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dgov-my.sharepoint.com/personal/gervingashley_nd_gov/Documents/Desktop/junk/"/>
    </mc:Choice>
  </mc:AlternateContent>
  <xr:revisionPtr revIDLastSave="0" documentId="8_{F4E2CE2B-AB41-4276-9A9B-799274367BCD}" xr6:coauthVersionLast="47" xr6:coauthVersionMax="47" xr10:uidLastSave="{00000000-0000-0000-0000-000000000000}"/>
  <workbookProtection workbookAlgorithmName="SHA-512" workbookHashValue="jueq3fehj5sJzyS/go1CvOMGmWs8sjf3OHNlH+FWLkrn5WXEi1SITFCJT4+HMArSftMHLmPBIyMz0Ea2KjyB2w==" workbookSaltValue="cxUSW5UZstMt3bKLeaOvig==" workbookSpinCount="100000" lockStructure="1"/>
  <bookViews>
    <workbookView xWindow="-120" yWindow="-120" windowWidth="29040" windowHeight="17520" tabRatio="854" firstSheet="2" activeTab="2" xr2:uid="{DC844E59-5CE8-41BA-ADC6-210950C1510B}"/>
  </bookViews>
  <sheets>
    <sheet name="Input List" sheetId="2" state="hidden" r:id="rId1"/>
    <sheet name="Data Accum" sheetId="40" state="hidden" r:id="rId2"/>
    <sheet name="Check" sheetId="39" r:id="rId3"/>
    <sheet name="Chklst" sheetId="3" r:id="rId4"/>
    <sheet name="Sch A" sheetId="4" r:id="rId5"/>
    <sheet name="Sch A-1" sheetId="43" r:id="rId6"/>
    <sheet name="Sch A-2" sheetId="5" r:id="rId7"/>
    <sheet name="Sch B-1" sheetId="6" r:id="rId8"/>
    <sheet name="Sch B-3" sheetId="7" r:id="rId9"/>
    <sheet name="Sch C-1" sheetId="8" r:id="rId10"/>
    <sheet name="Sch C-2a" sheetId="9" r:id="rId11"/>
    <sheet name="Sch C-2c" sheetId="10" r:id="rId12"/>
    <sheet name="Sch C-2d" sheetId="42" r:id="rId13"/>
    <sheet name="Sch C-2i" sheetId="11" r:id="rId14"/>
    <sheet name="Sch C-2l" sheetId="12" r:id="rId15"/>
    <sheet name="Sch C-2m" sheetId="13" r:id="rId16"/>
    <sheet name="Sch C-2n" sheetId="41" r:id="rId17"/>
    <sheet name="Sch C-3" sheetId="14" r:id="rId18"/>
    <sheet name="Sch C-4" sheetId="15" r:id="rId19"/>
    <sheet name="Sch C-5" sheetId="16" r:id="rId20"/>
    <sheet name="Sch C-6" sheetId="17" r:id="rId21"/>
    <sheet name="Sch C-8" sheetId="19" r:id="rId22"/>
    <sheet name="Sch D" sheetId="20" r:id="rId23"/>
    <sheet name="Sch D-1" sheetId="21" r:id="rId24"/>
    <sheet name="Sch D-2" sheetId="22" r:id="rId25"/>
    <sheet name="Sch D-5" sheetId="23" r:id="rId26"/>
    <sheet name="Sch D-7" sheetId="24" r:id="rId27"/>
    <sheet name="Sch D-8" sheetId="25" r:id="rId28"/>
    <sheet name="Sch E" sheetId="26" r:id="rId29"/>
    <sheet name="Sch F" sheetId="27" r:id="rId30"/>
    <sheet name="Sch G" sheetId="29" r:id="rId31"/>
    <sheet name="Sch H" sheetId="30" r:id="rId32"/>
    <sheet name="Sch I" sheetId="31" r:id="rId33"/>
    <sheet name="Sch J" sheetId="32" r:id="rId34"/>
    <sheet name="Sch K" sheetId="33" r:id="rId35"/>
    <sheet name="Sch L" sheetId="34" r:id="rId36"/>
    <sheet name="Sch O" sheetId="35" r:id="rId37"/>
    <sheet name="Sch O-1" sheetId="36" r:id="rId38"/>
    <sheet name="Sch P" sheetId="37" r:id="rId39"/>
    <sheet name="Sch W" sheetId="38" r:id="rId40"/>
  </sheets>
  <definedNames>
    <definedName name="_xlnm.Print_Area" localSheetId="8">'Sch B-3'!$A$1:$J$36</definedName>
    <definedName name="_xlnm.Print_Area" localSheetId="9">'Sch C-1'!$B$1:$N$77</definedName>
    <definedName name="_xlnm.Print_Area" localSheetId="17">'Sch C-3'!$A$7:$J$98</definedName>
    <definedName name="_xlnm.Print_Area" localSheetId="18">'Sch C-4'!$C$1:$X$49</definedName>
    <definedName name="_xlnm.Print_Area" localSheetId="19">'Sch C-5'!$A$1:$F$45</definedName>
    <definedName name="_xlnm.Print_Area" localSheetId="20">'Sch C-6'!$A$1:$C$31</definedName>
    <definedName name="_xlnm.Print_Area" localSheetId="21">'Sch C-8'!$A$1:$E$28</definedName>
    <definedName name="_xlnm.Print_Area" localSheetId="22">'Sch D'!$A$1:$E$78</definedName>
    <definedName name="_xlnm.Print_Area" localSheetId="23">'Sch D-1'!$A$2:$E$307</definedName>
    <definedName name="_xlnm.Print_Area" localSheetId="24">'Sch D-2'!$A$6:$E$125</definedName>
    <definedName name="_xlnm.Print_Area" localSheetId="26">'Sch D-7'!$A$1:$H$33</definedName>
    <definedName name="_xlnm.Print_Area" localSheetId="27">'Sch D-8'!$A$1:$G$44</definedName>
    <definedName name="_xlnm.Print_Area" localSheetId="28">'Sch E'!$A$1:$D$36</definedName>
    <definedName name="_xlnm.Print_Area" localSheetId="29">'Sch F'!$A$1:$G$43</definedName>
    <definedName name="_xlnm.Print_Area" localSheetId="30">'Sch G'!$A$1:$G$41</definedName>
    <definedName name="_xlnm.Print_Area" localSheetId="33">'Sch J'!$A$1:$F$35</definedName>
    <definedName name="_xlnm.Print_Area" localSheetId="34">'Sch K'!$A$1:$F$39</definedName>
    <definedName name="_xlnm.Print_Area" localSheetId="35">'Sch L'!$A$1:$H$35</definedName>
    <definedName name="_xlnm.Print_Area" localSheetId="36">'Sch O'!$A$1:$E$23</definedName>
    <definedName name="_xlnm.Print_Area" localSheetId="37">'Sch O-1'!$A$1:$F$24</definedName>
    <definedName name="_xlnm.Print_Area" localSheetId="38">'Sch P'!$A$1:$E$37</definedName>
    <definedName name="_xlnm.Print_Titles" localSheetId="9">'Sch C-1'!$A:$A</definedName>
    <definedName name="_xlnm.Print_Titles" localSheetId="17">'Sch C-3'!$1:$6</definedName>
    <definedName name="_xlnm.Print_Titles" localSheetId="18">'Sch C-4'!$A:$B</definedName>
    <definedName name="_xlnm.Print_Titles" localSheetId="23">'Sch D-1'!$1:$5</definedName>
    <definedName name="_xlnm.Print_Titles" localSheetId="24">'Sch D-2'!$1:$5</definedName>
    <definedName name="_xlnm.Print_Titles" localSheetId="32">'Sch I'!$1:$4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39" l="1"/>
  <c r="E5" i="39"/>
  <c r="J236" i="38"/>
  <c r="I236" i="38"/>
  <c r="H236" i="38"/>
  <c r="G236" i="38"/>
  <c r="F236" i="38"/>
  <c r="E236" i="38"/>
  <c r="C28" i="19"/>
  <c r="J114" i="14"/>
  <c r="I114" i="14"/>
  <c r="H114" i="14"/>
  <c r="G114" i="14"/>
  <c r="F114" i="14"/>
  <c r="E114" i="14"/>
  <c r="J112" i="14"/>
  <c r="I112" i="14"/>
  <c r="H112" i="14"/>
  <c r="G112" i="14"/>
  <c r="F112" i="14"/>
  <c r="E112" i="14"/>
  <c r="J110" i="14"/>
  <c r="I110" i="14"/>
  <c r="H110" i="14"/>
  <c r="G110" i="14"/>
  <c r="F110" i="14"/>
  <c r="E110" i="14"/>
  <c r="J108" i="14"/>
  <c r="I108" i="14"/>
  <c r="H108" i="14"/>
  <c r="G108" i="14"/>
  <c r="F108" i="14"/>
  <c r="E108" i="14"/>
  <c r="J106" i="14"/>
  <c r="I106" i="14"/>
  <c r="H106" i="14"/>
  <c r="G106" i="14"/>
  <c r="F106" i="14"/>
  <c r="E106" i="14"/>
  <c r="J104" i="14"/>
  <c r="I104" i="14"/>
  <c r="H104" i="14"/>
  <c r="G104" i="14"/>
  <c r="F104" i="14"/>
  <c r="E104" i="14"/>
  <c r="J102" i="41"/>
  <c r="I102" i="41"/>
  <c r="H102" i="41"/>
  <c r="G102" i="41"/>
  <c r="F102" i="41"/>
  <c r="E102" i="41"/>
  <c r="J101" i="41"/>
  <c r="I101" i="41"/>
  <c r="H101" i="41"/>
  <c r="G101" i="41"/>
  <c r="F101" i="41"/>
  <c r="E101" i="41"/>
  <c r="J100" i="41"/>
  <c r="I100" i="41"/>
  <c r="H100" i="41"/>
  <c r="G100" i="41"/>
  <c r="F100" i="41"/>
  <c r="E100" i="41"/>
  <c r="J99" i="41"/>
  <c r="I99" i="41"/>
  <c r="H99" i="41"/>
  <c r="G99" i="41"/>
  <c r="F99" i="41"/>
  <c r="E99" i="41"/>
  <c r="J98" i="41"/>
  <c r="I98" i="41"/>
  <c r="H98" i="41"/>
  <c r="G98" i="41"/>
  <c r="F98" i="41"/>
  <c r="E98" i="41"/>
  <c r="J97" i="41"/>
  <c r="I97" i="41"/>
  <c r="H97" i="41"/>
  <c r="G97" i="41"/>
  <c r="F97" i="41"/>
  <c r="E97" i="41"/>
  <c r="J96" i="41"/>
  <c r="I96" i="41"/>
  <c r="H96" i="41"/>
  <c r="G96" i="41"/>
  <c r="F96" i="41"/>
  <c r="E96" i="41"/>
  <c r="J89" i="41"/>
  <c r="I89" i="41"/>
  <c r="H89" i="41"/>
  <c r="G89" i="41"/>
  <c r="F89" i="41"/>
  <c r="E89" i="41"/>
  <c r="J88" i="41"/>
  <c r="I88" i="41"/>
  <c r="H88" i="41"/>
  <c r="G88" i="41"/>
  <c r="F88" i="41"/>
  <c r="E88" i="41"/>
  <c r="J87" i="41"/>
  <c r="I87" i="41"/>
  <c r="H87" i="41"/>
  <c r="G87" i="41"/>
  <c r="F87" i="41"/>
  <c r="E87" i="41"/>
  <c r="J86" i="41"/>
  <c r="I86" i="41"/>
  <c r="H86" i="41"/>
  <c r="G86" i="41"/>
  <c r="F86" i="41"/>
  <c r="E86" i="41"/>
  <c r="J85" i="41"/>
  <c r="I85" i="41"/>
  <c r="H85" i="41"/>
  <c r="G85" i="41"/>
  <c r="F85" i="41"/>
  <c r="E85" i="41"/>
  <c r="J84" i="41"/>
  <c r="I84" i="41"/>
  <c r="H84" i="41"/>
  <c r="G84" i="41"/>
  <c r="F84" i="41"/>
  <c r="E84" i="41"/>
  <c r="J83" i="41"/>
  <c r="I83" i="41"/>
  <c r="H83" i="41"/>
  <c r="G83" i="41"/>
  <c r="F83" i="41"/>
  <c r="E83" i="41"/>
  <c r="J76" i="41"/>
  <c r="I76" i="41"/>
  <c r="H76" i="41"/>
  <c r="G76" i="41"/>
  <c r="F76" i="41"/>
  <c r="E76" i="41"/>
  <c r="J75" i="41"/>
  <c r="I75" i="41"/>
  <c r="H75" i="41"/>
  <c r="G75" i="41"/>
  <c r="F75" i="41"/>
  <c r="E75" i="41"/>
  <c r="J74" i="41"/>
  <c r="I74" i="41"/>
  <c r="H74" i="41"/>
  <c r="G74" i="41"/>
  <c r="F74" i="41"/>
  <c r="E74" i="41"/>
  <c r="J73" i="41"/>
  <c r="I73" i="41"/>
  <c r="H73" i="41"/>
  <c r="G73" i="41"/>
  <c r="F73" i="41"/>
  <c r="E73" i="41"/>
  <c r="J72" i="41"/>
  <c r="I72" i="41"/>
  <c r="H72" i="41"/>
  <c r="G72" i="41"/>
  <c r="F72" i="41"/>
  <c r="E72" i="41"/>
  <c r="J71" i="41"/>
  <c r="I71" i="41"/>
  <c r="H71" i="41"/>
  <c r="G71" i="41"/>
  <c r="F71" i="41"/>
  <c r="E71" i="41"/>
  <c r="J70" i="41"/>
  <c r="I70" i="41"/>
  <c r="H70" i="41"/>
  <c r="G70" i="41"/>
  <c r="F70" i="41"/>
  <c r="E70" i="41"/>
  <c r="J63" i="41"/>
  <c r="I63" i="41"/>
  <c r="H63" i="41"/>
  <c r="G63" i="41"/>
  <c r="F63" i="41"/>
  <c r="E63" i="41"/>
  <c r="J62" i="41"/>
  <c r="I62" i="41"/>
  <c r="H62" i="41"/>
  <c r="G62" i="41"/>
  <c r="F62" i="41"/>
  <c r="E62" i="41"/>
  <c r="J61" i="41"/>
  <c r="I61" i="41"/>
  <c r="H61" i="41"/>
  <c r="G61" i="41"/>
  <c r="F61" i="41"/>
  <c r="E61" i="41"/>
  <c r="J60" i="41"/>
  <c r="I60" i="41"/>
  <c r="H60" i="41"/>
  <c r="G60" i="41"/>
  <c r="F60" i="41"/>
  <c r="E60" i="41"/>
  <c r="J59" i="41"/>
  <c r="I59" i="41"/>
  <c r="H59" i="41"/>
  <c r="G59" i="41"/>
  <c r="F59" i="41"/>
  <c r="E59" i="41"/>
  <c r="J58" i="41"/>
  <c r="I58" i="41"/>
  <c r="H58" i="41"/>
  <c r="G58" i="41"/>
  <c r="F58" i="41"/>
  <c r="E58" i="41"/>
  <c r="J57" i="41"/>
  <c r="I57" i="41"/>
  <c r="H57" i="41"/>
  <c r="G57" i="41"/>
  <c r="F57" i="41"/>
  <c r="E57" i="41"/>
  <c r="J56" i="41"/>
  <c r="I56" i="41"/>
  <c r="H56" i="41"/>
  <c r="G56" i="41"/>
  <c r="F56" i="41"/>
  <c r="E56" i="41"/>
  <c r="J55" i="41"/>
  <c r="I55" i="41"/>
  <c r="H55" i="41"/>
  <c r="G55" i="41"/>
  <c r="F55" i="41"/>
  <c r="E55" i="41"/>
  <c r="J54" i="41"/>
  <c r="I54" i="41"/>
  <c r="H54" i="41"/>
  <c r="G54" i="41"/>
  <c r="F54" i="41"/>
  <c r="E54" i="41"/>
  <c r="J53" i="41"/>
  <c r="I53" i="41"/>
  <c r="H53" i="41"/>
  <c r="G53" i="41"/>
  <c r="F53" i="41"/>
  <c r="E53" i="41"/>
  <c r="J52" i="41"/>
  <c r="I52" i="41"/>
  <c r="H52" i="41"/>
  <c r="G52" i="41"/>
  <c r="F52" i="41"/>
  <c r="E52" i="41"/>
  <c r="J51" i="41"/>
  <c r="I51" i="41"/>
  <c r="H51" i="41"/>
  <c r="G51" i="41"/>
  <c r="F51" i="41"/>
  <c r="E51" i="41"/>
  <c r="J50" i="41"/>
  <c r="I50" i="41"/>
  <c r="H50" i="41"/>
  <c r="G50" i="41"/>
  <c r="F50" i="41"/>
  <c r="E50" i="41"/>
  <c r="J49" i="41"/>
  <c r="I49" i="41"/>
  <c r="H49" i="41"/>
  <c r="G49" i="41"/>
  <c r="F49" i="41"/>
  <c r="E49" i="41"/>
  <c r="J48" i="41"/>
  <c r="I48" i="41"/>
  <c r="H48" i="41"/>
  <c r="G48" i="41"/>
  <c r="F48" i="41"/>
  <c r="E48" i="41"/>
  <c r="J47" i="41"/>
  <c r="I47" i="41"/>
  <c r="H47" i="41"/>
  <c r="G47" i="41"/>
  <c r="F47" i="41"/>
  <c r="E47" i="41"/>
  <c r="J46" i="41"/>
  <c r="I46" i="41"/>
  <c r="H46" i="41"/>
  <c r="G46" i="41"/>
  <c r="F46" i="41"/>
  <c r="E46" i="41"/>
  <c r="J45" i="41"/>
  <c r="I45" i="41"/>
  <c r="H45" i="41"/>
  <c r="G45" i="41"/>
  <c r="F45" i="41"/>
  <c r="E45" i="41"/>
  <c r="J44" i="41"/>
  <c r="I44" i="41"/>
  <c r="H44" i="41"/>
  <c r="G44" i="41"/>
  <c r="F44" i="41"/>
  <c r="E44" i="41"/>
  <c r="J43" i="41"/>
  <c r="I43" i="41"/>
  <c r="H43" i="41"/>
  <c r="G43" i="41"/>
  <c r="F43" i="41"/>
  <c r="E43" i="41"/>
  <c r="J42" i="41"/>
  <c r="I42" i="41"/>
  <c r="H42" i="41"/>
  <c r="G42" i="41"/>
  <c r="F42" i="41"/>
  <c r="E42" i="41"/>
  <c r="J53" i="9"/>
  <c r="I53" i="9"/>
  <c r="H53" i="9"/>
  <c r="G53" i="9"/>
  <c r="F53" i="9"/>
  <c r="E53" i="9"/>
  <c r="J52" i="9"/>
  <c r="I52" i="9"/>
  <c r="H52" i="9"/>
  <c r="G52" i="9"/>
  <c r="F52" i="9"/>
  <c r="E52" i="9"/>
  <c r="J51" i="9"/>
  <c r="I51" i="9"/>
  <c r="H51" i="9"/>
  <c r="G51" i="9"/>
  <c r="F51" i="9"/>
  <c r="E51" i="9"/>
  <c r="J50" i="9"/>
  <c r="I50" i="9"/>
  <c r="H50" i="9"/>
  <c r="G50" i="9"/>
  <c r="F50" i="9"/>
  <c r="E50" i="9"/>
  <c r="J49" i="9"/>
  <c r="I49" i="9"/>
  <c r="H49" i="9"/>
  <c r="G49" i="9"/>
  <c r="F49" i="9"/>
  <c r="E49" i="9"/>
  <c r="J48" i="9"/>
  <c r="I48" i="9"/>
  <c r="H48" i="9"/>
  <c r="G48" i="9"/>
  <c r="F48" i="9"/>
  <c r="E48" i="9"/>
  <c r="J47" i="9"/>
  <c r="I47" i="9"/>
  <c r="H47" i="9"/>
  <c r="G47" i="9"/>
  <c r="F47" i="9"/>
  <c r="E47" i="9"/>
  <c r="J46" i="9"/>
  <c r="I46" i="9"/>
  <c r="H46" i="9"/>
  <c r="G46" i="9"/>
  <c r="F46" i="9"/>
  <c r="E46" i="9"/>
  <c r="J45" i="9"/>
  <c r="I45" i="9"/>
  <c r="H45" i="9"/>
  <c r="G45" i="9"/>
  <c r="F45" i="9"/>
  <c r="E45" i="9"/>
  <c r="J44" i="9"/>
  <c r="I44" i="9"/>
  <c r="H44" i="9"/>
  <c r="G44" i="9"/>
  <c r="F44" i="9"/>
  <c r="E44" i="9"/>
  <c r="J43" i="9"/>
  <c r="I43" i="9"/>
  <c r="H43" i="9"/>
  <c r="G43" i="9"/>
  <c r="F43" i="9"/>
  <c r="E43" i="9"/>
  <c r="J42" i="9"/>
  <c r="I42" i="9"/>
  <c r="H42" i="9"/>
  <c r="G42" i="9"/>
  <c r="F42" i="9"/>
  <c r="E42" i="9"/>
  <c r="J41" i="9"/>
  <c r="I41" i="9"/>
  <c r="H41" i="9"/>
  <c r="G41" i="9"/>
  <c r="F41" i="9"/>
  <c r="E41" i="9"/>
  <c r="J40" i="9"/>
  <c r="I40" i="9"/>
  <c r="H40" i="9"/>
  <c r="G40" i="9"/>
  <c r="F40" i="9"/>
  <c r="E40" i="9"/>
  <c r="J39" i="9"/>
  <c r="I39" i="9"/>
  <c r="H39" i="9"/>
  <c r="G39" i="9"/>
  <c r="F39" i="9"/>
  <c r="E39" i="9"/>
  <c r="J38" i="9"/>
  <c r="I38" i="9"/>
  <c r="H38" i="9"/>
  <c r="G38" i="9"/>
  <c r="F38" i="9"/>
  <c r="E38" i="9"/>
  <c r="J37" i="9"/>
  <c r="I37" i="9"/>
  <c r="H37" i="9"/>
  <c r="G37" i="9"/>
  <c r="F37" i="9"/>
  <c r="E37" i="9"/>
  <c r="J36" i="9"/>
  <c r="I36" i="9"/>
  <c r="H36" i="9"/>
  <c r="G36" i="9"/>
  <c r="F36" i="9"/>
  <c r="E36" i="9"/>
  <c r="J35" i="9"/>
  <c r="I35" i="9"/>
  <c r="H35" i="9"/>
  <c r="G35" i="9"/>
  <c r="F35" i="9"/>
  <c r="E35" i="9"/>
  <c r="J34" i="9"/>
  <c r="I34" i="9"/>
  <c r="H34" i="9"/>
  <c r="G34" i="9"/>
  <c r="F34" i="9"/>
  <c r="E34" i="9"/>
  <c r="J33" i="9"/>
  <c r="I33" i="9"/>
  <c r="H33" i="9"/>
  <c r="G33" i="9"/>
  <c r="F33" i="9"/>
  <c r="E33" i="9"/>
  <c r="J32" i="9"/>
  <c r="I32" i="9"/>
  <c r="H32" i="9"/>
  <c r="G32" i="9"/>
  <c r="F32" i="9"/>
  <c r="E32" i="9"/>
  <c r="J31" i="9"/>
  <c r="I31" i="9"/>
  <c r="H31" i="9"/>
  <c r="G31" i="9"/>
  <c r="F31" i="9"/>
  <c r="E31" i="9"/>
  <c r="J30" i="9"/>
  <c r="I30" i="9"/>
  <c r="H30" i="9"/>
  <c r="G30" i="9"/>
  <c r="F30" i="9"/>
  <c r="E30" i="9"/>
  <c r="J36" i="10"/>
  <c r="I36" i="10"/>
  <c r="H36" i="10"/>
  <c r="G36" i="10"/>
  <c r="F36" i="10"/>
  <c r="E36" i="10"/>
  <c r="J35" i="10"/>
  <c r="I35" i="10"/>
  <c r="H35" i="10"/>
  <c r="G35" i="10"/>
  <c r="F35" i="10"/>
  <c r="E35" i="10"/>
  <c r="J34" i="10"/>
  <c r="I34" i="10"/>
  <c r="H34" i="10"/>
  <c r="G34" i="10"/>
  <c r="F34" i="10"/>
  <c r="E34" i="10"/>
  <c r="J33" i="10"/>
  <c r="I33" i="10"/>
  <c r="H33" i="10"/>
  <c r="G33" i="10"/>
  <c r="F33" i="10"/>
  <c r="E33" i="10"/>
  <c r="J32" i="10"/>
  <c r="I32" i="10"/>
  <c r="H32" i="10"/>
  <c r="G32" i="10"/>
  <c r="F32" i="10"/>
  <c r="E32" i="10"/>
  <c r="J31" i="10"/>
  <c r="I31" i="10"/>
  <c r="H31" i="10"/>
  <c r="G31" i="10"/>
  <c r="F31" i="10"/>
  <c r="E31" i="10"/>
  <c r="J30" i="10"/>
  <c r="I30" i="10"/>
  <c r="H30" i="10"/>
  <c r="G30" i="10"/>
  <c r="F30" i="10"/>
  <c r="E30" i="10"/>
  <c r="J29" i="10"/>
  <c r="I29" i="10"/>
  <c r="H29" i="10"/>
  <c r="G29" i="10"/>
  <c r="F29" i="10"/>
  <c r="E29" i="10"/>
  <c r="J28" i="10"/>
  <c r="I28" i="10"/>
  <c r="H28" i="10"/>
  <c r="G28" i="10"/>
  <c r="F28" i="10"/>
  <c r="E28" i="10"/>
  <c r="J27" i="10"/>
  <c r="I27" i="10"/>
  <c r="H27" i="10"/>
  <c r="G27" i="10"/>
  <c r="F27" i="10"/>
  <c r="E27" i="10"/>
  <c r="J26" i="10"/>
  <c r="I26" i="10"/>
  <c r="H26" i="10"/>
  <c r="G26" i="10"/>
  <c r="F26" i="10"/>
  <c r="E26" i="10"/>
  <c r="J25" i="10"/>
  <c r="I25" i="10"/>
  <c r="H25" i="10"/>
  <c r="G25" i="10"/>
  <c r="F25" i="10"/>
  <c r="E25" i="10"/>
  <c r="J24" i="10"/>
  <c r="I24" i="10"/>
  <c r="H24" i="10"/>
  <c r="G24" i="10"/>
  <c r="F24" i="10"/>
  <c r="E24" i="10"/>
  <c r="J23" i="10"/>
  <c r="I23" i="10"/>
  <c r="H23" i="10"/>
  <c r="G23" i="10"/>
  <c r="F23" i="10"/>
  <c r="E23" i="10"/>
  <c r="J22" i="10"/>
  <c r="I22" i="10"/>
  <c r="H22" i="10"/>
  <c r="G22" i="10"/>
  <c r="F22" i="10"/>
  <c r="E22" i="10"/>
  <c r="J21" i="10"/>
  <c r="I21" i="10"/>
  <c r="H21" i="10"/>
  <c r="G21" i="10"/>
  <c r="F21" i="10"/>
  <c r="E21" i="10"/>
  <c r="J20" i="10"/>
  <c r="I20" i="10"/>
  <c r="H20" i="10"/>
  <c r="G20" i="10"/>
  <c r="F20" i="10"/>
  <c r="E20" i="10"/>
  <c r="J19" i="10"/>
  <c r="I19" i="10"/>
  <c r="H19" i="10"/>
  <c r="G19" i="10"/>
  <c r="F19" i="10"/>
  <c r="E19" i="10"/>
  <c r="J18" i="10"/>
  <c r="I18" i="10"/>
  <c r="H18" i="10"/>
  <c r="G18" i="10"/>
  <c r="F18" i="10"/>
  <c r="E18" i="10"/>
  <c r="J17" i="10"/>
  <c r="I17" i="10"/>
  <c r="H17" i="10"/>
  <c r="G17" i="10"/>
  <c r="F17" i="10"/>
  <c r="E17" i="10"/>
  <c r="J36" i="42"/>
  <c r="I36" i="42"/>
  <c r="H36" i="42"/>
  <c r="G36" i="42"/>
  <c r="F36" i="42"/>
  <c r="E36" i="42"/>
  <c r="J35" i="42"/>
  <c r="I35" i="42"/>
  <c r="H35" i="42"/>
  <c r="G35" i="42"/>
  <c r="F35" i="42"/>
  <c r="E35" i="42"/>
  <c r="J34" i="42"/>
  <c r="I34" i="42"/>
  <c r="H34" i="42"/>
  <c r="G34" i="42"/>
  <c r="F34" i="42"/>
  <c r="E34" i="42"/>
  <c r="J33" i="42"/>
  <c r="I33" i="42"/>
  <c r="H33" i="42"/>
  <c r="G33" i="42"/>
  <c r="F33" i="42"/>
  <c r="E33" i="42"/>
  <c r="J32" i="42"/>
  <c r="I32" i="42"/>
  <c r="H32" i="42"/>
  <c r="G32" i="42"/>
  <c r="F32" i="42"/>
  <c r="E32" i="42"/>
  <c r="J31" i="42"/>
  <c r="I31" i="42"/>
  <c r="H31" i="42"/>
  <c r="G31" i="42"/>
  <c r="F31" i="42"/>
  <c r="E31" i="42"/>
  <c r="J30" i="42"/>
  <c r="I30" i="42"/>
  <c r="H30" i="42"/>
  <c r="G30" i="42"/>
  <c r="F30" i="42"/>
  <c r="E30" i="42"/>
  <c r="J29" i="42"/>
  <c r="I29" i="42"/>
  <c r="H29" i="42"/>
  <c r="G29" i="42"/>
  <c r="F29" i="42"/>
  <c r="E29" i="42"/>
  <c r="J28" i="42"/>
  <c r="I28" i="42"/>
  <c r="H28" i="42"/>
  <c r="G28" i="42"/>
  <c r="F28" i="42"/>
  <c r="E28" i="42"/>
  <c r="J27" i="42"/>
  <c r="I27" i="42"/>
  <c r="H27" i="42"/>
  <c r="G27" i="42"/>
  <c r="F27" i="42"/>
  <c r="E27" i="42"/>
  <c r="J26" i="42"/>
  <c r="I26" i="42"/>
  <c r="H26" i="42"/>
  <c r="G26" i="42"/>
  <c r="F26" i="42"/>
  <c r="E26" i="42"/>
  <c r="J25" i="42"/>
  <c r="I25" i="42"/>
  <c r="H25" i="42"/>
  <c r="G25" i="42"/>
  <c r="F25" i="42"/>
  <c r="E25" i="42"/>
  <c r="J24" i="42"/>
  <c r="I24" i="42"/>
  <c r="H24" i="42"/>
  <c r="G24" i="42"/>
  <c r="F24" i="42"/>
  <c r="E24" i="42"/>
  <c r="J23" i="42"/>
  <c r="I23" i="42"/>
  <c r="H23" i="42"/>
  <c r="G23" i="42"/>
  <c r="F23" i="42"/>
  <c r="E23" i="42"/>
  <c r="J22" i="42"/>
  <c r="I22" i="42"/>
  <c r="H22" i="42"/>
  <c r="G22" i="42"/>
  <c r="F22" i="42"/>
  <c r="E22" i="42"/>
  <c r="J21" i="42"/>
  <c r="I21" i="42"/>
  <c r="H21" i="42"/>
  <c r="G21" i="42"/>
  <c r="F21" i="42"/>
  <c r="E21" i="42"/>
  <c r="J20" i="42"/>
  <c r="I20" i="42"/>
  <c r="H20" i="42"/>
  <c r="G20" i="42"/>
  <c r="F20" i="42"/>
  <c r="E20" i="42"/>
  <c r="J19" i="42"/>
  <c r="I19" i="42"/>
  <c r="H19" i="42"/>
  <c r="G19" i="42"/>
  <c r="F19" i="42"/>
  <c r="E19" i="42"/>
  <c r="J18" i="42"/>
  <c r="I18" i="42"/>
  <c r="H18" i="42"/>
  <c r="G18" i="42"/>
  <c r="F18" i="42"/>
  <c r="E18" i="42"/>
  <c r="J17" i="42"/>
  <c r="I17" i="42"/>
  <c r="H17" i="42"/>
  <c r="G17" i="42"/>
  <c r="F17" i="42"/>
  <c r="E17" i="42"/>
  <c r="J36" i="11"/>
  <c r="I36" i="11"/>
  <c r="H36" i="11"/>
  <c r="G36" i="11"/>
  <c r="F36" i="11"/>
  <c r="E36" i="11"/>
  <c r="J35" i="11"/>
  <c r="I35" i="11"/>
  <c r="H35" i="11"/>
  <c r="G35" i="11"/>
  <c r="F35" i="11"/>
  <c r="E35" i="11"/>
  <c r="J34" i="11"/>
  <c r="I34" i="11"/>
  <c r="H34" i="11"/>
  <c r="G34" i="11"/>
  <c r="F34" i="11"/>
  <c r="E34" i="11"/>
  <c r="J33" i="11"/>
  <c r="I33" i="11"/>
  <c r="H33" i="11"/>
  <c r="G33" i="11"/>
  <c r="F33" i="11"/>
  <c r="E33" i="11"/>
  <c r="J32" i="11"/>
  <c r="I32" i="11"/>
  <c r="H32" i="11"/>
  <c r="G32" i="11"/>
  <c r="F32" i="11"/>
  <c r="E32" i="11"/>
  <c r="J31" i="11"/>
  <c r="I31" i="11"/>
  <c r="H31" i="11"/>
  <c r="G31" i="11"/>
  <c r="F31" i="11"/>
  <c r="E31" i="11"/>
  <c r="J30" i="11"/>
  <c r="I30" i="11"/>
  <c r="H30" i="11"/>
  <c r="G30" i="11"/>
  <c r="F30" i="11"/>
  <c r="E30" i="11"/>
  <c r="J29" i="11"/>
  <c r="I29" i="11"/>
  <c r="H29" i="11"/>
  <c r="G29" i="11"/>
  <c r="F29" i="11"/>
  <c r="E29" i="11"/>
  <c r="J28" i="11"/>
  <c r="I28" i="11"/>
  <c r="H28" i="11"/>
  <c r="G28" i="11"/>
  <c r="F28" i="11"/>
  <c r="E28" i="11"/>
  <c r="J27" i="11"/>
  <c r="I27" i="11"/>
  <c r="H27" i="11"/>
  <c r="G27" i="11"/>
  <c r="F27" i="11"/>
  <c r="E27" i="11"/>
  <c r="J26" i="11"/>
  <c r="I26" i="11"/>
  <c r="H26" i="11"/>
  <c r="G26" i="11"/>
  <c r="F26" i="11"/>
  <c r="E26" i="11"/>
  <c r="J25" i="11"/>
  <c r="I25" i="11"/>
  <c r="H25" i="11"/>
  <c r="G25" i="11"/>
  <c r="F25" i="11"/>
  <c r="E25" i="11"/>
  <c r="J24" i="11"/>
  <c r="I24" i="11"/>
  <c r="H24" i="11"/>
  <c r="G24" i="11"/>
  <c r="F24" i="11"/>
  <c r="E24" i="11"/>
  <c r="J23" i="11"/>
  <c r="I23" i="11"/>
  <c r="H23" i="11"/>
  <c r="G23" i="11"/>
  <c r="F23" i="11"/>
  <c r="E23" i="11"/>
  <c r="J22" i="11"/>
  <c r="I22" i="11"/>
  <c r="H22" i="11"/>
  <c r="G22" i="11"/>
  <c r="F22" i="11"/>
  <c r="E22" i="11"/>
  <c r="J21" i="11"/>
  <c r="I21" i="11"/>
  <c r="H21" i="11"/>
  <c r="G21" i="11"/>
  <c r="F21" i="11"/>
  <c r="E21" i="11"/>
  <c r="J20" i="11"/>
  <c r="I20" i="11"/>
  <c r="H20" i="11"/>
  <c r="G20" i="11"/>
  <c r="F20" i="11"/>
  <c r="E20" i="11"/>
  <c r="J19" i="11"/>
  <c r="I19" i="11"/>
  <c r="H19" i="11"/>
  <c r="G19" i="11"/>
  <c r="F19" i="11"/>
  <c r="E19" i="11"/>
  <c r="J18" i="11"/>
  <c r="I18" i="11"/>
  <c r="H18" i="11"/>
  <c r="G18" i="11"/>
  <c r="F18" i="11"/>
  <c r="E18" i="11"/>
  <c r="J17" i="11"/>
  <c r="I17" i="11"/>
  <c r="H17" i="11"/>
  <c r="G17" i="11"/>
  <c r="F17" i="11"/>
  <c r="E17" i="11"/>
  <c r="J36" i="12"/>
  <c r="I36" i="12"/>
  <c r="H36" i="12"/>
  <c r="G36" i="12"/>
  <c r="F36" i="12"/>
  <c r="E36" i="12"/>
  <c r="J35" i="12"/>
  <c r="I35" i="12"/>
  <c r="H35" i="12"/>
  <c r="G35" i="12"/>
  <c r="F35" i="12"/>
  <c r="E35" i="12"/>
  <c r="J34" i="12"/>
  <c r="I34" i="12"/>
  <c r="H34" i="12"/>
  <c r="G34" i="12"/>
  <c r="F34" i="12"/>
  <c r="E34" i="12"/>
  <c r="J33" i="12"/>
  <c r="I33" i="12"/>
  <c r="H33" i="12"/>
  <c r="G33" i="12"/>
  <c r="F33" i="12"/>
  <c r="E33" i="12"/>
  <c r="J32" i="12"/>
  <c r="I32" i="12"/>
  <c r="H32" i="12"/>
  <c r="G32" i="12"/>
  <c r="F32" i="12"/>
  <c r="E32" i="12"/>
  <c r="J31" i="12"/>
  <c r="I31" i="12"/>
  <c r="H31" i="12"/>
  <c r="G31" i="12"/>
  <c r="F31" i="12"/>
  <c r="E31" i="12"/>
  <c r="J30" i="12"/>
  <c r="I30" i="12"/>
  <c r="H30" i="12"/>
  <c r="G30" i="12"/>
  <c r="F30" i="12"/>
  <c r="E30" i="12"/>
  <c r="J29" i="12"/>
  <c r="I29" i="12"/>
  <c r="H29" i="12"/>
  <c r="G29" i="12"/>
  <c r="F29" i="12"/>
  <c r="E29" i="12"/>
  <c r="J28" i="12"/>
  <c r="I28" i="12"/>
  <c r="H28" i="12"/>
  <c r="G28" i="12"/>
  <c r="F28" i="12"/>
  <c r="E28" i="12"/>
  <c r="J27" i="12"/>
  <c r="I27" i="12"/>
  <c r="H27" i="12"/>
  <c r="G27" i="12"/>
  <c r="F27" i="12"/>
  <c r="E27" i="12"/>
  <c r="J26" i="12"/>
  <c r="I26" i="12"/>
  <c r="H26" i="12"/>
  <c r="G26" i="12"/>
  <c r="F26" i="12"/>
  <c r="E26" i="12"/>
  <c r="J25" i="12"/>
  <c r="I25" i="12"/>
  <c r="H25" i="12"/>
  <c r="G25" i="12"/>
  <c r="F25" i="12"/>
  <c r="E25" i="12"/>
  <c r="J24" i="12"/>
  <c r="I24" i="12"/>
  <c r="H24" i="12"/>
  <c r="G24" i="12"/>
  <c r="F24" i="12"/>
  <c r="E24" i="12"/>
  <c r="J23" i="12"/>
  <c r="I23" i="12"/>
  <c r="H23" i="12"/>
  <c r="G23" i="12"/>
  <c r="F23" i="12"/>
  <c r="E23" i="12"/>
  <c r="J22" i="12"/>
  <c r="I22" i="12"/>
  <c r="H22" i="12"/>
  <c r="G22" i="12"/>
  <c r="F22" i="12"/>
  <c r="E22" i="12"/>
  <c r="J21" i="12"/>
  <c r="I21" i="12"/>
  <c r="H21" i="12"/>
  <c r="G21" i="12"/>
  <c r="F21" i="12"/>
  <c r="E21" i="12"/>
  <c r="J20" i="12"/>
  <c r="I20" i="12"/>
  <c r="H20" i="12"/>
  <c r="G20" i="12"/>
  <c r="F20" i="12"/>
  <c r="E20" i="12"/>
  <c r="J19" i="12"/>
  <c r="I19" i="12"/>
  <c r="H19" i="12"/>
  <c r="G19" i="12"/>
  <c r="F19" i="12"/>
  <c r="E19" i="12"/>
  <c r="J18" i="12"/>
  <c r="I18" i="12"/>
  <c r="H18" i="12"/>
  <c r="G18" i="12"/>
  <c r="F18" i="12"/>
  <c r="E18" i="12"/>
  <c r="J17" i="12"/>
  <c r="I17" i="12"/>
  <c r="H17" i="12"/>
  <c r="G17" i="12"/>
  <c r="F17" i="12"/>
  <c r="E17" i="12"/>
  <c r="D95" i="41"/>
  <c r="D82" i="41"/>
  <c r="D69" i="41"/>
  <c r="D41" i="41"/>
  <c r="J36" i="13"/>
  <c r="I36" i="13"/>
  <c r="H36" i="13"/>
  <c r="G36" i="13"/>
  <c r="F36" i="13"/>
  <c r="E36" i="13"/>
  <c r="J35" i="13"/>
  <c r="I35" i="13"/>
  <c r="H35" i="13"/>
  <c r="G35" i="13"/>
  <c r="F35" i="13"/>
  <c r="E35" i="13"/>
  <c r="J34" i="13"/>
  <c r="I34" i="13"/>
  <c r="H34" i="13"/>
  <c r="G34" i="13"/>
  <c r="F34" i="13"/>
  <c r="E34" i="13"/>
  <c r="J33" i="13"/>
  <c r="I33" i="13"/>
  <c r="H33" i="13"/>
  <c r="G33" i="13"/>
  <c r="F33" i="13"/>
  <c r="E33" i="13"/>
  <c r="J32" i="13"/>
  <c r="I32" i="13"/>
  <c r="H32" i="13"/>
  <c r="G32" i="13"/>
  <c r="F32" i="13"/>
  <c r="E32" i="13"/>
  <c r="J31" i="13"/>
  <c r="I31" i="13"/>
  <c r="H31" i="13"/>
  <c r="G31" i="13"/>
  <c r="F31" i="13"/>
  <c r="E31" i="13"/>
  <c r="J30" i="13"/>
  <c r="I30" i="13"/>
  <c r="H30" i="13"/>
  <c r="G30" i="13"/>
  <c r="F30" i="13"/>
  <c r="E30" i="13"/>
  <c r="J29" i="13"/>
  <c r="I29" i="13"/>
  <c r="H29" i="13"/>
  <c r="G29" i="13"/>
  <c r="F29" i="13"/>
  <c r="E29" i="13"/>
  <c r="J28" i="13"/>
  <c r="I28" i="13"/>
  <c r="H28" i="13"/>
  <c r="G28" i="13"/>
  <c r="F28" i="13"/>
  <c r="E28" i="13"/>
  <c r="J27" i="13"/>
  <c r="I27" i="13"/>
  <c r="H27" i="13"/>
  <c r="G27" i="13"/>
  <c r="F27" i="13"/>
  <c r="E27" i="13"/>
  <c r="J26" i="13"/>
  <c r="I26" i="13"/>
  <c r="H26" i="13"/>
  <c r="G26" i="13"/>
  <c r="F26" i="13"/>
  <c r="E26" i="13"/>
  <c r="J25" i="13"/>
  <c r="I25" i="13"/>
  <c r="H25" i="13"/>
  <c r="G25" i="13"/>
  <c r="F25" i="13"/>
  <c r="E25" i="13"/>
  <c r="J24" i="13"/>
  <c r="I24" i="13"/>
  <c r="H24" i="13"/>
  <c r="G24" i="13"/>
  <c r="F24" i="13"/>
  <c r="E24" i="13"/>
  <c r="J23" i="13"/>
  <c r="I23" i="13"/>
  <c r="H23" i="13"/>
  <c r="G23" i="13"/>
  <c r="F23" i="13"/>
  <c r="E23" i="13"/>
  <c r="J22" i="13"/>
  <c r="I22" i="13"/>
  <c r="H22" i="13"/>
  <c r="G22" i="13"/>
  <c r="F22" i="13"/>
  <c r="E22" i="13"/>
  <c r="J21" i="13"/>
  <c r="I21" i="13"/>
  <c r="H21" i="13"/>
  <c r="G21" i="13"/>
  <c r="F21" i="13"/>
  <c r="E21" i="13"/>
  <c r="J20" i="13"/>
  <c r="I20" i="13"/>
  <c r="H20" i="13"/>
  <c r="G20" i="13"/>
  <c r="F20" i="13"/>
  <c r="E20" i="13"/>
  <c r="J19" i="13"/>
  <c r="I19" i="13"/>
  <c r="H19" i="13"/>
  <c r="G19" i="13"/>
  <c r="F19" i="13"/>
  <c r="E19" i="13"/>
  <c r="J18" i="13"/>
  <c r="I18" i="13"/>
  <c r="H18" i="13"/>
  <c r="G18" i="13"/>
  <c r="F18" i="13"/>
  <c r="E18" i="13"/>
  <c r="J17" i="13"/>
  <c r="I17" i="13"/>
  <c r="H17" i="13"/>
  <c r="G17" i="13"/>
  <c r="F17" i="13"/>
  <c r="E17" i="13"/>
  <c r="J36" i="41"/>
  <c r="I36" i="41"/>
  <c r="H36" i="41"/>
  <c r="G36" i="41"/>
  <c r="F36" i="41"/>
  <c r="E36" i="41"/>
  <c r="J35" i="41"/>
  <c r="I35" i="41"/>
  <c r="H35" i="41"/>
  <c r="G35" i="41"/>
  <c r="F35" i="41"/>
  <c r="E35" i="41"/>
  <c r="J34" i="41"/>
  <c r="I34" i="41"/>
  <c r="H34" i="41"/>
  <c r="G34" i="41"/>
  <c r="F34" i="41"/>
  <c r="E34" i="41"/>
  <c r="J33" i="41"/>
  <c r="I33" i="41"/>
  <c r="H33" i="41"/>
  <c r="G33" i="41"/>
  <c r="F33" i="41"/>
  <c r="E33" i="41"/>
  <c r="J32" i="41"/>
  <c r="I32" i="41"/>
  <c r="H32" i="41"/>
  <c r="G32" i="41"/>
  <c r="F32" i="41"/>
  <c r="E32" i="41"/>
  <c r="J31" i="41"/>
  <c r="I31" i="41"/>
  <c r="H31" i="41"/>
  <c r="G31" i="41"/>
  <c r="F31" i="41"/>
  <c r="E31" i="41"/>
  <c r="J30" i="41"/>
  <c r="I30" i="41"/>
  <c r="H30" i="41"/>
  <c r="G30" i="41"/>
  <c r="F30" i="41"/>
  <c r="E30" i="41"/>
  <c r="J29" i="41"/>
  <c r="I29" i="41"/>
  <c r="H29" i="41"/>
  <c r="G29" i="41"/>
  <c r="F29" i="41"/>
  <c r="E29" i="41"/>
  <c r="J28" i="41"/>
  <c r="I28" i="41"/>
  <c r="H28" i="41"/>
  <c r="G28" i="41"/>
  <c r="F28" i="41"/>
  <c r="E28" i="41"/>
  <c r="J27" i="41"/>
  <c r="I27" i="41"/>
  <c r="H27" i="41"/>
  <c r="G27" i="41"/>
  <c r="F27" i="41"/>
  <c r="E27" i="41"/>
  <c r="J26" i="41"/>
  <c r="I26" i="41"/>
  <c r="H26" i="41"/>
  <c r="G26" i="41"/>
  <c r="F26" i="41"/>
  <c r="E26" i="41"/>
  <c r="J25" i="41"/>
  <c r="I25" i="41"/>
  <c r="H25" i="41"/>
  <c r="G25" i="41"/>
  <c r="F25" i="41"/>
  <c r="E25" i="41"/>
  <c r="J24" i="41"/>
  <c r="I24" i="41"/>
  <c r="H24" i="41"/>
  <c r="G24" i="41"/>
  <c r="F24" i="41"/>
  <c r="E24" i="41"/>
  <c r="J23" i="41"/>
  <c r="I23" i="41"/>
  <c r="H23" i="41"/>
  <c r="G23" i="41"/>
  <c r="F23" i="41"/>
  <c r="E23" i="41"/>
  <c r="J22" i="41"/>
  <c r="I22" i="41"/>
  <c r="H22" i="41"/>
  <c r="G22" i="41"/>
  <c r="F22" i="41"/>
  <c r="E22" i="41"/>
  <c r="J21" i="41"/>
  <c r="I21" i="41"/>
  <c r="H21" i="41"/>
  <c r="G21" i="41"/>
  <c r="F21" i="41"/>
  <c r="E21" i="41"/>
  <c r="J20" i="41"/>
  <c r="I20" i="41"/>
  <c r="H20" i="41"/>
  <c r="G20" i="41"/>
  <c r="F20" i="41"/>
  <c r="E20" i="41"/>
  <c r="J19" i="41"/>
  <c r="I19" i="41"/>
  <c r="H19" i="41"/>
  <c r="G19" i="41"/>
  <c r="F19" i="41"/>
  <c r="E19" i="41"/>
  <c r="J18" i="41"/>
  <c r="I18" i="41"/>
  <c r="H18" i="41"/>
  <c r="G18" i="41"/>
  <c r="F18" i="41"/>
  <c r="E18" i="41"/>
  <c r="J17" i="41"/>
  <c r="I17" i="41"/>
  <c r="H17" i="41"/>
  <c r="G17" i="41"/>
  <c r="F17" i="41"/>
  <c r="E17" i="41"/>
  <c r="R223" i="38"/>
  <c r="R218" i="38"/>
  <c r="R217" i="38"/>
  <c r="R211" i="38"/>
  <c r="R210" i="38"/>
  <c r="R209" i="38"/>
  <c r="R208" i="38"/>
  <c r="R207" i="38"/>
  <c r="R206" i="38"/>
  <c r="R205" i="38"/>
  <c r="R204" i="38"/>
  <c r="R203" i="38"/>
  <c r="R202" i="38"/>
  <c r="R201" i="38"/>
  <c r="R200" i="38"/>
  <c r="R199" i="38"/>
  <c r="R198" i="38"/>
  <c r="R197" i="38"/>
  <c r="R196" i="38"/>
  <c r="R195" i="38"/>
  <c r="R194" i="38"/>
  <c r="R189" i="38"/>
  <c r="R184" i="38"/>
  <c r="R183" i="38"/>
  <c r="R177" i="38"/>
  <c r="R176" i="38"/>
  <c r="R175" i="38"/>
  <c r="R174" i="38"/>
  <c r="R173" i="38"/>
  <c r="R172" i="38"/>
  <c r="R171" i="38"/>
  <c r="R170" i="38"/>
  <c r="R169" i="38"/>
  <c r="R168" i="38"/>
  <c r="R167" i="38"/>
  <c r="R166" i="38"/>
  <c r="R165" i="38"/>
  <c r="R164" i="38"/>
  <c r="R163" i="38"/>
  <c r="R162" i="38"/>
  <c r="R161" i="38"/>
  <c r="R160" i="38"/>
  <c r="R155" i="38"/>
  <c r="R150" i="38"/>
  <c r="R149" i="38"/>
  <c r="R143" i="38"/>
  <c r="R142" i="38"/>
  <c r="R141" i="38"/>
  <c r="R140" i="38"/>
  <c r="R139" i="38"/>
  <c r="R138" i="38"/>
  <c r="R137" i="38"/>
  <c r="R136" i="38"/>
  <c r="R135" i="38"/>
  <c r="R134" i="38"/>
  <c r="R133" i="38"/>
  <c r="R132" i="38"/>
  <c r="R131" i="38"/>
  <c r="R130" i="38"/>
  <c r="R129" i="38"/>
  <c r="R128" i="38"/>
  <c r="R127" i="38"/>
  <c r="R126" i="38"/>
  <c r="R121" i="38"/>
  <c r="R116" i="38"/>
  <c r="R115" i="38"/>
  <c r="R109" i="38"/>
  <c r="R108" i="38"/>
  <c r="R107" i="38"/>
  <c r="R106" i="38"/>
  <c r="R105" i="38"/>
  <c r="R104" i="38"/>
  <c r="R103" i="38"/>
  <c r="R102" i="38"/>
  <c r="R101" i="38"/>
  <c r="R100" i="38"/>
  <c r="R99" i="38"/>
  <c r="R98" i="38"/>
  <c r="R97" i="38"/>
  <c r="R96" i="38"/>
  <c r="R95" i="38"/>
  <c r="R94" i="38"/>
  <c r="R93" i="38"/>
  <c r="R92" i="38"/>
  <c r="R87" i="38"/>
  <c r="R82" i="38"/>
  <c r="R81" i="38"/>
  <c r="R75" i="38"/>
  <c r="R74" i="38"/>
  <c r="R73" i="38"/>
  <c r="R72" i="38"/>
  <c r="R71" i="38"/>
  <c r="R70" i="38"/>
  <c r="R69" i="38"/>
  <c r="R68" i="38"/>
  <c r="R67" i="38"/>
  <c r="R66" i="38"/>
  <c r="R65" i="38"/>
  <c r="R64" i="38"/>
  <c r="R63" i="38"/>
  <c r="R62" i="38"/>
  <c r="R61" i="38"/>
  <c r="R60" i="38"/>
  <c r="R59" i="38"/>
  <c r="R58" i="38"/>
  <c r="R53" i="38"/>
  <c r="R48" i="38"/>
  <c r="R47" i="38"/>
  <c r="R41" i="38"/>
  <c r="R40" i="38"/>
  <c r="R39" i="38"/>
  <c r="R38" i="38"/>
  <c r="R37" i="38"/>
  <c r="R36" i="38"/>
  <c r="R35" i="38"/>
  <c r="R34" i="38"/>
  <c r="R33" i="38"/>
  <c r="R32" i="38"/>
  <c r="R31" i="38"/>
  <c r="R30" i="38"/>
  <c r="R29" i="38"/>
  <c r="R28" i="38"/>
  <c r="R27" i="38"/>
  <c r="R26" i="38"/>
  <c r="R25" i="38"/>
  <c r="R24" i="38"/>
  <c r="BO11" i="40"/>
  <c r="BN11" i="40"/>
  <c r="BM11" i="40"/>
  <c r="BL11" i="40"/>
  <c r="BK11" i="40"/>
  <c r="BJ11" i="40"/>
  <c r="BI11" i="40"/>
  <c r="BH11" i="40"/>
  <c r="BG11" i="40"/>
  <c r="BF11" i="40"/>
  <c r="BE11" i="40"/>
  <c r="BD11" i="40"/>
  <c r="BC11" i="40"/>
  <c r="BB11" i="40"/>
  <c r="AZ11" i="40" a="1"/>
  <c r="AZ11" i="40" s="1"/>
  <c r="AX11" i="40" a="1"/>
  <c r="AX11" i="40" s="1"/>
  <c r="AW11" i="40"/>
  <c r="AV11" i="40"/>
  <c r="AU11" i="40"/>
  <c r="AT11" i="40"/>
  <c r="AS11" i="40"/>
  <c r="AR11" i="40"/>
  <c r="AQ11" i="40"/>
  <c r="AP11" i="40"/>
  <c r="AO11" i="40"/>
  <c r="AN11" i="40"/>
  <c r="AM11" i="40"/>
  <c r="AL11" i="40"/>
  <c r="AK11" i="40"/>
  <c r="AJ11" i="40"/>
  <c r="AI11" i="40"/>
  <c r="AH11" i="40"/>
  <c r="AG11" i="40"/>
  <c r="AF11" i="40"/>
  <c r="AE11" i="40"/>
  <c r="AD11" i="40"/>
  <c r="AC11" i="40"/>
  <c r="AB11" i="40"/>
  <c r="AA11" i="40"/>
  <c r="Y11" i="40" a="1"/>
  <c r="Y11" i="40" s="1"/>
  <c r="X11" i="40"/>
  <c r="W11" i="40"/>
  <c r="V11" i="40"/>
  <c r="U11" i="40"/>
  <c r="T11" i="40"/>
  <c r="S11" i="40"/>
  <c r="R11" i="40"/>
  <c r="Q11" i="40"/>
  <c r="P11" i="40"/>
  <c r="O11" i="40"/>
  <c r="N11" i="40"/>
  <c r="M11" i="40"/>
  <c r="L11" i="40"/>
  <c r="K11" i="40"/>
  <c r="J11" i="40"/>
  <c r="I11" i="40"/>
  <c r="H11" i="40"/>
  <c r="G11" i="40"/>
  <c r="F11" i="40"/>
  <c r="E11" i="40"/>
  <c r="D11" i="40"/>
  <c r="C11" i="40"/>
  <c r="B11" i="40"/>
  <c r="A11" i="40"/>
  <c r="D17" i="41" l="1"/>
  <c r="D21" i="41"/>
  <c r="D25" i="41"/>
  <c r="D29" i="41"/>
  <c r="D33" i="41"/>
  <c r="D18" i="41"/>
  <c r="D22" i="41"/>
  <c r="D26" i="41"/>
  <c r="D30" i="41"/>
  <c r="D34" i="41"/>
  <c r="D20" i="41"/>
  <c r="D24" i="41"/>
  <c r="D28" i="41"/>
  <c r="D32" i="41"/>
  <c r="D36" i="41"/>
  <c r="D19" i="41"/>
  <c r="D23" i="41"/>
  <c r="D27" i="41"/>
  <c r="D31" i="41"/>
  <c r="D35" i="41"/>
  <c r="H3" i="40"/>
  <c r="G3" i="40"/>
  <c r="A2" i="9" l="1"/>
  <c r="L219" i="38"/>
  <c r="L218" i="38"/>
  <c r="M218" i="38"/>
  <c r="N218" i="38"/>
  <c r="F218" i="38" s="1"/>
  <c r="O218" i="38"/>
  <c r="G218" i="38" s="1"/>
  <c r="P218" i="38"/>
  <c r="H218" i="38" s="1"/>
  <c r="Q218" i="38"/>
  <c r="I218" i="38" s="1"/>
  <c r="J218" i="38"/>
  <c r="L185" i="38"/>
  <c r="L184" i="38"/>
  <c r="M184" i="38"/>
  <c r="E184" i="38" s="1"/>
  <c r="N184" i="38"/>
  <c r="F184" i="38" s="1"/>
  <c r="O184" i="38"/>
  <c r="G184" i="38" s="1"/>
  <c r="P184" i="38"/>
  <c r="H184" i="38" s="1"/>
  <c r="Q184" i="38"/>
  <c r="I184" i="38" s="1"/>
  <c r="J184" i="38"/>
  <c r="L151" i="38"/>
  <c r="L150" i="38"/>
  <c r="M150" i="38"/>
  <c r="N150" i="38"/>
  <c r="F150" i="38" s="1"/>
  <c r="O150" i="38"/>
  <c r="G150" i="38" s="1"/>
  <c r="P150" i="38"/>
  <c r="H150" i="38" s="1"/>
  <c r="Q150" i="38"/>
  <c r="I150" i="38" s="1"/>
  <c r="J150" i="38"/>
  <c r="L117" i="38"/>
  <c r="L116" i="38"/>
  <c r="M116" i="38"/>
  <c r="E116" i="38" s="1"/>
  <c r="N116" i="38"/>
  <c r="F116" i="38" s="1"/>
  <c r="O116" i="38"/>
  <c r="G116" i="38" s="1"/>
  <c r="P116" i="38"/>
  <c r="H116" i="38" s="1"/>
  <c r="Q116" i="38"/>
  <c r="I116" i="38" s="1"/>
  <c r="J116" i="38"/>
  <c r="L83" i="38"/>
  <c r="L82" i="38"/>
  <c r="M82" i="38"/>
  <c r="N82" i="38"/>
  <c r="F82" i="38" s="1"/>
  <c r="O82" i="38"/>
  <c r="G82" i="38" s="1"/>
  <c r="P82" i="38"/>
  <c r="H82" i="38" s="1"/>
  <c r="Q82" i="38"/>
  <c r="I82" i="38" s="1"/>
  <c r="J82" i="38"/>
  <c r="L48" i="38"/>
  <c r="M48" i="38"/>
  <c r="N48" i="38"/>
  <c r="F48" i="38" s="1"/>
  <c r="O48" i="38"/>
  <c r="G48" i="38" s="1"/>
  <c r="P48" i="38"/>
  <c r="H48" i="38" s="1"/>
  <c r="Q48" i="38"/>
  <c r="I48" i="38" s="1"/>
  <c r="J48" i="38"/>
  <c r="L49" i="38"/>
  <c r="S218" i="38" l="1"/>
  <c r="E218" i="38"/>
  <c r="D218" i="38" s="1"/>
  <c r="S184" i="38"/>
  <c r="D184" i="38"/>
  <c r="S150" i="38"/>
  <c r="E150" i="38"/>
  <c r="D150" i="38" s="1"/>
  <c r="D116" i="38"/>
  <c r="S116" i="38"/>
  <c r="S82" i="38"/>
  <c r="E82" i="38"/>
  <c r="D82" i="38" s="1"/>
  <c r="S48" i="38"/>
  <c r="E48" i="38"/>
  <c r="D48" i="38" s="1"/>
  <c r="C101" i="21" l="1"/>
  <c r="J29" i="14"/>
  <c r="I29" i="14"/>
  <c r="H29" i="14"/>
  <c r="G29" i="14"/>
  <c r="F29" i="14"/>
  <c r="E29" i="14"/>
  <c r="J27" i="14"/>
  <c r="I27" i="14"/>
  <c r="H27" i="14"/>
  <c r="G27" i="14"/>
  <c r="F27" i="14"/>
  <c r="E27" i="14"/>
  <c r="C18" i="43"/>
  <c r="C17" i="43"/>
  <c r="A1" i="13"/>
  <c r="J3" i="38"/>
  <c r="J2" i="38"/>
  <c r="A3" i="38"/>
  <c r="E3" i="37"/>
  <c r="E2" i="37"/>
  <c r="A3" i="37"/>
  <c r="F3" i="36"/>
  <c r="F2" i="36"/>
  <c r="A3" i="36"/>
  <c r="E3" i="35"/>
  <c r="E2" i="35"/>
  <c r="A3" i="35"/>
  <c r="E3" i="34"/>
  <c r="E2" i="34"/>
  <c r="A3" i="34"/>
  <c r="F3" i="33"/>
  <c r="F2" i="33"/>
  <c r="A3" i="33"/>
  <c r="F3" i="32"/>
  <c r="F2" i="32"/>
  <c r="A3" i="32"/>
  <c r="E3" i="31"/>
  <c r="E2" i="31"/>
  <c r="A3" i="31"/>
  <c r="E3" i="30"/>
  <c r="E2" i="30"/>
  <c r="A3" i="30"/>
  <c r="D3" i="29"/>
  <c r="D2" i="29"/>
  <c r="A3" i="29"/>
  <c r="G3" i="27"/>
  <c r="G2" i="27"/>
  <c r="A3" i="27"/>
  <c r="D3" i="26"/>
  <c r="D2" i="26"/>
  <c r="A3" i="26"/>
  <c r="F3" i="25"/>
  <c r="F2" i="25"/>
  <c r="A3" i="25"/>
  <c r="A3" i="24"/>
  <c r="H3" i="24"/>
  <c r="H2" i="24"/>
  <c r="A3" i="23"/>
  <c r="G3" i="23"/>
  <c r="G2" i="23"/>
  <c r="E3" i="22"/>
  <c r="E2" i="22"/>
  <c r="A3" i="22"/>
  <c r="E3" i="21"/>
  <c r="E2" i="21"/>
  <c r="A3" i="21"/>
  <c r="E3" i="20"/>
  <c r="E2" i="20"/>
  <c r="B3" i="20"/>
  <c r="C3" i="19"/>
  <c r="C2" i="19"/>
  <c r="A3" i="19"/>
  <c r="A3" i="17"/>
  <c r="C3" i="17"/>
  <c r="C2" i="17"/>
  <c r="A3" i="16"/>
  <c r="E3" i="16"/>
  <c r="E2" i="16"/>
  <c r="S3" i="15"/>
  <c r="S2" i="15"/>
  <c r="A3" i="15"/>
  <c r="A1" i="14"/>
  <c r="A3" i="14"/>
  <c r="J3" i="14"/>
  <c r="J2" i="14"/>
  <c r="G3" i="41"/>
  <c r="G2" i="41"/>
  <c r="A3" i="41"/>
  <c r="A3" i="13"/>
  <c r="H3" i="13"/>
  <c r="H2" i="13"/>
  <c r="A3" i="12"/>
  <c r="H3" i="12"/>
  <c r="H2" i="12"/>
  <c r="H3" i="11"/>
  <c r="H2" i="11"/>
  <c r="A3" i="11"/>
  <c r="A3" i="42"/>
  <c r="H3" i="42"/>
  <c r="H2" i="42"/>
  <c r="H3" i="10"/>
  <c r="H2" i="10"/>
  <c r="A3" i="10"/>
  <c r="A3" i="9"/>
  <c r="H3" i="9"/>
  <c r="H2" i="9"/>
  <c r="M3" i="8"/>
  <c r="M2" i="8"/>
  <c r="A3" i="8"/>
  <c r="J3" i="7"/>
  <c r="J2" i="7"/>
  <c r="T3" i="6"/>
  <c r="T2" i="6"/>
  <c r="A3" i="6"/>
  <c r="A3" i="5"/>
  <c r="E3" i="5"/>
  <c r="E2" i="5"/>
  <c r="H3" i="43"/>
  <c r="H2" i="43"/>
  <c r="C224" i="38"/>
  <c r="C190" i="38"/>
  <c r="C156" i="38"/>
  <c r="C122" i="38"/>
  <c r="C88" i="38"/>
  <c r="C54" i="38"/>
  <c r="A1" i="30"/>
  <c r="A1" i="29"/>
  <c r="A1" i="24"/>
  <c r="C20" i="23"/>
  <c r="C25" i="23" s="1"/>
  <c r="D20" i="23"/>
  <c r="D25" i="23"/>
  <c r="A1" i="17"/>
  <c r="C21" i="16"/>
  <c r="C22" i="16"/>
  <c r="C23" i="16"/>
  <c r="C24" i="16"/>
  <c r="C25" i="16"/>
  <c r="C26" i="16"/>
  <c r="C27" i="16"/>
  <c r="C28" i="16"/>
  <c r="C29" i="16"/>
  <c r="C30" i="16"/>
  <c r="C31" i="16"/>
  <c r="C32" i="16"/>
  <c r="C33" i="16"/>
  <c r="C34" i="16"/>
  <c r="C35" i="16"/>
  <c r="C36" i="16"/>
  <c r="K118" i="14"/>
  <c r="K116" i="14"/>
  <c r="K114" i="14"/>
  <c r="K112" i="14"/>
  <c r="K110" i="14"/>
  <c r="K108" i="14"/>
  <c r="K106" i="14"/>
  <c r="K104" i="14"/>
  <c r="K102" i="14"/>
  <c r="K100" i="14"/>
  <c r="A1" i="41"/>
  <c r="A1" i="11"/>
  <c r="A1" i="8"/>
  <c r="A3" i="7"/>
  <c r="A1" i="7"/>
  <c r="E2" i="39"/>
  <c r="E1" i="39"/>
  <c r="D5" i="3"/>
  <c r="D4" i="3"/>
  <c r="Q223" i="38"/>
  <c r="P223" i="38"/>
  <c r="O223" i="38"/>
  <c r="N223" i="38"/>
  <c r="M223" i="38"/>
  <c r="Q217" i="38"/>
  <c r="P217" i="38"/>
  <c r="O217" i="38"/>
  <c r="N217" i="38"/>
  <c r="M217" i="38"/>
  <c r="Q211" i="38"/>
  <c r="P211" i="38"/>
  <c r="O211" i="38"/>
  <c r="N211" i="38"/>
  <c r="M211" i="38"/>
  <c r="Q210" i="38"/>
  <c r="P210" i="38"/>
  <c r="O210" i="38"/>
  <c r="N210" i="38"/>
  <c r="M210" i="38"/>
  <c r="Q209" i="38"/>
  <c r="P209" i="38"/>
  <c r="O209" i="38"/>
  <c r="N209" i="38"/>
  <c r="M209" i="38"/>
  <c r="Q208" i="38"/>
  <c r="P208" i="38"/>
  <c r="O208" i="38"/>
  <c r="N208" i="38"/>
  <c r="M208" i="38"/>
  <c r="Q207" i="38"/>
  <c r="P207" i="38"/>
  <c r="O207" i="38"/>
  <c r="N207" i="38"/>
  <c r="M207" i="38"/>
  <c r="Q206" i="38"/>
  <c r="P206" i="38"/>
  <c r="O206" i="38"/>
  <c r="N206" i="38"/>
  <c r="M206" i="38"/>
  <c r="Q205" i="38"/>
  <c r="P205" i="38"/>
  <c r="O205" i="38"/>
  <c r="N205" i="38"/>
  <c r="M205" i="38"/>
  <c r="Q204" i="38"/>
  <c r="P204" i="38"/>
  <c r="O204" i="38"/>
  <c r="N204" i="38"/>
  <c r="M204" i="38"/>
  <c r="Q203" i="38"/>
  <c r="P203" i="38"/>
  <c r="O203" i="38"/>
  <c r="N203" i="38"/>
  <c r="M203" i="38"/>
  <c r="Q202" i="38"/>
  <c r="P202" i="38"/>
  <c r="O202" i="38"/>
  <c r="N202" i="38"/>
  <c r="M202" i="38"/>
  <c r="Q201" i="38"/>
  <c r="P201" i="38"/>
  <c r="O201" i="38"/>
  <c r="N201" i="38"/>
  <c r="M201" i="38"/>
  <c r="Q200" i="38"/>
  <c r="P200" i="38"/>
  <c r="O200" i="38"/>
  <c r="N200" i="38"/>
  <c r="M200" i="38"/>
  <c r="Q199" i="38"/>
  <c r="P199" i="38"/>
  <c r="O199" i="38"/>
  <c r="N199" i="38"/>
  <c r="M199" i="38"/>
  <c r="Q198" i="38"/>
  <c r="P198" i="38"/>
  <c r="O198" i="38"/>
  <c r="N198" i="38"/>
  <c r="M198" i="38"/>
  <c r="Q197" i="38"/>
  <c r="P197" i="38"/>
  <c r="O197" i="38"/>
  <c r="N197" i="38"/>
  <c r="M197" i="38"/>
  <c r="Q196" i="38"/>
  <c r="P196" i="38"/>
  <c r="O196" i="38"/>
  <c r="N196" i="38"/>
  <c r="M196" i="38"/>
  <c r="Q195" i="38"/>
  <c r="P195" i="38"/>
  <c r="O195" i="38"/>
  <c r="N195" i="38"/>
  <c r="M195" i="38"/>
  <c r="Q194" i="38"/>
  <c r="P194" i="38"/>
  <c r="O194" i="38"/>
  <c r="N194" i="38"/>
  <c r="M194" i="38"/>
  <c r="Q189" i="38"/>
  <c r="P189" i="38"/>
  <c r="O189" i="38"/>
  <c r="N189" i="38"/>
  <c r="M189" i="38"/>
  <c r="Q183" i="38"/>
  <c r="P183" i="38"/>
  <c r="O183" i="38"/>
  <c r="N183" i="38"/>
  <c r="M183" i="38"/>
  <c r="Q177" i="38"/>
  <c r="P177" i="38"/>
  <c r="O177" i="38"/>
  <c r="N177" i="38"/>
  <c r="M177" i="38"/>
  <c r="Q176" i="38"/>
  <c r="P176" i="38"/>
  <c r="O176" i="38"/>
  <c r="N176" i="38"/>
  <c r="M176" i="38"/>
  <c r="Q175" i="38"/>
  <c r="P175" i="38"/>
  <c r="O175" i="38"/>
  <c r="N175" i="38"/>
  <c r="M175" i="38"/>
  <c r="Q174" i="38"/>
  <c r="P174" i="38"/>
  <c r="O174" i="38"/>
  <c r="N174" i="38"/>
  <c r="M174" i="38"/>
  <c r="Q173" i="38"/>
  <c r="P173" i="38"/>
  <c r="O173" i="38"/>
  <c r="N173" i="38"/>
  <c r="M173" i="38"/>
  <c r="Q172" i="38"/>
  <c r="P172" i="38"/>
  <c r="O172" i="38"/>
  <c r="N172" i="38"/>
  <c r="M172" i="38"/>
  <c r="Q171" i="38"/>
  <c r="P171" i="38"/>
  <c r="O171" i="38"/>
  <c r="N171" i="38"/>
  <c r="M171" i="38"/>
  <c r="Q170" i="38"/>
  <c r="P170" i="38"/>
  <c r="O170" i="38"/>
  <c r="N170" i="38"/>
  <c r="M170" i="38"/>
  <c r="Q169" i="38"/>
  <c r="P169" i="38"/>
  <c r="O169" i="38"/>
  <c r="N169" i="38"/>
  <c r="M169" i="38"/>
  <c r="Q168" i="38"/>
  <c r="P168" i="38"/>
  <c r="O168" i="38"/>
  <c r="N168" i="38"/>
  <c r="M168" i="38"/>
  <c r="Q167" i="38"/>
  <c r="P167" i="38"/>
  <c r="O167" i="38"/>
  <c r="N167" i="38"/>
  <c r="M167" i="38"/>
  <c r="Q166" i="38"/>
  <c r="P166" i="38"/>
  <c r="O166" i="38"/>
  <c r="N166" i="38"/>
  <c r="M166" i="38"/>
  <c r="Q165" i="38"/>
  <c r="P165" i="38"/>
  <c r="O165" i="38"/>
  <c r="N165" i="38"/>
  <c r="M165" i="38"/>
  <c r="Q164" i="38"/>
  <c r="P164" i="38"/>
  <c r="O164" i="38"/>
  <c r="N164" i="38"/>
  <c r="M164" i="38"/>
  <c r="Q163" i="38"/>
  <c r="P163" i="38"/>
  <c r="O163" i="38"/>
  <c r="N163" i="38"/>
  <c r="M163" i="38"/>
  <c r="Q162" i="38"/>
  <c r="P162" i="38"/>
  <c r="O162" i="38"/>
  <c r="N162" i="38"/>
  <c r="M162" i="38"/>
  <c r="Q161" i="38"/>
  <c r="P161" i="38"/>
  <c r="O161" i="38"/>
  <c r="N161" i="38"/>
  <c r="M161" i="38"/>
  <c r="Q160" i="38"/>
  <c r="P160" i="38"/>
  <c r="O160" i="38"/>
  <c r="N160" i="38"/>
  <c r="M160" i="38"/>
  <c r="Q155" i="38"/>
  <c r="P155" i="38"/>
  <c r="O155" i="38"/>
  <c r="N155" i="38"/>
  <c r="M155" i="38"/>
  <c r="Q149" i="38"/>
  <c r="P149" i="38"/>
  <c r="O149" i="38"/>
  <c r="N149" i="38"/>
  <c r="M149" i="38"/>
  <c r="Q143" i="38"/>
  <c r="P143" i="38"/>
  <c r="O143" i="38"/>
  <c r="N143" i="38"/>
  <c r="M143" i="38"/>
  <c r="Q142" i="38"/>
  <c r="P142" i="38"/>
  <c r="O142" i="38"/>
  <c r="N142" i="38"/>
  <c r="M142" i="38"/>
  <c r="Q141" i="38"/>
  <c r="P141" i="38"/>
  <c r="O141" i="38"/>
  <c r="N141" i="38"/>
  <c r="M141" i="38"/>
  <c r="Q140" i="38"/>
  <c r="P140" i="38"/>
  <c r="O140" i="38"/>
  <c r="N140" i="38"/>
  <c r="M140" i="38"/>
  <c r="Q139" i="38"/>
  <c r="P139" i="38"/>
  <c r="O139" i="38"/>
  <c r="N139" i="38"/>
  <c r="M139" i="38"/>
  <c r="Q138" i="38"/>
  <c r="P138" i="38"/>
  <c r="O138" i="38"/>
  <c r="N138" i="38"/>
  <c r="M138" i="38"/>
  <c r="Q137" i="38"/>
  <c r="P137" i="38"/>
  <c r="O137" i="38"/>
  <c r="N137" i="38"/>
  <c r="M137" i="38"/>
  <c r="Q136" i="38"/>
  <c r="P136" i="38"/>
  <c r="O136" i="38"/>
  <c r="N136" i="38"/>
  <c r="M136" i="38"/>
  <c r="Q135" i="38"/>
  <c r="P135" i="38"/>
  <c r="O135" i="38"/>
  <c r="N135" i="38"/>
  <c r="M135" i="38"/>
  <c r="Q134" i="38"/>
  <c r="P134" i="38"/>
  <c r="O134" i="38"/>
  <c r="N134" i="38"/>
  <c r="M134" i="38"/>
  <c r="Q133" i="38"/>
  <c r="P133" i="38"/>
  <c r="O133" i="38"/>
  <c r="N133" i="38"/>
  <c r="M133" i="38"/>
  <c r="Q132" i="38"/>
  <c r="P132" i="38"/>
  <c r="O132" i="38"/>
  <c r="N132" i="38"/>
  <c r="M132" i="38"/>
  <c r="Q131" i="38"/>
  <c r="P131" i="38"/>
  <c r="O131" i="38"/>
  <c r="N131" i="38"/>
  <c r="M131" i="38"/>
  <c r="Q130" i="38"/>
  <c r="P130" i="38"/>
  <c r="O130" i="38"/>
  <c r="N130" i="38"/>
  <c r="M130" i="38"/>
  <c r="Q129" i="38"/>
  <c r="P129" i="38"/>
  <c r="O129" i="38"/>
  <c r="N129" i="38"/>
  <c r="M129" i="38"/>
  <c r="Q128" i="38"/>
  <c r="P128" i="38"/>
  <c r="O128" i="38"/>
  <c r="N128" i="38"/>
  <c r="M128" i="38"/>
  <c r="Q127" i="38"/>
  <c r="P127" i="38"/>
  <c r="O127" i="38"/>
  <c r="N127" i="38"/>
  <c r="M127" i="38"/>
  <c r="Q126" i="38"/>
  <c r="P126" i="38"/>
  <c r="O126" i="38"/>
  <c r="N126" i="38"/>
  <c r="M126" i="38"/>
  <c r="Q121" i="38"/>
  <c r="P121" i="38"/>
  <c r="O121" i="38"/>
  <c r="N121" i="38"/>
  <c r="M121" i="38"/>
  <c r="Q115" i="38"/>
  <c r="P115" i="38"/>
  <c r="O115" i="38"/>
  <c r="N115" i="38"/>
  <c r="M115" i="38"/>
  <c r="M93" i="38"/>
  <c r="N93" i="38"/>
  <c r="O93" i="38"/>
  <c r="P93" i="38"/>
  <c r="Q93" i="38"/>
  <c r="M94" i="38"/>
  <c r="N94" i="38"/>
  <c r="O94" i="38"/>
  <c r="P94" i="38"/>
  <c r="Q94" i="38"/>
  <c r="M95" i="38"/>
  <c r="N95" i="38"/>
  <c r="O95" i="38"/>
  <c r="P95" i="38"/>
  <c r="Q95" i="38"/>
  <c r="M96" i="38"/>
  <c r="N96" i="38"/>
  <c r="O96" i="38"/>
  <c r="P96" i="38"/>
  <c r="Q96" i="38"/>
  <c r="M97" i="38"/>
  <c r="N97" i="38"/>
  <c r="O97" i="38"/>
  <c r="P97" i="38"/>
  <c r="Q97" i="38"/>
  <c r="M98" i="38"/>
  <c r="N98" i="38"/>
  <c r="O98" i="38"/>
  <c r="P98" i="38"/>
  <c r="Q98" i="38"/>
  <c r="M99" i="38"/>
  <c r="N99" i="38"/>
  <c r="O99" i="38"/>
  <c r="P99" i="38"/>
  <c r="Q99" i="38"/>
  <c r="M100" i="38"/>
  <c r="N100" i="38"/>
  <c r="O100" i="38"/>
  <c r="P100" i="38"/>
  <c r="Q100" i="38"/>
  <c r="M101" i="38"/>
  <c r="N101" i="38"/>
  <c r="O101" i="38"/>
  <c r="P101" i="38"/>
  <c r="Q101" i="38"/>
  <c r="M102" i="38"/>
  <c r="N102" i="38"/>
  <c r="O102" i="38"/>
  <c r="P102" i="38"/>
  <c r="Q102" i="38"/>
  <c r="M103" i="38"/>
  <c r="N103" i="38"/>
  <c r="O103" i="38"/>
  <c r="P103" i="38"/>
  <c r="Q103" i="38"/>
  <c r="M104" i="38"/>
  <c r="N104" i="38"/>
  <c r="O104" i="38"/>
  <c r="P104" i="38"/>
  <c r="Q104" i="38"/>
  <c r="M105" i="38"/>
  <c r="N105" i="38"/>
  <c r="O105" i="38"/>
  <c r="P105" i="38"/>
  <c r="Q105" i="38"/>
  <c r="M106" i="38"/>
  <c r="N106" i="38"/>
  <c r="O106" i="38"/>
  <c r="P106" i="38"/>
  <c r="Q106" i="38"/>
  <c r="M107" i="38"/>
  <c r="N107" i="38"/>
  <c r="O107" i="38"/>
  <c r="P107" i="38"/>
  <c r="Q107" i="38"/>
  <c r="M108" i="38"/>
  <c r="N108" i="38"/>
  <c r="O108" i="38"/>
  <c r="P108" i="38"/>
  <c r="Q108" i="38"/>
  <c r="M109" i="38"/>
  <c r="N109" i="38"/>
  <c r="O109" i="38"/>
  <c r="P109" i="38"/>
  <c r="Q109" i="38"/>
  <c r="Q92" i="38"/>
  <c r="P92" i="38"/>
  <c r="O92" i="38"/>
  <c r="N92" i="38"/>
  <c r="M92" i="38"/>
  <c r="Q87" i="38"/>
  <c r="P87" i="38"/>
  <c r="O87" i="38"/>
  <c r="N87" i="38"/>
  <c r="M87" i="38"/>
  <c r="Q81" i="38"/>
  <c r="P81" i="38"/>
  <c r="O81" i="38"/>
  <c r="N81" i="38"/>
  <c r="M81" i="38"/>
  <c r="M59" i="38"/>
  <c r="N59" i="38"/>
  <c r="O59" i="38"/>
  <c r="P59" i="38"/>
  <c r="Q59" i="38"/>
  <c r="M60" i="38"/>
  <c r="N60" i="38"/>
  <c r="O60" i="38"/>
  <c r="P60" i="38"/>
  <c r="Q60" i="38"/>
  <c r="M61" i="38"/>
  <c r="N61" i="38"/>
  <c r="O61" i="38"/>
  <c r="P61" i="38"/>
  <c r="Q61" i="38"/>
  <c r="M62" i="38"/>
  <c r="N62" i="38"/>
  <c r="O62" i="38"/>
  <c r="P62" i="38"/>
  <c r="Q62" i="38"/>
  <c r="M63" i="38"/>
  <c r="N63" i="38"/>
  <c r="O63" i="38"/>
  <c r="P63" i="38"/>
  <c r="Q63" i="38"/>
  <c r="M64" i="38"/>
  <c r="N64" i="38"/>
  <c r="O64" i="38"/>
  <c r="P64" i="38"/>
  <c r="Q64" i="38"/>
  <c r="M65" i="38"/>
  <c r="N65" i="38"/>
  <c r="O65" i="38"/>
  <c r="P65" i="38"/>
  <c r="Q65" i="38"/>
  <c r="M66" i="38"/>
  <c r="N66" i="38"/>
  <c r="O66" i="38"/>
  <c r="P66" i="38"/>
  <c r="Q66" i="38"/>
  <c r="M67" i="38"/>
  <c r="N67" i="38"/>
  <c r="O67" i="38"/>
  <c r="P67" i="38"/>
  <c r="Q67" i="38"/>
  <c r="M68" i="38"/>
  <c r="N68" i="38"/>
  <c r="O68" i="38"/>
  <c r="P68" i="38"/>
  <c r="Q68" i="38"/>
  <c r="M69" i="38"/>
  <c r="N69" i="38"/>
  <c r="O69" i="38"/>
  <c r="P69" i="38"/>
  <c r="Q69" i="38"/>
  <c r="M70" i="38"/>
  <c r="N70" i="38"/>
  <c r="O70" i="38"/>
  <c r="P70" i="38"/>
  <c r="Q70" i="38"/>
  <c r="M71" i="38"/>
  <c r="N71" i="38"/>
  <c r="O71" i="38"/>
  <c r="P71" i="38"/>
  <c r="Q71" i="38"/>
  <c r="M72" i="38"/>
  <c r="N72" i="38"/>
  <c r="O72" i="38"/>
  <c r="P72" i="38"/>
  <c r="Q72" i="38"/>
  <c r="M73" i="38"/>
  <c r="N73" i="38"/>
  <c r="O73" i="38"/>
  <c r="P73" i="38"/>
  <c r="Q73" i="38"/>
  <c r="M74" i="38"/>
  <c r="N74" i="38"/>
  <c r="O74" i="38"/>
  <c r="P74" i="38"/>
  <c r="Q74" i="38"/>
  <c r="M75" i="38"/>
  <c r="N75" i="38"/>
  <c r="O75" i="38"/>
  <c r="P75" i="38"/>
  <c r="Q75" i="38"/>
  <c r="Q58" i="38"/>
  <c r="P58" i="38"/>
  <c r="O58" i="38"/>
  <c r="N58" i="38"/>
  <c r="M58" i="38"/>
  <c r="Q53" i="38"/>
  <c r="P53" i="38"/>
  <c r="O53" i="38"/>
  <c r="N53" i="38"/>
  <c r="M53" i="38"/>
  <c r="Q47" i="38"/>
  <c r="P47" i="38"/>
  <c r="O47" i="38"/>
  <c r="N47" i="38"/>
  <c r="M47" i="38"/>
  <c r="N25" i="38"/>
  <c r="O25" i="38"/>
  <c r="P25" i="38"/>
  <c r="Q25" i="38"/>
  <c r="N26" i="38"/>
  <c r="O26" i="38"/>
  <c r="P26" i="38"/>
  <c r="Q26" i="38"/>
  <c r="N27" i="38"/>
  <c r="O27" i="38"/>
  <c r="P27" i="38"/>
  <c r="Q27" i="38"/>
  <c r="N28" i="38"/>
  <c r="O28" i="38"/>
  <c r="P28" i="38"/>
  <c r="Q28" i="38"/>
  <c r="N29" i="38"/>
  <c r="O29" i="38"/>
  <c r="P29" i="38"/>
  <c r="Q29" i="38"/>
  <c r="N30" i="38"/>
  <c r="O30" i="38"/>
  <c r="P30" i="38"/>
  <c r="Q30" i="38"/>
  <c r="N31" i="38"/>
  <c r="O31" i="38"/>
  <c r="P31" i="38"/>
  <c r="Q31" i="38"/>
  <c r="N32" i="38"/>
  <c r="O32" i="38"/>
  <c r="P32" i="38"/>
  <c r="Q32" i="38"/>
  <c r="N33" i="38"/>
  <c r="O33" i="38"/>
  <c r="P33" i="38"/>
  <c r="Q33" i="38"/>
  <c r="N34" i="38"/>
  <c r="O34" i="38"/>
  <c r="P34" i="38"/>
  <c r="Q34" i="38"/>
  <c r="N35" i="38"/>
  <c r="O35" i="38"/>
  <c r="P35" i="38"/>
  <c r="Q35" i="38"/>
  <c r="N36" i="38"/>
  <c r="O36" i="38"/>
  <c r="P36" i="38"/>
  <c r="Q36" i="38"/>
  <c r="N37" i="38"/>
  <c r="O37" i="38"/>
  <c r="P37" i="38"/>
  <c r="Q37" i="38"/>
  <c r="N38" i="38"/>
  <c r="O38" i="38"/>
  <c r="P38" i="38"/>
  <c r="Q38" i="38"/>
  <c r="N39" i="38"/>
  <c r="O39" i="38"/>
  <c r="P39" i="38"/>
  <c r="Q39" i="38"/>
  <c r="N40" i="38"/>
  <c r="O40" i="38"/>
  <c r="P40" i="38"/>
  <c r="Q40" i="38"/>
  <c r="N41" i="38"/>
  <c r="O41" i="38"/>
  <c r="P41" i="38"/>
  <c r="Q41" i="38"/>
  <c r="Q24" i="38"/>
  <c r="P24" i="38"/>
  <c r="O24" i="38"/>
  <c r="N24" i="38"/>
  <c r="M25" i="38"/>
  <c r="M26" i="38"/>
  <c r="M27" i="38"/>
  <c r="M28" i="38"/>
  <c r="M29" i="38"/>
  <c r="M30" i="38"/>
  <c r="M31" i="38"/>
  <c r="M32" i="38"/>
  <c r="M33" i="38"/>
  <c r="M34" i="38"/>
  <c r="M35" i="38"/>
  <c r="M36" i="38"/>
  <c r="M37" i="38"/>
  <c r="M38" i="38"/>
  <c r="M39" i="38"/>
  <c r="M40" i="38"/>
  <c r="M41" i="38"/>
  <c r="M24" i="38"/>
  <c r="A1" i="38"/>
  <c r="A1" i="37"/>
  <c r="A1" i="36"/>
  <c r="A1" i="35"/>
  <c r="A1" i="34"/>
  <c r="A1" i="33"/>
  <c r="A1" i="32"/>
  <c r="A1" i="31"/>
  <c r="B54" i="39" l="1"/>
  <c r="D236" i="38"/>
  <c r="S209" i="38"/>
  <c r="S217" i="38"/>
  <c r="S203" i="38"/>
  <c r="S207" i="38"/>
  <c r="S223" i="38"/>
  <c r="S201" i="38"/>
  <c r="S200" i="38"/>
  <c r="S196" i="38"/>
  <c r="S208" i="38"/>
  <c r="S195" i="38"/>
  <c r="S199" i="38"/>
  <c r="S204" i="38"/>
  <c r="S194" i="38"/>
  <c r="S211" i="38"/>
  <c r="S202" i="38"/>
  <c r="S206" i="38"/>
  <c r="S197" i="38"/>
  <c r="S210" i="38"/>
  <c r="S198" i="38"/>
  <c r="S205" i="38"/>
  <c r="S160" i="38"/>
  <c r="S189" i="38"/>
  <c r="S170" i="38"/>
  <c r="S174" i="38"/>
  <c r="S183" i="38"/>
  <c r="S136" i="38"/>
  <c r="S149" i="38"/>
  <c r="S168" i="38"/>
  <c r="S161" i="38"/>
  <c r="S176" i="38"/>
  <c r="S162" i="38"/>
  <c r="S169" i="38"/>
  <c r="S164" i="38"/>
  <c r="S166" i="38"/>
  <c r="S177" i="38"/>
  <c r="S126" i="38"/>
  <c r="S165" i="38"/>
  <c r="S172" i="38"/>
  <c r="S163" i="38"/>
  <c r="S167" i="38"/>
  <c r="S173" i="38"/>
  <c r="S171" i="38"/>
  <c r="S175" i="38"/>
  <c r="S115" i="38"/>
  <c r="S134" i="38"/>
  <c r="S127" i="38"/>
  <c r="S142" i="38"/>
  <c r="S155" i="38"/>
  <c r="S128" i="38"/>
  <c r="S133" i="38"/>
  <c r="S135" i="38"/>
  <c r="S139" i="38"/>
  <c r="S130" i="38"/>
  <c r="S131" i="38"/>
  <c r="S132" i="38"/>
  <c r="S141" i="38"/>
  <c r="S143" i="38"/>
  <c r="S100" i="38"/>
  <c r="S138" i="38"/>
  <c r="S140" i="38"/>
  <c r="S129" i="38"/>
  <c r="S137" i="38"/>
  <c r="S108" i="38"/>
  <c r="S121" i="38"/>
  <c r="S97" i="38"/>
  <c r="S93" i="38"/>
  <c r="S107" i="38"/>
  <c r="S98" i="38"/>
  <c r="S109" i="38"/>
  <c r="S104" i="38"/>
  <c r="S103" i="38"/>
  <c r="S99" i="38"/>
  <c r="S102" i="38"/>
  <c r="S101" i="38"/>
  <c r="S96" i="38"/>
  <c r="S95" i="38"/>
  <c r="S94" i="38"/>
  <c r="S106" i="38"/>
  <c r="S105" i="38"/>
  <c r="S92" i="38"/>
  <c r="S61" i="38"/>
  <c r="S67" i="38"/>
  <c r="S74" i="38"/>
  <c r="S70" i="38"/>
  <c r="S75" i="38"/>
  <c r="S87" i="38"/>
  <c r="S59" i="38"/>
  <c r="S81" i="38"/>
  <c r="S66" i="38"/>
  <c r="S73" i="38"/>
  <c r="S69" i="38"/>
  <c r="S64" i="38"/>
  <c r="S60" i="38"/>
  <c r="S65" i="38"/>
  <c r="S71" i="38"/>
  <c r="S62" i="38"/>
  <c r="S72" i="38"/>
  <c r="S68" i="38"/>
  <c r="S63" i="38"/>
  <c r="S58" i="38"/>
  <c r="S53" i="38"/>
  <c r="S47" i="38"/>
  <c r="A1" i="27" l="1"/>
  <c r="A1" i="26"/>
  <c r="A1" i="25"/>
  <c r="A1" i="23"/>
  <c r="A1" i="22"/>
  <c r="A1" i="21"/>
  <c r="B1" i="20"/>
  <c r="A1" i="19"/>
  <c r="A1" i="16"/>
  <c r="A1" i="15"/>
  <c r="D113" i="14"/>
  <c r="D111" i="14"/>
  <c r="D109" i="14"/>
  <c r="D107" i="14"/>
  <c r="D105" i="14"/>
  <c r="D103" i="14"/>
  <c r="A1" i="12"/>
  <c r="A1" i="42"/>
  <c r="A1" i="10"/>
  <c r="A1" i="9"/>
  <c r="A1" i="6"/>
  <c r="A1" i="5"/>
  <c r="XFD13" i="43"/>
  <c r="XFC13" i="43"/>
  <c r="XFB13" i="43"/>
  <c r="XFA13" i="43"/>
  <c r="XEZ13" i="43"/>
  <c r="XEY13" i="43"/>
  <c r="XEV13" i="43"/>
  <c r="XEU13" i="43"/>
  <c r="XET13" i="43"/>
  <c r="XES13" i="43"/>
  <c r="XER13" i="43"/>
  <c r="XEQ13" i="43"/>
  <c r="XEN13" i="43"/>
  <c r="XEM13" i="43"/>
  <c r="XEL13" i="43"/>
  <c r="XEK13" i="43"/>
  <c r="XEJ13" i="43"/>
  <c r="XEI13" i="43"/>
  <c r="XEF13" i="43"/>
  <c r="XEE13" i="43"/>
  <c r="XED13" i="43"/>
  <c r="XEC13" i="43"/>
  <c r="XEB13" i="43"/>
  <c r="XEA13" i="43"/>
  <c r="XDX13" i="43"/>
  <c r="XDW13" i="43"/>
  <c r="XDV13" i="43"/>
  <c r="XDU13" i="43"/>
  <c r="XDT13" i="43"/>
  <c r="XDS13" i="43"/>
  <c r="XDP13" i="43"/>
  <c r="XDO13" i="43"/>
  <c r="XDN13" i="43"/>
  <c r="XDM13" i="43"/>
  <c r="XDL13" i="43"/>
  <c r="XDK13" i="43"/>
  <c r="XDH13" i="43"/>
  <c r="XDG13" i="43"/>
  <c r="XDF13" i="43"/>
  <c r="XDE13" i="43"/>
  <c r="XDD13" i="43"/>
  <c r="XDC13" i="43"/>
  <c r="XCZ13" i="43"/>
  <c r="XCY13" i="43"/>
  <c r="XCX13" i="43"/>
  <c r="XCW13" i="43"/>
  <c r="XCV13" i="43"/>
  <c r="XCU13" i="43"/>
  <c r="XCR13" i="43"/>
  <c r="XCQ13" i="43"/>
  <c r="XCP13" i="43"/>
  <c r="XCO13" i="43"/>
  <c r="XCN13" i="43"/>
  <c r="XCM13" i="43"/>
  <c r="XCJ13" i="43"/>
  <c r="XCI13" i="43"/>
  <c r="XCH13" i="43"/>
  <c r="XCG13" i="43"/>
  <c r="XCF13" i="43"/>
  <c r="XCE13" i="43"/>
  <c r="XCB13" i="43"/>
  <c r="XCA13" i="43"/>
  <c r="XBZ13" i="43"/>
  <c r="XBY13" i="43"/>
  <c r="XBX13" i="43"/>
  <c r="XBW13" i="43"/>
  <c r="XBT13" i="43"/>
  <c r="XBS13" i="43"/>
  <c r="XBR13" i="43"/>
  <c r="XBQ13" i="43"/>
  <c r="XBP13" i="43"/>
  <c r="XBO13" i="43"/>
  <c r="XBL13" i="43"/>
  <c r="XBK13" i="43"/>
  <c r="XBJ13" i="43"/>
  <c r="XBI13" i="43"/>
  <c r="XBH13" i="43"/>
  <c r="XBG13" i="43"/>
  <c r="XBD13" i="43"/>
  <c r="XBC13" i="43"/>
  <c r="XBB13" i="43"/>
  <c r="XBA13" i="43"/>
  <c r="XAZ13" i="43"/>
  <c r="XAY13" i="43"/>
  <c r="XAV13" i="43"/>
  <c r="XAU13" i="43"/>
  <c r="XAT13" i="43"/>
  <c r="XAS13" i="43"/>
  <c r="XAR13" i="43"/>
  <c r="XAQ13" i="43"/>
  <c r="XAN13" i="43"/>
  <c r="XAM13" i="43"/>
  <c r="XAL13" i="43"/>
  <c r="XAK13" i="43"/>
  <c r="XAJ13" i="43"/>
  <c r="XAI13" i="43"/>
  <c r="XAF13" i="43"/>
  <c r="XAE13" i="43"/>
  <c r="XAD13" i="43"/>
  <c r="XAC13" i="43"/>
  <c r="XAB13" i="43"/>
  <c r="XAA13" i="43"/>
  <c r="WZX13" i="43"/>
  <c r="WZW13" i="43"/>
  <c r="WZV13" i="43"/>
  <c r="WZU13" i="43"/>
  <c r="WZT13" i="43"/>
  <c r="WZS13" i="43"/>
  <c r="WZP13" i="43"/>
  <c r="WZO13" i="43"/>
  <c r="WZN13" i="43"/>
  <c r="WZM13" i="43"/>
  <c r="WZL13" i="43"/>
  <c r="WZK13" i="43"/>
  <c r="WZH13" i="43"/>
  <c r="WZG13" i="43"/>
  <c r="WZF13" i="43"/>
  <c r="WZE13" i="43"/>
  <c r="WZD13" i="43"/>
  <c r="WZC13" i="43"/>
  <c r="WYZ13" i="43"/>
  <c r="WYY13" i="43"/>
  <c r="WYX13" i="43"/>
  <c r="WYW13" i="43"/>
  <c r="WYV13" i="43"/>
  <c r="WYU13" i="43"/>
  <c r="WYR13" i="43"/>
  <c r="WYQ13" i="43"/>
  <c r="WYP13" i="43"/>
  <c r="WYO13" i="43"/>
  <c r="WYN13" i="43"/>
  <c r="WYM13" i="43"/>
  <c r="WYJ13" i="43"/>
  <c r="WYI13" i="43"/>
  <c r="WYH13" i="43"/>
  <c r="WYG13" i="43"/>
  <c r="WYF13" i="43"/>
  <c r="WYE13" i="43"/>
  <c r="WYB13" i="43"/>
  <c r="WYA13" i="43"/>
  <c r="WXZ13" i="43"/>
  <c r="WXY13" i="43"/>
  <c r="WXX13" i="43"/>
  <c r="WXW13" i="43"/>
  <c r="WXT13" i="43"/>
  <c r="WXS13" i="43"/>
  <c r="WXR13" i="43"/>
  <c r="WXQ13" i="43"/>
  <c r="WXP13" i="43"/>
  <c r="WXO13" i="43"/>
  <c r="WXL13" i="43"/>
  <c r="WXK13" i="43"/>
  <c r="WXJ13" i="43"/>
  <c r="WXI13" i="43"/>
  <c r="WXH13" i="43"/>
  <c r="WXG13" i="43"/>
  <c r="WXD13" i="43"/>
  <c r="WXC13" i="43"/>
  <c r="WXB13" i="43"/>
  <c r="WXA13" i="43"/>
  <c r="WWZ13" i="43"/>
  <c r="WWY13" i="43"/>
  <c r="WWV13" i="43"/>
  <c r="WWU13" i="43"/>
  <c r="WWT13" i="43"/>
  <c r="WWS13" i="43"/>
  <c r="WWR13" i="43"/>
  <c r="WWQ13" i="43"/>
  <c r="WWN13" i="43"/>
  <c r="WWM13" i="43"/>
  <c r="WWL13" i="43"/>
  <c r="WWK13" i="43"/>
  <c r="WWJ13" i="43"/>
  <c r="WWI13" i="43"/>
  <c r="WWF13" i="43"/>
  <c r="WWE13" i="43"/>
  <c r="WWD13" i="43"/>
  <c r="WWC13" i="43"/>
  <c r="WWB13" i="43"/>
  <c r="WWA13" i="43"/>
  <c r="WVX13" i="43"/>
  <c r="WVW13" i="43"/>
  <c r="WVV13" i="43"/>
  <c r="WVU13" i="43"/>
  <c r="WVT13" i="43"/>
  <c r="WVS13" i="43"/>
  <c r="WVP13" i="43"/>
  <c r="WVO13" i="43"/>
  <c r="WVN13" i="43"/>
  <c r="WVM13" i="43"/>
  <c r="WVL13" i="43"/>
  <c r="WVK13" i="43"/>
  <c r="WVH13" i="43"/>
  <c r="WVG13" i="43"/>
  <c r="WVF13" i="43"/>
  <c r="WVE13" i="43"/>
  <c r="WVD13" i="43"/>
  <c r="WVC13" i="43"/>
  <c r="WUZ13" i="43"/>
  <c r="WUY13" i="43"/>
  <c r="WUX13" i="43"/>
  <c r="WUW13" i="43"/>
  <c r="WUV13" i="43"/>
  <c r="WUU13" i="43"/>
  <c r="WUR13" i="43"/>
  <c r="WUQ13" i="43"/>
  <c r="WUP13" i="43"/>
  <c r="WUO13" i="43"/>
  <c r="WUN13" i="43"/>
  <c r="WUM13" i="43"/>
  <c r="WUJ13" i="43"/>
  <c r="WUI13" i="43"/>
  <c r="WUH13" i="43"/>
  <c r="WUG13" i="43"/>
  <c r="WUF13" i="43"/>
  <c r="WUE13" i="43"/>
  <c r="WUB13" i="43"/>
  <c r="WUA13" i="43"/>
  <c r="WTZ13" i="43"/>
  <c r="WTY13" i="43"/>
  <c r="WTX13" i="43"/>
  <c r="WTW13" i="43"/>
  <c r="WTT13" i="43"/>
  <c r="WTS13" i="43"/>
  <c r="WTR13" i="43"/>
  <c r="WTQ13" i="43"/>
  <c r="WTP13" i="43"/>
  <c r="WTO13" i="43"/>
  <c r="WTL13" i="43"/>
  <c r="WTK13" i="43"/>
  <c r="WTJ13" i="43"/>
  <c r="WTI13" i="43"/>
  <c r="WTH13" i="43"/>
  <c r="WTG13" i="43"/>
  <c r="WTD13" i="43"/>
  <c r="WTC13" i="43"/>
  <c r="WTB13" i="43"/>
  <c r="WTA13" i="43"/>
  <c r="WSZ13" i="43"/>
  <c r="WSY13" i="43"/>
  <c r="WSV13" i="43"/>
  <c r="WSU13" i="43"/>
  <c r="WST13" i="43"/>
  <c r="WSS13" i="43"/>
  <c r="WSR13" i="43"/>
  <c r="WSQ13" i="43"/>
  <c r="WSN13" i="43"/>
  <c r="WSM13" i="43"/>
  <c r="WSL13" i="43"/>
  <c r="WSK13" i="43"/>
  <c r="WSJ13" i="43"/>
  <c r="WSI13" i="43"/>
  <c r="WSF13" i="43"/>
  <c r="WSE13" i="43"/>
  <c r="WSD13" i="43"/>
  <c r="WSC13" i="43"/>
  <c r="WSB13" i="43"/>
  <c r="WSA13" i="43"/>
  <c r="WRX13" i="43"/>
  <c r="WRW13" i="43"/>
  <c r="WRV13" i="43"/>
  <c r="WRU13" i="43"/>
  <c r="WRT13" i="43"/>
  <c r="WRS13" i="43"/>
  <c r="WRP13" i="43"/>
  <c r="WRO13" i="43"/>
  <c r="WRN13" i="43"/>
  <c r="WRM13" i="43"/>
  <c r="WRL13" i="43"/>
  <c r="WRK13" i="43"/>
  <c r="WRH13" i="43"/>
  <c r="WRG13" i="43"/>
  <c r="WRF13" i="43"/>
  <c r="WRE13" i="43"/>
  <c r="WRD13" i="43"/>
  <c r="WRC13" i="43"/>
  <c r="WQZ13" i="43"/>
  <c r="WQY13" i="43"/>
  <c r="WQX13" i="43"/>
  <c r="WQW13" i="43"/>
  <c r="WQV13" i="43"/>
  <c r="WQU13" i="43"/>
  <c r="WQR13" i="43"/>
  <c r="WQQ13" i="43"/>
  <c r="WQP13" i="43"/>
  <c r="WQO13" i="43"/>
  <c r="WQN13" i="43"/>
  <c r="WQM13" i="43"/>
  <c r="WQJ13" i="43"/>
  <c r="WQI13" i="43"/>
  <c r="WQH13" i="43"/>
  <c r="WQG13" i="43"/>
  <c r="WQF13" i="43"/>
  <c r="WQE13" i="43"/>
  <c r="WQB13" i="43"/>
  <c r="WQA13" i="43"/>
  <c r="WPZ13" i="43"/>
  <c r="WPY13" i="43"/>
  <c r="WPX13" i="43"/>
  <c r="WPW13" i="43"/>
  <c r="WPT13" i="43"/>
  <c r="WPS13" i="43"/>
  <c r="WPR13" i="43"/>
  <c r="WPQ13" i="43"/>
  <c r="WPP13" i="43"/>
  <c r="WPO13" i="43"/>
  <c r="WPL13" i="43"/>
  <c r="WPK13" i="43"/>
  <c r="WPJ13" i="43"/>
  <c r="WPI13" i="43"/>
  <c r="WPH13" i="43"/>
  <c r="WPG13" i="43"/>
  <c r="WPD13" i="43"/>
  <c r="WPC13" i="43"/>
  <c r="WPB13" i="43"/>
  <c r="WPA13" i="43"/>
  <c r="WOZ13" i="43"/>
  <c r="WOY13" i="43"/>
  <c r="WOV13" i="43"/>
  <c r="WOU13" i="43"/>
  <c r="WOT13" i="43"/>
  <c r="WOS13" i="43"/>
  <c r="WOR13" i="43"/>
  <c r="WOQ13" i="43"/>
  <c r="WON13" i="43"/>
  <c r="WOM13" i="43"/>
  <c r="WOL13" i="43"/>
  <c r="WOK13" i="43"/>
  <c r="WOJ13" i="43"/>
  <c r="WOI13" i="43"/>
  <c r="WOF13" i="43"/>
  <c r="WOE13" i="43"/>
  <c r="WOD13" i="43"/>
  <c r="WOC13" i="43"/>
  <c r="WOB13" i="43"/>
  <c r="WOA13" i="43"/>
  <c r="WNX13" i="43"/>
  <c r="WNW13" i="43"/>
  <c r="WNV13" i="43"/>
  <c r="WNU13" i="43"/>
  <c r="WNT13" i="43"/>
  <c r="WNS13" i="43"/>
  <c r="WNP13" i="43"/>
  <c r="WNO13" i="43"/>
  <c r="WNN13" i="43"/>
  <c r="WNM13" i="43"/>
  <c r="WNL13" i="43"/>
  <c r="WNK13" i="43"/>
  <c r="WNH13" i="43"/>
  <c r="WNG13" i="43"/>
  <c r="WNF13" i="43"/>
  <c r="WNE13" i="43"/>
  <c r="WND13" i="43"/>
  <c r="WNC13" i="43"/>
  <c r="WMZ13" i="43"/>
  <c r="WMY13" i="43"/>
  <c r="WMX13" i="43"/>
  <c r="WMW13" i="43"/>
  <c r="WMV13" i="43"/>
  <c r="WMU13" i="43"/>
  <c r="WMR13" i="43"/>
  <c r="WMQ13" i="43"/>
  <c r="WMP13" i="43"/>
  <c r="WMO13" i="43"/>
  <c r="WMN13" i="43"/>
  <c r="WMM13" i="43"/>
  <c r="WMJ13" i="43"/>
  <c r="WMI13" i="43"/>
  <c r="WMH13" i="43"/>
  <c r="WMG13" i="43"/>
  <c r="WMF13" i="43"/>
  <c r="WME13" i="43"/>
  <c r="WMB13" i="43"/>
  <c r="WMA13" i="43"/>
  <c r="WLZ13" i="43"/>
  <c r="WLY13" i="43"/>
  <c r="WLX13" i="43"/>
  <c r="WLW13" i="43"/>
  <c r="WLT13" i="43"/>
  <c r="WLS13" i="43"/>
  <c r="WLR13" i="43"/>
  <c r="WLQ13" i="43"/>
  <c r="WLP13" i="43"/>
  <c r="WLO13" i="43"/>
  <c r="WLL13" i="43"/>
  <c r="WLK13" i="43"/>
  <c r="WLJ13" i="43"/>
  <c r="WLI13" i="43"/>
  <c r="WLH13" i="43"/>
  <c r="WLG13" i="43"/>
  <c r="WLD13" i="43"/>
  <c r="WLC13" i="43"/>
  <c r="WLB13" i="43"/>
  <c r="WLA13" i="43"/>
  <c r="WKZ13" i="43"/>
  <c r="WKY13" i="43"/>
  <c r="WKV13" i="43"/>
  <c r="WKU13" i="43"/>
  <c r="WKT13" i="43"/>
  <c r="WKS13" i="43"/>
  <c r="WKR13" i="43"/>
  <c r="WKQ13" i="43"/>
  <c r="WKN13" i="43"/>
  <c r="WKM13" i="43"/>
  <c r="WKL13" i="43"/>
  <c r="WKK13" i="43"/>
  <c r="WKJ13" i="43"/>
  <c r="WKI13" i="43"/>
  <c r="WKF13" i="43"/>
  <c r="WKE13" i="43"/>
  <c r="WKD13" i="43"/>
  <c r="WKC13" i="43"/>
  <c r="WKB13" i="43"/>
  <c r="WKA13" i="43"/>
  <c r="WJX13" i="43"/>
  <c r="WJW13" i="43"/>
  <c r="WJV13" i="43"/>
  <c r="WJU13" i="43"/>
  <c r="WJT13" i="43"/>
  <c r="WJS13" i="43"/>
  <c r="WJP13" i="43"/>
  <c r="WJO13" i="43"/>
  <c r="WJN13" i="43"/>
  <c r="WJM13" i="43"/>
  <c r="WJL13" i="43"/>
  <c r="WJK13" i="43"/>
  <c r="WJH13" i="43"/>
  <c r="WJG13" i="43"/>
  <c r="WJF13" i="43"/>
  <c r="WJE13" i="43"/>
  <c r="WJD13" i="43"/>
  <c r="WJC13" i="43"/>
  <c r="WIZ13" i="43"/>
  <c r="WIY13" i="43"/>
  <c r="WIX13" i="43"/>
  <c r="WIW13" i="43"/>
  <c r="WIV13" i="43"/>
  <c r="WIU13" i="43"/>
  <c r="WIR13" i="43"/>
  <c r="WIQ13" i="43"/>
  <c r="WIP13" i="43"/>
  <c r="WIO13" i="43"/>
  <c r="WIN13" i="43"/>
  <c r="WIM13" i="43"/>
  <c r="WIJ13" i="43"/>
  <c r="WII13" i="43"/>
  <c r="WIH13" i="43"/>
  <c r="WIG13" i="43"/>
  <c r="WIF13" i="43"/>
  <c r="WIE13" i="43"/>
  <c r="WIB13" i="43"/>
  <c r="WIA13" i="43"/>
  <c r="WHZ13" i="43"/>
  <c r="WHY13" i="43"/>
  <c r="WHX13" i="43"/>
  <c r="WHW13" i="43"/>
  <c r="WHT13" i="43"/>
  <c r="WHS13" i="43"/>
  <c r="WHR13" i="43"/>
  <c r="WHQ13" i="43"/>
  <c r="WHP13" i="43"/>
  <c r="WHO13" i="43"/>
  <c r="WHL13" i="43"/>
  <c r="WHK13" i="43"/>
  <c r="WHJ13" i="43"/>
  <c r="WHI13" i="43"/>
  <c r="WHH13" i="43"/>
  <c r="WHG13" i="43"/>
  <c r="WHD13" i="43"/>
  <c r="WHC13" i="43"/>
  <c r="WHB13" i="43"/>
  <c r="WHA13" i="43"/>
  <c r="WGZ13" i="43"/>
  <c r="WGY13" i="43"/>
  <c r="WGV13" i="43"/>
  <c r="WGU13" i="43"/>
  <c r="WGT13" i="43"/>
  <c r="WGS13" i="43"/>
  <c r="WGR13" i="43"/>
  <c r="WGQ13" i="43"/>
  <c r="WGN13" i="43"/>
  <c r="WGM13" i="43"/>
  <c r="WGL13" i="43"/>
  <c r="WGK13" i="43"/>
  <c r="WGJ13" i="43"/>
  <c r="WGI13" i="43"/>
  <c r="WGF13" i="43"/>
  <c r="WGE13" i="43"/>
  <c r="WGD13" i="43"/>
  <c r="WGC13" i="43"/>
  <c r="WGB13" i="43"/>
  <c r="WGA13" i="43"/>
  <c r="WFX13" i="43"/>
  <c r="WFW13" i="43"/>
  <c r="WFV13" i="43"/>
  <c r="WFU13" i="43"/>
  <c r="WFT13" i="43"/>
  <c r="WFS13" i="43"/>
  <c r="WFP13" i="43"/>
  <c r="WFO13" i="43"/>
  <c r="WFN13" i="43"/>
  <c r="WFM13" i="43"/>
  <c r="WFL13" i="43"/>
  <c r="WFK13" i="43"/>
  <c r="WFH13" i="43"/>
  <c r="WFG13" i="43"/>
  <c r="WFF13" i="43"/>
  <c r="WFE13" i="43"/>
  <c r="WFD13" i="43"/>
  <c r="WFC13" i="43"/>
  <c r="WEZ13" i="43"/>
  <c r="WEY13" i="43"/>
  <c r="WEX13" i="43"/>
  <c r="WEW13" i="43"/>
  <c r="WEV13" i="43"/>
  <c r="WEU13" i="43"/>
  <c r="WER13" i="43"/>
  <c r="WEQ13" i="43"/>
  <c r="WEP13" i="43"/>
  <c r="WEO13" i="43"/>
  <c r="WEN13" i="43"/>
  <c r="WEM13" i="43"/>
  <c r="WEJ13" i="43"/>
  <c r="WEI13" i="43"/>
  <c r="WEH13" i="43"/>
  <c r="WEG13" i="43"/>
  <c r="WEF13" i="43"/>
  <c r="WEE13" i="43"/>
  <c r="WEB13" i="43"/>
  <c r="WEA13" i="43"/>
  <c r="WDZ13" i="43"/>
  <c r="WDY13" i="43"/>
  <c r="WDX13" i="43"/>
  <c r="WDW13" i="43"/>
  <c r="WDT13" i="43"/>
  <c r="WDS13" i="43"/>
  <c r="WDR13" i="43"/>
  <c r="WDQ13" i="43"/>
  <c r="WDP13" i="43"/>
  <c r="WDO13" i="43"/>
  <c r="WDL13" i="43"/>
  <c r="WDK13" i="43"/>
  <c r="WDJ13" i="43"/>
  <c r="WDI13" i="43"/>
  <c r="WDH13" i="43"/>
  <c r="WDG13" i="43"/>
  <c r="WDD13" i="43"/>
  <c r="WDC13" i="43"/>
  <c r="WDB13" i="43"/>
  <c r="WDA13" i="43"/>
  <c r="WCZ13" i="43"/>
  <c r="WCY13" i="43"/>
  <c r="WCV13" i="43"/>
  <c r="WCU13" i="43"/>
  <c r="WCT13" i="43"/>
  <c r="WCS13" i="43"/>
  <c r="WCR13" i="43"/>
  <c r="WCQ13" i="43"/>
  <c r="WCN13" i="43"/>
  <c r="WCM13" i="43"/>
  <c r="WCL13" i="43"/>
  <c r="WCK13" i="43"/>
  <c r="WCJ13" i="43"/>
  <c r="WCI13" i="43"/>
  <c r="WCF13" i="43"/>
  <c r="WCE13" i="43"/>
  <c r="WCD13" i="43"/>
  <c r="WCC13" i="43"/>
  <c r="WCB13" i="43"/>
  <c r="WCA13" i="43"/>
  <c r="WBX13" i="43"/>
  <c r="WBW13" i="43"/>
  <c r="WBV13" i="43"/>
  <c r="WBU13" i="43"/>
  <c r="WBT13" i="43"/>
  <c r="WBS13" i="43"/>
  <c r="WBP13" i="43"/>
  <c r="WBO13" i="43"/>
  <c r="WBN13" i="43"/>
  <c r="WBM13" i="43"/>
  <c r="WBL13" i="43"/>
  <c r="WBK13" i="43"/>
  <c r="WBH13" i="43"/>
  <c r="WBG13" i="43"/>
  <c r="WBF13" i="43"/>
  <c r="WBE13" i="43"/>
  <c r="WBD13" i="43"/>
  <c r="WBC13" i="43"/>
  <c r="WAZ13" i="43"/>
  <c r="WAY13" i="43"/>
  <c r="WAX13" i="43"/>
  <c r="WAW13" i="43"/>
  <c r="WAV13" i="43"/>
  <c r="WAU13" i="43"/>
  <c r="WAR13" i="43"/>
  <c r="WAQ13" i="43"/>
  <c r="WAP13" i="43"/>
  <c r="WAO13" i="43"/>
  <c r="WAN13" i="43"/>
  <c r="WAM13" i="43"/>
  <c r="WAJ13" i="43"/>
  <c r="WAI13" i="43"/>
  <c r="WAH13" i="43"/>
  <c r="WAG13" i="43"/>
  <c r="WAF13" i="43"/>
  <c r="WAE13" i="43"/>
  <c r="WAB13" i="43"/>
  <c r="WAA13" i="43"/>
  <c r="VZZ13" i="43"/>
  <c r="VZY13" i="43"/>
  <c r="VZX13" i="43"/>
  <c r="VZW13" i="43"/>
  <c r="VZT13" i="43"/>
  <c r="VZS13" i="43"/>
  <c r="VZR13" i="43"/>
  <c r="VZQ13" i="43"/>
  <c r="VZP13" i="43"/>
  <c r="VZO13" i="43"/>
  <c r="VZL13" i="43"/>
  <c r="VZK13" i="43"/>
  <c r="VZJ13" i="43"/>
  <c r="VZI13" i="43"/>
  <c r="VZH13" i="43"/>
  <c r="VZG13" i="43"/>
  <c r="VZD13" i="43"/>
  <c r="VZC13" i="43"/>
  <c r="VZB13" i="43"/>
  <c r="VZA13" i="43"/>
  <c r="VYZ13" i="43"/>
  <c r="VYY13" i="43"/>
  <c r="VYV13" i="43"/>
  <c r="VYU13" i="43"/>
  <c r="VYT13" i="43"/>
  <c r="VYS13" i="43"/>
  <c r="VYR13" i="43"/>
  <c r="VYQ13" i="43"/>
  <c r="VYN13" i="43"/>
  <c r="VYM13" i="43"/>
  <c r="VYL13" i="43"/>
  <c r="VYK13" i="43"/>
  <c r="VYJ13" i="43"/>
  <c r="VYI13" i="43"/>
  <c r="VYF13" i="43"/>
  <c r="VYE13" i="43"/>
  <c r="VYD13" i="43"/>
  <c r="VYC13" i="43"/>
  <c r="VYB13" i="43"/>
  <c r="VYA13" i="43"/>
  <c r="VXX13" i="43"/>
  <c r="VXW13" i="43"/>
  <c r="VXV13" i="43"/>
  <c r="VXU13" i="43"/>
  <c r="VXT13" i="43"/>
  <c r="VXS13" i="43"/>
  <c r="VXP13" i="43"/>
  <c r="VXO13" i="43"/>
  <c r="VXN13" i="43"/>
  <c r="VXM13" i="43"/>
  <c r="VXL13" i="43"/>
  <c r="VXK13" i="43"/>
  <c r="VXH13" i="43"/>
  <c r="VXG13" i="43"/>
  <c r="VXF13" i="43"/>
  <c r="VXE13" i="43"/>
  <c r="VXD13" i="43"/>
  <c r="VXC13" i="43"/>
  <c r="VWZ13" i="43"/>
  <c r="VWY13" i="43"/>
  <c r="VWX13" i="43"/>
  <c r="VWW13" i="43"/>
  <c r="VWV13" i="43"/>
  <c r="VWU13" i="43"/>
  <c r="VWR13" i="43"/>
  <c r="VWQ13" i="43"/>
  <c r="VWP13" i="43"/>
  <c r="VWO13" i="43"/>
  <c r="VWN13" i="43"/>
  <c r="VWM13" i="43"/>
  <c r="VWJ13" i="43"/>
  <c r="VWI13" i="43"/>
  <c r="VWH13" i="43"/>
  <c r="VWG13" i="43"/>
  <c r="VWF13" i="43"/>
  <c r="VWE13" i="43"/>
  <c r="VWB13" i="43"/>
  <c r="VWA13" i="43"/>
  <c r="VVZ13" i="43"/>
  <c r="VVY13" i="43"/>
  <c r="VVX13" i="43"/>
  <c r="VVW13" i="43"/>
  <c r="VVT13" i="43"/>
  <c r="VVS13" i="43"/>
  <c r="VVR13" i="43"/>
  <c r="VVQ13" i="43"/>
  <c r="VVP13" i="43"/>
  <c r="VVO13" i="43"/>
  <c r="VVL13" i="43"/>
  <c r="VVK13" i="43"/>
  <c r="VVJ13" i="43"/>
  <c r="VVI13" i="43"/>
  <c r="VVH13" i="43"/>
  <c r="VVG13" i="43"/>
  <c r="VVD13" i="43"/>
  <c r="VVC13" i="43"/>
  <c r="VVB13" i="43"/>
  <c r="VVA13" i="43"/>
  <c r="VUZ13" i="43"/>
  <c r="VUY13" i="43"/>
  <c r="VUV13" i="43"/>
  <c r="VUU13" i="43"/>
  <c r="VUT13" i="43"/>
  <c r="VUS13" i="43"/>
  <c r="VUR13" i="43"/>
  <c r="VUQ13" i="43"/>
  <c r="VUN13" i="43"/>
  <c r="VUM13" i="43"/>
  <c r="VUL13" i="43"/>
  <c r="VUK13" i="43"/>
  <c r="VUJ13" i="43"/>
  <c r="VUI13" i="43"/>
  <c r="VUF13" i="43"/>
  <c r="VUE13" i="43"/>
  <c r="VUD13" i="43"/>
  <c r="VUC13" i="43"/>
  <c r="VUB13" i="43"/>
  <c r="VUA13" i="43"/>
  <c r="VTX13" i="43"/>
  <c r="VTW13" i="43"/>
  <c r="VTV13" i="43"/>
  <c r="VTU13" i="43"/>
  <c r="VTT13" i="43"/>
  <c r="VTS13" i="43"/>
  <c r="VTP13" i="43"/>
  <c r="VTO13" i="43"/>
  <c r="VTN13" i="43"/>
  <c r="VTM13" i="43"/>
  <c r="VTL13" i="43"/>
  <c r="VTK13" i="43"/>
  <c r="VTH13" i="43"/>
  <c r="VTG13" i="43"/>
  <c r="VTF13" i="43"/>
  <c r="VTE13" i="43"/>
  <c r="VTD13" i="43"/>
  <c r="VTC13" i="43"/>
  <c r="VSZ13" i="43"/>
  <c r="VSY13" i="43"/>
  <c r="VSX13" i="43"/>
  <c r="VSW13" i="43"/>
  <c r="VSV13" i="43"/>
  <c r="VSU13" i="43"/>
  <c r="VSR13" i="43"/>
  <c r="VSQ13" i="43"/>
  <c r="VSP13" i="43"/>
  <c r="VSO13" i="43"/>
  <c r="VSN13" i="43"/>
  <c r="VSM13" i="43"/>
  <c r="VSJ13" i="43"/>
  <c r="VSI13" i="43"/>
  <c r="VSH13" i="43"/>
  <c r="VSG13" i="43"/>
  <c r="VSF13" i="43"/>
  <c r="VSE13" i="43"/>
  <c r="VSB13" i="43"/>
  <c r="VSA13" i="43"/>
  <c r="VRZ13" i="43"/>
  <c r="VRY13" i="43"/>
  <c r="VRX13" i="43"/>
  <c r="VRW13" i="43"/>
  <c r="VRT13" i="43"/>
  <c r="VRS13" i="43"/>
  <c r="VRR13" i="43"/>
  <c r="VRQ13" i="43"/>
  <c r="VRP13" i="43"/>
  <c r="VRO13" i="43"/>
  <c r="VRL13" i="43"/>
  <c r="VRK13" i="43"/>
  <c r="VRJ13" i="43"/>
  <c r="VRI13" i="43"/>
  <c r="VRH13" i="43"/>
  <c r="VRG13" i="43"/>
  <c r="VRD13" i="43"/>
  <c r="VRC13" i="43"/>
  <c r="VRB13" i="43"/>
  <c r="VRA13" i="43"/>
  <c r="VQZ13" i="43"/>
  <c r="VQY13" i="43"/>
  <c r="VQV13" i="43"/>
  <c r="VQU13" i="43"/>
  <c r="VQT13" i="43"/>
  <c r="VQS13" i="43"/>
  <c r="VQR13" i="43"/>
  <c r="VQQ13" i="43"/>
  <c r="VQN13" i="43"/>
  <c r="VQM13" i="43"/>
  <c r="VQL13" i="43"/>
  <c r="VQK13" i="43"/>
  <c r="VQJ13" i="43"/>
  <c r="VQI13" i="43"/>
  <c r="VQF13" i="43"/>
  <c r="VQE13" i="43"/>
  <c r="VQD13" i="43"/>
  <c r="VQC13" i="43"/>
  <c r="VQB13" i="43"/>
  <c r="VQA13" i="43"/>
  <c r="VPX13" i="43"/>
  <c r="VPW13" i="43"/>
  <c r="VPV13" i="43"/>
  <c r="VPU13" i="43"/>
  <c r="VPT13" i="43"/>
  <c r="VPS13" i="43"/>
  <c r="VPP13" i="43"/>
  <c r="VPO13" i="43"/>
  <c r="VPN13" i="43"/>
  <c r="VPM13" i="43"/>
  <c r="VPL13" i="43"/>
  <c r="VPK13" i="43"/>
  <c r="VPH13" i="43"/>
  <c r="VPG13" i="43"/>
  <c r="VPF13" i="43"/>
  <c r="VPE13" i="43"/>
  <c r="VPD13" i="43"/>
  <c r="VPC13" i="43"/>
  <c r="VOZ13" i="43"/>
  <c r="VOY13" i="43"/>
  <c r="VOX13" i="43"/>
  <c r="VOW13" i="43"/>
  <c r="VOV13" i="43"/>
  <c r="VOU13" i="43"/>
  <c r="VOR13" i="43"/>
  <c r="VOQ13" i="43"/>
  <c r="VOP13" i="43"/>
  <c r="VOO13" i="43"/>
  <c r="VON13" i="43"/>
  <c r="VOM13" i="43"/>
  <c r="VOJ13" i="43"/>
  <c r="VOI13" i="43"/>
  <c r="VOH13" i="43"/>
  <c r="VOG13" i="43"/>
  <c r="VOF13" i="43"/>
  <c r="VOE13" i="43"/>
  <c r="VOB13" i="43"/>
  <c r="VOA13" i="43"/>
  <c r="VNZ13" i="43"/>
  <c r="VNY13" i="43"/>
  <c r="VNX13" i="43"/>
  <c r="VNW13" i="43"/>
  <c r="VNT13" i="43"/>
  <c r="VNS13" i="43"/>
  <c r="VNR13" i="43"/>
  <c r="VNQ13" i="43"/>
  <c r="VNP13" i="43"/>
  <c r="VNO13" i="43"/>
  <c r="VNL13" i="43"/>
  <c r="VNK13" i="43"/>
  <c r="VNJ13" i="43"/>
  <c r="VNI13" i="43"/>
  <c r="VNH13" i="43"/>
  <c r="VNG13" i="43"/>
  <c r="VND13" i="43"/>
  <c r="VNC13" i="43"/>
  <c r="VNB13" i="43"/>
  <c r="VNA13" i="43"/>
  <c r="VMZ13" i="43"/>
  <c r="VMY13" i="43"/>
  <c r="VMV13" i="43"/>
  <c r="VMU13" i="43"/>
  <c r="VMT13" i="43"/>
  <c r="VMS13" i="43"/>
  <c r="VMR13" i="43"/>
  <c r="VMQ13" i="43"/>
  <c r="VMN13" i="43"/>
  <c r="VMM13" i="43"/>
  <c r="VML13" i="43"/>
  <c r="VMK13" i="43"/>
  <c r="VMJ13" i="43"/>
  <c r="VMI13" i="43"/>
  <c r="VMF13" i="43"/>
  <c r="VME13" i="43"/>
  <c r="VMD13" i="43"/>
  <c r="VMC13" i="43"/>
  <c r="VMB13" i="43"/>
  <c r="VMA13" i="43"/>
  <c r="VLX13" i="43"/>
  <c r="VLW13" i="43"/>
  <c r="VLV13" i="43"/>
  <c r="VLU13" i="43"/>
  <c r="VLT13" i="43"/>
  <c r="VLS13" i="43"/>
  <c r="VLP13" i="43"/>
  <c r="VLO13" i="43"/>
  <c r="VLN13" i="43"/>
  <c r="VLM13" i="43"/>
  <c r="VLL13" i="43"/>
  <c r="VLK13" i="43"/>
  <c r="VLH13" i="43"/>
  <c r="VLG13" i="43"/>
  <c r="VLF13" i="43"/>
  <c r="VLE13" i="43"/>
  <c r="VLD13" i="43"/>
  <c r="VLC13" i="43"/>
  <c r="VKZ13" i="43"/>
  <c r="VKY13" i="43"/>
  <c r="VKX13" i="43"/>
  <c r="VKW13" i="43"/>
  <c r="VKV13" i="43"/>
  <c r="VKU13" i="43"/>
  <c r="VKR13" i="43"/>
  <c r="VKQ13" i="43"/>
  <c r="VKP13" i="43"/>
  <c r="VKO13" i="43"/>
  <c r="VKN13" i="43"/>
  <c r="VKM13" i="43"/>
  <c r="VKJ13" i="43"/>
  <c r="VKI13" i="43"/>
  <c r="VKH13" i="43"/>
  <c r="VKG13" i="43"/>
  <c r="VKF13" i="43"/>
  <c r="VKE13" i="43"/>
  <c r="VKB13" i="43"/>
  <c r="VKA13" i="43"/>
  <c r="VJZ13" i="43"/>
  <c r="VJY13" i="43"/>
  <c r="VJX13" i="43"/>
  <c r="VJW13" i="43"/>
  <c r="VJT13" i="43"/>
  <c r="VJS13" i="43"/>
  <c r="VJR13" i="43"/>
  <c r="VJQ13" i="43"/>
  <c r="VJP13" i="43"/>
  <c r="VJO13" i="43"/>
  <c r="VJL13" i="43"/>
  <c r="VJK13" i="43"/>
  <c r="VJJ13" i="43"/>
  <c r="VJI13" i="43"/>
  <c r="VJH13" i="43"/>
  <c r="VJG13" i="43"/>
  <c r="VJD13" i="43"/>
  <c r="VJC13" i="43"/>
  <c r="VJB13" i="43"/>
  <c r="VJA13" i="43"/>
  <c r="VIZ13" i="43"/>
  <c r="VIY13" i="43"/>
  <c r="VIV13" i="43"/>
  <c r="VIU13" i="43"/>
  <c r="VIT13" i="43"/>
  <c r="VIS13" i="43"/>
  <c r="VIR13" i="43"/>
  <c r="VIQ13" i="43"/>
  <c r="VIN13" i="43"/>
  <c r="VIM13" i="43"/>
  <c r="VIL13" i="43"/>
  <c r="VIK13" i="43"/>
  <c r="VIJ13" i="43"/>
  <c r="VII13" i="43"/>
  <c r="VIF13" i="43"/>
  <c r="VIE13" i="43"/>
  <c r="VID13" i="43"/>
  <c r="VIC13" i="43"/>
  <c r="VIB13" i="43"/>
  <c r="VIA13" i="43"/>
  <c r="VHX13" i="43"/>
  <c r="VHW13" i="43"/>
  <c r="VHV13" i="43"/>
  <c r="VHU13" i="43"/>
  <c r="VHT13" i="43"/>
  <c r="VHS13" i="43"/>
  <c r="VHP13" i="43"/>
  <c r="VHO13" i="43"/>
  <c r="VHN13" i="43"/>
  <c r="VHM13" i="43"/>
  <c r="VHL13" i="43"/>
  <c r="VHK13" i="43"/>
  <c r="VHH13" i="43"/>
  <c r="VHG13" i="43"/>
  <c r="VHF13" i="43"/>
  <c r="VHE13" i="43"/>
  <c r="VHD13" i="43"/>
  <c r="VHC13" i="43"/>
  <c r="VGZ13" i="43"/>
  <c r="VGY13" i="43"/>
  <c r="VGX13" i="43"/>
  <c r="VGW13" i="43"/>
  <c r="VGV13" i="43"/>
  <c r="VGU13" i="43"/>
  <c r="VGR13" i="43"/>
  <c r="VGQ13" i="43"/>
  <c r="VGP13" i="43"/>
  <c r="VGO13" i="43"/>
  <c r="VGN13" i="43"/>
  <c r="VGM13" i="43"/>
  <c r="VGJ13" i="43"/>
  <c r="VGI13" i="43"/>
  <c r="VGH13" i="43"/>
  <c r="VGG13" i="43"/>
  <c r="VGF13" i="43"/>
  <c r="VGE13" i="43"/>
  <c r="VGB13" i="43"/>
  <c r="VGA13" i="43"/>
  <c r="VFZ13" i="43"/>
  <c r="VFY13" i="43"/>
  <c r="VFX13" i="43"/>
  <c r="VFW13" i="43"/>
  <c r="VFT13" i="43"/>
  <c r="VFS13" i="43"/>
  <c r="VFR13" i="43"/>
  <c r="VFQ13" i="43"/>
  <c r="VFP13" i="43"/>
  <c r="VFO13" i="43"/>
  <c r="VFL13" i="43"/>
  <c r="VFK13" i="43"/>
  <c r="VFJ13" i="43"/>
  <c r="VFI13" i="43"/>
  <c r="VFH13" i="43"/>
  <c r="VFG13" i="43"/>
  <c r="VFD13" i="43"/>
  <c r="VFC13" i="43"/>
  <c r="VFB13" i="43"/>
  <c r="VFA13" i="43"/>
  <c r="VEZ13" i="43"/>
  <c r="VEY13" i="43"/>
  <c r="VEV13" i="43"/>
  <c r="VEU13" i="43"/>
  <c r="VET13" i="43"/>
  <c r="VES13" i="43"/>
  <c r="VER13" i="43"/>
  <c r="VEQ13" i="43"/>
  <c r="VEN13" i="43"/>
  <c r="VEM13" i="43"/>
  <c r="VEL13" i="43"/>
  <c r="VEK13" i="43"/>
  <c r="VEJ13" i="43"/>
  <c r="VEI13" i="43"/>
  <c r="VEF13" i="43"/>
  <c r="VEE13" i="43"/>
  <c r="VED13" i="43"/>
  <c r="VEC13" i="43"/>
  <c r="VEB13" i="43"/>
  <c r="VEA13" i="43"/>
  <c r="VDX13" i="43"/>
  <c r="VDW13" i="43"/>
  <c r="VDV13" i="43"/>
  <c r="VDU13" i="43"/>
  <c r="VDT13" i="43"/>
  <c r="VDS13" i="43"/>
  <c r="VDP13" i="43"/>
  <c r="VDO13" i="43"/>
  <c r="VDN13" i="43"/>
  <c r="VDM13" i="43"/>
  <c r="VDL13" i="43"/>
  <c r="VDK13" i="43"/>
  <c r="VDH13" i="43"/>
  <c r="VDG13" i="43"/>
  <c r="VDF13" i="43"/>
  <c r="VDE13" i="43"/>
  <c r="VDD13" i="43"/>
  <c r="VDC13" i="43"/>
  <c r="VCZ13" i="43"/>
  <c r="VCY13" i="43"/>
  <c r="VCX13" i="43"/>
  <c r="VCW13" i="43"/>
  <c r="VCV13" i="43"/>
  <c r="VCU13" i="43"/>
  <c r="VCR13" i="43"/>
  <c r="VCQ13" i="43"/>
  <c r="VCP13" i="43"/>
  <c r="VCO13" i="43"/>
  <c r="VCN13" i="43"/>
  <c r="VCM13" i="43"/>
  <c r="VCJ13" i="43"/>
  <c r="VCI13" i="43"/>
  <c r="VCH13" i="43"/>
  <c r="VCG13" i="43"/>
  <c r="VCF13" i="43"/>
  <c r="VCE13" i="43"/>
  <c r="VCB13" i="43"/>
  <c r="VCA13" i="43"/>
  <c r="VBZ13" i="43"/>
  <c r="VBY13" i="43"/>
  <c r="VBX13" i="43"/>
  <c r="VBW13" i="43"/>
  <c r="VBT13" i="43"/>
  <c r="VBS13" i="43"/>
  <c r="VBR13" i="43"/>
  <c r="VBQ13" i="43"/>
  <c r="VBP13" i="43"/>
  <c r="VBO13" i="43"/>
  <c r="VBL13" i="43"/>
  <c r="VBK13" i="43"/>
  <c r="VBJ13" i="43"/>
  <c r="VBI13" i="43"/>
  <c r="VBH13" i="43"/>
  <c r="VBG13" i="43"/>
  <c r="VBD13" i="43"/>
  <c r="VBC13" i="43"/>
  <c r="VBB13" i="43"/>
  <c r="VBA13" i="43"/>
  <c r="VAZ13" i="43"/>
  <c r="VAY13" i="43"/>
  <c r="VAV13" i="43"/>
  <c r="VAU13" i="43"/>
  <c r="VAT13" i="43"/>
  <c r="VAS13" i="43"/>
  <c r="VAR13" i="43"/>
  <c r="VAQ13" i="43"/>
  <c r="VAN13" i="43"/>
  <c r="VAM13" i="43"/>
  <c r="VAL13" i="43"/>
  <c r="VAK13" i="43"/>
  <c r="VAJ13" i="43"/>
  <c r="VAI13" i="43"/>
  <c r="VAF13" i="43"/>
  <c r="VAE13" i="43"/>
  <c r="VAD13" i="43"/>
  <c r="VAC13" i="43"/>
  <c r="VAB13" i="43"/>
  <c r="VAA13" i="43"/>
  <c r="UZX13" i="43"/>
  <c r="UZW13" i="43"/>
  <c r="UZV13" i="43"/>
  <c r="UZU13" i="43"/>
  <c r="UZT13" i="43"/>
  <c r="UZS13" i="43"/>
  <c r="UZP13" i="43"/>
  <c r="UZO13" i="43"/>
  <c r="UZN13" i="43"/>
  <c r="UZM13" i="43"/>
  <c r="UZL13" i="43"/>
  <c r="UZK13" i="43"/>
  <c r="UZH13" i="43"/>
  <c r="UZG13" i="43"/>
  <c r="UZF13" i="43"/>
  <c r="UZE13" i="43"/>
  <c r="UZD13" i="43"/>
  <c r="UZC13" i="43"/>
  <c r="UYZ13" i="43"/>
  <c r="UYY13" i="43"/>
  <c r="UYX13" i="43"/>
  <c r="UYW13" i="43"/>
  <c r="UYV13" i="43"/>
  <c r="UYU13" i="43"/>
  <c r="UYR13" i="43"/>
  <c r="UYQ13" i="43"/>
  <c r="UYP13" i="43"/>
  <c r="UYO13" i="43"/>
  <c r="UYN13" i="43"/>
  <c r="UYM13" i="43"/>
  <c r="UYJ13" i="43"/>
  <c r="UYI13" i="43"/>
  <c r="UYH13" i="43"/>
  <c r="UYG13" i="43"/>
  <c r="UYF13" i="43"/>
  <c r="UYE13" i="43"/>
  <c r="UYB13" i="43"/>
  <c r="UYA13" i="43"/>
  <c r="UXZ13" i="43"/>
  <c r="UXY13" i="43"/>
  <c r="UXX13" i="43"/>
  <c r="UXW13" i="43"/>
  <c r="UXT13" i="43"/>
  <c r="UXS13" i="43"/>
  <c r="UXR13" i="43"/>
  <c r="UXQ13" i="43"/>
  <c r="UXP13" i="43"/>
  <c r="UXO13" i="43"/>
  <c r="UXL13" i="43"/>
  <c r="UXK13" i="43"/>
  <c r="UXJ13" i="43"/>
  <c r="UXI13" i="43"/>
  <c r="UXH13" i="43"/>
  <c r="UXG13" i="43"/>
  <c r="UXD13" i="43"/>
  <c r="UXC13" i="43"/>
  <c r="UXB13" i="43"/>
  <c r="UXA13" i="43"/>
  <c r="UWZ13" i="43"/>
  <c r="UWY13" i="43"/>
  <c r="UWV13" i="43"/>
  <c r="UWU13" i="43"/>
  <c r="UWT13" i="43"/>
  <c r="UWS13" i="43"/>
  <c r="UWR13" i="43"/>
  <c r="UWQ13" i="43"/>
  <c r="UWN13" i="43"/>
  <c r="UWM13" i="43"/>
  <c r="UWL13" i="43"/>
  <c r="UWK13" i="43"/>
  <c r="UWJ13" i="43"/>
  <c r="UWI13" i="43"/>
  <c r="UWF13" i="43"/>
  <c r="UWE13" i="43"/>
  <c r="UWD13" i="43"/>
  <c r="UWC13" i="43"/>
  <c r="UWB13" i="43"/>
  <c r="UWA13" i="43"/>
  <c r="UVX13" i="43"/>
  <c r="UVW13" i="43"/>
  <c r="UVV13" i="43"/>
  <c r="UVU13" i="43"/>
  <c r="UVT13" i="43"/>
  <c r="UVS13" i="43"/>
  <c r="UVP13" i="43"/>
  <c r="UVO13" i="43"/>
  <c r="UVN13" i="43"/>
  <c r="UVM13" i="43"/>
  <c r="UVL13" i="43"/>
  <c r="UVK13" i="43"/>
  <c r="UVH13" i="43"/>
  <c r="UVG13" i="43"/>
  <c r="UVF13" i="43"/>
  <c r="UVE13" i="43"/>
  <c r="UVD13" i="43"/>
  <c r="UVC13" i="43"/>
  <c r="UUZ13" i="43"/>
  <c r="UUY13" i="43"/>
  <c r="UUX13" i="43"/>
  <c r="UUW13" i="43"/>
  <c r="UUV13" i="43"/>
  <c r="UUU13" i="43"/>
  <c r="UUR13" i="43"/>
  <c r="UUQ13" i="43"/>
  <c r="UUP13" i="43"/>
  <c r="UUO13" i="43"/>
  <c r="UUN13" i="43"/>
  <c r="UUM13" i="43"/>
  <c r="UUJ13" i="43"/>
  <c r="UUI13" i="43"/>
  <c r="UUH13" i="43"/>
  <c r="UUG13" i="43"/>
  <c r="UUF13" i="43"/>
  <c r="UUE13" i="43"/>
  <c r="UUB13" i="43"/>
  <c r="UUA13" i="43"/>
  <c r="UTZ13" i="43"/>
  <c r="UTY13" i="43"/>
  <c r="UTX13" i="43"/>
  <c r="UTW13" i="43"/>
  <c r="UTT13" i="43"/>
  <c r="UTS13" i="43"/>
  <c r="UTR13" i="43"/>
  <c r="UTQ13" i="43"/>
  <c r="UTP13" i="43"/>
  <c r="UTO13" i="43"/>
  <c r="UTL13" i="43"/>
  <c r="UTK13" i="43"/>
  <c r="UTJ13" i="43"/>
  <c r="UTI13" i="43"/>
  <c r="UTH13" i="43"/>
  <c r="UTG13" i="43"/>
  <c r="UTD13" i="43"/>
  <c r="UTC13" i="43"/>
  <c r="UTB13" i="43"/>
  <c r="UTA13" i="43"/>
  <c r="USZ13" i="43"/>
  <c r="USY13" i="43"/>
  <c r="USV13" i="43"/>
  <c r="USU13" i="43"/>
  <c r="UST13" i="43"/>
  <c r="USS13" i="43"/>
  <c r="USR13" i="43"/>
  <c r="USQ13" i="43"/>
  <c r="USN13" i="43"/>
  <c r="USM13" i="43"/>
  <c r="USL13" i="43"/>
  <c r="USK13" i="43"/>
  <c r="USJ13" i="43"/>
  <c r="USI13" i="43"/>
  <c r="USF13" i="43"/>
  <c r="USE13" i="43"/>
  <c r="USD13" i="43"/>
  <c r="USC13" i="43"/>
  <c r="USB13" i="43"/>
  <c r="USA13" i="43"/>
  <c r="URX13" i="43"/>
  <c r="URW13" i="43"/>
  <c r="URV13" i="43"/>
  <c r="URU13" i="43"/>
  <c r="URT13" i="43"/>
  <c r="URS13" i="43"/>
  <c r="URP13" i="43"/>
  <c r="URO13" i="43"/>
  <c r="URN13" i="43"/>
  <c r="URM13" i="43"/>
  <c r="URL13" i="43"/>
  <c r="URK13" i="43"/>
  <c r="URH13" i="43"/>
  <c r="URG13" i="43"/>
  <c r="URF13" i="43"/>
  <c r="URE13" i="43"/>
  <c r="URD13" i="43"/>
  <c r="URC13" i="43"/>
  <c r="UQZ13" i="43"/>
  <c r="UQY13" i="43"/>
  <c r="UQX13" i="43"/>
  <c r="UQW13" i="43"/>
  <c r="UQV13" i="43"/>
  <c r="UQU13" i="43"/>
  <c r="UQR13" i="43"/>
  <c r="UQQ13" i="43"/>
  <c r="UQP13" i="43"/>
  <c r="UQO13" i="43"/>
  <c r="UQN13" i="43"/>
  <c r="UQM13" i="43"/>
  <c r="UQJ13" i="43"/>
  <c r="UQI13" i="43"/>
  <c r="UQH13" i="43"/>
  <c r="UQG13" i="43"/>
  <c r="UQF13" i="43"/>
  <c r="UQE13" i="43"/>
  <c r="UQB13" i="43"/>
  <c r="UQA13" i="43"/>
  <c r="UPZ13" i="43"/>
  <c r="UPY13" i="43"/>
  <c r="UPX13" i="43"/>
  <c r="UPW13" i="43"/>
  <c r="UPT13" i="43"/>
  <c r="UPS13" i="43"/>
  <c r="UPR13" i="43"/>
  <c r="UPQ13" i="43"/>
  <c r="UPP13" i="43"/>
  <c r="UPO13" i="43"/>
  <c r="UPL13" i="43"/>
  <c r="UPK13" i="43"/>
  <c r="UPJ13" i="43"/>
  <c r="UPI13" i="43"/>
  <c r="UPH13" i="43"/>
  <c r="UPG13" i="43"/>
  <c r="UPD13" i="43"/>
  <c r="UPC13" i="43"/>
  <c r="UPB13" i="43"/>
  <c r="UPA13" i="43"/>
  <c r="UOZ13" i="43"/>
  <c r="UOY13" i="43"/>
  <c r="UOV13" i="43"/>
  <c r="UOU13" i="43"/>
  <c r="UOT13" i="43"/>
  <c r="UOS13" i="43"/>
  <c r="UOR13" i="43"/>
  <c r="UOQ13" i="43"/>
  <c r="UON13" i="43"/>
  <c r="UOM13" i="43"/>
  <c r="UOL13" i="43"/>
  <c r="UOK13" i="43"/>
  <c r="UOJ13" i="43"/>
  <c r="UOI13" i="43"/>
  <c r="UOF13" i="43"/>
  <c r="UOE13" i="43"/>
  <c r="UOD13" i="43"/>
  <c r="UOC13" i="43"/>
  <c r="UOB13" i="43"/>
  <c r="UOA13" i="43"/>
  <c r="UNX13" i="43"/>
  <c r="UNW13" i="43"/>
  <c r="UNV13" i="43"/>
  <c r="UNU13" i="43"/>
  <c r="UNT13" i="43"/>
  <c r="UNS13" i="43"/>
  <c r="UNP13" i="43"/>
  <c r="UNO13" i="43"/>
  <c r="UNN13" i="43"/>
  <c r="UNM13" i="43"/>
  <c r="UNL13" i="43"/>
  <c r="UNK13" i="43"/>
  <c r="UNH13" i="43"/>
  <c r="UNG13" i="43"/>
  <c r="UNF13" i="43"/>
  <c r="UNE13" i="43"/>
  <c r="UND13" i="43"/>
  <c r="UNC13" i="43"/>
  <c r="UMZ13" i="43"/>
  <c r="UMY13" i="43"/>
  <c r="UMX13" i="43"/>
  <c r="UMW13" i="43"/>
  <c r="UMV13" i="43"/>
  <c r="UMU13" i="43"/>
  <c r="UMR13" i="43"/>
  <c r="UMQ13" i="43"/>
  <c r="UMP13" i="43"/>
  <c r="UMO13" i="43"/>
  <c r="UMN13" i="43"/>
  <c r="UMM13" i="43"/>
  <c r="UMJ13" i="43"/>
  <c r="UMI13" i="43"/>
  <c r="UMH13" i="43"/>
  <c r="UMG13" i="43"/>
  <c r="UMF13" i="43"/>
  <c r="UME13" i="43"/>
  <c r="UMB13" i="43"/>
  <c r="UMA13" i="43"/>
  <c r="ULZ13" i="43"/>
  <c r="ULY13" i="43"/>
  <c r="ULX13" i="43"/>
  <c r="ULW13" i="43"/>
  <c r="ULT13" i="43"/>
  <c r="ULS13" i="43"/>
  <c r="ULR13" i="43"/>
  <c r="ULQ13" i="43"/>
  <c r="ULP13" i="43"/>
  <c r="ULO13" i="43"/>
  <c r="ULL13" i="43"/>
  <c r="ULK13" i="43"/>
  <c r="ULJ13" i="43"/>
  <c r="ULI13" i="43"/>
  <c r="ULH13" i="43"/>
  <c r="ULG13" i="43"/>
  <c r="ULD13" i="43"/>
  <c r="ULC13" i="43"/>
  <c r="ULB13" i="43"/>
  <c r="ULA13" i="43"/>
  <c r="UKZ13" i="43"/>
  <c r="UKY13" i="43"/>
  <c r="UKV13" i="43"/>
  <c r="UKU13" i="43"/>
  <c r="UKT13" i="43"/>
  <c r="UKS13" i="43"/>
  <c r="UKR13" i="43"/>
  <c r="UKQ13" i="43"/>
  <c r="UKN13" i="43"/>
  <c r="UKM13" i="43"/>
  <c r="UKL13" i="43"/>
  <c r="UKK13" i="43"/>
  <c r="UKJ13" i="43"/>
  <c r="UKI13" i="43"/>
  <c r="UKF13" i="43"/>
  <c r="UKE13" i="43"/>
  <c r="UKD13" i="43"/>
  <c r="UKC13" i="43"/>
  <c r="UKB13" i="43"/>
  <c r="UKA13" i="43"/>
  <c r="UJX13" i="43"/>
  <c r="UJW13" i="43"/>
  <c r="UJV13" i="43"/>
  <c r="UJU13" i="43"/>
  <c r="UJT13" i="43"/>
  <c r="UJS13" i="43"/>
  <c r="UJP13" i="43"/>
  <c r="UJO13" i="43"/>
  <c r="UJN13" i="43"/>
  <c r="UJM13" i="43"/>
  <c r="UJL13" i="43"/>
  <c r="UJK13" i="43"/>
  <c r="UJH13" i="43"/>
  <c r="UJG13" i="43"/>
  <c r="UJF13" i="43"/>
  <c r="UJE13" i="43"/>
  <c r="UJD13" i="43"/>
  <c r="UJC13" i="43"/>
  <c r="UIZ13" i="43"/>
  <c r="UIY13" i="43"/>
  <c r="UIX13" i="43"/>
  <c r="UIW13" i="43"/>
  <c r="UIV13" i="43"/>
  <c r="UIU13" i="43"/>
  <c r="UIR13" i="43"/>
  <c r="UIQ13" i="43"/>
  <c r="UIP13" i="43"/>
  <c r="UIO13" i="43"/>
  <c r="UIN13" i="43"/>
  <c r="UIM13" i="43"/>
  <c r="UIJ13" i="43"/>
  <c r="UII13" i="43"/>
  <c r="UIH13" i="43"/>
  <c r="UIG13" i="43"/>
  <c r="UIF13" i="43"/>
  <c r="UIE13" i="43"/>
  <c r="UIB13" i="43"/>
  <c r="UIA13" i="43"/>
  <c r="UHZ13" i="43"/>
  <c r="UHY13" i="43"/>
  <c r="UHX13" i="43"/>
  <c r="UHW13" i="43"/>
  <c r="UHT13" i="43"/>
  <c r="UHS13" i="43"/>
  <c r="UHR13" i="43"/>
  <c r="UHQ13" i="43"/>
  <c r="UHP13" i="43"/>
  <c r="UHO13" i="43"/>
  <c r="UHL13" i="43"/>
  <c r="UHK13" i="43"/>
  <c r="UHJ13" i="43"/>
  <c r="UHI13" i="43"/>
  <c r="UHH13" i="43"/>
  <c r="UHG13" i="43"/>
  <c r="UHD13" i="43"/>
  <c r="UHC13" i="43"/>
  <c r="UHB13" i="43"/>
  <c r="UHA13" i="43"/>
  <c r="UGZ13" i="43"/>
  <c r="UGY13" i="43"/>
  <c r="UGV13" i="43"/>
  <c r="UGU13" i="43"/>
  <c r="UGT13" i="43"/>
  <c r="UGS13" i="43"/>
  <c r="UGR13" i="43"/>
  <c r="UGQ13" i="43"/>
  <c r="UGN13" i="43"/>
  <c r="UGM13" i="43"/>
  <c r="UGL13" i="43"/>
  <c r="UGK13" i="43"/>
  <c r="UGJ13" i="43"/>
  <c r="UGI13" i="43"/>
  <c r="UGF13" i="43"/>
  <c r="UGE13" i="43"/>
  <c r="UGD13" i="43"/>
  <c r="UGC13" i="43"/>
  <c r="UGB13" i="43"/>
  <c r="UGA13" i="43"/>
  <c r="UFX13" i="43"/>
  <c r="UFW13" i="43"/>
  <c r="UFV13" i="43"/>
  <c r="UFU13" i="43"/>
  <c r="UFT13" i="43"/>
  <c r="UFS13" i="43"/>
  <c r="UFP13" i="43"/>
  <c r="UFO13" i="43"/>
  <c r="UFN13" i="43"/>
  <c r="UFM13" i="43"/>
  <c r="UFL13" i="43"/>
  <c r="UFK13" i="43"/>
  <c r="UFH13" i="43"/>
  <c r="UFG13" i="43"/>
  <c r="UFF13" i="43"/>
  <c r="UFE13" i="43"/>
  <c r="UFD13" i="43"/>
  <c r="UFC13" i="43"/>
  <c r="UEZ13" i="43"/>
  <c r="UEY13" i="43"/>
  <c r="UEX13" i="43"/>
  <c r="UEW13" i="43"/>
  <c r="UEV13" i="43"/>
  <c r="UEU13" i="43"/>
  <c r="UER13" i="43"/>
  <c r="UEQ13" i="43"/>
  <c r="UEP13" i="43"/>
  <c r="UEO13" i="43"/>
  <c r="UEN13" i="43"/>
  <c r="UEM13" i="43"/>
  <c r="UEJ13" i="43"/>
  <c r="UEI13" i="43"/>
  <c r="UEH13" i="43"/>
  <c r="UEG13" i="43"/>
  <c r="UEF13" i="43"/>
  <c r="UEE13" i="43"/>
  <c r="UEB13" i="43"/>
  <c r="UEA13" i="43"/>
  <c r="UDZ13" i="43"/>
  <c r="UDY13" i="43"/>
  <c r="UDX13" i="43"/>
  <c r="UDW13" i="43"/>
  <c r="UDT13" i="43"/>
  <c r="UDS13" i="43"/>
  <c r="UDR13" i="43"/>
  <c r="UDQ13" i="43"/>
  <c r="UDP13" i="43"/>
  <c r="UDO13" i="43"/>
  <c r="UDL13" i="43"/>
  <c r="UDK13" i="43"/>
  <c r="UDJ13" i="43"/>
  <c r="UDI13" i="43"/>
  <c r="UDH13" i="43"/>
  <c r="UDG13" i="43"/>
  <c r="UDD13" i="43"/>
  <c r="UDC13" i="43"/>
  <c r="UDB13" i="43"/>
  <c r="UDA13" i="43"/>
  <c r="UCZ13" i="43"/>
  <c r="UCY13" i="43"/>
  <c r="UCV13" i="43"/>
  <c r="UCU13" i="43"/>
  <c r="UCT13" i="43"/>
  <c r="UCS13" i="43"/>
  <c r="UCR13" i="43"/>
  <c r="UCQ13" i="43"/>
  <c r="UCN13" i="43"/>
  <c r="UCM13" i="43"/>
  <c r="UCL13" i="43"/>
  <c r="UCK13" i="43"/>
  <c r="UCJ13" i="43"/>
  <c r="UCI13" i="43"/>
  <c r="UCF13" i="43"/>
  <c r="UCE13" i="43"/>
  <c r="UCD13" i="43"/>
  <c r="UCC13" i="43"/>
  <c r="UCB13" i="43"/>
  <c r="UCA13" i="43"/>
  <c r="UBX13" i="43"/>
  <c r="UBW13" i="43"/>
  <c r="UBV13" i="43"/>
  <c r="UBU13" i="43"/>
  <c r="UBT13" i="43"/>
  <c r="UBS13" i="43"/>
  <c r="UBP13" i="43"/>
  <c r="UBO13" i="43"/>
  <c r="UBN13" i="43"/>
  <c r="UBM13" i="43"/>
  <c r="UBL13" i="43"/>
  <c r="UBK13" i="43"/>
  <c r="UBH13" i="43"/>
  <c r="UBG13" i="43"/>
  <c r="UBF13" i="43"/>
  <c r="UBE13" i="43"/>
  <c r="UBD13" i="43"/>
  <c r="UBC13" i="43"/>
  <c r="UAZ13" i="43"/>
  <c r="UAY13" i="43"/>
  <c r="UAX13" i="43"/>
  <c r="UAW13" i="43"/>
  <c r="UAV13" i="43"/>
  <c r="UAU13" i="43"/>
  <c r="UAR13" i="43"/>
  <c r="UAQ13" i="43"/>
  <c r="UAP13" i="43"/>
  <c r="UAO13" i="43"/>
  <c r="UAN13" i="43"/>
  <c r="UAM13" i="43"/>
  <c r="UAJ13" i="43"/>
  <c r="UAI13" i="43"/>
  <c r="UAH13" i="43"/>
  <c r="UAG13" i="43"/>
  <c r="UAF13" i="43"/>
  <c r="UAE13" i="43"/>
  <c r="UAB13" i="43"/>
  <c r="UAA13" i="43"/>
  <c r="TZZ13" i="43"/>
  <c r="TZY13" i="43"/>
  <c r="TZX13" i="43"/>
  <c r="TZW13" i="43"/>
  <c r="TZT13" i="43"/>
  <c r="TZS13" i="43"/>
  <c r="TZR13" i="43"/>
  <c r="TZQ13" i="43"/>
  <c r="TZP13" i="43"/>
  <c r="TZO13" i="43"/>
  <c r="TZL13" i="43"/>
  <c r="TZK13" i="43"/>
  <c r="TZJ13" i="43"/>
  <c r="TZI13" i="43"/>
  <c r="TZH13" i="43"/>
  <c r="TZG13" i="43"/>
  <c r="TZD13" i="43"/>
  <c r="TZC13" i="43"/>
  <c r="TZB13" i="43"/>
  <c r="TZA13" i="43"/>
  <c r="TYZ13" i="43"/>
  <c r="TYY13" i="43"/>
  <c r="TYV13" i="43"/>
  <c r="TYU13" i="43"/>
  <c r="TYT13" i="43"/>
  <c r="TYS13" i="43"/>
  <c r="TYR13" i="43"/>
  <c r="TYQ13" i="43"/>
  <c r="TYN13" i="43"/>
  <c r="TYM13" i="43"/>
  <c r="TYL13" i="43"/>
  <c r="TYK13" i="43"/>
  <c r="TYJ13" i="43"/>
  <c r="TYI13" i="43"/>
  <c r="TYF13" i="43"/>
  <c r="TYE13" i="43"/>
  <c r="TYD13" i="43"/>
  <c r="TYC13" i="43"/>
  <c r="TYB13" i="43"/>
  <c r="TYA13" i="43"/>
  <c r="TXX13" i="43"/>
  <c r="TXW13" i="43"/>
  <c r="TXV13" i="43"/>
  <c r="TXU13" i="43"/>
  <c r="TXT13" i="43"/>
  <c r="TXS13" i="43"/>
  <c r="TXP13" i="43"/>
  <c r="TXO13" i="43"/>
  <c r="TXN13" i="43"/>
  <c r="TXM13" i="43"/>
  <c r="TXL13" i="43"/>
  <c r="TXK13" i="43"/>
  <c r="TXH13" i="43"/>
  <c r="TXG13" i="43"/>
  <c r="TXF13" i="43"/>
  <c r="TXE13" i="43"/>
  <c r="TXD13" i="43"/>
  <c r="TXC13" i="43"/>
  <c r="TWZ13" i="43"/>
  <c r="TWY13" i="43"/>
  <c r="TWX13" i="43"/>
  <c r="TWW13" i="43"/>
  <c r="TWV13" i="43"/>
  <c r="TWU13" i="43"/>
  <c r="TWR13" i="43"/>
  <c r="TWQ13" i="43"/>
  <c r="TWP13" i="43"/>
  <c r="TWO13" i="43"/>
  <c r="TWN13" i="43"/>
  <c r="TWM13" i="43"/>
  <c r="TWJ13" i="43"/>
  <c r="TWI13" i="43"/>
  <c r="TWH13" i="43"/>
  <c r="TWG13" i="43"/>
  <c r="TWF13" i="43"/>
  <c r="TWE13" i="43"/>
  <c r="TWB13" i="43"/>
  <c r="TWA13" i="43"/>
  <c r="TVZ13" i="43"/>
  <c r="TVY13" i="43"/>
  <c r="TVX13" i="43"/>
  <c r="TVW13" i="43"/>
  <c r="TVT13" i="43"/>
  <c r="TVS13" i="43"/>
  <c r="TVR13" i="43"/>
  <c r="TVQ13" i="43"/>
  <c r="TVP13" i="43"/>
  <c r="TVO13" i="43"/>
  <c r="TVL13" i="43"/>
  <c r="TVK13" i="43"/>
  <c r="TVJ13" i="43"/>
  <c r="TVI13" i="43"/>
  <c r="TVH13" i="43"/>
  <c r="TVG13" i="43"/>
  <c r="TVD13" i="43"/>
  <c r="TVC13" i="43"/>
  <c r="TVB13" i="43"/>
  <c r="TVA13" i="43"/>
  <c r="TUZ13" i="43"/>
  <c r="TUY13" i="43"/>
  <c r="TUV13" i="43"/>
  <c r="TUU13" i="43"/>
  <c r="TUT13" i="43"/>
  <c r="TUS13" i="43"/>
  <c r="TUR13" i="43"/>
  <c r="TUQ13" i="43"/>
  <c r="TUN13" i="43"/>
  <c r="TUM13" i="43"/>
  <c r="TUL13" i="43"/>
  <c r="TUK13" i="43"/>
  <c r="TUJ13" i="43"/>
  <c r="TUI13" i="43"/>
  <c r="TUF13" i="43"/>
  <c r="TUE13" i="43"/>
  <c r="TUD13" i="43"/>
  <c r="TUC13" i="43"/>
  <c r="TUB13" i="43"/>
  <c r="TUA13" i="43"/>
  <c r="TTX13" i="43"/>
  <c r="TTW13" i="43"/>
  <c r="TTV13" i="43"/>
  <c r="TTU13" i="43"/>
  <c r="TTT13" i="43"/>
  <c r="TTS13" i="43"/>
  <c r="TTP13" i="43"/>
  <c r="TTO13" i="43"/>
  <c r="TTN13" i="43"/>
  <c r="TTM13" i="43"/>
  <c r="TTL13" i="43"/>
  <c r="TTK13" i="43"/>
  <c r="TTH13" i="43"/>
  <c r="TTG13" i="43"/>
  <c r="TTF13" i="43"/>
  <c r="TTE13" i="43"/>
  <c r="TTD13" i="43"/>
  <c r="TTC13" i="43"/>
  <c r="TSZ13" i="43"/>
  <c r="TSY13" i="43"/>
  <c r="TSX13" i="43"/>
  <c r="TSW13" i="43"/>
  <c r="TSV13" i="43"/>
  <c r="TSU13" i="43"/>
  <c r="TSR13" i="43"/>
  <c r="TSQ13" i="43"/>
  <c r="TSP13" i="43"/>
  <c r="TSO13" i="43"/>
  <c r="TSN13" i="43"/>
  <c r="TSM13" i="43"/>
  <c r="TSJ13" i="43"/>
  <c r="TSI13" i="43"/>
  <c r="TSH13" i="43"/>
  <c r="TSG13" i="43"/>
  <c r="TSF13" i="43"/>
  <c r="TSE13" i="43"/>
  <c r="TSB13" i="43"/>
  <c r="TSA13" i="43"/>
  <c r="TRZ13" i="43"/>
  <c r="TRY13" i="43"/>
  <c r="TRX13" i="43"/>
  <c r="TRW13" i="43"/>
  <c r="TRT13" i="43"/>
  <c r="TRS13" i="43"/>
  <c r="TRR13" i="43"/>
  <c r="TRQ13" i="43"/>
  <c r="TRP13" i="43"/>
  <c r="TRO13" i="43"/>
  <c r="TRL13" i="43"/>
  <c r="TRK13" i="43"/>
  <c r="TRJ13" i="43"/>
  <c r="TRI13" i="43"/>
  <c r="TRH13" i="43"/>
  <c r="TRG13" i="43"/>
  <c r="TRD13" i="43"/>
  <c r="TRC13" i="43"/>
  <c r="TRB13" i="43"/>
  <c r="TRA13" i="43"/>
  <c r="TQZ13" i="43"/>
  <c r="TQY13" i="43"/>
  <c r="TQV13" i="43"/>
  <c r="TQU13" i="43"/>
  <c r="TQT13" i="43"/>
  <c r="TQS13" i="43"/>
  <c r="TQR13" i="43"/>
  <c r="TQQ13" i="43"/>
  <c r="TQN13" i="43"/>
  <c r="TQM13" i="43"/>
  <c r="TQL13" i="43"/>
  <c r="TQK13" i="43"/>
  <c r="TQJ13" i="43"/>
  <c r="TQI13" i="43"/>
  <c r="TQF13" i="43"/>
  <c r="TQE13" i="43"/>
  <c r="TQD13" i="43"/>
  <c r="TQC13" i="43"/>
  <c r="TQB13" i="43"/>
  <c r="TQA13" i="43"/>
  <c r="TPX13" i="43"/>
  <c r="TPW13" i="43"/>
  <c r="TPV13" i="43"/>
  <c r="TPU13" i="43"/>
  <c r="TPT13" i="43"/>
  <c r="TPS13" i="43"/>
  <c r="TPP13" i="43"/>
  <c r="TPO13" i="43"/>
  <c r="TPN13" i="43"/>
  <c r="TPM13" i="43"/>
  <c r="TPL13" i="43"/>
  <c r="TPK13" i="43"/>
  <c r="TPH13" i="43"/>
  <c r="TPG13" i="43"/>
  <c r="TPF13" i="43"/>
  <c r="TPE13" i="43"/>
  <c r="TPD13" i="43"/>
  <c r="TPC13" i="43"/>
  <c r="TOZ13" i="43"/>
  <c r="TOY13" i="43"/>
  <c r="TOX13" i="43"/>
  <c r="TOW13" i="43"/>
  <c r="TOV13" i="43"/>
  <c r="TOU13" i="43"/>
  <c r="TOR13" i="43"/>
  <c r="TOQ13" i="43"/>
  <c r="TOP13" i="43"/>
  <c r="TOO13" i="43"/>
  <c r="TON13" i="43"/>
  <c r="TOM13" i="43"/>
  <c r="TOJ13" i="43"/>
  <c r="TOI13" i="43"/>
  <c r="TOH13" i="43"/>
  <c r="TOG13" i="43"/>
  <c r="TOF13" i="43"/>
  <c r="TOE13" i="43"/>
  <c r="TOB13" i="43"/>
  <c r="TOA13" i="43"/>
  <c r="TNZ13" i="43"/>
  <c r="TNY13" i="43"/>
  <c r="TNX13" i="43"/>
  <c r="TNW13" i="43"/>
  <c r="TNT13" i="43"/>
  <c r="TNS13" i="43"/>
  <c r="TNR13" i="43"/>
  <c r="TNQ13" i="43"/>
  <c r="TNP13" i="43"/>
  <c r="TNO13" i="43"/>
  <c r="TNL13" i="43"/>
  <c r="TNK13" i="43"/>
  <c r="TNJ13" i="43"/>
  <c r="TNI13" i="43"/>
  <c r="TNH13" i="43"/>
  <c r="TNG13" i="43"/>
  <c r="TND13" i="43"/>
  <c r="TNC13" i="43"/>
  <c r="TNB13" i="43"/>
  <c r="TNA13" i="43"/>
  <c r="TMZ13" i="43"/>
  <c r="TMY13" i="43"/>
  <c r="TMV13" i="43"/>
  <c r="TMU13" i="43"/>
  <c r="TMT13" i="43"/>
  <c r="TMS13" i="43"/>
  <c r="TMR13" i="43"/>
  <c r="TMQ13" i="43"/>
  <c r="TMN13" i="43"/>
  <c r="TMM13" i="43"/>
  <c r="TML13" i="43"/>
  <c r="TMK13" i="43"/>
  <c r="TMJ13" i="43"/>
  <c r="TMI13" i="43"/>
  <c r="TMF13" i="43"/>
  <c r="TME13" i="43"/>
  <c r="TMD13" i="43"/>
  <c r="TMC13" i="43"/>
  <c r="TMB13" i="43"/>
  <c r="TMA13" i="43"/>
  <c r="TLX13" i="43"/>
  <c r="TLW13" i="43"/>
  <c r="TLV13" i="43"/>
  <c r="TLU13" i="43"/>
  <c r="TLT13" i="43"/>
  <c r="TLS13" i="43"/>
  <c r="TLP13" i="43"/>
  <c r="TLO13" i="43"/>
  <c r="TLN13" i="43"/>
  <c r="TLM13" i="43"/>
  <c r="TLL13" i="43"/>
  <c r="TLK13" i="43"/>
  <c r="TLH13" i="43"/>
  <c r="TLG13" i="43"/>
  <c r="TLF13" i="43"/>
  <c r="TLE13" i="43"/>
  <c r="TLD13" i="43"/>
  <c r="TLC13" i="43"/>
  <c r="TKZ13" i="43"/>
  <c r="TKY13" i="43"/>
  <c r="TKX13" i="43"/>
  <c r="TKW13" i="43"/>
  <c r="TKV13" i="43"/>
  <c r="TKU13" i="43"/>
  <c r="TKR13" i="43"/>
  <c r="TKQ13" i="43"/>
  <c r="TKP13" i="43"/>
  <c r="TKO13" i="43"/>
  <c r="TKN13" i="43"/>
  <c r="TKM13" i="43"/>
  <c r="TKJ13" i="43"/>
  <c r="TKI13" i="43"/>
  <c r="TKH13" i="43"/>
  <c r="TKG13" i="43"/>
  <c r="TKF13" i="43"/>
  <c r="TKE13" i="43"/>
  <c r="TKB13" i="43"/>
  <c r="TKA13" i="43"/>
  <c r="TJZ13" i="43"/>
  <c r="TJY13" i="43"/>
  <c r="TJX13" i="43"/>
  <c r="TJW13" i="43"/>
  <c r="TJT13" i="43"/>
  <c r="TJS13" i="43"/>
  <c r="TJR13" i="43"/>
  <c r="TJQ13" i="43"/>
  <c r="TJP13" i="43"/>
  <c r="TJO13" i="43"/>
  <c r="TJL13" i="43"/>
  <c r="TJK13" i="43"/>
  <c r="TJJ13" i="43"/>
  <c r="TJI13" i="43"/>
  <c r="TJH13" i="43"/>
  <c r="TJG13" i="43"/>
  <c r="TJD13" i="43"/>
  <c r="TJC13" i="43"/>
  <c r="TJB13" i="43"/>
  <c r="TJA13" i="43"/>
  <c r="TIZ13" i="43"/>
  <c r="TIY13" i="43"/>
  <c r="TIV13" i="43"/>
  <c r="TIU13" i="43"/>
  <c r="TIT13" i="43"/>
  <c r="TIS13" i="43"/>
  <c r="TIR13" i="43"/>
  <c r="TIQ13" i="43"/>
  <c r="TIN13" i="43"/>
  <c r="TIM13" i="43"/>
  <c r="TIL13" i="43"/>
  <c r="TIK13" i="43"/>
  <c r="TIJ13" i="43"/>
  <c r="TII13" i="43"/>
  <c r="TIF13" i="43"/>
  <c r="TIE13" i="43"/>
  <c r="TID13" i="43"/>
  <c r="TIC13" i="43"/>
  <c r="TIB13" i="43"/>
  <c r="TIA13" i="43"/>
  <c r="THX13" i="43"/>
  <c r="THW13" i="43"/>
  <c r="THV13" i="43"/>
  <c r="THU13" i="43"/>
  <c r="THT13" i="43"/>
  <c r="THS13" i="43"/>
  <c r="THP13" i="43"/>
  <c r="THO13" i="43"/>
  <c r="THN13" i="43"/>
  <c r="THM13" i="43"/>
  <c r="THL13" i="43"/>
  <c r="THK13" i="43"/>
  <c r="THH13" i="43"/>
  <c r="THG13" i="43"/>
  <c r="THF13" i="43"/>
  <c r="THE13" i="43"/>
  <c r="THD13" i="43"/>
  <c r="THC13" i="43"/>
  <c r="TGZ13" i="43"/>
  <c r="TGY13" i="43"/>
  <c r="TGX13" i="43"/>
  <c r="TGW13" i="43"/>
  <c r="TGV13" i="43"/>
  <c r="TGU13" i="43"/>
  <c r="TGR13" i="43"/>
  <c r="TGQ13" i="43"/>
  <c r="TGP13" i="43"/>
  <c r="TGO13" i="43"/>
  <c r="TGN13" i="43"/>
  <c r="TGM13" i="43"/>
  <c r="TGJ13" i="43"/>
  <c r="TGI13" i="43"/>
  <c r="TGH13" i="43"/>
  <c r="TGG13" i="43"/>
  <c r="TGF13" i="43"/>
  <c r="TGE13" i="43"/>
  <c r="TGB13" i="43"/>
  <c r="TGA13" i="43"/>
  <c r="TFZ13" i="43"/>
  <c r="TFY13" i="43"/>
  <c r="TFX13" i="43"/>
  <c r="TFW13" i="43"/>
  <c r="TFT13" i="43"/>
  <c r="TFS13" i="43"/>
  <c r="TFR13" i="43"/>
  <c r="TFQ13" i="43"/>
  <c r="TFP13" i="43"/>
  <c r="TFO13" i="43"/>
  <c r="TFL13" i="43"/>
  <c r="TFK13" i="43"/>
  <c r="TFJ13" i="43"/>
  <c r="TFI13" i="43"/>
  <c r="TFH13" i="43"/>
  <c r="TFG13" i="43"/>
  <c r="TFD13" i="43"/>
  <c r="TFC13" i="43"/>
  <c r="TFB13" i="43"/>
  <c r="TFA13" i="43"/>
  <c r="TEZ13" i="43"/>
  <c r="TEY13" i="43"/>
  <c r="TEV13" i="43"/>
  <c r="TEU13" i="43"/>
  <c r="TET13" i="43"/>
  <c r="TES13" i="43"/>
  <c r="TER13" i="43"/>
  <c r="TEQ13" i="43"/>
  <c r="TEN13" i="43"/>
  <c r="TEM13" i="43"/>
  <c r="TEL13" i="43"/>
  <c r="TEK13" i="43"/>
  <c r="TEJ13" i="43"/>
  <c r="TEI13" i="43"/>
  <c r="TEF13" i="43"/>
  <c r="TEE13" i="43"/>
  <c r="TED13" i="43"/>
  <c r="TEC13" i="43"/>
  <c r="TEB13" i="43"/>
  <c r="TEA13" i="43"/>
  <c r="TDX13" i="43"/>
  <c r="TDW13" i="43"/>
  <c r="TDV13" i="43"/>
  <c r="TDU13" i="43"/>
  <c r="TDT13" i="43"/>
  <c r="TDS13" i="43"/>
  <c r="TDP13" i="43"/>
  <c r="TDO13" i="43"/>
  <c r="TDN13" i="43"/>
  <c r="TDM13" i="43"/>
  <c r="TDL13" i="43"/>
  <c r="TDK13" i="43"/>
  <c r="TDH13" i="43"/>
  <c r="TDG13" i="43"/>
  <c r="TDF13" i="43"/>
  <c r="TDE13" i="43"/>
  <c r="TDD13" i="43"/>
  <c r="TDC13" i="43"/>
  <c r="TCZ13" i="43"/>
  <c r="TCY13" i="43"/>
  <c r="TCX13" i="43"/>
  <c r="TCW13" i="43"/>
  <c r="TCV13" i="43"/>
  <c r="TCU13" i="43"/>
  <c r="TCR13" i="43"/>
  <c r="TCQ13" i="43"/>
  <c r="TCP13" i="43"/>
  <c r="TCO13" i="43"/>
  <c r="TCN13" i="43"/>
  <c r="TCM13" i="43"/>
  <c r="TCJ13" i="43"/>
  <c r="TCI13" i="43"/>
  <c r="TCH13" i="43"/>
  <c r="TCG13" i="43"/>
  <c r="TCF13" i="43"/>
  <c r="TCE13" i="43"/>
  <c r="TCB13" i="43"/>
  <c r="TCA13" i="43"/>
  <c r="TBZ13" i="43"/>
  <c r="TBY13" i="43"/>
  <c r="TBX13" i="43"/>
  <c r="TBW13" i="43"/>
  <c r="TBT13" i="43"/>
  <c r="TBS13" i="43"/>
  <c r="TBR13" i="43"/>
  <c r="TBQ13" i="43"/>
  <c r="TBP13" i="43"/>
  <c r="TBO13" i="43"/>
  <c r="TBL13" i="43"/>
  <c r="TBK13" i="43"/>
  <c r="TBJ13" i="43"/>
  <c r="TBI13" i="43"/>
  <c r="TBH13" i="43"/>
  <c r="TBG13" i="43"/>
  <c r="TBD13" i="43"/>
  <c r="TBC13" i="43"/>
  <c r="TBB13" i="43"/>
  <c r="TBA13" i="43"/>
  <c r="TAZ13" i="43"/>
  <c r="TAY13" i="43"/>
  <c r="TAV13" i="43"/>
  <c r="TAU13" i="43"/>
  <c r="TAT13" i="43"/>
  <c r="TAS13" i="43"/>
  <c r="TAR13" i="43"/>
  <c r="TAQ13" i="43"/>
  <c r="TAN13" i="43"/>
  <c r="TAM13" i="43"/>
  <c r="TAL13" i="43"/>
  <c r="TAK13" i="43"/>
  <c r="TAJ13" i="43"/>
  <c r="TAI13" i="43"/>
  <c r="TAF13" i="43"/>
  <c r="TAE13" i="43"/>
  <c r="TAD13" i="43"/>
  <c r="TAC13" i="43"/>
  <c r="TAB13" i="43"/>
  <c r="TAA13" i="43"/>
  <c r="SZX13" i="43"/>
  <c r="SZW13" i="43"/>
  <c r="SZV13" i="43"/>
  <c r="SZU13" i="43"/>
  <c r="SZT13" i="43"/>
  <c r="SZS13" i="43"/>
  <c r="SZP13" i="43"/>
  <c r="SZO13" i="43"/>
  <c r="SZN13" i="43"/>
  <c r="SZM13" i="43"/>
  <c r="SZL13" i="43"/>
  <c r="SZK13" i="43"/>
  <c r="SZH13" i="43"/>
  <c r="SZG13" i="43"/>
  <c r="SZF13" i="43"/>
  <c r="SZE13" i="43"/>
  <c r="SZD13" i="43"/>
  <c r="SZC13" i="43"/>
  <c r="SYZ13" i="43"/>
  <c r="SYY13" i="43"/>
  <c r="SYX13" i="43"/>
  <c r="SYW13" i="43"/>
  <c r="SYV13" i="43"/>
  <c r="SYU13" i="43"/>
  <c r="SYR13" i="43"/>
  <c r="SYQ13" i="43"/>
  <c r="SYP13" i="43"/>
  <c r="SYO13" i="43"/>
  <c r="SYN13" i="43"/>
  <c r="SYM13" i="43"/>
  <c r="SYJ13" i="43"/>
  <c r="SYI13" i="43"/>
  <c r="SYH13" i="43"/>
  <c r="SYG13" i="43"/>
  <c r="SYF13" i="43"/>
  <c r="SYE13" i="43"/>
  <c r="SYB13" i="43"/>
  <c r="SYA13" i="43"/>
  <c r="SXZ13" i="43"/>
  <c r="SXY13" i="43"/>
  <c r="SXX13" i="43"/>
  <c r="SXW13" i="43"/>
  <c r="SXT13" i="43"/>
  <c r="SXS13" i="43"/>
  <c r="SXR13" i="43"/>
  <c r="SXQ13" i="43"/>
  <c r="SXP13" i="43"/>
  <c r="SXO13" i="43"/>
  <c r="SXL13" i="43"/>
  <c r="SXK13" i="43"/>
  <c r="SXJ13" i="43"/>
  <c r="SXI13" i="43"/>
  <c r="SXH13" i="43"/>
  <c r="SXG13" i="43"/>
  <c r="SXD13" i="43"/>
  <c r="SXC13" i="43"/>
  <c r="SXB13" i="43"/>
  <c r="SXA13" i="43"/>
  <c r="SWZ13" i="43"/>
  <c r="SWY13" i="43"/>
  <c r="SWV13" i="43"/>
  <c r="SWU13" i="43"/>
  <c r="SWT13" i="43"/>
  <c r="SWS13" i="43"/>
  <c r="SWR13" i="43"/>
  <c r="SWQ13" i="43"/>
  <c r="SWN13" i="43"/>
  <c r="SWM13" i="43"/>
  <c r="SWL13" i="43"/>
  <c r="SWK13" i="43"/>
  <c r="SWJ13" i="43"/>
  <c r="SWI13" i="43"/>
  <c r="SWF13" i="43"/>
  <c r="SWE13" i="43"/>
  <c r="SWD13" i="43"/>
  <c r="SWC13" i="43"/>
  <c r="SWB13" i="43"/>
  <c r="SWA13" i="43"/>
  <c r="SVX13" i="43"/>
  <c r="SVW13" i="43"/>
  <c r="SVV13" i="43"/>
  <c r="SVU13" i="43"/>
  <c r="SVT13" i="43"/>
  <c r="SVS13" i="43"/>
  <c r="SVP13" i="43"/>
  <c r="SVO13" i="43"/>
  <c r="SVN13" i="43"/>
  <c r="SVM13" i="43"/>
  <c r="SVL13" i="43"/>
  <c r="SVK13" i="43"/>
  <c r="SVH13" i="43"/>
  <c r="SVG13" i="43"/>
  <c r="SVF13" i="43"/>
  <c r="SVE13" i="43"/>
  <c r="SVD13" i="43"/>
  <c r="SVC13" i="43"/>
  <c r="SUZ13" i="43"/>
  <c r="SUY13" i="43"/>
  <c r="SUX13" i="43"/>
  <c r="SUW13" i="43"/>
  <c r="SUV13" i="43"/>
  <c r="SUU13" i="43"/>
  <c r="SUR13" i="43"/>
  <c r="SUQ13" i="43"/>
  <c r="SUP13" i="43"/>
  <c r="SUO13" i="43"/>
  <c r="SUN13" i="43"/>
  <c r="SUM13" i="43"/>
  <c r="SUJ13" i="43"/>
  <c r="SUI13" i="43"/>
  <c r="SUH13" i="43"/>
  <c r="SUG13" i="43"/>
  <c r="SUF13" i="43"/>
  <c r="SUE13" i="43"/>
  <c r="SUB13" i="43"/>
  <c r="SUA13" i="43"/>
  <c r="STZ13" i="43"/>
  <c r="STY13" i="43"/>
  <c r="STX13" i="43"/>
  <c r="STW13" i="43"/>
  <c r="STT13" i="43"/>
  <c r="STS13" i="43"/>
  <c r="STR13" i="43"/>
  <c r="STQ13" i="43"/>
  <c r="STP13" i="43"/>
  <c r="STO13" i="43"/>
  <c r="STL13" i="43"/>
  <c r="STK13" i="43"/>
  <c r="STJ13" i="43"/>
  <c r="STI13" i="43"/>
  <c r="STH13" i="43"/>
  <c r="STG13" i="43"/>
  <c r="STD13" i="43"/>
  <c r="STC13" i="43"/>
  <c r="STB13" i="43"/>
  <c r="STA13" i="43"/>
  <c r="SSZ13" i="43"/>
  <c r="SSY13" i="43"/>
  <c r="SSV13" i="43"/>
  <c r="SSU13" i="43"/>
  <c r="SST13" i="43"/>
  <c r="SSS13" i="43"/>
  <c r="SSR13" i="43"/>
  <c r="SSQ13" i="43"/>
  <c r="SSN13" i="43"/>
  <c r="SSM13" i="43"/>
  <c r="SSL13" i="43"/>
  <c r="SSK13" i="43"/>
  <c r="SSJ13" i="43"/>
  <c r="SSI13" i="43"/>
  <c r="SSF13" i="43"/>
  <c r="SSE13" i="43"/>
  <c r="SSD13" i="43"/>
  <c r="SSC13" i="43"/>
  <c r="SSB13" i="43"/>
  <c r="SSA13" i="43"/>
  <c r="SRX13" i="43"/>
  <c r="SRW13" i="43"/>
  <c r="SRV13" i="43"/>
  <c r="SRU13" i="43"/>
  <c r="SRT13" i="43"/>
  <c r="SRS13" i="43"/>
  <c r="SRP13" i="43"/>
  <c r="SRO13" i="43"/>
  <c r="SRN13" i="43"/>
  <c r="SRM13" i="43"/>
  <c r="SRL13" i="43"/>
  <c r="SRK13" i="43"/>
  <c r="SRH13" i="43"/>
  <c r="SRG13" i="43"/>
  <c r="SRF13" i="43"/>
  <c r="SRE13" i="43"/>
  <c r="SRD13" i="43"/>
  <c r="SRC13" i="43"/>
  <c r="SQZ13" i="43"/>
  <c r="SQY13" i="43"/>
  <c r="SQX13" i="43"/>
  <c r="SQW13" i="43"/>
  <c r="SQV13" i="43"/>
  <c r="SQU13" i="43"/>
  <c r="SQR13" i="43"/>
  <c r="SQQ13" i="43"/>
  <c r="SQP13" i="43"/>
  <c r="SQO13" i="43"/>
  <c r="SQN13" i="43"/>
  <c r="SQM13" i="43"/>
  <c r="SQJ13" i="43"/>
  <c r="SQI13" i="43"/>
  <c r="SQH13" i="43"/>
  <c r="SQG13" i="43"/>
  <c r="SQF13" i="43"/>
  <c r="SQE13" i="43"/>
  <c r="SQB13" i="43"/>
  <c r="SQA13" i="43"/>
  <c r="SPZ13" i="43"/>
  <c r="SPY13" i="43"/>
  <c r="SPX13" i="43"/>
  <c r="SPW13" i="43"/>
  <c r="SPT13" i="43"/>
  <c r="SPS13" i="43"/>
  <c r="SPR13" i="43"/>
  <c r="SPQ13" i="43"/>
  <c r="SPP13" i="43"/>
  <c r="SPO13" i="43"/>
  <c r="SPL13" i="43"/>
  <c r="SPK13" i="43"/>
  <c r="SPJ13" i="43"/>
  <c r="SPI13" i="43"/>
  <c r="SPH13" i="43"/>
  <c r="SPG13" i="43"/>
  <c r="SPD13" i="43"/>
  <c r="SPC13" i="43"/>
  <c r="SPB13" i="43"/>
  <c r="SPA13" i="43"/>
  <c r="SOZ13" i="43"/>
  <c r="SOY13" i="43"/>
  <c r="SOV13" i="43"/>
  <c r="SOU13" i="43"/>
  <c r="SOT13" i="43"/>
  <c r="SOS13" i="43"/>
  <c r="SOR13" i="43"/>
  <c r="SOQ13" i="43"/>
  <c r="SON13" i="43"/>
  <c r="SOM13" i="43"/>
  <c r="SOL13" i="43"/>
  <c r="SOK13" i="43"/>
  <c r="SOJ13" i="43"/>
  <c r="SOI13" i="43"/>
  <c r="SOF13" i="43"/>
  <c r="SOE13" i="43"/>
  <c r="SOD13" i="43"/>
  <c r="SOC13" i="43"/>
  <c r="SOB13" i="43"/>
  <c r="SOA13" i="43"/>
  <c r="SNX13" i="43"/>
  <c r="SNW13" i="43"/>
  <c r="SNV13" i="43"/>
  <c r="SNU13" i="43"/>
  <c r="SNT13" i="43"/>
  <c r="SNS13" i="43"/>
  <c r="SNP13" i="43"/>
  <c r="SNO13" i="43"/>
  <c r="SNN13" i="43"/>
  <c r="SNM13" i="43"/>
  <c r="SNL13" i="43"/>
  <c r="SNK13" i="43"/>
  <c r="SNH13" i="43"/>
  <c r="SNG13" i="43"/>
  <c r="SNF13" i="43"/>
  <c r="SNE13" i="43"/>
  <c r="SND13" i="43"/>
  <c r="SNC13" i="43"/>
  <c r="SMZ13" i="43"/>
  <c r="SMY13" i="43"/>
  <c r="SMX13" i="43"/>
  <c r="SMW13" i="43"/>
  <c r="SMV13" i="43"/>
  <c r="SMU13" i="43"/>
  <c r="SMR13" i="43"/>
  <c r="SMQ13" i="43"/>
  <c r="SMP13" i="43"/>
  <c r="SMO13" i="43"/>
  <c r="SMN13" i="43"/>
  <c r="SMM13" i="43"/>
  <c r="SMJ13" i="43"/>
  <c r="SMI13" i="43"/>
  <c r="SMH13" i="43"/>
  <c r="SMG13" i="43"/>
  <c r="SMF13" i="43"/>
  <c r="SME13" i="43"/>
  <c r="SMB13" i="43"/>
  <c r="SMA13" i="43"/>
  <c r="SLZ13" i="43"/>
  <c r="SLY13" i="43"/>
  <c r="SLX13" i="43"/>
  <c r="SLW13" i="43"/>
  <c r="SLT13" i="43"/>
  <c r="SLS13" i="43"/>
  <c r="SLR13" i="43"/>
  <c r="SLQ13" i="43"/>
  <c r="SLP13" i="43"/>
  <c r="SLO13" i="43"/>
  <c r="SLL13" i="43"/>
  <c r="SLK13" i="43"/>
  <c r="SLJ13" i="43"/>
  <c r="SLI13" i="43"/>
  <c r="SLH13" i="43"/>
  <c r="SLG13" i="43"/>
  <c r="SLD13" i="43"/>
  <c r="SLC13" i="43"/>
  <c r="SLB13" i="43"/>
  <c r="SLA13" i="43"/>
  <c r="SKZ13" i="43"/>
  <c r="SKY13" i="43"/>
  <c r="SKV13" i="43"/>
  <c r="SKU13" i="43"/>
  <c r="SKT13" i="43"/>
  <c r="SKS13" i="43"/>
  <c r="SKR13" i="43"/>
  <c r="SKQ13" i="43"/>
  <c r="SKN13" i="43"/>
  <c r="SKM13" i="43"/>
  <c r="SKL13" i="43"/>
  <c r="SKK13" i="43"/>
  <c r="SKJ13" i="43"/>
  <c r="SKI13" i="43"/>
  <c r="SKF13" i="43"/>
  <c r="SKE13" i="43"/>
  <c r="SKD13" i="43"/>
  <c r="SKC13" i="43"/>
  <c r="SKB13" i="43"/>
  <c r="SKA13" i="43"/>
  <c r="SJX13" i="43"/>
  <c r="SJW13" i="43"/>
  <c r="SJV13" i="43"/>
  <c r="SJU13" i="43"/>
  <c r="SJT13" i="43"/>
  <c r="SJS13" i="43"/>
  <c r="SJP13" i="43"/>
  <c r="SJO13" i="43"/>
  <c r="SJN13" i="43"/>
  <c r="SJM13" i="43"/>
  <c r="SJL13" i="43"/>
  <c r="SJK13" i="43"/>
  <c r="SJH13" i="43"/>
  <c r="SJG13" i="43"/>
  <c r="SJF13" i="43"/>
  <c r="SJE13" i="43"/>
  <c r="SJD13" i="43"/>
  <c r="SJC13" i="43"/>
  <c r="SIZ13" i="43"/>
  <c r="SIY13" i="43"/>
  <c r="SIX13" i="43"/>
  <c r="SIW13" i="43"/>
  <c r="SIV13" i="43"/>
  <c r="SIU13" i="43"/>
  <c r="SIR13" i="43"/>
  <c r="SIQ13" i="43"/>
  <c r="SIP13" i="43"/>
  <c r="SIO13" i="43"/>
  <c r="SIN13" i="43"/>
  <c r="SIM13" i="43"/>
  <c r="SIJ13" i="43"/>
  <c r="SII13" i="43"/>
  <c r="SIH13" i="43"/>
  <c r="SIG13" i="43"/>
  <c r="SIF13" i="43"/>
  <c r="SIE13" i="43"/>
  <c r="SIB13" i="43"/>
  <c r="SIA13" i="43"/>
  <c r="SHZ13" i="43"/>
  <c r="SHY13" i="43"/>
  <c r="SHX13" i="43"/>
  <c r="SHW13" i="43"/>
  <c r="SHT13" i="43"/>
  <c r="SHS13" i="43"/>
  <c r="SHR13" i="43"/>
  <c r="SHQ13" i="43"/>
  <c r="SHP13" i="43"/>
  <c r="SHO13" i="43"/>
  <c r="SHL13" i="43"/>
  <c r="SHK13" i="43"/>
  <c r="SHJ13" i="43"/>
  <c r="SHI13" i="43"/>
  <c r="SHH13" i="43"/>
  <c r="SHG13" i="43"/>
  <c r="SHD13" i="43"/>
  <c r="SHC13" i="43"/>
  <c r="SHB13" i="43"/>
  <c r="SHA13" i="43"/>
  <c r="SGZ13" i="43"/>
  <c r="SGY13" i="43"/>
  <c r="SGV13" i="43"/>
  <c r="SGU13" i="43"/>
  <c r="SGT13" i="43"/>
  <c r="SGS13" i="43"/>
  <c r="SGR13" i="43"/>
  <c r="SGQ13" i="43"/>
  <c r="SGN13" i="43"/>
  <c r="SGM13" i="43"/>
  <c r="SGL13" i="43"/>
  <c r="SGK13" i="43"/>
  <c r="SGJ13" i="43"/>
  <c r="SGI13" i="43"/>
  <c r="SGF13" i="43"/>
  <c r="SGE13" i="43"/>
  <c r="SGD13" i="43"/>
  <c r="SGC13" i="43"/>
  <c r="SGB13" i="43"/>
  <c r="SGA13" i="43"/>
  <c r="SFX13" i="43"/>
  <c r="SFW13" i="43"/>
  <c r="SFV13" i="43"/>
  <c r="SFU13" i="43"/>
  <c r="SFT13" i="43"/>
  <c r="SFS13" i="43"/>
  <c r="SFP13" i="43"/>
  <c r="SFO13" i="43"/>
  <c r="SFN13" i="43"/>
  <c r="SFM13" i="43"/>
  <c r="SFL13" i="43"/>
  <c r="SFK13" i="43"/>
  <c r="SFH13" i="43"/>
  <c r="SFG13" i="43"/>
  <c r="SFF13" i="43"/>
  <c r="SFE13" i="43"/>
  <c r="SFD13" i="43"/>
  <c r="SFC13" i="43"/>
  <c r="SEZ13" i="43"/>
  <c r="SEY13" i="43"/>
  <c r="SEX13" i="43"/>
  <c r="SEW13" i="43"/>
  <c r="SEV13" i="43"/>
  <c r="SEU13" i="43"/>
  <c r="SER13" i="43"/>
  <c r="SEQ13" i="43"/>
  <c r="SEP13" i="43"/>
  <c r="SEO13" i="43"/>
  <c r="SEN13" i="43"/>
  <c r="SEM13" i="43"/>
  <c r="SEJ13" i="43"/>
  <c r="SEI13" i="43"/>
  <c r="SEH13" i="43"/>
  <c r="SEG13" i="43"/>
  <c r="SEF13" i="43"/>
  <c r="SEE13" i="43"/>
  <c r="SEB13" i="43"/>
  <c r="SEA13" i="43"/>
  <c r="SDZ13" i="43"/>
  <c r="SDY13" i="43"/>
  <c r="SDX13" i="43"/>
  <c r="SDW13" i="43"/>
  <c r="SDT13" i="43"/>
  <c r="SDS13" i="43"/>
  <c r="SDR13" i="43"/>
  <c r="SDQ13" i="43"/>
  <c r="SDP13" i="43"/>
  <c r="SDO13" i="43"/>
  <c r="SDL13" i="43"/>
  <c r="SDK13" i="43"/>
  <c r="SDJ13" i="43"/>
  <c r="SDI13" i="43"/>
  <c r="SDH13" i="43"/>
  <c r="SDG13" i="43"/>
  <c r="SDD13" i="43"/>
  <c r="SDC13" i="43"/>
  <c r="SDB13" i="43"/>
  <c r="SDA13" i="43"/>
  <c r="SCZ13" i="43"/>
  <c r="SCY13" i="43"/>
  <c r="SCV13" i="43"/>
  <c r="SCU13" i="43"/>
  <c r="SCT13" i="43"/>
  <c r="SCS13" i="43"/>
  <c r="SCR13" i="43"/>
  <c r="SCQ13" i="43"/>
  <c r="SCN13" i="43"/>
  <c r="SCM13" i="43"/>
  <c r="SCL13" i="43"/>
  <c r="SCK13" i="43"/>
  <c r="SCJ13" i="43"/>
  <c r="SCI13" i="43"/>
  <c r="SCF13" i="43"/>
  <c r="SCE13" i="43"/>
  <c r="SCD13" i="43"/>
  <c r="SCC13" i="43"/>
  <c r="SCB13" i="43"/>
  <c r="SCA13" i="43"/>
  <c r="SBX13" i="43"/>
  <c r="SBW13" i="43"/>
  <c r="SBV13" i="43"/>
  <c r="SBU13" i="43"/>
  <c r="SBT13" i="43"/>
  <c r="SBS13" i="43"/>
  <c r="SBP13" i="43"/>
  <c r="SBO13" i="43"/>
  <c r="SBN13" i="43"/>
  <c r="SBM13" i="43"/>
  <c r="SBL13" i="43"/>
  <c r="SBK13" i="43"/>
  <c r="SBH13" i="43"/>
  <c r="SBG13" i="43"/>
  <c r="SBF13" i="43"/>
  <c r="SBE13" i="43"/>
  <c r="SBD13" i="43"/>
  <c r="SBC13" i="43"/>
  <c r="SAZ13" i="43"/>
  <c r="SAY13" i="43"/>
  <c r="SAX13" i="43"/>
  <c r="SAW13" i="43"/>
  <c r="SAV13" i="43"/>
  <c r="SAU13" i="43"/>
  <c r="SAR13" i="43"/>
  <c r="SAQ13" i="43"/>
  <c r="SAP13" i="43"/>
  <c r="SAO13" i="43"/>
  <c r="SAN13" i="43"/>
  <c r="SAM13" i="43"/>
  <c r="SAJ13" i="43"/>
  <c r="SAI13" i="43"/>
  <c r="SAH13" i="43"/>
  <c r="SAG13" i="43"/>
  <c r="SAF13" i="43"/>
  <c r="SAE13" i="43"/>
  <c r="SAB13" i="43"/>
  <c r="SAA13" i="43"/>
  <c r="RZZ13" i="43"/>
  <c r="RZY13" i="43"/>
  <c r="RZX13" i="43"/>
  <c r="RZW13" i="43"/>
  <c r="RZT13" i="43"/>
  <c r="RZS13" i="43"/>
  <c r="RZR13" i="43"/>
  <c r="RZQ13" i="43"/>
  <c r="RZP13" i="43"/>
  <c r="RZO13" i="43"/>
  <c r="RZL13" i="43"/>
  <c r="RZK13" i="43"/>
  <c r="RZJ13" i="43"/>
  <c r="RZI13" i="43"/>
  <c r="RZH13" i="43"/>
  <c r="RZG13" i="43"/>
  <c r="RZD13" i="43"/>
  <c r="RZC13" i="43"/>
  <c r="RZB13" i="43"/>
  <c r="RZA13" i="43"/>
  <c r="RYZ13" i="43"/>
  <c r="RYY13" i="43"/>
  <c r="RYV13" i="43"/>
  <c r="RYU13" i="43"/>
  <c r="RYT13" i="43"/>
  <c r="RYS13" i="43"/>
  <c r="RYR13" i="43"/>
  <c r="RYQ13" i="43"/>
  <c r="RYN13" i="43"/>
  <c r="RYM13" i="43"/>
  <c r="RYL13" i="43"/>
  <c r="RYK13" i="43"/>
  <c r="RYJ13" i="43"/>
  <c r="RYI13" i="43"/>
  <c r="RYF13" i="43"/>
  <c r="RYE13" i="43"/>
  <c r="RYD13" i="43"/>
  <c r="RYC13" i="43"/>
  <c r="RYB13" i="43"/>
  <c r="RYA13" i="43"/>
  <c r="RXX13" i="43"/>
  <c r="RXW13" i="43"/>
  <c r="RXV13" i="43"/>
  <c r="RXU13" i="43"/>
  <c r="RXT13" i="43"/>
  <c r="RXS13" i="43"/>
  <c r="RXP13" i="43"/>
  <c r="RXO13" i="43"/>
  <c r="RXN13" i="43"/>
  <c r="RXM13" i="43"/>
  <c r="RXL13" i="43"/>
  <c r="RXK13" i="43"/>
  <c r="RXH13" i="43"/>
  <c r="RXG13" i="43"/>
  <c r="RXF13" i="43"/>
  <c r="RXE13" i="43"/>
  <c r="RXD13" i="43"/>
  <c r="RXC13" i="43"/>
  <c r="RWZ13" i="43"/>
  <c r="RWY13" i="43"/>
  <c r="RWX13" i="43"/>
  <c r="RWW13" i="43"/>
  <c r="RWV13" i="43"/>
  <c r="RWU13" i="43"/>
  <c r="RWR13" i="43"/>
  <c r="RWQ13" i="43"/>
  <c r="RWP13" i="43"/>
  <c r="RWO13" i="43"/>
  <c r="RWN13" i="43"/>
  <c r="RWM13" i="43"/>
  <c r="RWJ13" i="43"/>
  <c r="RWI13" i="43"/>
  <c r="RWH13" i="43"/>
  <c r="RWG13" i="43"/>
  <c r="RWF13" i="43"/>
  <c r="RWE13" i="43"/>
  <c r="RWB13" i="43"/>
  <c r="RWA13" i="43"/>
  <c r="RVZ13" i="43"/>
  <c r="RVY13" i="43"/>
  <c r="RVX13" i="43"/>
  <c r="RVW13" i="43"/>
  <c r="RVT13" i="43"/>
  <c r="RVS13" i="43"/>
  <c r="RVR13" i="43"/>
  <c r="RVQ13" i="43"/>
  <c r="RVP13" i="43"/>
  <c r="RVO13" i="43"/>
  <c r="RVL13" i="43"/>
  <c r="RVK13" i="43"/>
  <c r="RVJ13" i="43"/>
  <c r="RVI13" i="43"/>
  <c r="RVH13" i="43"/>
  <c r="RVG13" i="43"/>
  <c r="RVD13" i="43"/>
  <c r="RVC13" i="43"/>
  <c r="RVB13" i="43"/>
  <c r="RVA13" i="43"/>
  <c r="RUZ13" i="43"/>
  <c r="RUY13" i="43"/>
  <c r="RUV13" i="43"/>
  <c r="RUU13" i="43"/>
  <c r="RUT13" i="43"/>
  <c r="RUS13" i="43"/>
  <c r="RUR13" i="43"/>
  <c r="RUQ13" i="43"/>
  <c r="RUN13" i="43"/>
  <c r="RUM13" i="43"/>
  <c r="RUL13" i="43"/>
  <c r="RUK13" i="43"/>
  <c r="RUJ13" i="43"/>
  <c r="RUI13" i="43"/>
  <c r="RUF13" i="43"/>
  <c r="RUE13" i="43"/>
  <c r="RUD13" i="43"/>
  <c r="RUC13" i="43"/>
  <c r="RUB13" i="43"/>
  <c r="RUA13" i="43"/>
  <c r="RTX13" i="43"/>
  <c r="RTW13" i="43"/>
  <c r="RTV13" i="43"/>
  <c r="RTU13" i="43"/>
  <c r="RTT13" i="43"/>
  <c r="RTS13" i="43"/>
  <c r="RTP13" i="43"/>
  <c r="RTO13" i="43"/>
  <c r="RTN13" i="43"/>
  <c r="RTM13" i="43"/>
  <c r="RTL13" i="43"/>
  <c r="RTK13" i="43"/>
  <c r="RTH13" i="43"/>
  <c r="RTG13" i="43"/>
  <c r="RTF13" i="43"/>
  <c r="RTE13" i="43"/>
  <c r="RTD13" i="43"/>
  <c r="RTC13" i="43"/>
  <c r="RSZ13" i="43"/>
  <c r="RSY13" i="43"/>
  <c r="RSX13" i="43"/>
  <c r="RSW13" i="43"/>
  <c r="RSV13" i="43"/>
  <c r="RSU13" i="43"/>
  <c r="RSR13" i="43"/>
  <c r="RSQ13" i="43"/>
  <c r="RSP13" i="43"/>
  <c r="RSO13" i="43"/>
  <c r="RSN13" i="43"/>
  <c r="RSM13" i="43"/>
  <c r="RSJ13" i="43"/>
  <c r="RSI13" i="43"/>
  <c r="RSH13" i="43"/>
  <c r="RSG13" i="43"/>
  <c r="RSF13" i="43"/>
  <c r="RSE13" i="43"/>
  <c r="RSB13" i="43"/>
  <c r="RSA13" i="43"/>
  <c r="RRZ13" i="43"/>
  <c r="RRY13" i="43"/>
  <c r="RRX13" i="43"/>
  <c r="RRW13" i="43"/>
  <c r="RRT13" i="43"/>
  <c r="RRS13" i="43"/>
  <c r="RRR13" i="43"/>
  <c r="RRQ13" i="43"/>
  <c r="RRP13" i="43"/>
  <c r="RRO13" i="43"/>
  <c r="RRL13" i="43"/>
  <c r="RRK13" i="43"/>
  <c r="RRJ13" i="43"/>
  <c r="RRI13" i="43"/>
  <c r="RRH13" i="43"/>
  <c r="RRG13" i="43"/>
  <c r="RRD13" i="43"/>
  <c r="RRC13" i="43"/>
  <c r="RRB13" i="43"/>
  <c r="RRA13" i="43"/>
  <c r="RQZ13" i="43"/>
  <c r="RQY13" i="43"/>
  <c r="RQV13" i="43"/>
  <c r="RQU13" i="43"/>
  <c r="RQT13" i="43"/>
  <c r="RQS13" i="43"/>
  <c r="RQR13" i="43"/>
  <c r="RQQ13" i="43"/>
  <c r="RQN13" i="43"/>
  <c r="RQM13" i="43"/>
  <c r="RQL13" i="43"/>
  <c r="RQK13" i="43"/>
  <c r="RQJ13" i="43"/>
  <c r="RQI13" i="43"/>
  <c r="RQF13" i="43"/>
  <c r="RQE13" i="43"/>
  <c r="RQD13" i="43"/>
  <c r="RQC13" i="43"/>
  <c r="RQB13" i="43"/>
  <c r="RQA13" i="43"/>
  <c r="RPX13" i="43"/>
  <c r="RPW13" i="43"/>
  <c r="RPV13" i="43"/>
  <c r="RPU13" i="43"/>
  <c r="RPT13" i="43"/>
  <c r="RPS13" i="43"/>
  <c r="RPP13" i="43"/>
  <c r="RPO13" i="43"/>
  <c r="RPN13" i="43"/>
  <c r="RPM13" i="43"/>
  <c r="RPL13" i="43"/>
  <c r="RPK13" i="43"/>
  <c r="RPH13" i="43"/>
  <c r="RPG13" i="43"/>
  <c r="RPF13" i="43"/>
  <c r="RPE13" i="43"/>
  <c r="RPD13" i="43"/>
  <c r="RPC13" i="43"/>
  <c r="ROZ13" i="43"/>
  <c r="ROY13" i="43"/>
  <c r="ROX13" i="43"/>
  <c r="ROW13" i="43"/>
  <c r="ROV13" i="43"/>
  <c r="ROU13" i="43"/>
  <c r="ROR13" i="43"/>
  <c r="ROQ13" i="43"/>
  <c r="ROP13" i="43"/>
  <c r="ROO13" i="43"/>
  <c r="RON13" i="43"/>
  <c r="ROM13" i="43"/>
  <c r="ROJ13" i="43"/>
  <c r="ROI13" i="43"/>
  <c r="ROH13" i="43"/>
  <c r="ROG13" i="43"/>
  <c r="ROF13" i="43"/>
  <c r="ROE13" i="43"/>
  <c r="ROB13" i="43"/>
  <c r="ROA13" i="43"/>
  <c r="RNZ13" i="43"/>
  <c r="RNY13" i="43"/>
  <c r="RNX13" i="43"/>
  <c r="RNW13" i="43"/>
  <c r="RNT13" i="43"/>
  <c r="RNS13" i="43"/>
  <c r="RNR13" i="43"/>
  <c r="RNQ13" i="43"/>
  <c r="RNP13" i="43"/>
  <c r="RNO13" i="43"/>
  <c r="RNL13" i="43"/>
  <c r="RNK13" i="43"/>
  <c r="RNJ13" i="43"/>
  <c r="RNI13" i="43"/>
  <c r="RNH13" i="43"/>
  <c r="RNG13" i="43"/>
  <c r="RND13" i="43"/>
  <c r="RNC13" i="43"/>
  <c r="RNB13" i="43"/>
  <c r="RNA13" i="43"/>
  <c r="RMZ13" i="43"/>
  <c r="RMY13" i="43"/>
  <c r="RMV13" i="43"/>
  <c r="RMU13" i="43"/>
  <c r="RMT13" i="43"/>
  <c r="RMS13" i="43"/>
  <c r="RMR13" i="43"/>
  <c r="RMQ13" i="43"/>
  <c r="RMN13" i="43"/>
  <c r="RMM13" i="43"/>
  <c r="RML13" i="43"/>
  <c r="RMK13" i="43"/>
  <c r="RMJ13" i="43"/>
  <c r="RMI13" i="43"/>
  <c r="RMF13" i="43"/>
  <c r="RME13" i="43"/>
  <c r="RMD13" i="43"/>
  <c r="RMC13" i="43"/>
  <c r="RMB13" i="43"/>
  <c r="RMA13" i="43"/>
  <c r="RLX13" i="43"/>
  <c r="RLW13" i="43"/>
  <c r="RLV13" i="43"/>
  <c r="RLU13" i="43"/>
  <c r="RLT13" i="43"/>
  <c r="RLS13" i="43"/>
  <c r="RLP13" i="43"/>
  <c r="RLO13" i="43"/>
  <c r="RLN13" i="43"/>
  <c r="RLM13" i="43"/>
  <c r="RLL13" i="43"/>
  <c r="RLK13" i="43"/>
  <c r="RLH13" i="43"/>
  <c r="RLG13" i="43"/>
  <c r="RLF13" i="43"/>
  <c r="RLE13" i="43"/>
  <c r="RLD13" i="43"/>
  <c r="RLC13" i="43"/>
  <c r="RKZ13" i="43"/>
  <c r="RKY13" i="43"/>
  <c r="RKX13" i="43"/>
  <c r="RKW13" i="43"/>
  <c r="RKV13" i="43"/>
  <c r="RKU13" i="43"/>
  <c r="RKR13" i="43"/>
  <c r="RKQ13" i="43"/>
  <c r="RKP13" i="43"/>
  <c r="RKO13" i="43"/>
  <c r="RKN13" i="43"/>
  <c r="RKM13" i="43"/>
  <c r="RKJ13" i="43"/>
  <c r="RKI13" i="43"/>
  <c r="RKH13" i="43"/>
  <c r="RKG13" i="43"/>
  <c r="RKF13" i="43"/>
  <c r="RKE13" i="43"/>
  <c r="RKB13" i="43"/>
  <c r="RKA13" i="43"/>
  <c r="RJZ13" i="43"/>
  <c r="RJY13" i="43"/>
  <c r="RJX13" i="43"/>
  <c r="RJW13" i="43"/>
  <c r="RJT13" i="43"/>
  <c r="RJS13" i="43"/>
  <c r="RJR13" i="43"/>
  <c r="RJQ13" i="43"/>
  <c r="RJP13" i="43"/>
  <c r="RJO13" i="43"/>
  <c r="RJL13" i="43"/>
  <c r="RJK13" i="43"/>
  <c r="RJJ13" i="43"/>
  <c r="RJI13" i="43"/>
  <c r="RJH13" i="43"/>
  <c r="RJG13" i="43"/>
  <c r="RJD13" i="43"/>
  <c r="RJC13" i="43"/>
  <c r="RJB13" i="43"/>
  <c r="RJA13" i="43"/>
  <c r="RIZ13" i="43"/>
  <c r="RIY13" i="43"/>
  <c r="RIV13" i="43"/>
  <c r="RIU13" i="43"/>
  <c r="RIT13" i="43"/>
  <c r="RIS13" i="43"/>
  <c r="RIR13" i="43"/>
  <c r="RIQ13" i="43"/>
  <c r="RIN13" i="43"/>
  <c r="RIM13" i="43"/>
  <c r="RIL13" i="43"/>
  <c r="RIK13" i="43"/>
  <c r="RIJ13" i="43"/>
  <c r="RII13" i="43"/>
  <c r="RIF13" i="43"/>
  <c r="RIE13" i="43"/>
  <c r="RID13" i="43"/>
  <c r="RIC13" i="43"/>
  <c r="RIB13" i="43"/>
  <c r="RIA13" i="43"/>
  <c r="RHX13" i="43"/>
  <c r="RHW13" i="43"/>
  <c r="RHV13" i="43"/>
  <c r="RHU13" i="43"/>
  <c r="RHT13" i="43"/>
  <c r="RHS13" i="43"/>
  <c r="RHP13" i="43"/>
  <c r="RHO13" i="43"/>
  <c r="RHN13" i="43"/>
  <c r="RHM13" i="43"/>
  <c r="RHL13" i="43"/>
  <c r="RHK13" i="43"/>
  <c r="RHH13" i="43"/>
  <c r="RHG13" i="43"/>
  <c r="RHF13" i="43"/>
  <c r="RHE13" i="43"/>
  <c r="RHD13" i="43"/>
  <c r="RHC13" i="43"/>
  <c r="RGZ13" i="43"/>
  <c r="RGY13" i="43"/>
  <c r="RGX13" i="43"/>
  <c r="RGW13" i="43"/>
  <c r="RGV13" i="43"/>
  <c r="RGU13" i="43"/>
  <c r="RGR13" i="43"/>
  <c r="RGQ13" i="43"/>
  <c r="RGP13" i="43"/>
  <c r="RGO13" i="43"/>
  <c r="RGN13" i="43"/>
  <c r="RGM13" i="43"/>
  <c r="RGJ13" i="43"/>
  <c r="RGI13" i="43"/>
  <c r="RGH13" i="43"/>
  <c r="RGG13" i="43"/>
  <c r="RGF13" i="43"/>
  <c r="RGE13" i="43"/>
  <c r="RGB13" i="43"/>
  <c r="RGA13" i="43"/>
  <c r="RFZ13" i="43"/>
  <c r="RFY13" i="43"/>
  <c r="RFX13" i="43"/>
  <c r="RFW13" i="43"/>
  <c r="RFT13" i="43"/>
  <c r="RFS13" i="43"/>
  <c r="RFR13" i="43"/>
  <c r="RFQ13" i="43"/>
  <c r="RFP13" i="43"/>
  <c r="RFO13" i="43"/>
  <c r="RFL13" i="43"/>
  <c r="RFK13" i="43"/>
  <c r="RFJ13" i="43"/>
  <c r="RFI13" i="43"/>
  <c r="RFH13" i="43"/>
  <c r="RFG13" i="43"/>
  <c r="RFD13" i="43"/>
  <c r="RFC13" i="43"/>
  <c r="RFB13" i="43"/>
  <c r="RFA13" i="43"/>
  <c r="REZ13" i="43"/>
  <c r="REY13" i="43"/>
  <c r="REV13" i="43"/>
  <c r="REU13" i="43"/>
  <c r="RET13" i="43"/>
  <c r="RES13" i="43"/>
  <c r="RER13" i="43"/>
  <c r="REQ13" i="43"/>
  <c r="REN13" i="43"/>
  <c r="REM13" i="43"/>
  <c r="REL13" i="43"/>
  <c r="REK13" i="43"/>
  <c r="REJ13" i="43"/>
  <c r="REI13" i="43"/>
  <c r="REF13" i="43"/>
  <c r="REE13" i="43"/>
  <c r="RED13" i="43"/>
  <c r="REC13" i="43"/>
  <c r="REB13" i="43"/>
  <c r="REA13" i="43"/>
  <c r="RDX13" i="43"/>
  <c r="RDW13" i="43"/>
  <c r="RDV13" i="43"/>
  <c r="RDU13" i="43"/>
  <c r="RDT13" i="43"/>
  <c r="RDS13" i="43"/>
  <c r="RDP13" i="43"/>
  <c r="RDO13" i="43"/>
  <c r="RDN13" i="43"/>
  <c r="RDM13" i="43"/>
  <c r="RDL13" i="43"/>
  <c r="RDK13" i="43"/>
  <c r="RDH13" i="43"/>
  <c r="RDG13" i="43"/>
  <c r="RDF13" i="43"/>
  <c r="RDE13" i="43"/>
  <c r="RDD13" i="43"/>
  <c r="RDC13" i="43"/>
  <c r="RCZ13" i="43"/>
  <c r="RCY13" i="43"/>
  <c r="RCX13" i="43"/>
  <c r="RCW13" i="43"/>
  <c r="RCV13" i="43"/>
  <c r="RCU13" i="43"/>
  <c r="RCR13" i="43"/>
  <c r="RCQ13" i="43"/>
  <c r="RCP13" i="43"/>
  <c r="RCO13" i="43"/>
  <c r="RCN13" i="43"/>
  <c r="RCM13" i="43"/>
  <c r="RCJ13" i="43"/>
  <c r="RCI13" i="43"/>
  <c r="RCH13" i="43"/>
  <c r="RCG13" i="43"/>
  <c r="RCF13" i="43"/>
  <c r="RCE13" i="43"/>
  <c r="RCB13" i="43"/>
  <c r="RCA13" i="43"/>
  <c r="RBZ13" i="43"/>
  <c r="RBY13" i="43"/>
  <c r="RBX13" i="43"/>
  <c r="RBW13" i="43"/>
  <c r="RBT13" i="43"/>
  <c r="RBS13" i="43"/>
  <c r="RBR13" i="43"/>
  <c r="RBQ13" i="43"/>
  <c r="RBP13" i="43"/>
  <c r="RBO13" i="43"/>
  <c r="RBL13" i="43"/>
  <c r="RBK13" i="43"/>
  <c r="RBJ13" i="43"/>
  <c r="RBI13" i="43"/>
  <c r="RBH13" i="43"/>
  <c r="RBG13" i="43"/>
  <c r="RBD13" i="43"/>
  <c r="RBC13" i="43"/>
  <c r="RBB13" i="43"/>
  <c r="RBA13" i="43"/>
  <c r="RAZ13" i="43"/>
  <c r="RAY13" i="43"/>
  <c r="RAV13" i="43"/>
  <c r="RAU13" i="43"/>
  <c r="RAT13" i="43"/>
  <c r="RAS13" i="43"/>
  <c r="RAR13" i="43"/>
  <c r="RAQ13" i="43"/>
  <c r="RAN13" i="43"/>
  <c r="RAM13" i="43"/>
  <c r="RAL13" i="43"/>
  <c r="RAK13" i="43"/>
  <c r="RAJ13" i="43"/>
  <c r="RAI13" i="43"/>
  <c r="RAF13" i="43"/>
  <c r="RAE13" i="43"/>
  <c r="RAD13" i="43"/>
  <c r="RAC13" i="43"/>
  <c r="RAB13" i="43"/>
  <c r="RAA13" i="43"/>
  <c r="QZX13" i="43"/>
  <c r="QZW13" i="43"/>
  <c r="QZV13" i="43"/>
  <c r="QZU13" i="43"/>
  <c r="QZT13" i="43"/>
  <c r="QZS13" i="43"/>
  <c r="QZP13" i="43"/>
  <c r="QZO13" i="43"/>
  <c r="QZN13" i="43"/>
  <c r="QZM13" i="43"/>
  <c r="QZL13" i="43"/>
  <c r="QZK13" i="43"/>
  <c r="QZH13" i="43"/>
  <c r="QZG13" i="43"/>
  <c r="QZF13" i="43"/>
  <c r="QZE13" i="43"/>
  <c r="QZD13" i="43"/>
  <c r="QZC13" i="43"/>
  <c r="QYZ13" i="43"/>
  <c r="QYY13" i="43"/>
  <c r="QYX13" i="43"/>
  <c r="QYW13" i="43"/>
  <c r="QYV13" i="43"/>
  <c r="QYU13" i="43"/>
  <c r="QYR13" i="43"/>
  <c r="QYQ13" i="43"/>
  <c r="QYP13" i="43"/>
  <c r="QYO13" i="43"/>
  <c r="QYN13" i="43"/>
  <c r="QYM13" i="43"/>
  <c r="QYJ13" i="43"/>
  <c r="QYI13" i="43"/>
  <c r="QYH13" i="43"/>
  <c r="QYG13" i="43"/>
  <c r="QYF13" i="43"/>
  <c r="QYE13" i="43"/>
  <c r="QYB13" i="43"/>
  <c r="QYA13" i="43"/>
  <c r="QXZ13" i="43"/>
  <c r="QXY13" i="43"/>
  <c r="QXX13" i="43"/>
  <c r="QXW13" i="43"/>
  <c r="QXT13" i="43"/>
  <c r="QXS13" i="43"/>
  <c r="QXR13" i="43"/>
  <c r="QXQ13" i="43"/>
  <c r="QXP13" i="43"/>
  <c r="QXO13" i="43"/>
  <c r="QXL13" i="43"/>
  <c r="QXK13" i="43"/>
  <c r="QXJ13" i="43"/>
  <c r="QXI13" i="43"/>
  <c r="QXH13" i="43"/>
  <c r="QXG13" i="43"/>
  <c r="QXD13" i="43"/>
  <c r="QXC13" i="43"/>
  <c r="QXB13" i="43"/>
  <c r="QXA13" i="43"/>
  <c r="QWZ13" i="43"/>
  <c r="QWY13" i="43"/>
  <c r="QWV13" i="43"/>
  <c r="QWU13" i="43"/>
  <c r="QWT13" i="43"/>
  <c r="QWS13" i="43"/>
  <c r="QWR13" i="43"/>
  <c r="QWQ13" i="43"/>
  <c r="QWN13" i="43"/>
  <c r="QWM13" i="43"/>
  <c r="QWL13" i="43"/>
  <c r="QWK13" i="43"/>
  <c r="QWJ13" i="43"/>
  <c r="QWI13" i="43"/>
  <c r="QWF13" i="43"/>
  <c r="QWE13" i="43"/>
  <c r="QWD13" i="43"/>
  <c r="QWC13" i="43"/>
  <c r="QWB13" i="43"/>
  <c r="QWA13" i="43"/>
  <c r="QVX13" i="43"/>
  <c r="QVW13" i="43"/>
  <c r="QVV13" i="43"/>
  <c r="QVU13" i="43"/>
  <c r="QVT13" i="43"/>
  <c r="QVS13" i="43"/>
  <c r="QVP13" i="43"/>
  <c r="QVO13" i="43"/>
  <c r="QVN13" i="43"/>
  <c r="QVM13" i="43"/>
  <c r="QVL13" i="43"/>
  <c r="QVK13" i="43"/>
  <c r="QVH13" i="43"/>
  <c r="QVG13" i="43"/>
  <c r="QVF13" i="43"/>
  <c r="QVE13" i="43"/>
  <c r="QVD13" i="43"/>
  <c r="QVC13" i="43"/>
  <c r="QUZ13" i="43"/>
  <c r="QUY13" i="43"/>
  <c r="QUX13" i="43"/>
  <c r="QUW13" i="43"/>
  <c r="QUV13" i="43"/>
  <c r="QUU13" i="43"/>
  <c r="QUR13" i="43"/>
  <c r="QUQ13" i="43"/>
  <c r="QUP13" i="43"/>
  <c r="QUO13" i="43"/>
  <c r="QUN13" i="43"/>
  <c r="QUM13" i="43"/>
  <c r="QUJ13" i="43"/>
  <c r="QUI13" i="43"/>
  <c r="QUH13" i="43"/>
  <c r="QUG13" i="43"/>
  <c r="QUF13" i="43"/>
  <c r="QUE13" i="43"/>
  <c r="QUB13" i="43"/>
  <c r="QUA13" i="43"/>
  <c r="QTZ13" i="43"/>
  <c r="QTY13" i="43"/>
  <c r="QTX13" i="43"/>
  <c r="QTW13" i="43"/>
  <c r="QTT13" i="43"/>
  <c r="QTS13" i="43"/>
  <c r="QTR13" i="43"/>
  <c r="QTQ13" i="43"/>
  <c r="QTP13" i="43"/>
  <c r="QTO13" i="43"/>
  <c r="QTL13" i="43"/>
  <c r="QTK13" i="43"/>
  <c r="QTJ13" i="43"/>
  <c r="QTI13" i="43"/>
  <c r="QTH13" i="43"/>
  <c r="QTG13" i="43"/>
  <c r="QTD13" i="43"/>
  <c r="QTC13" i="43"/>
  <c r="QTB13" i="43"/>
  <c r="QTA13" i="43"/>
  <c r="QSZ13" i="43"/>
  <c r="QSY13" i="43"/>
  <c r="QSV13" i="43"/>
  <c r="QSU13" i="43"/>
  <c r="QST13" i="43"/>
  <c r="QSS13" i="43"/>
  <c r="QSR13" i="43"/>
  <c r="QSQ13" i="43"/>
  <c r="QSN13" i="43"/>
  <c r="QSM13" i="43"/>
  <c r="QSL13" i="43"/>
  <c r="QSK13" i="43"/>
  <c r="QSJ13" i="43"/>
  <c r="QSI13" i="43"/>
  <c r="QSF13" i="43"/>
  <c r="QSE13" i="43"/>
  <c r="QSD13" i="43"/>
  <c r="QSC13" i="43"/>
  <c r="QSB13" i="43"/>
  <c r="QSA13" i="43"/>
  <c r="QRX13" i="43"/>
  <c r="QRW13" i="43"/>
  <c r="QRV13" i="43"/>
  <c r="QRU13" i="43"/>
  <c r="QRT13" i="43"/>
  <c r="QRS13" i="43"/>
  <c r="QRP13" i="43"/>
  <c r="QRO13" i="43"/>
  <c r="QRN13" i="43"/>
  <c r="QRM13" i="43"/>
  <c r="QRL13" i="43"/>
  <c r="QRK13" i="43"/>
  <c r="QRH13" i="43"/>
  <c r="QRG13" i="43"/>
  <c r="QRF13" i="43"/>
  <c r="QRE13" i="43"/>
  <c r="QRD13" i="43"/>
  <c r="QRC13" i="43"/>
  <c r="QQZ13" i="43"/>
  <c r="QQY13" i="43"/>
  <c r="QQX13" i="43"/>
  <c r="QQW13" i="43"/>
  <c r="QQV13" i="43"/>
  <c r="QQU13" i="43"/>
  <c r="QQR13" i="43"/>
  <c r="QQQ13" i="43"/>
  <c r="QQP13" i="43"/>
  <c r="QQO13" i="43"/>
  <c r="QQN13" i="43"/>
  <c r="QQM13" i="43"/>
  <c r="QQJ13" i="43"/>
  <c r="QQI13" i="43"/>
  <c r="QQH13" i="43"/>
  <c r="QQG13" i="43"/>
  <c r="QQF13" i="43"/>
  <c r="QQE13" i="43"/>
  <c r="QQB13" i="43"/>
  <c r="QQA13" i="43"/>
  <c r="QPZ13" i="43"/>
  <c r="QPY13" i="43"/>
  <c r="QPX13" i="43"/>
  <c r="QPW13" i="43"/>
  <c r="QPT13" i="43"/>
  <c r="QPS13" i="43"/>
  <c r="QPR13" i="43"/>
  <c r="QPQ13" i="43"/>
  <c r="QPP13" i="43"/>
  <c r="QPO13" i="43"/>
  <c r="QPL13" i="43"/>
  <c r="QPK13" i="43"/>
  <c r="QPJ13" i="43"/>
  <c r="QPI13" i="43"/>
  <c r="QPH13" i="43"/>
  <c r="QPG13" i="43"/>
  <c r="QPD13" i="43"/>
  <c r="QPC13" i="43"/>
  <c r="QPB13" i="43"/>
  <c r="QPA13" i="43"/>
  <c r="QOZ13" i="43"/>
  <c r="QOY13" i="43"/>
  <c r="QOV13" i="43"/>
  <c r="QOU13" i="43"/>
  <c r="QOT13" i="43"/>
  <c r="QOS13" i="43"/>
  <c r="QOR13" i="43"/>
  <c r="QOQ13" i="43"/>
  <c r="QON13" i="43"/>
  <c r="QOM13" i="43"/>
  <c r="QOL13" i="43"/>
  <c r="QOK13" i="43"/>
  <c r="QOJ13" i="43"/>
  <c r="QOI13" i="43"/>
  <c r="QOF13" i="43"/>
  <c r="QOE13" i="43"/>
  <c r="QOD13" i="43"/>
  <c r="QOC13" i="43"/>
  <c r="QOB13" i="43"/>
  <c r="QOA13" i="43"/>
  <c r="QNX13" i="43"/>
  <c r="QNW13" i="43"/>
  <c r="QNV13" i="43"/>
  <c r="QNU13" i="43"/>
  <c r="QNT13" i="43"/>
  <c r="QNS13" i="43"/>
  <c r="QNP13" i="43"/>
  <c r="QNO13" i="43"/>
  <c r="QNN13" i="43"/>
  <c r="QNM13" i="43"/>
  <c r="QNL13" i="43"/>
  <c r="QNK13" i="43"/>
  <c r="QNH13" i="43"/>
  <c r="QNG13" i="43"/>
  <c r="QNF13" i="43"/>
  <c r="QNE13" i="43"/>
  <c r="QND13" i="43"/>
  <c r="QNC13" i="43"/>
  <c r="QMZ13" i="43"/>
  <c r="QMY13" i="43"/>
  <c r="QMX13" i="43"/>
  <c r="QMW13" i="43"/>
  <c r="QMV13" i="43"/>
  <c r="QMU13" i="43"/>
  <c r="QMR13" i="43"/>
  <c r="QMQ13" i="43"/>
  <c r="QMP13" i="43"/>
  <c r="QMO13" i="43"/>
  <c r="QMN13" i="43"/>
  <c r="QMM13" i="43"/>
  <c r="QMJ13" i="43"/>
  <c r="QMI13" i="43"/>
  <c r="QMH13" i="43"/>
  <c r="QMG13" i="43"/>
  <c r="QMF13" i="43"/>
  <c r="QME13" i="43"/>
  <c r="QMB13" i="43"/>
  <c r="QMA13" i="43"/>
  <c r="QLZ13" i="43"/>
  <c r="QLY13" i="43"/>
  <c r="QLX13" i="43"/>
  <c r="QLW13" i="43"/>
  <c r="QLT13" i="43"/>
  <c r="QLS13" i="43"/>
  <c r="QLR13" i="43"/>
  <c r="QLQ13" i="43"/>
  <c r="QLP13" i="43"/>
  <c r="QLO13" i="43"/>
  <c r="QLL13" i="43"/>
  <c r="QLK13" i="43"/>
  <c r="QLJ13" i="43"/>
  <c r="QLI13" i="43"/>
  <c r="QLH13" i="43"/>
  <c r="QLG13" i="43"/>
  <c r="QLD13" i="43"/>
  <c r="QLC13" i="43"/>
  <c r="QLB13" i="43"/>
  <c r="QLA13" i="43"/>
  <c r="QKZ13" i="43"/>
  <c r="QKY13" i="43"/>
  <c r="QKV13" i="43"/>
  <c r="QKU13" i="43"/>
  <c r="QKT13" i="43"/>
  <c r="QKS13" i="43"/>
  <c r="QKR13" i="43"/>
  <c r="QKQ13" i="43"/>
  <c r="QKN13" i="43"/>
  <c r="QKM13" i="43"/>
  <c r="QKL13" i="43"/>
  <c r="QKK13" i="43"/>
  <c r="QKJ13" i="43"/>
  <c r="QKI13" i="43"/>
  <c r="QKF13" i="43"/>
  <c r="QKE13" i="43"/>
  <c r="QKD13" i="43"/>
  <c r="QKC13" i="43"/>
  <c r="QKB13" i="43"/>
  <c r="QKA13" i="43"/>
  <c r="QJX13" i="43"/>
  <c r="QJW13" i="43"/>
  <c r="QJV13" i="43"/>
  <c r="QJU13" i="43"/>
  <c r="QJT13" i="43"/>
  <c r="QJS13" i="43"/>
  <c r="QJP13" i="43"/>
  <c r="QJO13" i="43"/>
  <c r="QJN13" i="43"/>
  <c r="QJM13" i="43"/>
  <c r="QJL13" i="43"/>
  <c r="QJK13" i="43"/>
  <c r="QJH13" i="43"/>
  <c r="QJG13" i="43"/>
  <c r="QJF13" i="43"/>
  <c r="QJE13" i="43"/>
  <c r="QJD13" i="43"/>
  <c r="QJC13" i="43"/>
  <c r="QIZ13" i="43"/>
  <c r="QIY13" i="43"/>
  <c r="QIX13" i="43"/>
  <c r="QIW13" i="43"/>
  <c r="QIV13" i="43"/>
  <c r="QIU13" i="43"/>
  <c r="QIR13" i="43"/>
  <c r="QIQ13" i="43"/>
  <c r="QIP13" i="43"/>
  <c r="QIO13" i="43"/>
  <c r="QIN13" i="43"/>
  <c r="QIM13" i="43"/>
  <c r="QIJ13" i="43"/>
  <c r="QII13" i="43"/>
  <c r="QIH13" i="43"/>
  <c r="QIG13" i="43"/>
  <c r="QIF13" i="43"/>
  <c r="QIE13" i="43"/>
  <c r="QIB13" i="43"/>
  <c r="QIA13" i="43"/>
  <c r="QHZ13" i="43"/>
  <c r="QHY13" i="43"/>
  <c r="QHX13" i="43"/>
  <c r="QHW13" i="43"/>
  <c r="QHT13" i="43"/>
  <c r="QHS13" i="43"/>
  <c r="QHR13" i="43"/>
  <c r="QHQ13" i="43"/>
  <c r="QHP13" i="43"/>
  <c r="QHO13" i="43"/>
  <c r="QHL13" i="43"/>
  <c r="QHK13" i="43"/>
  <c r="QHJ13" i="43"/>
  <c r="QHI13" i="43"/>
  <c r="QHH13" i="43"/>
  <c r="QHG13" i="43"/>
  <c r="QHD13" i="43"/>
  <c r="QHC13" i="43"/>
  <c r="QHB13" i="43"/>
  <c r="QHA13" i="43"/>
  <c r="QGZ13" i="43"/>
  <c r="QGY13" i="43"/>
  <c r="QGV13" i="43"/>
  <c r="QGU13" i="43"/>
  <c r="QGT13" i="43"/>
  <c r="QGS13" i="43"/>
  <c r="QGR13" i="43"/>
  <c r="QGQ13" i="43"/>
  <c r="QGN13" i="43"/>
  <c r="QGM13" i="43"/>
  <c r="QGL13" i="43"/>
  <c r="QGK13" i="43"/>
  <c r="QGJ13" i="43"/>
  <c r="QGI13" i="43"/>
  <c r="QGF13" i="43"/>
  <c r="QGE13" i="43"/>
  <c r="QGD13" i="43"/>
  <c r="QGC13" i="43"/>
  <c r="QGB13" i="43"/>
  <c r="QGA13" i="43"/>
  <c r="QFX13" i="43"/>
  <c r="QFW13" i="43"/>
  <c r="QFV13" i="43"/>
  <c r="QFU13" i="43"/>
  <c r="QFT13" i="43"/>
  <c r="QFS13" i="43"/>
  <c r="QFP13" i="43"/>
  <c r="QFO13" i="43"/>
  <c r="QFN13" i="43"/>
  <c r="QFM13" i="43"/>
  <c r="QFL13" i="43"/>
  <c r="QFK13" i="43"/>
  <c r="QFH13" i="43"/>
  <c r="QFG13" i="43"/>
  <c r="QFF13" i="43"/>
  <c r="QFE13" i="43"/>
  <c r="QFD13" i="43"/>
  <c r="QFC13" i="43"/>
  <c r="QEZ13" i="43"/>
  <c r="QEY13" i="43"/>
  <c r="QEX13" i="43"/>
  <c r="QEW13" i="43"/>
  <c r="QEV13" i="43"/>
  <c r="QEU13" i="43"/>
  <c r="QER13" i="43"/>
  <c r="QEQ13" i="43"/>
  <c r="QEP13" i="43"/>
  <c r="QEO13" i="43"/>
  <c r="QEN13" i="43"/>
  <c r="QEM13" i="43"/>
  <c r="QEJ13" i="43"/>
  <c r="QEI13" i="43"/>
  <c r="QEH13" i="43"/>
  <c r="QEG13" i="43"/>
  <c r="QEF13" i="43"/>
  <c r="QEE13" i="43"/>
  <c r="QEB13" i="43"/>
  <c r="QEA13" i="43"/>
  <c r="QDZ13" i="43"/>
  <c r="QDY13" i="43"/>
  <c r="QDX13" i="43"/>
  <c r="QDW13" i="43"/>
  <c r="QDT13" i="43"/>
  <c r="QDS13" i="43"/>
  <c r="QDR13" i="43"/>
  <c r="QDQ13" i="43"/>
  <c r="QDP13" i="43"/>
  <c r="QDO13" i="43"/>
  <c r="QDL13" i="43"/>
  <c r="QDK13" i="43"/>
  <c r="QDJ13" i="43"/>
  <c r="QDI13" i="43"/>
  <c r="QDH13" i="43"/>
  <c r="QDG13" i="43"/>
  <c r="QDD13" i="43"/>
  <c r="QDC13" i="43"/>
  <c r="QDB13" i="43"/>
  <c r="QDA13" i="43"/>
  <c r="QCZ13" i="43"/>
  <c r="QCY13" i="43"/>
  <c r="QCV13" i="43"/>
  <c r="QCU13" i="43"/>
  <c r="QCT13" i="43"/>
  <c r="QCS13" i="43"/>
  <c r="QCR13" i="43"/>
  <c r="QCQ13" i="43"/>
  <c r="QCN13" i="43"/>
  <c r="QCM13" i="43"/>
  <c r="QCL13" i="43"/>
  <c r="QCK13" i="43"/>
  <c r="QCJ13" i="43"/>
  <c r="QCI13" i="43"/>
  <c r="QCF13" i="43"/>
  <c r="QCE13" i="43"/>
  <c r="QCD13" i="43"/>
  <c r="QCC13" i="43"/>
  <c r="QCB13" i="43"/>
  <c r="QCA13" i="43"/>
  <c r="QBX13" i="43"/>
  <c r="QBW13" i="43"/>
  <c r="QBV13" i="43"/>
  <c r="QBU13" i="43"/>
  <c r="QBT13" i="43"/>
  <c r="QBS13" i="43"/>
  <c r="QBP13" i="43"/>
  <c r="QBO13" i="43"/>
  <c r="QBN13" i="43"/>
  <c r="QBM13" i="43"/>
  <c r="QBL13" i="43"/>
  <c r="QBK13" i="43"/>
  <c r="QBH13" i="43"/>
  <c r="QBG13" i="43"/>
  <c r="QBF13" i="43"/>
  <c r="QBE13" i="43"/>
  <c r="QBD13" i="43"/>
  <c r="QBC13" i="43"/>
  <c r="QAZ13" i="43"/>
  <c r="QAY13" i="43"/>
  <c r="QAX13" i="43"/>
  <c r="QAW13" i="43"/>
  <c r="QAV13" i="43"/>
  <c r="QAU13" i="43"/>
  <c r="QAR13" i="43"/>
  <c r="QAQ13" i="43"/>
  <c r="QAP13" i="43"/>
  <c r="QAO13" i="43"/>
  <c r="QAN13" i="43"/>
  <c r="QAM13" i="43"/>
  <c r="QAJ13" i="43"/>
  <c r="QAI13" i="43"/>
  <c r="QAH13" i="43"/>
  <c r="QAG13" i="43"/>
  <c r="QAF13" i="43"/>
  <c r="QAE13" i="43"/>
  <c r="QAB13" i="43"/>
  <c r="QAA13" i="43"/>
  <c r="PZZ13" i="43"/>
  <c r="PZY13" i="43"/>
  <c r="PZX13" i="43"/>
  <c r="PZW13" i="43"/>
  <c r="PZT13" i="43"/>
  <c r="PZS13" i="43"/>
  <c r="PZR13" i="43"/>
  <c r="PZQ13" i="43"/>
  <c r="PZP13" i="43"/>
  <c r="PZO13" i="43"/>
  <c r="PZL13" i="43"/>
  <c r="PZK13" i="43"/>
  <c r="PZJ13" i="43"/>
  <c r="PZI13" i="43"/>
  <c r="PZH13" i="43"/>
  <c r="PZG13" i="43"/>
  <c r="PZD13" i="43"/>
  <c r="PZC13" i="43"/>
  <c r="PZB13" i="43"/>
  <c r="PZA13" i="43"/>
  <c r="PYZ13" i="43"/>
  <c r="PYY13" i="43"/>
  <c r="PYV13" i="43"/>
  <c r="PYU13" i="43"/>
  <c r="PYT13" i="43"/>
  <c r="PYS13" i="43"/>
  <c r="PYR13" i="43"/>
  <c r="PYQ13" i="43"/>
  <c r="PYN13" i="43"/>
  <c r="PYM13" i="43"/>
  <c r="PYL13" i="43"/>
  <c r="PYK13" i="43"/>
  <c r="PYJ13" i="43"/>
  <c r="PYI13" i="43"/>
  <c r="PYF13" i="43"/>
  <c r="PYE13" i="43"/>
  <c r="PYD13" i="43"/>
  <c r="PYC13" i="43"/>
  <c r="PYB13" i="43"/>
  <c r="PYA13" i="43"/>
  <c r="PXX13" i="43"/>
  <c r="PXW13" i="43"/>
  <c r="PXV13" i="43"/>
  <c r="PXU13" i="43"/>
  <c r="PXT13" i="43"/>
  <c r="PXS13" i="43"/>
  <c r="PXP13" i="43"/>
  <c r="PXO13" i="43"/>
  <c r="PXN13" i="43"/>
  <c r="PXM13" i="43"/>
  <c r="PXL13" i="43"/>
  <c r="PXK13" i="43"/>
  <c r="PXH13" i="43"/>
  <c r="PXG13" i="43"/>
  <c r="PXF13" i="43"/>
  <c r="PXE13" i="43"/>
  <c r="PXD13" i="43"/>
  <c r="PXC13" i="43"/>
  <c r="PWZ13" i="43"/>
  <c r="PWY13" i="43"/>
  <c r="PWX13" i="43"/>
  <c r="PWW13" i="43"/>
  <c r="PWV13" i="43"/>
  <c r="PWU13" i="43"/>
  <c r="PWR13" i="43"/>
  <c r="PWQ13" i="43"/>
  <c r="PWP13" i="43"/>
  <c r="PWO13" i="43"/>
  <c r="PWN13" i="43"/>
  <c r="PWM13" i="43"/>
  <c r="PWJ13" i="43"/>
  <c r="PWI13" i="43"/>
  <c r="PWH13" i="43"/>
  <c r="PWG13" i="43"/>
  <c r="PWF13" i="43"/>
  <c r="PWE13" i="43"/>
  <c r="PWB13" i="43"/>
  <c r="PWA13" i="43"/>
  <c r="PVZ13" i="43"/>
  <c r="PVY13" i="43"/>
  <c r="PVX13" i="43"/>
  <c r="PVW13" i="43"/>
  <c r="PVT13" i="43"/>
  <c r="PVS13" i="43"/>
  <c r="PVR13" i="43"/>
  <c r="PVQ13" i="43"/>
  <c r="PVP13" i="43"/>
  <c r="PVO13" i="43"/>
  <c r="PVL13" i="43"/>
  <c r="PVK13" i="43"/>
  <c r="PVJ13" i="43"/>
  <c r="PVI13" i="43"/>
  <c r="PVH13" i="43"/>
  <c r="PVG13" i="43"/>
  <c r="PVD13" i="43"/>
  <c r="PVC13" i="43"/>
  <c r="PVB13" i="43"/>
  <c r="PVA13" i="43"/>
  <c r="PUZ13" i="43"/>
  <c r="PUY13" i="43"/>
  <c r="PUV13" i="43"/>
  <c r="PUU13" i="43"/>
  <c r="PUT13" i="43"/>
  <c r="PUS13" i="43"/>
  <c r="PUR13" i="43"/>
  <c r="PUQ13" i="43"/>
  <c r="PUN13" i="43"/>
  <c r="PUM13" i="43"/>
  <c r="PUL13" i="43"/>
  <c r="PUK13" i="43"/>
  <c r="PUJ13" i="43"/>
  <c r="PUI13" i="43"/>
  <c r="PUF13" i="43"/>
  <c r="PUE13" i="43"/>
  <c r="PUD13" i="43"/>
  <c r="PUC13" i="43"/>
  <c r="PUB13" i="43"/>
  <c r="PUA13" i="43"/>
  <c r="PTX13" i="43"/>
  <c r="PTW13" i="43"/>
  <c r="PTV13" i="43"/>
  <c r="PTU13" i="43"/>
  <c r="PTT13" i="43"/>
  <c r="PTS13" i="43"/>
  <c r="PTP13" i="43"/>
  <c r="PTO13" i="43"/>
  <c r="PTN13" i="43"/>
  <c r="PTM13" i="43"/>
  <c r="PTL13" i="43"/>
  <c r="PTK13" i="43"/>
  <c r="PTH13" i="43"/>
  <c r="PTG13" i="43"/>
  <c r="PTF13" i="43"/>
  <c r="PTE13" i="43"/>
  <c r="PTD13" i="43"/>
  <c r="PTC13" i="43"/>
  <c r="PSZ13" i="43"/>
  <c r="PSY13" i="43"/>
  <c r="PSX13" i="43"/>
  <c r="PSW13" i="43"/>
  <c r="PSV13" i="43"/>
  <c r="PSU13" i="43"/>
  <c r="PSR13" i="43"/>
  <c r="PSQ13" i="43"/>
  <c r="PSP13" i="43"/>
  <c r="PSO13" i="43"/>
  <c r="PSN13" i="43"/>
  <c r="PSM13" i="43"/>
  <c r="PSJ13" i="43"/>
  <c r="PSI13" i="43"/>
  <c r="PSH13" i="43"/>
  <c r="PSG13" i="43"/>
  <c r="PSF13" i="43"/>
  <c r="PSE13" i="43"/>
  <c r="PSB13" i="43"/>
  <c r="PSA13" i="43"/>
  <c r="PRZ13" i="43"/>
  <c r="PRY13" i="43"/>
  <c r="PRX13" i="43"/>
  <c r="PRW13" i="43"/>
  <c r="PRT13" i="43"/>
  <c r="PRS13" i="43"/>
  <c r="PRR13" i="43"/>
  <c r="PRQ13" i="43"/>
  <c r="PRP13" i="43"/>
  <c r="PRO13" i="43"/>
  <c r="PRL13" i="43"/>
  <c r="PRK13" i="43"/>
  <c r="PRJ13" i="43"/>
  <c r="PRI13" i="43"/>
  <c r="PRH13" i="43"/>
  <c r="PRG13" i="43"/>
  <c r="PRD13" i="43"/>
  <c r="PRC13" i="43"/>
  <c r="PRB13" i="43"/>
  <c r="PRA13" i="43"/>
  <c r="PQZ13" i="43"/>
  <c r="PQY13" i="43"/>
  <c r="PQV13" i="43"/>
  <c r="PQU13" i="43"/>
  <c r="PQT13" i="43"/>
  <c r="PQS13" i="43"/>
  <c r="PQR13" i="43"/>
  <c r="PQQ13" i="43"/>
  <c r="PQN13" i="43"/>
  <c r="PQM13" i="43"/>
  <c r="PQL13" i="43"/>
  <c r="PQK13" i="43"/>
  <c r="PQJ13" i="43"/>
  <c r="PQI13" i="43"/>
  <c r="PQF13" i="43"/>
  <c r="PQE13" i="43"/>
  <c r="PQD13" i="43"/>
  <c r="PQC13" i="43"/>
  <c r="PQB13" i="43"/>
  <c r="PQA13" i="43"/>
  <c r="PPX13" i="43"/>
  <c r="PPW13" i="43"/>
  <c r="PPV13" i="43"/>
  <c r="PPU13" i="43"/>
  <c r="PPT13" i="43"/>
  <c r="PPS13" i="43"/>
  <c r="PPP13" i="43"/>
  <c r="PPO13" i="43"/>
  <c r="PPN13" i="43"/>
  <c r="PPM13" i="43"/>
  <c r="PPL13" i="43"/>
  <c r="PPK13" i="43"/>
  <c r="PPH13" i="43"/>
  <c r="PPG13" i="43"/>
  <c r="PPF13" i="43"/>
  <c r="PPE13" i="43"/>
  <c r="PPD13" i="43"/>
  <c r="PPC13" i="43"/>
  <c r="POZ13" i="43"/>
  <c r="POY13" i="43"/>
  <c r="POX13" i="43"/>
  <c r="POW13" i="43"/>
  <c r="POV13" i="43"/>
  <c r="POU13" i="43"/>
  <c r="POR13" i="43"/>
  <c r="POQ13" i="43"/>
  <c r="POP13" i="43"/>
  <c r="POO13" i="43"/>
  <c r="PON13" i="43"/>
  <c r="POM13" i="43"/>
  <c r="POJ13" i="43"/>
  <c r="POI13" i="43"/>
  <c r="POH13" i="43"/>
  <c r="POG13" i="43"/>
  <c r="POF13" i="43"/>
  <c r="POE13" i="43"/>
  <c r="POB13" i="43"/>
  <c r="POA13" i="43"/>
  <c r="PNZ13" i="43"/>
  <c r="PNY13" i="43"/>
  <c r="PNX13" i="43"/>
  <c r="PNW13" i="43"/>
  <c r="PNT13" i="43"/>
  <c r="PNS13" i="43"/>
  <c r="PNR13" i="43"/>
  <c r="PNQ13" i="43"/>
  <c r="PNP13" i="43"/>
  <c r="PNO13" i="43"/>
  <c r="PNL13" i="43"/>
  <c r="PNK13" i="43"/>
  <c r="PNJ13" i="43"/>
  <c r="PNI13" i="43"/>
  <c r="PNH13" i="43"/>
  <c r="PNG13" i="43"/>
  <c r="PND13" i="43"/>
  <c r="PNC13" i="43"/>
  <c r="PNB13" i="43"/>
  <c r="PNA13" i="43"/>
  <c r="PMZ13" i="43"/>
  <c r="PMY13" i="43"/>
  <c r="PMV13" i="43"/>
  <c r="PMU13" i="43"/>
  <c r="PMT13" i="43"/>
  <c r="PMS13" i="43"/>
  <c r="PMR13" i="43"/>
  <c r="PMQ13" i="43"/>
  <c r="PMN13" i="43"/>
  <c r="PMM13" i="43"/>
  <c r="PML13" i="43"/>
  <c r="PMK13" i="43"/>
  <c r="PMJ13" i="43"/>
  <c r="PMI13" i="43"/>
  <c r="PMF13" i="43"/>
  <c r="PME13" i="43"/>
  <c r="PMD13" i="43"/>
  <c r="PMC13" i="43"/>
  <c r="PMB13" i="43"/>
  <c r="PMA13" i="43"/>
  <c r="PLX13" i="43"/>
  <c r="PLW13" i="43"/>
  <c r="PLV13" i="43"/>
  <c r="PLU13" i="43"/>
  <c r="PLT13" i="43"/>
  <c r="PLS13" i="43"/>
  <c r="PLP13" i="43"/>
  <c r="PLO13" i="43"/>
  <c r="PLN13" i="43"/>
  <c r="PLM13" i="43"/>
  <c r="PLL13" i="43"/>
  <c r="PLK13" i="43"/>
  <c r="PLH13" i="43"/>
  <c r="PLG13" i="43"/>
  <c r="PLF13" i="43"/>
  <c r="PLE13" i="43"/>
  <c r="PLD13" i="43"/>
  <c r="PLC13" i="43"/>
  <c r="PKZ13" i="43"/>
  <c r="PKY13" i="43"/>
  <c r="PKX13" i="43"/>
  <c r="PKW13" i="43"/>
  <c r="PKV13" i="43"/>
  <c r="PKU13" i="43"/>
  <c r="PKR13" i="43"/>
  <c r="PKQ13" i="43"/>
  <c r="PKP13" i="43"/>
  <c r="PKO13" i="43"/>
  <c r="PKN13" i="43"/>
  <c r="PKM13" i="43"/>
  <c r="PKJ13" i="43"/>
  <c r="PKI13" i="43"/>
  <c r="PKH13" i="43"/>
  <c r="PKG13" i="43"/>
  <c r="PKF13" i="43"/>
  <c r="PKE13" i="43"/>
  <c r="PKB13" i="43"/>
  <c r="PKA13" i="43"/>
  <c r="PJZ13" i="43"/>
  <c r="PJY13" i="43"/>
  <c r="PJX13" i="43"/>
  <c r="PJW13" i="43"/>
  <c r="PJT13" i="43"/>
  <c r="PJS13" i="43"/>
  <c r="PJR13" i="43"/>
  <c r="PJQ13" i="43"/>
  <c r="PJP13" i="43"/>
  <c r="PJO13" i="43"/>
  <c r="PJL13" i="43"/>
  <c r="PJK13" i="43"/>
  <c r="PJJ13" i="43"/>
  <c r="PJI13" i="43"/>
  <c r="PJH13" i="43"/>
  <c r="PJG13" i="43"/>
  <c r="PJD13" i="43"/>
  <c r="PJC13" i="43"/>
  <c r="PJB13" i="43"/>
  <c r="PJA13" i="43"/>
  <c r="PIZ13" i="43"/>
  <c r="PIY13" i="43"/>
  <c r="PIV13" i="43"/>
  <c r="PIU13" i="43"/>
  <c r="PIT13" i="43"/>
  <c r="PIS13" i="43"/>
  <c r="PIR13" i="43"/>
  <c r="PIQ13" i="43"/>
  <c r="PIN13" i="43"/>
  <c r="PIM13" i="43"/>
  <c r="PIL13" i="43"/>
  <c r="PIK13" i="43"/>
  <c r="PIJ13" i="43"/>
  <c r="PII13" i="43"/>
  <c r="PIF13" i="43"/>
  <c r="PIE13" i="43"/>
  <c r="PID13" i="43"/>
  <c r="PIC13" i="43"/>
  <c r="PIB13" i="43"/>
  <c r="PIA13" i="43"/>
  <c r="PHX13" i="43"/>
  <c r="PHW13" i="43"/>
  <c r="PHV13" i="43"/>
  <c r="PHU13" i="43"/>
  <c r="PHT13" i="43"/>
  <c r="PHS13" i="43"/>
  <c r="PHP13" i="43"/>
  <c r="PHO13" i="43"/>
  <c r="PHN13" i="43"/>
  <c r="PHM13" i="43"/>
  <c r="PHL13" i="43"/>
  <c r="PHK13" i="43"/>
  <c r="PHH13" i="43"/>
  <c r="PHG13" i="43"/>
  <c r="PHF13" i="43"/>
  <c r="PHE13" i="43"/>
  <c r="PHD13" i="43"/>
  <c r="PHC13" i="43"/>
  <c r="PGZ13" i="43"/>
  <c r="PGY13" i="43"/>
  <c r="PGX13" i="43"/>
  <c r="PGW13" i="43"/>
  <c r="PGV13" i="43"/>
  <c r="PGU13" i="43"/>
  <c r="PGR13" i="43"/>
  <c r="PGQ13" i="43"/>
  <c r="PGP13" i="43"/>
  <c r="PGO13" i="43"/>
  <c r="PGN13" i="43"/>
  <c r="PGM13" i="43"/>
  <c r="PGJ13" i="43"/>
  <c r="PGI13" i="43"/>
  <c r="PGH13" i="43"/>
  <c r="PGG13" i="43"/>
  <c r="PGF13" i="43"/>
  <c r="PGE13" i="43"/>
  <c r="PGB13" i="43"/>
  <c r="PGA13" i="43"/>
  <c r="PFZ13" i="43"/>
  <c r="PFY13" i="43"/>
  <c r="PFX13" i="43"/>
  <c r="PFW13" i="43"/>
  <c r="PFT13" i="43"/>
  <c r="PFS13" i="43"/>
  <c r="PFR13" i="43"/>
  <c r="PFQ13" i="43"/>
  <c r="PFP13" i="43"/>
  <c r="PFO13" i="43"/>
  <c r="PFL13" i="43"/>
  <c r="PFK13" i="43"/>
  <c r="PFJ13" i="43"/>
  <c r="PFI13" i="43"/>
  <c r="PFH13" i="43"/>
  <c r="PFG13" i="43"/>
  <c r="PFD13" i="43"/>
  <c r="PFC13" i="43"/>
  <c r="PFB13" i="43"/>
  <c r="PFA13" i="43"/>
  <c r="PEZ13" i="43"/>
  <c r="PEY13" i="43"/>
  <c r="PEV13" i="43"/>
  <c r="PEU13" i="43"/>
  <c r="PET13" i="43"/>
  <c r="PES13" i="43"/>
  <c r="PER13" i="43"/>
  <c r="PEQ13" i="43"/>
  <c r="PEN13" i="43"/>
  <c r="PEM13" i="43"/>
  <c r="PEL13" i="43"/>
  <c r="PEK13" i="43"/>
  <c r="PEJ13" i="43"/>
  <c r="PEI13" i="43"/>
  <c r="PEF13" i="43"/>
  <c r="PEE13" i="43"/>
  <c r="PED13" i="43"/>
  <c r="PEC13" i="43"/>
  <c r="PEB13" i="43"/>
  <c r="PEA13" i="43"/>
  <c r="PDX13" i="43"/>
  <c r="PDW13" i="43"/>
  <c r="PDV13" i="43"/>
  <c r="PDU13" i="43"/>
  <c r="PDT13" i="43"/>
  <c r="PDS13" i="43"/>
  <c r="PDP13" i="43"/>
  <c r="PDO13" i="43"/>
  <c r="PDN13" i="43"/>
  <c r="PDM13" i="43"/>
  <c r="PDL13" i="43"/>
  <c r="PDK13" i="43"/>
  <c r="PDH13" i="43"/>
  <c r="PDG13" i="43"/>
  <c r="PDF13" i="43"/>
  <c r="PDE13" i="43"/>
  <c r="PDD13" i="43"/>
  <c r="PDC13" i="43"/>
  <c r="PCZ13" i="43"/>
  <c r="PCY13" i="43"/>
  <c r="PCX13" i="43"/>
  <c r="PCW13" i="43"/>
  <c r="PCV13" i="43"/>
  <c r="PCU13" i="43"/>
  <c r="PCR13" i="43"/>
  <c r="PCQ13" i="43"/>
  <c r="PCP13" i="43"/>
  <c r="PCO13" i="43"/>
  <c r="PCN13" i="43"/>
  <c r="PCM13" i="43"/>
  <c r="PCJ13" i="43"/>
  <c r="PCI13" i="43"/>
  <c r="PCH13" i="43"/>
  <c r="PCG13" i="43"/>
  <c r="PCF13" i="43"/>
  <c r="PCE13" i="43"/>
  <c r="PCB13" i="43"/>
  <c r="PCA13" i="43"/>
  <c r="PBZ13" i="43"/>
  <c r="PBY13" i="43"/>
  <c r="PBX13" i="43"/>
  <c r="PBW13" i="43"/>
  <c r="PBT13" i="43"/>
  <c r="PBS13" i="43"/>
  <c r="PBR13" i="43"/>
  <c r="PBQ13" i="43"/>
  <c r="PBP13" i="43"/>
  <c r="PBO13" i="43"/>
  <c r="PBL13" i="43"/>
  <c r="PBK13" i="43"/>
  <c r="PBJ13" i="43"/>
  <c r="PBI13" i="43"/>
  <c r="PBH13" i="43"/>
  <c r="PBG13" i="43"/>
  <c r="PBD13" i="43"/>
  <c r="PBC13" i="43"/>
  <c r="PBB13" i="43"/>
  <c r="PBA13" i="43"/>
  <c r="PAZ13" i="43"/>
  <c r="PAY13" i="43"/>
  <c r="PAV13" i="43"/>
  <c r="PAU13" i="43"/>
  <c r="PAT13" i="43"/>
  <c r="PAS13" i="43"/>
  <c r="PAR13" i="43"/>
  <c r="PAQ13" i="43"/>
  <c r="PAN13" i="43"/>
  <c r="PAM13" i="43"/>
  <c r="PAL13" i="43"/>
  <c r="PAK13" i="43"/>
  <c r="PAJ13" i="43"/>
  <c r="PAI13" i="43"/>
  <c r="PAF13" i="43"/>
  <c r="PAE13" i="43"/>
  <c r="PAD13" i="43"/>
  <c r="PAC13" i="43"/>
  <c r="PAB13" i="43"/>
  <c r="PAA13" i="43"/>
  <c r="OZX13" i="43"/>
  <c r="OZW13" i="43"/>
  <c r="OZV13" i="43"/>
  <c r="OZU13" i="43"/>
  <c r="OZT13" i="43"/>
  <c r="OZS13" i="43"/>
  <c r="OZP13" i="43"/>
  <c r="OZO13" i="43"/>
  <c r="OZN13" i="43"/>
  <c r="OZM13" i="43"/>
  <c r="OZL13" i="43"/>
  <c r="OZK13" i="43"/>
  <c r="OZH13" i="43"/>
  <c r="OZG13" i="43"/>
  <c r="OZF13" i="43"/>
  <c r="OZE13" i="43"/>
  <c r="OZD13" i="43"/>
  <c r="OZC13" i="43"/>
  <c r="OYZ13" i="43"/>
  <c r="OYY13" i="43"/>
  <c r="OYX13" i="43"/>
  <c r="OYW13" i="43"/>
  <c r="OYV13" i="43"/>
  <c r="OYU13" i="43"/>
  <c r="OYR13" i="43"/>
  <c r="OYQ13" i="43"/>
  <c r="OYP13" i="43"/>
  <c r="OYO13" i="43"/>
  <c r="OYN13" i="43"/>
  <c r="OYM13" i="43"/>
  <c r="OYJ13" i="43"/>
  <c r="OYI13" i="43"/>
  <c r="OYH13" i="43"/>
  <c r="OYG13" i="43"/>
  <c r="OYF13" i="43"/>
  <c r="OYE13" i="43"/>
  <c r="OYB13" i="43"/>
  <c r="OYA13" i="43"/>
  <c r="OXZ13" i="43"/>
  <c r="OXY13" i="43"/>
  <c r="OXX13" i="43"/>
  <c r="OXW13" i="43"/>
  <c r="OXT13" i="43"/>
  <c r="OXS13" i="43"/>
  <c r="OXR13" i="43"/>
  <c r="OXQ13" i="43"/>
  <c r="OXP13" i="43"/>
  <c r="OXO13" i="43"/>
  <c r="OXL13" i="43"/>
  <c r="OXK13" i="43"/>
  <c r="OXJ13" i="43"/>
  <c r="OXI13" i="43"/>
  <c r="OXH13" i="43"/>
  <c r="OXG13" i="43"/>
  <c r="OXD13" i="43"/>
  <c r="OXC13" i="43"/>
  <c r="OXB13" i="43"/>
  <c r="OXA13" i="43"/>
  <c r="OWZ13" i="43"/>
  <c r="OWY13" i="43"/>
  <c r="OWV13" i="43"/>
  <c r="OWU13" i="43"/>
  <c r="OWT13" i="43"/>
  <c r="OWS13" i="43"/>
  <c r="OWR13" i="43"/>
  <c r="OWQ13" i="43"/>
  <c r="OWN13" i="43"/>
  <c r="OWM13" i="43"/>
  <c r="OWL13" i="43"/>
  <c r="OWK13" i="43"/>
  <c r="OWJ13" i="43"/>
  <c r="OWI13" i="43"/>
  <c r="OWF13" i="43"/>
  <c r="OWE13" i="43"/>
  <c r="OWD13" i="43"/>
  <c r="OWC13" i="43"/>
  <c r="OWB13" i="43"/>
  <c r="OWA13" i="43"/>
  <c r="OVX13" i="43"/>
  <c r="OVW13" i="43"/>
  <c r="OVV13" i="43"/>
  <c r="OVU13" i="43"/>
  <c r="OVT13" i="43"/>
  <c r="OVS13" i="43"/>
  <c r="OVP13" i="43"/>
  <c r="OVO13" i="43"/>
  <c r="OVN13" i="43"/>
  <c r="OVM13" i="43"/>
  <c r="OVL13" i="43"/>
  <c r="OVK13" i="43"/>
  <c r="OVH13" i="43"/>
  <c r="OVG13" i="43"/>
  <c r="OVF13" i="43"/>
  <c r="OVE13" i="43"/>
  <c r="OVD13" i="43"/>
  <c r="OVC13" i="43"/>
  <c r="OUZ13" i="43"/>
  <c r="OUY13" i="43"/>
  <c r="OUX13" i="43"/>
  <c r="OUW13" i="43"/>
  <c r="OUV13" i="43"/>
  <c r="OUU13" i="43"/>
  <c r="OUR13" i="43"/>
  <c r="OUQ13" i="43"/>
  <c r="OUP13" i="43"/>
  <c r="OUO13" i="43"/>
  <c r="OUN13" i="43"/>
  <c r="OUM13" i="43"/>
  <c r="OUJ13" i="43"/>
  <c r="OUI13" i="43"/>
  <c r="OUH13" i="43"/>
  <c r="OUG13" i="43"/>
  <c r="OUF13" i="43"/>
  <c r="OUE13" i="43"/>
  <c r="OUB13" i="43"/>
  <c r="OUA13" i="43"/>
  <c r="OTZ13" i="43"/>
  <c r="OTY13" i="43"/>
  <c r="OTX13" i="43"/>
  <c r="OTW13" i="43"/>
  <c r="OTT13" i="43"/>
  <c r="OTS13" i="43"/>
  <c r="OTR13" i="43"/>
  <c r="OTQ13" i="43"/>
  <c r="OTP13" i="43"/>
  <c r="OTO13" i="43"/>
  <c r="OTL13" i="43"/>
  <c r="OTK13" i="43"/>
  <c r="OTJ13" i="43"/>
  <c r="OTI13" i="43"/>
  <c r="OTH13" i="43"/>
  <c r="OTG13" i="43"/>
  <c r="OTD13" i="43"/>
  <c r="OTC13" i="43"/>
  <c r="OTB13" i="43"/>
  <c r="OTA13" i="43"/>
  <c r="OSZ13" i="43"/>
  <c r="OSY13" i="43"/>
  <c r="OSV13" i="43"/>
  <c r="OSU13" i="43"/>
  <c r="OST13" i="43"/>
  <c r="OSS13" i="43"/>
  <c r="OSR13" i="43"/>
  <c r="OSQ13" i="43"/>
  <c r="OSN13" i="43"/>
  <c r="OSM13" i="43"/>
  <c r="OSL13" i="43"/>
  <c r="OSK13" i="43"/>
  <c r="OSJ13" i="43"/>
  <c r="OSI13" i="43"/>
  <c r="OSF13" i="43"/>
  <c r="OSE13" i="43"/>
  <c r="OSD13" i="43"/>
  <c r="OSC13" i="43"/>
  <c r="OSB13" i="43"/>
  <c r="OSA13" i="43"/>
  <c r="ORX13" i="43"/>
  <c r="ORW13" i="43"/>
  <c r="ORV13" i="43"/>
  <c r="ORU13" i="43"/>
  <c r="ORT13" i="43"/>
  <c r="ORS13" i="43"/>
  <c r="ORP13" i="43"/>
  <c r="ORO13" i="43"/>
  <c r="ORN13" i="43"/>
  <c r="ORM13" i="43"/>
  <c r="ORL13" i="43"/>
  <c r="ORK13" i="43"/>
  <c r="ORH13" i="43"/>
  <c r="ORG13" i="43"/>
  <c r="ORF13" i="43"/>
  <c r="ORE13" i="43"/>
  <c r="ORD13" i="43"/>
  <c r="ORC13" i="43"/>
  <c r="OQZ13" i="43"/>
  <c r="OQY13" i="43"/>
  <c r="OQX13" i="43"/>
  <c r="OQW13" i="43"/>
  <c r="OQV13" i="43"/>
  <c r="OQU13" i="43"/>
  <c r="OQR13" i="43"/>
  <c r="OQQ13" i="43"/>
  <c r="OQP13" i="43"/>
  <c r="OQO13" i="43"/>
  <c r="OQN13" i="43"/>
  <c r="OQM13" i="43"/>
  <c r="OQJ13" i="43"/>
  <c r="OQI13" i="43"/>
  <c r="OQH13" i="43"/>
  <c r="OQG13" i="43"/>
  <c r="OQF13" i="43"/>
  <c r="OQE13" i="43"/>
  <c r="OQB13" i="43"/>
  <c r="OQA13" i="43"/>
  <c r="OPZ13" i="43"/>
  <c r="OPY13" i="43"/>
  <c r="OPX13" i="43"/>
  <c r="OPW13" i="43"/>
  <c r="OPT13" i="43"/>
  <c r="OPS13" i="43"/>
  <c r="OPR13" i="43"/>
  <c r="OPQ13" i="43"/>
  <c r="OPP13" i="43"/>
  <c r="OPO13" i="43"/>
  <c r="OPL13" i="43"/>
  <c r="OPK13" i="43"/>
  <c r="OPJ13" i="43"/>
  <c r="OPI13" i="43"/>
  <c r="OPH13" i="43"/>
  <c r="OPG13" i="43"/>
  <c r="OPD13" i="43"/>
  <c r="OPC13" i="43"/>
  <c r="OPB13" i="43"/>
  <c r="OPA13" i="43"/>
  <c r="OOZ13" i="43"/>
  <c r="OOY13" i="43"/>
  <c r="OOV13" i="43"/>
  <c r="OOU13" i="43"/>
  <c r="OOT13" i="43"/>
  <c r="OOS13" i="43"/>
  <c r="OOR13" i="43"/>
  <c r="OOQ13" i="43"/>
  <c r="OON13" i="43"/>
  <c r="OOM13" i="43"/>
  <c r="OOL13" i="43"/>
  <c r="OOK13" i="43"/>
  <c r="OOJ13" i="43"/>
  <c r="OOI13" i="43"/>
  <c r="OOF13" i="43"/>
  <c r="OOE13" i="43"/>
  <c r="OOD13" i="43"/>
  <c r="OOC13" i="43"/>
  <c r="OOB13" i="43"/>
  <c r="OOA13" i="43"/>
  <c r="ONX13" i="43"/>
  <c r="ONW13" i="43"/>
  <c r="ONV13" i="43"/>
  <c r="ONU13" i="43"/>
  <c r="ONT13" i="43"/>
  <c r="ONS13" i="43"/>
  <c r="ONP13" i="43"/>
  <c r="ONO13" i="43"/>
  <c r="ONN13" i="43"/>
  <c r="ONM13" i="43"/>
  <c r="ONL13" i="43"/>
  <c r="ONK13" i="43"/>
  <c r="ONH13" i="43"/>
  <c r="ONG13" i="43"/>
  <c r="ONF13" i="43"/>
  <c r="ONE13" i="43"/>
  <c r="OND13" i="43"/>
  <c r="ONC13" i="43"/>
  <c r="OMZ13" i="43"/>
  <c r="OMY13" i="43"/>
  <c r="OMX13" i="43"/>
  <c r="OMW13" i="43"/>
  <c r="OMV13" i="43"/>
  <c r="OMU13" i="43"/>
  <c r="OMR13" i="43"/>
  <c r="OMQ13" i="43"/>
  <c r="OMP13" i="43"/>
  <c r="OMO13" i="43"/>
  <c r="OMN13" i="43"/>
  <c r="OMM13" i="43"/>
  <c r="OMJ13" i="43"/>
  <c r="OMI13" i="43"/>
  <c r="OMH13" i="43"/>
  <c r="OMG13" i="43"/>
  <c r="OMF13" i="43"/>
  <c r="OME13" i="43"/>
  <c r="OMB13" i="43"/>
  <c r="OMA13" i="43"/>
  <c r="OLZ13" i="43"/>
  <c r="OLY13" i="43"/>
  <c r="OLX13" i="43"/>
  <c r="OLW13" i="43"/>
  <c r="OLT13" i="43"/>
  <c r="OLS13" i="43"/>
  <c r="OLR13" i="43"/>
  <c r="OLQ13" i="43"/>
  <c r="OLP13" i="43"/>
  <c r="OLO13" i="43"/>
  <c r="OLL13" i="43"/>
  <c r="OLK13" i="43"/>
  <c r="OLJ13" i="43"/>
  <c r="OLI13" i="43"/>
  <c r="OLH13" i="43"/>
  <c r="OLG13" i="43"/>
  <c r="OLD13" i="43"/>
  <c r="OLC13" i="43"/>
  <c r="OLB13" i="43"/>
  <c r="OLA13" i="43"/>
  <c r="OKZ13" i="43"/>
  <c r="OKY13" i="43"/>
  <c r="OKV13" i="43"/>
  <c r="OKU13" i="43"/>
  <c r="OKT13" i="43"/>
  <c r="OKS13" i="43"/>
  <c r="OKR13" i="43"/>
  <c r="OKQ13" i="43"/>
  <c r="OKN13" i="43"/>
  <c r="OKM13" i="43"/>
  <c r="OKL13" i="43"/>
  <c r="OKK13" i="43"/>
  <c r="OKJ13" i="43"/>
  <c r="OKI13" i="43"/>
  <c r="OKF13" i="43"/>
  <c r="OKE13" i="43"/>
  <c r="OKD13" i="43"/>
  <c r="OKC13" i="43"/>
  <c r="OKB13" i="43"/>
  <c r="OKA13" i="43"/>
  <c r="OJX13" i="43"/>
  <c r="OJW13" i="43"/>
  <c r="OJV13" i="43"/>
  <c r="OJU13" i="43"/>
  <c r="OJT13" i="43"/>
  <c r="OJS13" i="43"/>
  <c r="OJP13" i="43"/>
  <c r="OJO13" i="43"/>
  <c r="OJN13" i="43"/>
  <c r="OJM13" i="43"/>
  <c r="OJL13" i="43"/>
  <c r="OJK13" i="43"/>
  <c r="OJH13" i="43"/>
  <c r="OJG13" i="43"/>
  <c r="OJF13" i="43"/>
  <c r="OJE13" i="43"/>
  <c r="OJD13" i="43"/>
  <c r="OJC13" i="43"/>
  <c r="OIZ13" i="43"/>
  <c r="OIY13" i="43"/>
  <c r="OIX13" i="43"/>
  <c r="OIW13" i="43"/>
  <c r="OIV13" i="43"/>
  <c r="OIU13" i="43"/>
  <c r="OIR13" i="43"/>
  <c r="OIQ13" i="43"/>
  <c r="OIP13" i="43"/>
  <c r="OIO13" i="43"/>
  <c r="OIN13" i="43"/>
  <c r="OIM13" i="43"/>
  <c r="OIJ13" i="43"/>
  <c r="OII13" i="43"/>
  <c r="OIH13" i="43"/>
  <c r="OIG13" i="43"/>
  <c r="OIF13" i="43"/>
  <c r="OIE13" i="43"/>
  <c r="OIB13" i="43"/>
  <c r="OIA13" i="43"/>
  <c r="OHZ13" i="43"/>
  <c r="OHY13" i="43"/>
  <c r="OHX13" i="43"/>
  <c r="OHW13" i="43"/>
  <c r="OHT13" i="43"/>
  <c r="OHS13" i="43"/>
  <c r="OHR13" i="43"/>
  <c r="OHQ13" i="43"/>
  <c r="OHP13" i="43"/>
  <c r="OHO13" i="43"/>
  <c r="OHL13" i="43"/>
  <c r="OHK13" i="43"/>
  <c r="OHJ13" i="43"/>
  <c r="OHI13" i="43"/>
  <c r="OHH13" i="43"/>
  <c r="OHG13" i="43"/>
  <c r="OHD13" i="43"/>
  <c r="OHC13" i="43"/>
  <c r="OHB13" i="43"/>
  <c r="OHA13" i="43"/>
  <c r="OGZ13" i="43"/>
  <c r="OGY13" i="43"/>
  <c r="OGV13" i="43"/>
  <c r="OGU13" i="43"/>
  <c r="OGT13" i="43"/>
  <c r="OGS13" i="43"/>
  <c r="OGR13" i="43"/>
  <c r="OGQ13" i="43"/>
  <c r="OGN13" i="43"/>
  <c r="OGM13" i="43"/>
  <c r="OGL13" i="43"/>
  <c r="OGK13" i="43"/>
  <c r="OGJ13" i="43"/>
  <c r="OGI13" i="43"/>
  <c r="OGF13" i="43"/>
  <c r="OGE13" i="43"/>
  <c r="OGD13" i="43"/>
  <c r="OGC13" i="43"/>
  <c r="OGB13" i="43"/>
  <c r="OGA13" i="43"/>
  <c r="OFX13" i="43"/>
  <c r="OFW13" i="43"/>
  <c r="OFV13" i="43"/>
  <c r="OFU13" i="43"/>
  <c r="OFT13" i="43"/>
  <c r="OFS13" i="43"/>
  <c r="OFP13" i="43"/>
  <c r="OFO13" i="43"/>
  <c r="OFN13" i="43"/>
  <c r="OFM13" i="43"/>
  <c r="OFL13" i="43"/>
  <c r="OFK13" i="43"/>
  <c r="OFH13" i="43"/>
  <c r="OFG13" i="43"/>
  <c r="OFF13" i="43"/>
  <c r="OFE13" i="43"/>
  <c r="OFD13" i="43"/>
  <c r="OFC13" i="43"/>
  <c r="OEZ13" i="43"/>
  <c r="OEY13" i="43"/>
  <c r="OEX13" i="43"/>
  <c r="OEW13" i="43"/>
  <c r="OEV13" i="43"/>
  <c r="OEU13" i="43"/>
  <c r="OER13" i="43"/>
  <c r="OEQ13" i="43"/>
  <c r="OEP13" i="43"/>
  <c r="OEO13" i="43"/>
  <c r="OEN13" i="43"/>
  <c r="OEM13" i="43"/>
  <c r="OEJ13" i="43"/>
  <c r="OEI13" i="43"/>
  <c r="OEH13" i="43"/>
  <c r="OEG13" i="43"/>
  <c r="OEF13" i="43"/>
  <c r="OEE13" i="43"/>
  <c r="OEB13" i="43"/>
  <c r="OEA13" i="43"/>
  <c r="ODZ13" i="43"/>
  <c r="ODY13" i="43"/>
  <c r="ODX13" i="43"/>
  <c r="ODW13" i="43"/>
  <c r="ODT13" i="43"/>
  <c r="ODS13" i="43"/>
  <c r="ODR13" i="43"/>
  <c r="ODQ13" i="43"/>
  <c r="ODP13" i="43"/>
  <c r="ODO13" i="43"/>
  <c r="ODL13" i="43"/>
  <c r="ODK13" i="43"/>
  <c r="ODJ13" i="43"/>
  <c r="ODI13" i="43"/>
  <c r="ODH13" i="43"/>
  <c r="ODG13" i="43"/>
  <c r="ODD13" i="43"/>
  <c r="ODC13" i="43"/>
  <c r="ODB13" i="43"/>
  <c r="ODA13" i="43"/>
  <c r="OCZ13" i="43"/>
  <c r="OCY13" i="43"/>
  <c r="OCV13" i="43"/>
  <c r="OCU13" i="43"/>
  <c r="OCT13" i="43"/>
  <c r="OCS13" i="43"/>
  <c r="OCR13" i="43"/>
  <c r="OCQ13" i="43"/>
  <c r="OCN13" i="43"/>
  <c r="OCM13" i="43"/>
  <c r="OCL13" i="43"/>
  <c r="OCK13" i="43"/>
  <c r="OCJ13" i="43"/>
  <c r="OCI13" i="43"/>
  <c r="OCF13" i="43"/>
  <c r="OCE13" i="43"/>
  <c r="OCD13" i="43"/>
  <c r="OCC13" i="43"/>
  <c r="OCB13" i="43"/>
  <c r="OCA13" i="43"/>
  <c r="OBX13" i="43"/>
  <c r="OBW13" i="43"/>
  <c r="OBV13" i="43"/>
  <c r="OBU13" i="43"/>
  <c r="OBT13" i="43"/>
  <c r="OBS13" i="43"/>
  <c r="OBP13" i="43"/>
  <c r="OBO13" i="43"/>
  <c r="OBN13" i="43"/>
  <c r="OBM13" i="43"/>
  <c r="OBL13" i="43"/>
  <c r="OBK13" i="43"/>
  <c r="OBH13" i="43"/>
  <c r="OBG13" i="43"/>
  <c r="OBF13" i="43"/>
  <c r="OBE13" i="43"/>
  <c r="OBD13" i="43"/>
  <c r="OBC13" i="43"/>
  <c r="OAZ13" i="43"/>
  <c r="OAY13" i="43"/>
  <c r="OAX13" i="43"/>
  <c r="OAW13" i="43"/>
  <c r="OAV13" i="43"/>
  <c r="OAU13" i="43"/>
  <c r="OAR13" i="43"/>
  <c r="OAQ13" i="43"/>
  <c r="OAP13" i="43"/>
  <c r="OAO13" i="43"/>
  <c r="OAN13" i="43"/>
  <c r="OAM13" i="43"/>
  <c r="OAJ13" i="43"/>
  <c r="OAI13" i="43"/>
  <c r="OAH13" i="43"/>
  <c r="OAG13" i="43"/>
  <c r="OAF13" i="43"/>
  <c r="OAE13" i="43"/>
  <c r="OAB13" i="43"/>
  <c r="OAA13" i="43"/>
  <c r="NZZ13" i="43"/>
  <c r="NZY13" i="43"/>
  <c r="NZX13" i="43"/>
  <c r="NZW13" i="43"/>
  <c r="NZT13" i="43"/>
  <c r="NZS13" i="43"/>
  <c r="NZR13" i="43"/>
  <c r="NZQ13" i="43"/>
  <c r="NZP13" i="43"/>
  <c r="NZO13" i="43"/>
  <c r="NZL13" i="43"/>
  <c r="NZK13" i="43"/>
  <c r="NZJ13" i="43"/>
  <c r="NZI13" i="43"/>
  <c r="NZH13" i="43"/>
  <c r="NZG13" i="43"/>
  <c r="NZD13" i="43"/>
  <c r="NZC13" i="43"/>
  <c r="NZB13" i="43"/>
  <c r="NZA13" i="43"/>
  <c r="NYZ13" i="43"/>
  <c r="NYY13" i="43"/>
  <c r="NYV13" i="43"/>
  <c r="NYU13" i="43"/>
  <c r="NYT13" i="43"/>
  <c r="NYS13" i="43"/>
  <c r="NYR13" i="43"/>
  <c r="NYQ13" i="43"/>
  <c r="NYN13" i="43"/>
  <c r="NYM13" i="43"/>
  <c r="NYL13" i="43"/>
  <c r="NYK13" i="43"/>
  <c r="NYJ13" i="43"/>
  <c r="NYI13" i="43"/>
  <c r="NYF13" i="43"/>
  <c r="NYE13" i="43"/>
  <c r="NYD13" i="43"/>
  <c r="NYC13" i="43"/>
  <c r="NYB13" i="43"/>
  <c r="NYA13" i="43"/>
  <c r="NXX13" i="43"/>
  <c r="NXW13" i="43"/>
  <c r="NXV13" i="43"/>
  <c r="NXU13" i="43"/>
  <c r="NXT13" i="43"/>
  <c r="NXS13" i="43"/>
  <c r="NXP13" i="43"/>
  <c r="NXO13" i="43"/>
  <c r="NXN13" i="43"/>
  <c r="NXM13" i="43"/>
  <c r="NXL13" i="43"/>
  <c r="NXK13" i="43"/>
  <c r="NXH13" i="43"/>
  <c r="NXG13" i="43"/>
  <c r="NXF13" i="43"/>
  <c r="NXE13" i="43"/>
  <c r="NXD13" i="43"/>
  <c r="NXC13" i="43"/>
  <c r="NWZ13" i="43"/>
  <c r="NWY13" i="43"/>
  <c r="NWX13" i="43"/>
  <c r="NWW13" i="43"/>
  <c r="NWV13" i="43"/>
  <c r="NWU13" i="43"/>
  <c r="NWR13" i="43"/>
  <c r="NWQ13" i="43"/>
  <c r="NWP13" i="43"/>
  <c r="NWO13" i="43"/>
  <c r="NWN13" i="43"/>
  <c r="NWM13" i="43"/>
  <c r="NWJ13" i="43"/>
  <c r="NWI13" i="43"/>
  <c r="NWH13" i="43"/>
  <c r="NWG13" i="43"/>
  <c r="NWF13" i="43"/>
  <c r="NWE13" i="43"/>
  <c r="NWB13" i="43"/>
  <c r="NWA13" i="43"/>
  <c r="NVZ13" i="43"/>
  <c r="NVY13" i="43"/>
  <c r="NVX13" i="43"/>
  <c r="NVW13" i="43"/>
  <c r="NVT13" i="43"/>
  <c r="NVS13" i="43"/>
  <c r="NVR13" i="43"/>
  <c r="NVQ13" i="43"/>
  <c r="NVP13" i="43"/>
  <c r="NVO13" i="43"/>
  <c r="NVL13" i="43"/>
  <c r="NVK13" i="43"/>
  <c r="NVJ13" i="43"/>
  <c r="NVI13" i="43"/>
  <c r="NVH13" i="43"/>
  <c r="NVG13" i="43"/>
  <c r="NVD13" i="43"/>
  <c r="NVC13" i="43"/>
  <c r="NVB13" i="43"/>
  <c r="NVA13" i="43"/>
  <c r="NUZ13" i="43"/>
  <c r="NUY13" i="43"/>
  <c r="NUV13" i="43"/>
  <c r="NUU13" i="43"/>
  <c r="NUT13" i="43"/>
  <c r="NUS13" i="43"/>
  <c r="NUR13" i="43"/>
  <c r="NUQ13" i="43"/>
  <c r="NUN13" i="43"/>
  <c r="NUM13" i="43"/>
  <c r="NUL13" i="43"/>
  <c r="NUK13" i="43"/>
  <c r="NUJ13" i="43"/>
  <c r="NUI13" i="43"/>
  <c r="NUF13" i="43"/>
  <c r="NUE13" i="43"/>
  <c r="NUD13" i="43"/>
  <c r="NUC13" i="43"/>
  <c r="NUB13" i="43"/>
  <c r="NUA13" i="43"/>
  <c r="NTX13" i="43"/>
  <c r="NTW13" i="43"/>
  <c r="NTV13" i="43"/>
  <c r="NTU13" i="43"/>
  <c r="NTT13" i="43"/>
  <c r="NTS13" i="43"/>
  <c r="NTP13" i="43"/>
  <c r="NTO13" i="43"/>
  <c r="NTN13" i="43"/>
  <c r="NTM13" i="43"/>
  <c r="NTL13" i="43"/>
  <c r="NTK13" i="43"/>
  <c r="NTH13" i="43"/>
  <c r="NTG13" i="43"/>
  <c r="NTF13" i="43"/>
  <c r="NTE13" i="43"/>
  <c r="NTD13" i="43"/>
  <c r="NTC13" i="43"/>
  <c r="NSZ13" i="43"/>
  <c r="NSY13" i="43"/>
  <c r="NSX13" i="43"/>
  <c r="NSW13" i="43"/>
  <c r="NSV13" i="43"/>
  <c r="NSU13" i="43"/>
  <c r="NSR13" i="43"/>
  <c r="NSQ13" i="43"/>
  <c r="NSP13" i="43"/>
  <c r="NSO13" i="43"/>
  <c r="NSN13" i="43"/>
  <c r="NSM13" i="43"/>
  <c r="NSJ13" i="43"/>
  <c r="NSI13" i="43"/>
  <c r="NSH13" i="43"/>
  <c r="NSG13" i="43"/>
  <c r="NSF13" i="43"/>
  <c r="NSE13" i="43"/>
  <c r="NSB13" i="43"/>
  <c r="NSA13" i="43"/>
  <c r="NRZ13" i="43"/>
  <c r="NRY13" i="43"/>
  <c r="NRX13" i="43"/>
  <c r="NRW13" i="43"/>
  <c r="NRT13" i="43"/>
  <c r="NRS13" i="43"/>
  <c r="NRR13" i="43"/>
  <c r="NRQ13" i="43"/>
  <c r="NRP13" i="43"/>
  <c r="NRO13" i="43"/>
  <c r="NRL13" i="43"/>
  <c r="NRK13" i="43"/>
  <c r="NRJ13" i="43"/>
  <c r="NRI13" i="43"/>
  <c r="NRH13" i="43"/>
  <c r="NRG13" i="43"/>
  <c r="NRD13" i="43"/>
  <c r="NRC13" i="43"/>
  <c r="NRB13" i="43"/>
  <c r="NRA13" i="43"/>
  <c r="NQZ13" i="43"/>
  <c r="NQY13" i="43"/>
  <c r="NQV13" i="43"/>
  <c r="NQU13" i="43"/>
  <c r="NQT13" i="43"/>
  <c r="NQS13" i="43"/>
  <c r="NQR13" i="43"/>
  <c r="NQQ13" i="43"/>
  <c r="NQN13" i="43"/>
  <c r="NQM13" i="43"/>
  <c r="NQL13" i="43"/>
  <c r="NQK13" i="43"/>
  <c r="NQJ13" i="43"/>
  <c r="NQI13" i="43"/>
  <c r="NQF13" i="43"/>
  <c r="NQE13" i="43"/>
  <c r="NQD13" i="43"/>
  <c r="NQC13" i="43"/>
  <c r="NQB13" i="43"/>
  <c r="NQA13" i="43"/>
  <c r="NPX13" i="43"/>
  <c r="NPW13" i="43"/>
  <c r="NPV13" i="43"/>
  <c r="NPU13" i="43"/>
  <c r="NPT13" i="43"/>
  <c r="NPS13" i="43"/>
  <c r="NPP13" i="43"/>
  <c r="NPO13" i="43"/>
  <c r="NPN13" i="43"/>
  <c r="NPM13" i="43"/>
  <c r="NPL13" i="43"/>
  <c r="NPK13" i="43"/>
  <c r="NPH13" i="43"/>
  <c r="NPG13" i="43"/>
  <c r="NPF13" i="43"/>
  <c r="NPE13" i="43"/>
  <c r="NPD13" i="43"/>
  <c r="NPC13" i="43"/>
  <c r="NOZ13" i="43"/>
  <c r="NOY13" i="43"/>
  <c r="NOX13" i="43"/>
  <c r="NOW13" i="43"/>
  <c r="NOV13" i="43"/>
  <c r="NOU13" i="43"/>
  <c r="NOR13" i="43"/>
  <c r="NOQ13" i="43"/>
  <c r="NOP13" i="43"/>
  <c r="NOO13" i="43"/>
  <c r="NON13" i="43"/>
  <c r="NOM13" i="43"/>
  <c r="NOJ13" i="43"/>
  <c r="NOI13" i="43"/>
  <c r="NOH13" i="43"/>
  <c r="NOG13" i="43"/>
  <c r="NOF13" i="43"/>
  <c r="NOE13" i="43"/>
  <c r="NOB13" i="43"/>
  <c r="NOA13" i="43"/>
  <c r="NNZ13" i="43"/>
  <c r="NNY13" i="43"/>
  <c r="NNX13" i="43"/>
  <c r="NNW13" i="43"/>
  <c r="NNT13" i="43"/>
  <c r="NNS13" i="43"/>
  <c r="NNR13" i="43"/>
  <c r="NNQ13" i="43"/>
  <c r="NNP13" i="43"/>
  <c r="NNO13" i="43"/>
  <c r="NNL13" i="43"/>
  <c r="NNK13" i="43"/>
  <c r="NNJ13" i="43"/>
  <c r="NNI13" i="43"/>
  <c r="NNH13" i="43"/>
  <c r="NNG13" i="43"/>
  <c r="NND13" i="43"/>
  <c r="NNC13" i="43"/>
  <c r="NNB13" i="43"/>
  <c r="NNA13" i="43"/>
  <c r="NMZ13" i="43"/>
  <c r="NMY13" i="43"/>
  <c r="NMV13" i="43"/>
  <c r="NMU13" i="43"/>
  <c r="NMT13" i="43"/>
  <c r="NMS13" i="43"/>
  <c r="NMR13" i="43"/>
  <c r="NMQ13" i="43"/>
  <c r="NMN13" i="43"/>
  <c r="NMM13" i="43"/>
  <c r="NML13" i="43"/>
  <c r="NMK13" i="43"/>
  <c r="NMJ13" i="43"/>
  <c r="NMI13" i="43"/>
  <c r="NMF13" i="43"/>
  <c r="NME13" i="43"/>
  <c r="NMD13" i="43"/>
  <c r="NMC13" i="43"/>
  <c r="NMB13" i="43"/>
  <c r="NMA13" i="43"/>
  <c r="NLX13" i="43"/>
  <c r="NLW13" i="43"/>
  <c r="NLV13" i="43"/>
  <c r="NLU13" i="43"/>
  <c r="NLT13" i="43"/>
  <c r="NLS13" i="43"/>
  <c r="NLP13" i="43"/>
  <c r="NLO13" i="43"/>
  <c r="NLN13" i="43"/>
  <c r="NLM13" i="43"/>
  <c r="NLL13" i="43"/>
  <c r="NLK13" i="43"/>
  <c r="NLH13" i="43"/>
  <c r="NLG13" i="43"/>
  <c r="NLF13" i="43"/>
  <c r="NLE13" i="43"/>
  <c r="NLD13" i="43"/>
  <c r="NLC13" i="43"/>
  <c r="NKZ13" i="43"/>
  <c r="NKY13" i="43"/>
  <c r="NKX13" i="43"/>
  <c r="NKW13" i="43"/>
  <c r="NKV13" i="43"/>
  <c r="NKU13" i="43"/>
  <c r="NKR13" i="43"/>
  <c r="NKQ13" i="43"/>
  <c r="NKP13" i="43"/>
  <c r="NKO13" i="43"/>
  <c r="NKN13" i="43"/>
  <c r="NKM13" i="43"/>
  <c r="NKJ13" i="43"/>
  <c r="NKI13" i="43"/>
  <c r="NKH13" i="43"/>
  <c r="NKG13" i="43"/>
  <c r="NKF13" i="43"/>
  <c r="NKE13" i="43"/>
  <c r="NKB13" i="43"/>
  <c r="NKA13" i="43"/>
  <c r="NJZ13" i="43"/>
  <c r="NJY13" i="43"/>
  <c r="NJX13" i="43"/>
  <c r="NJW13" i="43"/>
  <c r="NJT13" i="43"/>
  <c r="NJS13" i="43"/>
  <c r="NJR13" i="43"/>
  <c r="NJQ13" i="43"/>
  <c r="NJP13" i="43"/>
  <c r="NJO13" i="43"/>
  <c r="NJL13" i="43"/>
  <c r="NJK13" i="43"/>
  <c r="NJJ13" i="43"/>
  <c r="NJI13" i="43"/>
  <c r="NJH13" i="43"/>
  <c r="NJG13" i="43"/>
  <c r="NJD13" i="43"/>
  <c r="NJC13" i="43"/>
  <c r="NJB13" i="43"/>
  <c r="NJA13" i="43"/>
  <c r="NIZ13" i="43"/>
  <c r="NIY13" i="43"/>
  <c r="NIV13" i="43"/>
  <c r="NIU13" i="43"/>
  <c r="NIT13" i="43"/>
  <c r="NIS13" i="43"/>
  <c r="NIR13" i="43"/>
  <c r="NIQ13" i="43"/>
  <c r="NIN13" i="43"/>
  <c r="NIM13" i="43"/>
  <c r="NIL13" i="43"/>
  <c r="NIK13" i="43"/>
  <c r="NIJ13" i="43"/>
  <c r="NII13" i="43"/>
  <c r="NIF13" i="43"/>
  <c r="NIE13" i="43"/>
  <c r="NID13" i="43"/>
  <c r="NIC13" i="43"/>
  <c r="NIB13" i="43"/>
  <c r="NIA13" i="43"/>
  <c r="NHX13" i="43"/>
  <c r="NHW13" i="43"/>
  <c r="NHV13" i="43"/>
  <c r="NHU13" i="43"/>
  <c r="NHT13" i="43"/>
  <c r="NHS13" i="43"/>
  <c r="NHP13" i="43"/>
  <c r="NHO13" i="43"/>
  <c r="NHN13" i="43"/>
  <c r="NHM13" i="43"/>
  <c r="NHL13" i="43"/>
  <c r="NHK13" i="43"/>
  <c r="NHH13" i="43"/>
  <c r="NHG13" i="43"/>
  <c r="NHF13" i="43"/>
  <c r="NHE13" i="43"/>
  <c r="NHD13" i="43"/>
  <c r="NHC13" i="43"/>
  <c r="NGZ13" i="43"/>
  <c r="NGY13" i="43"/>
  <c r="NGX13" i="43"/>
  <c r="NGW13" i="43"/>
  <c r="NGV13" i="43"/>
  <c r="NGU13" i="43"/>
  <c r="NGR13" i="43"/>
  <c r="NGQ13" i="43"/>
  <c r="NGP13" i="43"/>
  <c r="NGO13" i="43"/>
  <c r="NGN13" i="43"/>
  <c r="NGM13" i="43"/>
  <c r="NGJ13" i="43"/>
  <c r="NGI13" i="43"/>
  <c r="NGH13" i="43"/>
  <c r="NGG13" i="43"/>
  <c r="NGF13" i="43"/>
  <c r="NGE13" i="43"/>
  <c r="NGB13" i="43"/>
  <c r="NGA13" i="43"/>
  <c r="NFZ13" i="43"/>
  <c r="NFY13" i="43"/>
  <c r="NFX13" i="43"/>
  <c r="NFW13" i="43"/>
  <c r="NFT13" i="43"/>
  <c r="NFS13" i="43"/>
  <c r="NFR13" i="43"/>
  <c r="NFQ13" i="43"/>
  <c r="NFP13" i="43"/>
  <c r="NFO13" i="43"/>
  <c r="NFL13" i="43"/>
  <c r="NFK13" i="43"/>
  <c r="NFJ13" i="43"/>
  <c r="NFI13" i="43"/>
  <c r="NFH13" i="43"/>
  <c r="NFG13" i="43"/>
  <c r="NFD13" i="43"/>
  <c r="NFC13" i="43"/>
  <c r="NFB13" i="43"/>
  <c r="NFA13" i="43"/>
  <c r="NEZ13" i="43"/>
  <c r="NEY13" i="43"/>
  <c r="NEV13" i="43"/>
  <c r="NEU13" i="43"/>
  <c r="NET13" i="43"/>
  <c r="NES13" i="43"/>
  <c r="NER13" i="43"/>
  <c r="NEQ13" i="43"/>
  <c r="NEN13" i="43"/>
  <c r="NEM13" i="43"/>
  <c r="NEL13" i="43"/>
  <c r="NEK13" i="43"/>
  <c r="NEJ13" i="43"/>
  <c r="NEI13" i="43"/>
  <c r="NEF13" i="43"/>
  <c r="NEE13" i="43"/>
  <c r="NED13" i="43"/>
  <c r="NEC13" i="43"/>
  <c r="NEB13" i="43"/>
  <c r="NEA13" i="43"/>
  <c r="NDX13" i="43"/>
  <c r="NDW13" i="43"/>
  <c r="NDV13" i="43"/>
  <c r="NDU13" i="43"/>
  <c r="NDT13" i="43"/>
  <c r="NDS13" i="43"/>
  <c r="NDP13" i="43"/>
  <c r="NDO13" i="43"/>
  <c r="NDN13" i="43"/>
  <c r="NDM13" i="43"/>
  <c r="NDL13" i="43"/>
  <c r="NDK13" i="43"/>
  <c r="NDH13" i="43"/>
  <c r="NDG13" i="43"/>
  <c r="NDF13" i="43"/>
  <c r="NDE13" i="43"/>
  <c r="NDD13" i="43"/>
  <c r="NDC13" i="43"/>
  <c r="NCZ13" i="43"/>
  <c r="NCY13" i="43"/>
  <c r="NCX13" i="43"/>
  <c r="NCW13" i="43"/>
  <c r="NCV13" i="43"/>
  <c r="NCU13" i="43"/>
  <c r="NCR13" i="43"/>
  <c r="NCQ13" i="43"/>
  <c r="NCP13" i="43"/>
  <c r="NCO13" i="43"/>
  <c r="NCN13" i="43"/>
  <c r="NCM13" i="43"/>
  <c r="NCJ13" i="43"/>
  <c r="NCI13" i="43"/>
  <c r="NCH13" i="43"/>
  <c r="NCG13" i="43"/>
  <c r="NCF13" i="43"/>
  <c r="NCE13" i="43"/>
  <c r="NCB13" i="43"/>
  <c r="NCA13" i="43"/>
  <c r="NBZ13" i="43"/>
  <c r="NBY13" i="43"/>
  <c r="NBX13" i="43"/>
  <c r="NBW13" i="43"/>
  <c r="NBT13" i="43"/>
  <c r="NBS13" i="43"/>
  <c r="NBR13" i="43"/>
  <c r="NBQ13" i="43"/>
  <c r="NBP13" i="43"/>
  <c r="NBO13" i="43"/>
  <c r="NBL13" i="43"/>
  <c r="NBK13" i="43"/>
  <c r="NBJ13" i="43"/>
  <c r="NBI13" i="43"/>
  <c r="NBH13" i="43"/>
  <c r="NBG13" i="43"/>
  <c r="NBD13" i="43"/>
  <c r="NBC13" i="43"/>
  <c r="NBB13" i="43"/>
  <c r="NBA13" i="43"/>
  <c r="NAZ13" i="43"/>
  <c r="NAY13" i="43"/>
  <c r="NAV13" i="43"/>
  <c r="NAU13" i="43"/>
  <c r="NAT13" i="43"/>
  <c r="NAS13" i="43"/>
  <c r="NAR13" i="43"/>
  <c r="NAQ13" i="43"/>
  <c r="NAN13" i="43"/>
  <c r="NAM13" i="43"/>
  <c r="NAL13" i="43"/>
  <c r="NAK13" i="43"/>
  <c r="NAJ13" i="43"/>
  <c r="NAI13" i="43"/>
  <c r="NAF13" i="43"/>
  <c r="NAE13" i="43"/>
  <c r="NAD13" i="43"/>
  <c r="NAC13" i="43"/>
  <c r="NAB13" i="43"/>
  <c r="NAA13" i="43"/>
  <c r="MZX13" i="43"/>
  <c r="MZW13" i="43"/>
  <c r="MZV13" i="43"/>
  <c r="MZU13" i="43"/>
  <c r="MZT13" i="43"/>
  <c r="MZS13" i="43"/>
  <c r="MZP13" i="43"/>
  <c r="MZO13" i="43"/>
  <c r="MZN13" i="43"/>
  <c r="MZM13" i="43"/>
  <c r="MZL13" i="43"/>
  <c r="MZK13" i="43"/>
  <c r="MZH13" i="43"/>
  <c r="MZG13" i="43"/>
  <c r="MZF13" i="43"/>
  <c r="MZE13" i="43"/>
  <c r="MZD13" i="43"/>
  <c r="MZC13" i="43"/>
  <c r="MYZ13" i="43"/>
  <c r="MYY13" i="43"/>
  <c r="MYX13" i="43"/>
  <c r="MYW13" i="43"/>
  <c r="MYV13" i="43"/>
  <c r="MYU13" i="43"/>
  <c r="MYR13" i="43"/>
  <c r="MYQ13" i="43"/>
  <c r="MYP13" i="43"/>
  <c r="MYO13" i="43"/>
  <c r="MYN13" i="43"/>
  <c r="MYM13" i="43"/>
  <c r="MYJ13" i="43"/>
  <c r="MYI13" i="43"/>
  <c r="MYH13" i="43"/>
  <c r="MYG13" i="43"/>
  <c r="MYF13" i="43"/>
  <c r="MYE13" i="43"/>
  <c r="MYB13" i="43"/>
  <c r="MYA13" i="43"/>
  <c r="MXZ13" i="43"/>
  <c r="MXY13" i="43"/>
  <c r="MXX13" i="43"/>
  <c r="MXW13" i="43"/>
  <c r="MXT13" i="43"/>
  <c r="MXS13" i="43"/>
  <c r="MXR13" i="43"/>
  <c r="MXQ13" i="43"/>
  <c r="MXP13" i="43"/>
  <c r="MXO13" i="43"/>
  <c r="MXL13" i="43"/>
  <c r="MXK13" i="43"/>
  <c r="MXJ13" i="43"/>
  <c r="MXI13" i="43"/>
  <c r="MXH13" i="43"/>
  <c r="MXG13" i="43"/>
  <c r="MXD13" i="43"/>
  <c r="MXC13" i="43"/>
  <c r="MXB13" i="43"/>
  <c r="MXA13" i="43"/>
  <c r="MWZ13" i="43"/>
  <c r="MWY13" i="43"/>
  <c r="MWV13" i="43"/>
  <c r="MWU13" i="43"/>
  <c r="MWT13" i="43"/>
  <c r="MWS13" i="43"/>
  <c r="MWR13" i="43"/>
  <c r="MWQ13" i="43"/>
  <c r="MWN13" i="43"/>
  <c r="MWM13" i="43"/>
  <c r="MWL13" i="43"/>
  <c r="MWK13" i="43"/>
  <c r="MWJ13" i="43"/>
  <c r="MWI13" i="43"/>
  <c r="MWF13" i="43"/>
  <c r="MWE13" i="43"/>
  <c r="MWD13" i="43"/>
  <c r="MWC13" i="43"/>
  <c r="MWB13" i="43"/>
  <c r="MWA13" i="43"/>
  <c r="MVX13" i="43"/>
  <c r="MVW13" i="43"/>
  <c r="MVV13" i="43"/>
  <c r="MVU13" i="43"/>
  <c r="MVT13" i="43"/>
  <c r="MVS13" i="43"/>
  <c r="MVP13" i="43"/>
  <c r="MVO13" i="43"/>
  <c r="MVN13" i="43"/>
  <c r="MVM13" i="43"/>
  <c r="MVL13" i="43"/>
  <c r="MVK13" i="43"/>
  <c r="MVH13" i="43"/>
  <c r="MVG13" i="43"/>
  <c r="MVF13" i="43"/>
  <c r="MVE13" i="43"/>
  <c r="MVD13" i="43"/>
  <c r="MVC13" i="43"/>
  <c r="MUZ13" i="43"/>
  <c r="MUY13" i="43"/>
  <c r="MUX13" i="43"/>
  <c r="MUW13" i="43"/>
  <c r="MUV13" i="43"/>
  <c r="MUU13" i="43"/>
  <c r="MUR13" i="43"/>
  <c r="MUQ13" i="43"/>
  <c r="MUP13" i="43"/>
  <c r="MUO13" i="43"/>
  <c r="MUN13" i="43"/>
  <c r="MUM13" i="43"/>
  <c r="MUJ13" i="43"/>
  <c r="MUI13" i="43"/>
  <c r="MUH13" i="43"/>
  <c r="MUG13" i="43"/>
  <c r="MUF13" i="43"/>
  <c r="MUE13" i="43"/>
  <c r="MUB13" i="43"/>
  <c r="MUA13" i="43"/>
  <c r="MTZ13" i="43"/>
  <c r="MTY13" i="43"/>
  <c r="MTX13" i="43"/>
  <c r="MTW13" i="43"/>
  <c r="MTT13" i="43"/>
  <c r="MTS13" i="43"/>
  <c r="MTR13" i="43"/>
  <c r="MTQ13" i="43"/>
  <c r="MTP13" i="43"/>
  <c r="MTO13" i="43"/>
  <c r="MTL13" i="43"/>
  <c r="MTK13" i="43"/>
  <c r="MTJ13" i="43"/>
  <c r="MTI13" i="43"/>
  <c r="MTH13" i="43"/>
  <c r="MTG13" i="43"/>
  <c r="MTD13" i="43"/>
  <c r="MTC13" i="43"/>
  <c r="MTB13" i="43"/>
  <c r="MTA13" i="43"/>
  <c r="MSZ13" i="43"/>
  <c r="MSY13" i="43"/>
  <c r="MSV13" i="43"/>
  <c r="MSU13" i="43"/>
  <c r="MST13" i="43"/>
  <c r="MSS13" i="43"/>
  <c r="MSR13" i="43"/>
  <c r="MSQ13" i="43"/>
  <c r="MSN13" i="43"/>
  <c r="MSM13" i="43"/>
  <c r="MSL13" i="43"/>
  <c r="MSK13" i="43"/>
  <c r="MSJ13" i="43"/>
  <c r="MSI13" i="43"/>
  <c r="MSF13" i="43"/>
  <c r="MSE13" i="43"/>
  <c r="MSD13" i="43"/>
  <c r="MSC13" i="43"/>
  <c r="MSB13" i="43"/>
  <c r="MSA13" i="43"/>
  <c r="MRX13" i="43"/>
  <c r="MRW13" i="43"/>
  <c r="MRV13" i="43"/>
  <c r="MRU13" i="43"/>
  <c r="MRT13" i="43"/>
  <c r="MRS13" i="43"/>
  <c r="MRP13" i="43"/>
  <c r="MRO13" i="43"/>
  <c r="MRN13" i="43"/>
  <c r="MRM13" i="43"/>
  <c r="MRL13" i="43"/>
  <c r="MRK13" i="43"/>
  <c r="MRH13" i="43"/>
  <c r="MRG13" i="43"/>
  <c r="MRF13" i="43"/>
  <c r="MRE13" i="43"/>
  <c r="MRD13" i="43"/>
  <c r="MRC13" i="43"/>
  <c r="MQZ13" i="43"/>
  <c r="MQY13" i="43"/>
  <c r="MQX13" i="43"/>
  <c r="MQW13" i="43"/>
  <c r="MQV13" i="43"/>
  <c r="MQU13" i="43"/>
  <c r="MQR13" i="43"/>
  <c r="MQQ13" i="43"/>
  <c r="MQP13" i="43"/>
  <c r="MQO13" i="43"/>
  <c r="MQN13" i="43"/>
  <c r="MQM13" i="43"/>
  <c r="MQJ13" i="43"/>
  <c r="MQI13" i="43"/>
  <c r="MQH13" i="43"/>
  <c r="MQG13" i="43"/>
  <c r="MQF13" i="43"/>
  <c r="MQE13" i="43"/>
  <c r="MQB13" i="43"/>
  <c r="MQA13" i="43"/>
  <c r="MPZ13" i="43"/>
  <c r="MPY13" i="43"/>
  <c r="MPX13" i="43"/>
  <c r="MPW13" i="43"/>
  <c r="MPT13" i="43"/>
  <c r="MPS13" i="43"/>
  <c r="MPR13" i="43"/>
  <c r="MPQ13" i="43"/>
  <c r="MPP13" i="43"/>
  <c r="MPO13" i="43"/>
  <c r="MPL13" i="43"/>
  <c r="MPK13" i="43"/>
  <c r="MPJ13" i="43"/>
  <c r="MPI13" i="43"/>
  <c r="MPH13" i="43"/>
  <c r="MPG13" i="43"/>
  <c r="MPD13" i="43"/>
  <c r="MPC13" i="43"/>
  <c r="MPB13" i="43"/>
  <c r="MPA13" i="43"/>
  <c r="MOZ13" i="43"/>
  <c r="MOY13" i="43"/>
  <c r="MOV13" i="43"/>
  <c r="MOU13" i="43"/>
  <c r="MOT13" i="43"/>
  <c r="MOS13" i="43"/>
  <c r="MOR13" i="43"/>
  <c r="MOQ13" i="43"/>
  <c r="MON13" i="43"/>
  <c r="MOM13" i="43"/>
  <c r="MOL13" i="43"/>
  <c r="MOK13" i="43"/>
  <c r="MOJ13" i="43"/>
  <c r="MOI13" i="43"/>
  <c r="MOF13" i="43"/>
  <c r="MOE13" i="43"/>
  <c r="MOD13" i="43"/>
  <c r="MOC13" i="43"/>
  <c r="MOB13" i="43"/>
  <c r="MOA13" i="43"/>
  <c r="MNX13" i="43"/>
  <c r="MNW13" i="43"/>
  <c r="MNV13" i="43"/>
  <c r="MNU13" i="43"/>
  <c r="MNT13" i="43"/>
  <c r="MNS13" i="43"/>
  <c r="MNP13" i="43"/>
  <c r="MNO13" i="43"/>
  <c r="MNN13" i="43"/>
  <c r="MNM13" i="43"/>
  <c r="MNL13" i="43"/>
  <c r="MNK13" i="43"/>
  <c r="MNH13" i="43"/>
  <c r="MNG13" i="43"/>
  <c r="MNF13" i="43"/>
  <c r="MNE13" i="43"/>
  <c r="MND13" i="43"/>
  <c r="MNC13" i="43"/>
  <c r="MMZ13" i="43"/>
  <c r="MMY13" i="43"/>
  <c r="MMX13" i="43"/>
  <c r="MMW13" i="43"/>
  <c r="MMV13" i="43"/>
  <c r="MMU13" i="43"/>
  <c r="MMR13" i="43"/>
  <c r="MMQ13" i="43"/>
  <c r="MMP13" i="43"/>
  <c r="MMO13" i="43"/>
  <c r="MMN13" i="43"/>
  <c r="MMM13" i="43"/>
  <c r="MMJ13" i="43"/>
  <c r="MMI13" i="43"/>
  <c r="MMH13" i="43"/>
  <c r="MMG13" i="43"/>
  <c r="MMF13" i="43"/>
  <c r="MME13" i="43"/>
  <c r="MMB13" i="43"/>
  <c r="MMA13" i="43"/>
  <c r="MLZ13" i="43"/>
  <c r="MLY13" i="43"/>
  <c r="MLX13" i="43"/>
  <c r="MLW13" i="43"/>
  <c r="MLT13" i="43"/>
  <c r="MLS13" i="43"/>
  <c r="MLR13" i="43"/>
  <c r="MLQ13" i="43"/>
  <c r="MLP13" i="43"/>
  <c r="MLO13" i="43"/>
  <c r="MLL13" i="43"/>
  <c r="MLK13" i="43"/>
  <c r="MLJ13" i="43"/>
  <c r="MLI13" i="43"/>
  <c r="MLH13" i="43"/>
  <c r="MLG13" i="43"/>
  <c r="MLD13" i="43"/>
  <c r="MLC13" i="43"/>
  <c r="MLB13" i="43"/>
  <c r="MLA13" i="43"/>
  <c r="MKZ13" i="43"/>
  <c r="MKY13" i="43"/>
  <c r="MKV13" i="43"/>
  <c r="MKU13" i="43"/>
  <c r="MKT13" i="43"/>
  <c r="MKS13" i="43"/>
  <c r="MKR13" i="43"/>
  <c r="MKQ13" i="43"/>
  <c r="MKN13" i="43"/>
  <c r="MKM13" i="43"/>
  <c r="MKL13" i="43"/>
  <c r="MKK13" i="43"/>
  <c r="MKJ13" i="43"/>
  <c r="MKI13" i="43"/>
  <c r="MKF13" i="43"/>
  <c r="MKE13" i="43"/>
  <c r="MKD13" i="43"/>
  <c r="MKC13" i="43"/>
  <c r="MKB13" i="43"/>
  <c r="MKA13" i="43"/>
  <c r="MJX13" i="43"/>
  <c r="MJW13" i="43"/>
  <c r="MJV13" i="43"/>
  <c r="MJU13" i="43"/>
  <c r="MJT13" i="43"/>
  <c r="MJS13" i="43"/>
  <c r="MJP13" i="43"/>
  <c r="MJO13" i="43"/>
  <c r="MJN13" i="43"/>
  <c r="MJM13" i="43"/>
  <c r="MJL13" i="43"/>
  <c r="MJK13" i="43"/>
  <c r="MJH13" i="43"/>
  <c r="MJG13" i="43"/>
  <c r="MJF13" i="43"/>
  <c r="MJE13" i="43"/>
  <c r="MJD13" i="43"/>
  <c r="MJC13" i="43"/>
  <c r="MIZ13" i="43"/>
  <c r="MIY13" i="43"/>
  <c r="MIX13" i="43"/>
  <c r="MIW13" i="43"/>
  <c r="MIV13" i="43"/>
  <c r="MIU13" i="43"/>
  <c r="MIR13" i="43"/>
  <c r="MIQ13" i="43"/>
  <c r="MIP13" i="43"/>
  <c r="MIO13" i="43"/>
  <c r="MIN13" i="43"/>
  <c r="MIM13" i="43"/>
  <c r="MIJ13" i="43"/>
  <c r="MII13" i="43"/>
  <c r="MIH13" i="43"/>
  <c r="MIG13" i="43"/>
  <c r="MIF13" i="43"/>
  <c r="MIE13" i="43"/>
  <c r="MIB13" i="43"/>
  <c r="MIA13" i="43"/>
  <c r="MHZ13" i="43"/>
  <c r="MHY13" i="43"/>
  <c r="MHX13" i="43"/>
  <c r="MHW13" i="43"/>
  <c r="MHT13" i="43"/>
  <c r="MHS13" i="43"/>
  <c r="MHR13" i="43"/>
  <c r="MHQ13" i="43"/>
  <c r="MHP13" i="43"/>
  <c r="MHO13" i="43"/>
  <c r="MHL13" i="43"/>
  <c r="MHK13" i="43"/>
  <c r="MHJ13" i="43"/>
  <c r="MHI13" i="43"/>
  <c r="MHH13" i="43"/>
  <c r="MHG13" i="43"/>
  <c r="MHD13" i="43"/>
  <c r="MHC13" i="43"/>
  <c r="MHB13" i="43"/>
  <c r="MHA13" i="43"/>
  <c r="MGZ13" i="43"/>
  <c r="MGY13" i="43"/>
  <c r="MGV13" i="43"/>
  <c r="MGU13" i="43"/>
  <c r="MGT13" i="43"/>
  <c r="MGS13" i="43"/>
  <c r="MGR13" i="43"/>
  <c r="MGQ13" i="43"/>
  <c r="MGN13" i="43"/>
  <c r="MGM13" i="43"/>
  <c r="MGL13" i="43"/>
  <c r="MGK13" i="43"/>
  <c r="MGJ13" i="43"/>
  <c r="MGI13" i="43"/>
  <c r="MGF13" i="43"/>
  <c r="MGE13" i="43"/>
  <c r="MGD13" i="43"/>
  <c r="MGC13" i="43"/>
  <c r="MGB13" i="43"/>
  <c r="MGA13" i="43"/>
  <c r="MFX13" i="43"/>
  <c r="MFW13" i="43"/>
  <c r="MFV13" i="43"/>
  <c r="MFU13" i="43"/>
  <c r="MFT13" i="43"/>
  <c r="MFS13" i="43"/>
  <c r="MFP13" i="43"/>
  <c r="MFO13" i="43"/>
  <c r="MFN13" i="43"/>
  <c r="MFM13" i="43"/>
  <c r="MFL13" i="43"/>
  <c r="MFK13" i="43"/>
  <c r="MFH13" i="43"/>
  <c r="MFG13" i="43"/>
  <c r="MFF13" i="43"/>
  <c r="MFE13" i="43"/>
  <c r="MFD13" i="43"/>
  <c r="MFC13" i="43"/>
  <c r="MEZ13" i="43"/>
  <c r="MEY13" i="43"/>
  <c r="MEX13" i="43"/>
  <c r="MEW13" i="43"/>
  <c r="MEV13" i="43"/>
  <c r="MEU13" i="43"/>
  <c r="MER13" i="43"/>
  <c r="MEQ13" i="43"/>
  <c r="MEP13" i="43"/>
  <c r="MEO13" i="43"/>
  <c r="MEN13" i="43"/>
  <c r="MEM13" i="43"/>
  <c r="MEJ13" i="43"/>
  <c r="MEI13" i="43"/>
  <c r="MEH13" i="43"/>
  <c r="MEG13" i="43"/>
  <c r="MEF13" i="43"/>
  <c r="MEE13" i="43"/>
  <c r="MEB13" i="43"/>
  <c r="MEA13" i="43"/>
  <c r="MDZ13" i="43"/>
  <c r="MDY13" i="43"/>
  <c r="MDX13" i="43"/>
  <c r="MDW13" i="43"/>
  <c r="MDT13" i="43"/>
  <c r="MDS13" i="43"/>
  <c r="MDR13" i="43"/>
  <c r="MDQ13" i="43"/>
  <c r="MDP13" i="43"/>
  <c r="MDO13" i="43"/>
  <c r="MDL13" i="43"/>
  <c r="MDK13" i="43"/>
  <c r="MDJ13" i="43"/>
  <c r="MDI13" i="43"/>
  <c r="MDH13" i="43"/>
  <c r="MDG13" i="43"/>
  <c r="MDD13" i="43"/>
  <c r="MDC13" i="43"/>
  <c r="MDB13" i="43"/>
  <c r="MDA13" i="43"/>
  <c r="MCZ13" i="43"/>
  <c r="MCY13" i="43"/>
  <c r="MCV13" i="43"/>
  <c r="MCU13" i="43"/>
  <c r="MCT13" i="43"/>
  <c r="MCS13" i="43"/>
  <c r="MCR13" i="43"/>
  <c r="MCQ13" i="43"/>
  <c r="MCN13" i="43"/>
  <c r="MCM13" i="43"/>
  <c r="MCL13" i="43"/>
  <c r="MCK13" i="43"/>
  <c r="MCJ13" i="43"/>
  <c r="MCI13" i="43"/>
  <c r="MCF13" i="43"/>
  <c r="MCE13" i="43"/>
  <c r="MCD13" i="43"/>
  <c r="MCC13" i="43"/>
  <c r="MCB13" i="43"/>
  <c r="MCA13" i="43"/>
  <c r="MBX13" i="43"/>
  <c r="MBW13" i="43"/>
  <c r="MBV13" i="43"/>
  <c r="MBU13" i="43"/>
  <c r="MBT13" i="43"/>
  <c r="MBS13" i="43"/>
  <c r="MBP13" i="43"/>
  <c r="MBO13" i="43"/>
  <c r="MBN13" i="43"/>
  <c r="MBM13" i="43"/>
  <c r="MBL13" i="43"/>
  <c r="MBK13" i="43"/>
  <c r="MBH13" i="43"/>
  <c r="MBG13" i="43"/>
  <c r="MBF13" i="43"/>
  <c r="MBE13" i="43"/>
  <c r="MBD13" i="43"/>
  <c r="MBC13" i="43"/>
  <c r="MAZ13" i="43"/>
  <c r="MAY13" i="43"/>
  <c r="MAX13" i="43"/>
  <c r="MAW13" i="43"/>
  <c r="MAV13" i="43"/>
  <c r="MAU13" i="43"/>
  <c r="MAR13" i="43"/>
  <c r="MAQ13" i="43"/>
  <c r="MAP13" i="43"/>
  <c r="MAO13" i="43"/>
  <c r="MAN13" i="43"/>
  <c r="MAM13" i="43"/>
  <c r="MAJ13" i="43"/>
  <c r="MAI13" i="43"/>
  <c r="MAH13" i="43"/>
  <c r="MAG13" i="43"/>
  <c r="MAF13" i="43"/>
  <c r="MAE13" i="43"/>
  <c r="MAB13" i="43"/>
  <c r="MAA13" i="43"/>
  <c r="LZZ13" i="43"/>
  <c r="LZY13" i="43"/>
  <c r="LZX13" i="43"/>
  <c r="LZW13" i="43"/>
  <c r="LZT13" i="43"/>
  <c r="LZS13" i="43"/>
  <c r="LZR13" i="43"/>
  <c r="LZQ13" i="43"/>
  <c r="LZP13" i="43"/>
  <c r="LZO13" i="43"/>
  <c r="LZL13" i="43"/>
  <c r="LZK13" i="43"/>
  <c r="LZJ13" i="43"/>
  <c r="LZI13" i="43"/>
  <c r="LZH13" i="43"/>
  <c r="LZG13" i="43"/>
  <c r="LZD13" i="43"/>
  <c r="LZC13" i="43"/>
  <c r="LZB13" i="43"/>
  <c r="LZA13" i="43"/>
  <c r="LYZ13" i="43"/>
  <c r="LYY13" i="43"/>
  <c r="LYV13" i="43"/>
  <c r="LYU13" i="43"/>
  <c r="LYT13" i="43"/>
  <c r="LYS13" i="43"/>
  <c r="LYR13" i="43"/>
  <c r="LYQ13" i="43"/>
  <c r="LYN13" i="43"/>
  <c r="LYM13" i="43"/>
  <c r="LYL13" i="43"/>
  <c r="LYK13" i="43"/>
  <c r="LYJ13" i="43"/>
  <c r="LYI13" i="43"/>
  <c r="LYF13" i="43"/>
  <c r="LYE13" i="43"/>
  <c r="LYD13" i="43"/>
  <c r="LYC13" i="43"/>
  <c r="LYB13" i="43"/>
  <c r="LYA13" i="43"/>
  <c r="LXX13" i="43"/>
  <c r="LXW13" i="43"/>
  <c r="LXV13" i="43"/>
  <c r="LXU13" i="43"/>
  <c r="LXT13" i="43"/>
  <c r="LXS13" i="43"/>
  <c r="LXP13" i="43"/>
  <c r="LXO13" i="43"/>
  <c r="LXN13" i="43"/>
  <c r="LXM13" i="43"/>
  <c r="LXL13" i="43"/>
  <c r="LXK13" i="43"/>
  <c r="LXH13" i="43"/>
  <c r="LXG13" i="43"/>
  <c r="LXF13" i="43"/>
  <c r="LXE13" i="43"/>
  <c r="LXD13" i="43"/>
  <c r="LXC13" i="43"/>
  <c r="LWZ13" i="43"/>
  <c r="LWY13" i="43"/>
  <c r="LWX13" i="43"/>
  <c r="LWW13" i="43"/>
  <c r="LWV13" i="43"/>
  <c r="LWU13" i="43"/>
  <c r="LWR13" i="43"/>
  <c r="LWQ13" i="43"/>
  <c r="LWP13" i="43"/>
  <c r="LWO13" i="43"/>
  <c r="LWN13" i="43"/>
  <c r="LWM13" i="43"/>
  <c r="LWJ13" i="43"/>
  <c r="LWI13" i="43"/>
  <c r="LWH13" i="43"/>
  <c r="LWG13" i="43"/>
  <c r="LWF13" i="43"/>
  <c r="LWE13" i="43"/>
  <c r="LWB13" i="43"/>
  <c r="LWA13" i="43"/>
  <c r="LVZ13" i="43"/>
  <c r="LVY13" i="43"/>
  <c r="LVX13" i="43"/>
  <c r="LVW13" i="43"/>
  <c r="LVT13" i="43"/>
  <c r="LVS13" i="43"/>
  <c r="LVR13" i="43"/>
  <c r="LVQ13" i="43"/>
  <c r="LVP13" i="43"/>
  <c r="LVO13" i="43"/>
  <c r="LVL13" i="43"/>
  <c r="LVK13" i="43"/>
  <c r="LVJ13" i="43"/>
  <c r="LVI13" i="43"/>
  <c r="LVH13" i="43"/>
  <c r="LVG13" i="43"/>
  <c r="LVD13" i="43"/>
  <c r="LVC13" i="43"/>
  <c r="LVB13" i="43"/>
  <c r="LVA13" i="43"/>
  <c r="LUZ13" i="43"/>
  <c r="LUY13" i="43"/>
  <c r="LUV13" i="43"/>
  <c r="LUU13" i="43"/>
  <c r="LUT13" i="43"/>
  <c r="LUS13" i="43"/>
  <c r="LUR13" i="43"/>
  <c r="LUQ13" i="43"/>
  <c r="LUN13" i="43"/>
  <c r="LUM13" i="43"/>
  <c r="LUL13" i="43"/>
  <c r="LUK13" i="43"/>
  <c r="LUJ13" i="43"/>
  <c r="LUI13" i="43"/>
  <c r="LUF13" i="43"/>
  <c r="LUE13" i="43"/>
  <c r="LUD13" i="43"/>
  <c r="LUC13" i="43"/>
  <c r="LUB13" i="43"/>
  <c r="LUA13" i="43"/>
  <c r="LTX13" i="43"/>
  <c r="LTW13" i="43"/>
  <c r="LTV13" i="43"/>
  <c r="LTU13" i="43"/>
  <c r="LTT13" i="43"/>
  <c r="LTS13" i="43"/>
  <c r="LTP13" i="43"/>
  <c r="LTO13" i="43"/>
  <c r="LTN13" i="43"/>
  <c r="LTM13" i="43"/>
  <c r="LTL13" i="43"/>
  <c r="LTK13" i="43"/>
  <c r="LTH13" i="43"/>
  <c r="LTG13" i="43"/>
  <c r="LTF13" i="43"/>
  <c r="LTE13" i="43"/>
  <c r="LTD13" i="43"/>
  <c r="LTC13" i="43"/>
  <c r="LSZ13" i="43"/>
  <c r="LSY13" i="43"/>
  <c r="LSX13" i="43"/>
  <c r="LSW13" i="43"/>
  <c r="LSV13" i="43"/>
  <c r="LSU13" i="43"/>
  <c r="LSR13" i="43"/>
  <c r="LSQ13" i="43"/>
  <c r="LSP13" i="43"/>
  <c r="LSO13" i="43"/>
  <c r="LSN13" i="43"/>
  <c r="LSM13" i="43"/>
  <c r="LSJ13" i="43"/>
  <c r="LSI13" i="43"/>
  <c r="LSH13" i="43"/>
  <c r="LSG13" i="43"/>
  <c r="LSF13" i="43"/>
  <c r="LSE13" i="43"/>
  <c r="LSB13" i="43"/>
  <c r="LSA13" i="43"/>
  <c r="LRZ13" i="43"/>
  <c r="LRY13" i="43"/>
  <c r="LRX13" i="43"/>
  <c r="LRW13" i="43"/>
  <c r="LRT13" i="43"/>
  <c r="LRS13" i="43"/>
  <c r="LRR13" i="43"/>
  <c r="LRQ13" i="43"/>
  <c r="LRP13" i="43"/>
  <c r="LRO13" i="43"/>
  <c r="LRL13" i="43"/>
  <c r="LRK13" i="43"/>
  <c r="LRJ13" i="43"/>
  <c r="LRI13" i="43"/>
  <c r="LRH13" i="43"/>
  <c r="LRG13" i="43"/>
  <c r="LRD13" i="43"/>
  <c r="LRC13" i="43"/>
  <c r="LRB13" i="43"/>
  <c r="LRA13" i="43"/>
  <c r="LQZ13" i="43"/>
  <c r="LQY13" i="43"/>
  <c r="LQV13" i="43"/>
  <c r="LQU13" i="43"/>
  <c r="LQT13" i="43"/>
  <c r="LQS13" i="43"/>
  <c r="LQR13" i="43"/>
  <c r="LQQ13" i="43"/>
  <c r="LQN13" i="43"/>
  <c r="LQM13" i="43"/>
  <c r="LQL13" i="43"/>
  <c r="LQK13" i="43"/>
  <c r="LQJ13" i="43"/>
  <c r="LQI13" i="43"/>
  <c r="LQF13" i="43"/>
  <c r="LQE13" i="43"/>
  <c r="LQD13" i="43"/>
  <c r="LQC13" i="43"/>
  <c r="LQB13" i="43"/>
  <c r="LQA13" i="43"/>
  <c r="LPX13" i="43"/>
  <c r="LPW13" i="43"/>
  <c r="LPV13" i="43"/>
  <c r="LPU13" i="43"/>
  <c r="LPT13" i="43"/>
  <c r="LPS13" i="43"/>
  <c r="LPP13" i="43"/>
  <c r="LPO13" i="43"/>
  <c r="LPN13" i="43"/>
  <c r="LPM13" i="43"/>
  <c r="LPL13" i="43"/>
  <c r="LPK13" i="43"/>
  <c r="LPH13" i="43"/>
  <c r="LPG13" i="43"/>
  <c r="LPF13" i="43"/>
  <c r="LPE13" i="43"/>
  <c r="LPD13" i="43"/>
  <c r="LPC13" i="43"/>
  <c r="LOZ13" i="43"/>
  <c r="LOY13" i="43"/>
  <c r="LOX13" i="43"/>
  <c r="LOW13" i="43"/>
  <c r="LOV13" i="43"/>
  <c r="LOU13" i="43"/>
  <c r="LOR13" i="43"/>
  <c r="LOQ13" i="43"/>
  <c r="LOP13" i="43"/>
  <c r="LOO13" i="43"/>
  <c r="LON13" i="43"/>
  <c r="LOM13" i="43"/>
  <c r="LOJ13" i="43"/>
  <c r="LOI13" i="43"/>
  <c r="LOH13" i="43"/>
  <c r="LOG13" i="43"/>
  <c r="LOF13" i="43"/>
  <c r="LOE13" i="43"/>
  <c r="LOB13" i="43"/>
  <c r="LOA13" i="43"/>
  <c r="LNZ13" i="43"/>
  <c r="LNY13" i="43"/>
  <c r="LNX13" i="43"/>
  <c r="LNW13" i="43"/>
  <c r="LNT13" i="43"/>
  <c r="LNS13" i="43"/>
  <c r="LNR13" i="43"/>
  <c r="LNQ13" i="43"/>
  <c r="LNP13" i="43"/>
  <c r="LNO13" i="43"/>
  <c r="LNL13" i="43"/>
  <c r="LNK13" i="43"/>
  <c r="LNJ13" i="43"/>
  <c r="LNI13" i="43"/>
  <c r="LNH13" i="43"/>
  <c r="LNG13" i="43"/>
  <c r="LND13" i="43"/>
  <c r="LNC13" i="43"/>
  <c r="LNB13" i="43"/>
  <c r="LNA13" i="43"/>
  <c r="LMZ13" i="43"/>
  <c r="LMY13" i="43"/>
  <c r="LMV13" i="43"/>
  <c r="LMU13" i="43"/>
  <c r="LMT13" i="43"/>
  <c r="LMS13" i="43"/>
  <c r="LMR13" i="43"/>
  <c r="LMQ13" i="43"/>
  <c r="LMN13" i="43"/>
  <c r="LMM13" i="43"/>
  <c r="LML13" i="43"/>
  <c r="LMK13" i="43"/>
  <c r="LMJ13" i="43"/>
  <c r="LMI13" i="43"/>
  <c r="LMF13" i="43"/>
  <c r="LME13" i="43"/>
  <c r="LMD13" i="43"/>
  <c r="LMC13" i="43"/>
  <c r="LMB13" i="43"/>
  <c r="LMA13" i="43"/>
  <c r="LLX13" i="43"/>
  <c r="LLW13" i="43"/>
  <c r="LLV13" i="43"/>
  <c r="LLU13" i="43"/>
  <c r="LLT13" i="43"/>
  <c r="LLS13" i="43"/>
  <c r="LLP13" i="43"/>
  <c r="LLO13" i="43"/>
  <c r="LLN13" i="43"/>
  <c r="LLM13" i="43"/>
  <c r="LLL13" i="43"/>
  <c r="LLK13" i="43"/>
  <c r="LLH13" i="43"/>
  <c r="LLG13" i="43"/>
  <c r="LLF13" i="43"/>
  <c r="LLE13" i="43"/>
  <c r="LLD13" i="43"/>
  <c r="LLC13" i="43"/>
  <c r="LKZ13" i="43"/>
  <c r="LKY13" i="43"/>
  <c r="LKX13" i="43"/>
  <c r="LKW13" i="43"/>
  <c r="LKV13" i="43"/>
  <c r="LKU13" i="43"/>
  <c r="LKR13" i="43"/>
  <c r="LKQ13" i="43"/>
  <c r="LKP13" i="43"/>
  <c r="LKO13" i="43"/>
  <c r="LKN13" i="43"/>
  <c r="LKM13" i="43"/>
  <c r="LKJ13" i="43"/>
  <c r="LKI13" i="43"/>
  <c r="LKH13" i="43"/>
  <c r="LKG13" i="43"/>
  <c r="LKF13" i="43"/>
  <c r="LKE13" i="43"/>
  <c r="LKB13" i="43"/>
  <c r="LKA13" i="43"/>
  <c r="LJZ13" i="43"/>
  <c r="LJY13" i="43"/>
  <c r="LJX13" i="43"/>
  <c r="LJW13" i="43"/>
  <c r="LJT13" i="43"/>
  <c r="LJS13" i="43"/>
  <c r="LJR13" i="43"/>
  <c r="LJQ13" i="43"/>
  <c r="LJP13" i="43"/>
  <c r="LJO13" i="43"/>
  <c r="LJL13" i="43"/>
  <c r="LJK13" i="43"/>
  <c r="LJJ13" i="43"/>
  <c r="LJI13" i="43"/>
  <c r="LJH13" i="43"/>
  <c r="LJG13" i="43"/>
  <c r="LJD13" i="43"/>
  <c r="LJC13" i="43"/>
  <c r="LJB13" i="43"/>
  <c r="LJA13" i="43"/>
  <c r="LIZ13" i="43"/>
  <c r="LIY13" i="43"/>
  <c r="LIV13" i="43"/>
  <c r="LIU13" i="43"/>
  <c r="LIT13" i="43"/>
  <c r="LIS13" i="43"/>
  <c r="LIR13" i="43"/>
  <c r="LIQ13" i="43"/>
  <c r="LIN13" i="43"/>
  <c r="LIM13" i="43"/>
  <c r="LIL13" i="43"/>
  <c r="LIK13" i="43"/>
  <c r="LIJ13" i="43"/>
  <c r="LII13" i="43"/>
  <c r="LIF13" i="43"/>
  <c r="LIE13" i="43"/>
  <c r="LID13" i="43"/>
  <c r="LIC13" i="43"/>
  <c r="LIB13" i="43"/>
  <c r="LIA13" i="43"/>
  <c r="LHX13" i="43"/>
  <c r="LHW13" i="43"/>
  <c r="LHV13" i="43"/>
  <c r="LHU13" i="43"/>
  <c r="LHT13" i="43"/>
  <c r="LHS13" i="43"/>
  <c r="LHP13" i="43"/>
  <c r="LHO13" i="43"/>
  <c r="LHN13" i="43"/>
  <c r="LHM13" i="43"/>
  <c r="LHL13" i="43"/>
  <c r="LHK13" i="43"/>
  <c r="LHH13" i="43"/>
  <c r="LHG13" i="43"/>
  <c r="LHF13" i="43"/>
  <c r="LHE13" i="43"/>
  <c r="LHD13" i="43"/>
  <c r="LHC13" i="43"/>
  <c r="LGZ13" i="43"/>
  <c r="LGY13" i="43"/>
  <c r="LGX13" i="43"/>
  <c r="LGW13" i="43"/>
  <c r="LGV13" i="43"/>
  <c r="LGU13" i="43"/>
  <c r="LGR13" i="43"/>
  <c r="LGQ13" i="43"/>
  <c r="LGP13" i="43"/>
  <c r="LGO13" i="43"/>
  <c r="LGN13" i="43"/>
  <c r="LGM13" i="43"/>
  <c r="LGJ13" i="43"/>
  <c r="LGI13" i="43"/>
  <c r="LGH13" i="43"/>
  <c r="LGG13" i="43"/>
  <c r="LGF13" i="43"/>
  <c r="LGE13" i="43"/>
  <c r="LGB13" i="43"/>
  <c r="LGA13" i="43"/>
  <c r="LFZ13" i="43"/>
  <c r="LFY13" i="43"/>
  <c r="LFX13" i="43"/>
  <c r="LFW13" i="43"/>
  <c r="LFT13" i="43"/>
  <c r="LFS13" i="43"/>
  <c r="LFR13" i="43"/>
  <c r="LFQ13" i="43"/>
  <c r="LFP13" i="43"/>
  <c r="LFO13" i="43"/>
  <c r="LFL13" i="43"/>
  <c r="LFK13" i="43"/>
  <c r="LFJ13" i="43"/>
  <c r="LFI13" i="43"/>
  <c r="LFH13" i="43"/>
  <c r="LFG13" i="43"/>
  <c r="LFD13" i="43"/>
  <c r="LFC13" i="43"/>
  <c r="LFB13" i="43"/>
  <c r="LFA13" i="43"/>
  <c r="LEZ13" i="43"/>
  <c r="LEY13" i="43"/>
  <c r="LEV13" i="43"/>
  <c r="LEU13" i="43"/>
  <c r="LET13" i="43"/>
  <c r="LES13" i="43"/>
  <c r="LER13" i="43"/>
  <c r="LEQ13" i="43"/>
  <c r="LEN13" i="43"/>
  <c r="LEM13" i="43"/>
  <c r="LEL13" i="43"/>
  <c r="LEK13" i="43"/>
  <c r="LEJ13" i="43"/>
  <c r="LEI13" i="43"/>
  <c r="LEF13" i="43"/>
  <c r="LEE13" i="43"/>
  <c r="LED13" i="43"/>
  <c r="LEC13" i="43"/>
  <c r="LEB13" i="43"/>
  <c r="LEA13" i="43"/>
  <c r="LDX13" i="43"/>
  <c r="LDW13" i="43"/>
  <c r="LDV13" i="43"/>
  <c r="LDU13" i="43"/>
  <c r="LDT13" i="43"/>
  <c r="LDS13" i="43"/>
  <c r="LDP13" i="43"/>
  <c r="LDO13" i="43"/>
  <c r="LDN13" i="43"/>
  <c r="LDM13" i="43"/>
  <c r="LDL13" i="43"/>
  <c r="LDK13" i="43"/>
  <c r="LDH13" i="43"/>
  <c r="LDG13" i="43"/>
  <c r="LDF13" i="43"/>
  <c r="LDE13" i="43"/>
  <c r="LDD13" i="43"/>
  <c r="LDC13" i="43"/>
  <c r="LCZ13" i="43"/>
  <c r="LCY13" i="43"/>
  <c r="LCX13" i="43"/>
  <c r="LCW13" i="43"/>
  <c r="LCV13" i="43"/>
  <c r="LCU13" i="43"/>
  <c r="LCR13" i="43"/>
  <c r="LCQ13" i="43"/>
  <c r="LCP13" i="43"/>
  <c r="LCO13" i="43"/>
  <c r="LCN13" i="43"/>
  <c r="LCM13" i="43"/>
  <c r="LCJ13" i="43"/>
  <c r="LCI13" i="43"/>
  <c r="LCH13" i="43"/>
  <c r="LCG13" i="43"/>
  <c r="LCF13" i="43"/>
  <c r="LCE13" i="43"/>
  <c r="LCB13" i="43"/>
  <c r="LCA13" i="43"/>
  <c r="LBZ13" i="43"/>
  <c r="LBY13" i="43"/>
  <c r="LBX13" i="43"/>
  <c r="LBW13" i="43"/>
  <c r="LBT13" i="43"/>
  <c r="LBS13" i="43"/>
  <c r="LBR13" i="43"/>
  <c r="LBQ13" i="43"/>
  <c r="LBP13" i="43"/>
  <c r="LBO13" i="43"/>
  <c r="LBL13" i="43"/>
  <c r="LBK13" i="43"/>
  <c r="LBJ13" i="43"/>
  <c r="LBI13" i="43"/>
  <c r="LBH13" i="43"/>
  <c r="LBG13" i="43"/>
  <c r="LBD13" i="43"/>
  <c r="LBC13" i="43"/>
  <c r="LBB13" i="43"/>
  <c r="LBA13" i="43"/>
  <c r="LAZ13" i="43"/>
  <c r="LAY13" i="43"/>
  <c r="LAV13" i="43"/>
  <c r="LAU13" i="43"/>
  <c r="LAT13" i="43"/>
  <c r="LAS13" i="43"/>
  <c r="LAR13" i="43"/>
  <c r="LAQ13" i="43"/>
  <c r="LAN13" i="43"/>
  <c r="LAM13" i="43"/>
  <c r="LAL13" i="43"/>
  <c r="LAK13" i="43"/>
  <c r="LAJ13" i="43"/>
  <c r="LAI13" i="43"/>
  <c r="LAF13" i="43"/>
  <c r="LAE13" i="43"/>
  <c r="LAD13" i="43"/>
  <c r="LAC13" i="43"/>
  <c r="LAB13" i="43"/>
  <c r="LAA13" i="43"/>
  <c r="KZX13" i="43"/>
  <c r="KZW13" i="43"/>
  <c r="KZV13" i="43"/>
  <c r="KZU13" i="43"/>
  <c r="KZT13" i="43"/>
  <c r="KZS13" i="43"/>
  <c r="KZP13" i="43"/>
  <c r="KZO13" i="43"/>
  <c r="KZN13" i="43"/>
  <c r="KZM13" i="43"/>
  <c r="KZL13" i="43"/>
  <c r="KZK13" i="43"/>
  <c r="KZH13" i="43"/>
  <c r="KZG13" i="43"/>
  <c r="KZF13" i="43"/>
  <c r="KZE13" i="43"/>
  <c r="KZD13" i="43"/>
  <c r="KZC13" i="43"/>
  <c r="KYZ13" i="43"/>
  <c r="KYY13" i="43"/>
  <c r="KYX13" i="43"/>
  <c r="KYW13" i="43"/>
  <c r="KYV13" i="43"/>
  <c r="KYU13" i="43"/>
  <c r="KYR13" i="43"/>
  <c r="KYQ13" i="43"/>
  <c r="KYP13" i="43"/>
  <c r="KYO13" i="43"/>
  <c r="KYN13" i="43"/>
  <c r="KYM13" i="43"/>
  <c r="KYJ13" i="43"/>
  <c r="KYI13" i="43"/>
  <c r="KYH13" i="43"/>
  <c r="KYG13" i="43"/>
  <c r="KYF13" i="43"/>
  <c r="KYE13" i="43"/>
  <c r="KYB13" i="43"/>
  <c r="KYA13" i="43"/>
  <c r="KXZ13" i="43"/>
  <c r="KXY13" i="43"/>
  <c r="KXX13" i="43"/>
  <c r="KXW13" i="43"/>
  <c r="KXT13" i="43"/>
  <c r="KXS13" i="43"/>
  <c r="KXR13" i="43"/>
  <c r="KXQ13" i="43"/>
  <c r="KXP13" i="43"/>
  <c r="KXO13" i="43"/>
  <c r="KXL13" i="43"/>
  <c r="KXK13" i="43"/>
  <c r="KXJ13" i="43"/>
  <c r="KXI13" i="43"/>
  <c r="KXH13" i="43"/>
  <c r="KXG13" i="43"/>
  <c r="KXD13" i="43"/>
  <c r="KXC13" i="43"/>
  <c r="KXB13" i="43"/>
  <c r="KXA13" i="43"/>
  <c r="KWZ13" i="43"/>
  <c r="KWY13" i="43"/>
  <c r="KWV13" i="43"/>
  <c r="KWU13" i="43"/>
  <c r="KWT13" i="43"/>
  <c r="KWS13" i="43"/>
  <c r="KWR13" i="43"/>
  <c r="KWQ13" i="43"/>
  <c r="KWN13" i="43"/>
  <c r="KWM13" i="43"/>
  <c r="KWL13" i="43"/>
  <c r="KWK13" i="43"/>
  <c r="KWJ13" i="43"/>
  <c r="KWI13" i="43"/>
  <c r="KWF13" i="43"/>
  <c r="KWE13" i="43"/>
  <c r="KWD13" i="43"/>
  <c r="KWC13" i="43"/>
  <c r="KWB13" i="43"/>
  <c r="KWA13" i="43"/>
  <c r="KVX13" i="43"/>
  <c r="KVW13" i="43"/>
  <c r="KVV13" i="43"/>
  <c r="KVU13" i="43"/>
  <c r="KVT13" i="43"/>
  <c r="KVS13" i="43"/>
  <c r="KVP13" i="43"/>
  <c r="KVO13" i="43"/>
  <c r="KVN13" i="43"/>
  <c r="KVM13" i="43"/>
  <c r="KVL13" i="43"/>
  <c r="KVK13" i="43"/>
  <c r="KVH13" i="43"/>
  <c r="KVG13" i="43"/>
  <c r="KVF13" i="43"/>
  <c r="KVE13" i="43"/>
  <c r="KVD13" i="43"/>
  <c r="KVC13" i="43"/>
  <c r="KUZ13" i="43"/>
  <c r="KUY13" i="43"/>
  <c r="KUX13" i="43"/>
  <c r="KUW13" i="43"/>
  <c r="KUV13" i="43"/>
  <c r="KUU13" i="43"/>
  <c r="KUR13" i="43"/>
  <c r="KUQ13" i="43"/>
  <c r="KUP13" i="43"/>
  <c r="KUO13" i="43"/>
  <c r="KUN13" i="43"/>
  <c r="KUM13" i="43"/>
  <c r="KUJ13" i="43"/>
  <c r="KUI13" i="43"/>
  <c r="KUH13" i="43"/>
  <c r="KUG13" i="43"/>
  <c r="KUF13" i="43"/>
  <c r="KUE13" i="43"/>
  <c r="KUB13" i="43"/>
  <c r="KUA13" i="43"/>
  <c r="KTZ13" i="43"/>
  <c r="KTY13" i="43"/>
  <c r="KTX13" i="43"/>
  <c r="KTW13" i="43"/>
  <c r="KTT13" i="43"/>
  <c r="KTS13" i="43"/>
  <c r="KTR13" i="43"/>
  <c r="KTQ13" i="43"/>
  <c r="KTP13" i="43"/>
  <c r="KTO13" i="43"/>
  <c r="KTL13" i="43"/>
  <c r="KTK13" i="43"/>
  <c r="KTJ13" i="43"/>
  <c r="KTI13" i="43"/>
  <c r="KTH13" i="43"/>
  <c r="KTG13" i="43"/>
  <c r="KTD13" i="43"/>
  <c r="KTC13" i="43"/>
  <c r="KTB13" i="43"/>
  <c r="KTA13" i="43"/>
  <c r="KSZ13" i="43"/>
  <c r="KSY13" i="43"/>
  <c r="KSV13" i="43"/>
  <c r="KSU13" i="43"/>
  <c r="KST13" i="43"/>
  <c r="KSS13" i="43"/>
  <c r="KSR13" i="43"/>
  <c r="KSQ13" i="43"/>
  <c r="KSN13" i="43"/>
  <c r="KSM13" i="43"/>
  <c r="KSL13" i="43"/>
  <c r="KSK13" i="43"/>
  <c r="KSJ13" i="43"/>
  <c r="KSI13" i="43"/>
  <c r="KSF13" i="43"/>
  <c r="KSE13" i="43"/>
  <c r="KSD13" i="43"/>
  <c r="KSC13" i="43"/>
  <c r="KSB13" i="43"/>
  <c r="KSA13" i="43"/>
  <c r="KRX13" i="43"/>
  <c r="KRW13" i="43"/>
  <c r="KRV13" i="43"/>
  <c r="KRU13" i="43"/>
  <c r="KRT13" i="43"/>
  <c r="KRS13" i="43"/>
  <c r="KRP13" i="43"/>
  <c r="KRO13" i="43"/>
  <c r="KRN13" i="43"/>
  <c r="KRM13" i="43"/>
  <c r="KRL13" i="43"/>
  <c r="KRK13" i="43"/>
  <c r="KRH13" i="43"/>
  <c r="KRG13" i="43"/>
  <c r="KRF13" i="43"/>
  <c r="KRE13" i="43"/>
  <c r="KRD13" i="43"/>
  <c r="KRC13" i="43"/>
  <c r="KQZ13" i="43"/>
  <c r="KQY13" i="43"/>
  <c r="KQX13" i="43"/>
  <c r="KQW13" i="43"/>
  <c r="KQV13" i="43"/>
  <c r="KQU13" i="43"/>
  <c r="KQR13" i="43"/>
  <c r="KQQ13" i="43"/>
  <c r="KQP13" i="43"/>
  <c r="KQO13" i="43"/>
  <c r="KQN13" i="43"/>
  <c r="KQM13" i="43"/>
  <c r="KQJ13" i="43"/>
  <c r="KQI13" i="43"/>
  <c r="KQH13" i="43"/>
  <c r="KQG13" i="43"/>
  <c r="KQF13" i="43"/>
  <c r="KQE13" i="43"/>
  <c r="KQB13" i="43"/>
  <c r="KQA13" i="43"/>
  <c r="KPZ13" i="43"/>
  <c r="KPY13" i="43"/>
  <c r="KPX13" i="43"/>
  <c r="KPW13" i="43"/>
  <c r="KPT13" i="43"/>
  <c r="KPS13" i="43"/>
  <c r="KPR13" i="43"/>
  <c r="KPQ13" i="43"/>
  <c r="KPP13" i="43"/>
  <c r="KPO13" i="43"/>
  <c r="KPL13" i="43"/>
  <c r="KPK13" i="43"/>
  <c r="KPJ13" i="43"/>
  <c r="KPI13" i="43"/>
  <c r="KPH13" i="43"/>
  <c r="KPG13" i="43"/>
  <c r="KPD13" i="43"/>
  <c r="KPC13" i="43"/>
  <c r="KPB13" i="43"/>
  <c r="KPA13" i="43"/>
  <c r="KOZ13" i="43"/>
  <c r="KOY13" i="43"/>
  <c r="KOV13" i="43"/>
  <c r="KOU13" i="43"/>
  <c r="KOT13" i="43"/>
  <c r="KOS13" i="43"/>
  <c r="KOR13" i="43"/>
  <c r="KOQ13" i="43"/>
  <c r="KON13" i="43"/>
  <c r="KOM13" i="43"/>
  <c r="KOL13" i="43"/>
  <c r="KOK13" i="43"/>
  <c r="KOJ13" i="43"/>
  <c r="KOI13" i="43"/>
  <c r="KOF13" i="43"/>
  <c r="KOE13" i="43"/>
  <c r="KOD13" i="43"/>
  <c r="KOC13" i="43"/>
  <c r="KOB13" i="43"/>
  <c r="KOA13" i="43"/>
  <c r="KNX13" i="43"/>
  <c r="KNW13" i="43"/>
  <c r="KNV13" i="43"/>
  <c r="KNU13" i="43"/>
  <c r="KNT13" i="43"/>
  <c r="KNS13" i="43"/>
  <c r="KNP13" i="43"/>
  <c r="KNO13" i="43"/>
  <c r="KNN13" i="43"/>
  <c r="KNM13" i="43"/>
  <c r="KNL13" i="43"/>
  <c r="KNK13" i="43"/>
  <c r="KNH13" i="43"/>
  <c r="KNG13" i="43"/>
  <c r="KNF13" i="43"/>
  <c r="KNE13" i="43"/>
  <c r="KND13" i="43"/>
  <c r="KNC13" i="43"/>
  <c r="KMZ13" i="43"/>
  <c r="KMY13" i="43"/>
  <c r="KMX13" i="43"/>
  <c r="KMW13" i="43"/>
  <c r="KMV13" i="43"/>
  <c r="KMU13" i="43"/>
  <c r="KMR13" i="43"/>
  <c r="KMQ13" i="43"/>
  <c r="KMP13" i="43"/>
  <c r="KMO13" i="43"/>
  <c r="KMN13" i="43"/>
  <c r="KMM13" i="43"/>
  <c r="KMJ13" i="43"/>
  <c r="KMI13" i="43"/>
  <c r="KMH13" i="43"/>
  <c r="KMG13" i="43"/>
  <c r="KMF13" i="43"/>
  <c r="KME13" i="43"/>
  <c r="KMB13" i="43"/>
  <c r="KMA13" i="43"/>
  <c r="KLZ13" i="43"/>
  <c r="KLY13" i="43"/>
  <c r="KLX13" i="43"/>
  <c r="KLW13" i="43"/>
  <c r="KLT13" i="43"/>
  <c r="KLS13" i="43"/>
  <c r="KLR13" i="43"/>
  <c r="KLQ13" i="43"/>
  <c r="KLP13" i="43"/>
  <c r="KLO13" i="43"/>
  <c r="KLL13" i="43"/>
  <c r="KLK13" i="43"/>
  <c r="KLJ13" i="43"/>
  <c r="KLI13" i="43"/>
  <c r="KLH13" i="43"/>
  <c r="KLG13" i="43"/>
  <c r="KLD13" i="43"/>
  <c r="KLC13" i="43"/>
  <c r="KLB13" i="43"/>
  <c r="KLA13" i="43"/>
  <c r="KKZ13" i="43"/>
  <c r="KKY13" i="43"/>
  <c r="KKV13" i="43"/>
  <c r="KKU13" i="43"/>
  <c r="KKT13" i="43"/>
  <c r="KKS13" i="43"/>
  <c r="KKR13" i="43"/>
  <c r="KKQ13" i="43"/>
  <c r="KKN13" i="43"/>
  <c r="KKM13" i="43"/>
  <c r="KKL13" i="43"/>
  <c r="KKK13" i="43"/>
  <c r="KKJ13" i="43"/>
  <c r="KKI13" i="43"/>
  <c r="KKF13" i="43"/>
  <c r="KKE13" i="43"/>
  <c r="KKD13" i="43"/>
  <c r="KKC13" i="43"/>
  <c r="KKB13" i="43"/>
  <c r="KKA13" i="43"/>
  <c r="KJX13" i="43"/>
  <c r="KJW13" i="43"/>
  <c r="KJV13" i="43"/>
  <c r="KJU13" i="43"/>
  <c r="KJT13" i="43"/>
  <c r="KJS13" i="43"/>
  <c r="KJP13" i="43"/>
  <c r="KJO13" i="43"/>
  <c r="KJN13" i="43"/>
  <c r="KJM13" i="43"/>
  <c r="KJL13" i="43"/>
  <c r="KJK13" i="43"/>
  <c r="KJH13" i="43"/>
  <c r="KJG13" i="43"/>
  <c r="KJF13" i="43"/>
  <c r="KJE13" i="43"/>
  <c r="KJD13" i="43"/>
  <c r="KJC13" i="43"/>
  <c r="KIZ13" i="43"/>
  <c r="KIY13" i="43"/>
  <c r="KIX13" i="43"/>
  <c r="KIW13" i="43"/>
  <c r="KIV13" i="43"/>
  <c r="KIU13" i="43"/>
  <c r="KIR13" i="43"/>
  <c r="KIQ13" i="43"/>
  <c r="KIP13" i="43"/>
  <c r="KIO13" i="43"/>
  <c r="KIN13" i="43"/>
  <c r="KIM13" i="43"/>
  <c r="KIJ13" i="43"/>
  <c r="KII13" i="43"/>
  <c r="KIH13" i="43"/>
  <c r="KIG13" i="43"/>
  <c r="KIF13" i="43"/>
  <c r="KIE13" i="43"/>
  <c r="KIB13" i="43"/>
  <c r="KIA13" i="43"/>
  <c r="KHZ13" i="43"/>
  <c r="KHY13" i="43"/>
  <c r="KHX13" i="43"/>
  <c r="KHW13" i="43"/>
  <c r="KHT13" i="43"/>
  <c r="KHS13" i="43"/>
  <c r="KHR13" i="43"/>
  <c r="KHQ13" i="43"/>
  <c r="KHP13" i="43"/>
  <c r="KHO13" i="43"/>
  <c r="KHL13" i="43"/>
  <c r="KHK13" i="43"/>
  <c r="KHJ13" i="43"/>
  <c r="KHI13" i="43"/>
  <c r="KHH13" i="43"/>
  <c r="KHG13" i="43"/>
  <c r="KHD13" i="43"/>
  <c r="KHC13" i="43"/>
  <c r="KHB13" i="43"/>
  <c r="KHA13" i="43"/>
  <c r="KGZ13" i="43"/>
  <c r="KGY13" i="43"/>
  <c r="KGV13" i="43"/>
  <c r="KGU13" i="43"/>
  <c r="KGT13" i="43"/>
  <c r="KGS13" i="43"/>
  <c r="KGR13" i="43"/>
  <c r="KGQ13" i="43"/>
  <c r="KGN13" i="43"/>
  <c r="KGM13" i="43"/>
  <c r="KGL13" i="43"/>
  <c r="KGK13" i="43"/>
  <c r="KGJ13" i="43"/>
  <c r="KGI13" i="43"/>
  <c r="KGF13" i="43"/>
  <c r="KGE13" i="43"/>
  <c r="KGD13" i="43"/>
  <c r="KGC13" i="43"/>
  <c r="KGB13" i="43"/>
  <c r="KGA13" i="43"/>
  <c r="KFX13" i="43"/>
  <c r="KFW13" i="43"/>
  <c r="KFV13" i="43"/>
  <c r="KFU13" i="43"/>
  <c r="KFT13" i="43"/>
  <c r="KFS13" i="43"/>
  <c r="KFP13" i="43"/>
  <c r="KFO13" i="43"/>
  <c r="KFN13" i="43"/>
  <c r="KFM13" i="43"/>
  <c r="KFL13" i="43"/>
  <c r="KFK13" i="43"/>
  <c r="KFH13" i="43"/>
  <c r="KFG13" i="43"/>
  <c r="KFF13" i="43"/>
  <c r="KFE13" i="43"/>
  <c r="KFD13" i="43"/>
  <c r="KFC13" i="43"/>
  <c r="KEZ13" i="43"/>
  <c r="KEY13" i="43"/>
  <c r="KEX13" i="43"/>
  <c r="KEW13" i="43"/>
  <c r="KEV13" i="43"/>
  <c r="KEU13" i="43"/>
  <c r="KER13" i="43"/>
  <c r="KEQ13" i="43"/>
  <c r="KEP13" i="43"/>
  <c r="KEO13" i="43"/>
  <c r="KEN13" i="43"/>
  <c r="KEM13" i="43"/>
  <c r="KEJ13" i="43"/>
  <c r="KEI13" i="43"/>
  <c r="KEH13" i="43"/>
  <c r="KEG13" i="43"/>
  <c r="KEF13" i="43"/>
  <c r="KEE13" i="43"/>
  <c r="KEB13" i="43"/>
  <c r="KEA13" i="43"/>
  <c r="KDZ13" i="43"/>
  <c r="KDY13" i="43"/>
  <c r="KDX13" i="43"/>
  <c r="KDW13" i="43"/>
  <c r="KDT13" i="43"/>
  <c r="KDS13" i="43"/>
  <c r="KDR13" i="43"/>
  <c r="KDQ13" i="43"/>
  <c r="KDP13" i="43"/>
  <c r="KDO13" i="43"/>
  <c r="KDL13" i="43"/>
  <c r="KDK13" i="43"/>
  <c r="KDJ13" i="43"/>
  <c r="KDI13" i="43"/>
  <c r="KDH13" i="43"/>
  <c r="KDG13" i="43"/>
  <c r="KDD13" i="43"/>
  <c r="KDC13" i="43"/>
  <c r="KDB13" i="43"/>
  <c r="KDA13" i="43"/>
  <c r="KCZ13" i="43"/>
  <c r="KCY13" i="43"/>
  <c r="KCV13" i="43"/>
  <c r="KCU13" i="43"/>
  <c r="KCT13" i="43"/>
  <c r="KCS13" i="43"/>
  <c r="KCR13" i="43"/>
  <c r="KCQ13" i="43"/>
  <c r="KCN13" i="43"/>
  <c r="KCM13" i="43"/>
  <c r="KCL13" i="43"/>
  <c r="KCK13" i="43"/>
  <c r="KCJ13" i="43"/>
  <c r="KCI13" i="43"/>
  <c r="KCF13" i="43"/>
  <c r="KCE13" i="43"/>
  <c r="KCD13" i="43"/>
  <c r="KCC13" i="43"/>
  <c r="KCB13" i="43"/>
  <c r="KCA13" i="43"/>
  <c r="KBX13" i="43"/>
  <c r="KBW13" i="43"/>
  <c r="KBV13" i="43"/>
  <c r="KBU13" i="43"/>
  <c r="KBT13" i="43"/>
  <c r="KBS13" i="43"/>
  <c r="KBP13" i="43"/>
  <c r="KBO13" i="43"/>
  <c r="KBN13" i="43"/>
  <c r="KBM13" i="43"/>
  <c r="KBL13" i="43"/>
  <c r="KBK13" i="43"/>
  <c r="KBH13" i="43"/>
  <c r="KBG13" i="43"/>
  <c r="KBF13" i="43"/>
  <c r="KBE13" i="43"/>
  <c r="KBD13" i="43"/>
  <c r="KBC13" i="43"/>
  <c r="KAZ13" i="43"/>
  <c r="KAY13" i="43"/>
  <c r="KAX13" i="43"/>
  <c r="KAW13" i="43"/>
  <c r="KAV13" i="43"/>
  <c r="KAU13" i="43"/>
  <c r="KAR13" i="43"/>
  <c r="KAQ13" i="43"/>
  <c r="KAP13" i="43"/>
  <c r="KAO13" i="43"/>
  <c r="KAN13" i="43"/>
  <c r="KAM13" i="43"/>
  <c r="KAJ13" i="43"/>
  <c r="KAI13" i="43"/>
  <c r="KAH13" i="43"/>
  <c r="KAG13" i="43"/>
  <c r="KAF13" i="43"/>
  <c r="KAE13" i="43"/>
  <c r="KAB13" i="43"/>
  <c r="KAA13" i="43"/>
  <c r="JZZ13" i="43"/>
  <c r="JZY13" i="43"/>
  <c r="JZX13" i="43"/>
  <c r="JZW13" i="43"/>
  <c r="JZT13" i="43"/>
  <c r="JZS13" i="43"/>
  <c r="JZR13" i="43"/>
  <c r="JZQ13" i="43"/>
  <c r="JZP13" i="43"/>
  <c r="JZO13" i="43"/>
  <c r="JZL13" i="43"/>
  <c r="JZK13" i="43"/>
  <c r="JZJ13" i="43"/>
  <c r="JZI13" i="43"/>
  <c r="JZH13" i="43"/>
  <c r="JZG13" i="43"/>
  <c r="JZD13" i="43"/>
  <c r="JZC13" i="43"/>
  <c r="JZB13" i="43"/>
  <c r="JZA13" i="43"/>
  <c r="JYZ13" i="43"/>
  <c r="JYY13" i="43"/>
  <c r="JYV13" i="43"/>
  <c r="JYU13" i="43"/>
  <c r="JYT13" i="43"/>
  <c r="JYS13" i="43"/>
  <c r="JYR13" i="43"/>
  <c r="JYQ13" i="43"/>
  <c r="JYN13" i="43"/>
  <c r="JYM13" i="43"/>
  <c r="JYL13" i="43"/>
  <c r="JYK13" i="43"/>
  <c r="JYJ13" i="43"/>
  <c r="JYI13" i="43"/>
  <c r="JYF13" i="43"/>
  <c r="JYE13" i="43"/>
  <c r="JYD13" i="43"/>
  <c r="JYC13" i="43"/>
  <c r="JYB13" i="43"/>
  <c r="JYA13" i="43"/>
  <c r="JXX13" i="43"/>
  <c r="JXW13" i="43"/>
  <c r="JXV13" i="43"/>
  <c r="JXU13" i="43"/>
  <c r="JXT13" i="43"/>
  <c r="JXS13" i="43"/>
  <c r="JXP13" i="43"/>
  <c r="JXO13" i="43"/>
  <c r="JXN13" i="43"/>
  <c r="JXM13" i="43"/>
  <c r="JXL13" i="43"/>
  <c r="JXK13" i="43"/>
  <c r="JXH13" i="43"/>
  <c r="JXG13" i="43"/>
  <c r="JXF13" i="43"/>
  <c r="JXE13" i="43"/>
  <c r="JXD13" i="43"/>
  <c r="JXC13" i="43"/>
  <c r="JWZ13" i="43"/>
  <c r="JWY13" i="43"/>
  <c r="JWX13" i="43"/>
  <c r="JWW13" i="43"/>
  <c r="JWV13" i="43"/>
  <c r="JWU13" i="43"/>
  <c r="JWR13" i="43"/>
  <c r="JWQ13" i="43"/>
  <c r="JWP13" i="43"/>
  <c r="JWO13" i="43"/>
  <c r="JWN13" i="43"/>
  <c r="JWM13" i="43"/>
  <c r="JWJ13" i="43"/>
  <c r="JWI13" i="43"/>
  <c r="JWH13" i="43"/>
  <c r="JWG13" i="43"/>
  <c r="JWF13" i="43"/>
  <c r="JWE13" i="43"/>
  <c r="JWB13" i="43"/>
  <c r="JWA13" i="43"/>
  <c r="JVZ13" i="43"/>
  <c r="JVY13" i="43"/>
  <c r="JVX13" i="43"/>
  <c r="JVW13" i="43"/>
  <c r="JVT13" i="43"/>
  <c r="JVS13" i="43"/>
  <c r="JVR13" i="43"/>
  <c r="JVQ13" i="43"/>
  <c r="JVP13" i="43"/>
  <c r="JVO13" i="43"/>
  <c r="JVL13" i="43"/>
  <c r="JVK13" i="43"/>
  <c r="JVJ13" i="43"/>
  <c r="JVI13" i="43"/>
  <c r="JVH13" i="43"/>
  <c r="JVG13" i="43"/>
  <c r="JVD13" i="43"/>
  <c r="JVC13" i="43"/>
  <c r="JVB13" i="43"/>
  <c r="JVA13" i="43"/>
  <c r="JUZ13" i="43"/>
  <c r="JUY13" i="43"/>
  <c r="JUV13" i="43"/>
  <c r="JUU13" i="43"/>
  <c r="JUT13" i="43"/>
  <c r="JUS13" i="43"/>
  <c r="JUR13" i="43"/>
  <c r="JUQ13" i="43"/>
  <c r="JUN13" i="43"/>
  <c r="JUM13" i="43"/>
  <c r="JUL13" i="43"/>
  <c r="JUK13" i="43"/>
  <c r="JUJ13" i="43"/>
  <c r="JUI13" i="43"/>
  <c r="JUF13" i="43"/>
  <c r="JUE13" i="43"/>
  <c r="JUD13" i="43"/>
  <c r="JUC13" i="43"/>
  <c r="JUB13" i="43"/>
  <c r="JUA13" i="43"/>
  <c r="JTX13" i="43"/>
  <c r="JTW13" i="43"/>
  <c r="JTV13" i="43"/>
  <c r="JTU13" i="43"/>
  <c r="JTT13" i="43"/>
  <c r="JTS13" i="43"/>
  <c r="JTP13" i="43"/>
  <c r="JTO13" i="43"/>
  <c r="JTN13" i="43"/>
  <c r="JTM13" i="43"/>
  <c r="JTL13" i="43"/>
  <c r="JTK13" i="43"/>
  <c r="JTH13" i="43"/>
  <c r="JTG13" i="43"/>
  <c r="JTF13" i="43"/>
  <c r="JTE13" i="43"/>
  <c r="JTD13" i="43"/>
  <c r="JTC13" i="43"/>
  <c r="JSZ13" i="43"/>
  <c r="JSY13" i="43"/>
  <c r="JSX13" i="43"/>
  <c r="JSW13" i="43"/>
  <c r="JSV13" i="43"/>
  <c r="JSU13" i="43"/>
  <c r="JSR13" i="43"/>
  <c r="JSQ13" i="43"/>
  <c r="JSP13" i="43"/>
  <c r="JSO13" i="43"/>
  <c r="JSN13" i="43"/>
  <c r="JSM13" i="43"/>
  <c r="JSJ13" i="43"/>
  <c r="JSI13" i="43"/>
  <c r="JSH13" i="43"/>
  <c r="JSG13" i="43"/>
  <c r="JSF13" i="43"/>
  <c r="JSE13" i="43"/>
  <c r="JSB13" i="43"/>
  <c r="JSA13" i="43"/>
  <c r="JRZ13" i="43"/>
  <c r="JRY13" i="43"/>
  <c r="JRX13" i="43"/>
  <c r="JRW13" i="43"/>
  <c r="JRT13" i="43"/>
  <c r="JRS13" i="43"/>
  <c r="JRR13" i="43"/>
  <c r="JRQ13" i="43"/>
  <c r="JRP13" i="43"/>
  <c r="JRO13" i="43"/>
  <c r="JRL13" i="43"/>
  <c r="JRK13" i="43"/>
  <c r="JRJ13" i="43"/>
  <c r="JRI13" i="43"/>
  <c r="JRH13" i="43"/>
  <c r="JRG13" i="43"/>
  <c r="JRD13" i="43"/>
  <c r="JRC13" i="43"/>
  <c r="JRB13" i="43"/>
  <c r="JRA13" i="43"/>
  <c r="JQZ13" i="43"/>
  <c r="JQY13" i="43"/>
  <c r="JQV13" i="43"/>
  <c r="JQU13" i="43"/>
  <c r="JQT13" i="43"/>
  <c r="JQS13" i="43"/>
  <c r="JQR13" i="43"/>
  <c r="JQQ13" i="43"/>
  <c r="JQN13" i="43"/>
  <c r="JQM13" i="43"/>
  <c r="JQL13" i="43"/>
  <c r="JQK13" i="43"/>
  <c r="JQJ13" i="43"/>
  <c r="JQI13" i="43"/>
  <c r="JQF13" i="43"/>
  <c r="JQE13" i="43"/>
  <c r="JQD13" i="43"/>
  <c r="JQC13" i="43"/>
  <c r="JQB13" i="43"/>
  <c r="JQA13" i="43"/>
  <c r="JPX13" i="43"/>
  <c r="JPW13" i="43"/>
  <c r="JPV13" i="43"/>
  <c r="JPU13" i="43"/>
  <c r="JPT13" i="43"/>
  <c r="JPS13" i="43"/>
  <c r="JPP13" i="43"/>
  <c r="JPO13" i="43"/>
  <c r="JPN13" i="43"/>
  <c r="JPM13" i="43"/>
  <c r="JPL13" i="43"/>
  <c r="JPK13" i="43"/>
  <c r="JPH13" i="43"/>
  <c r="JPG13" i="43"/>
  <c r="JPF13" i="43"/>
  <c r="JPE13" i="43"/>
  <c r="JPD13" i="43"/>
  <c r="JPC13" i="43"/>
  <c r="JOZ13" i="43"/>
  <c r="JOY13" i="43"/>
  <c r="JOX13" i="43"/>
  <c r="JOW13" i="43"/>
  <c r="JOV13" i="43"/>
  <c r="JOU13" i="43"/>
  <c r="JOR13" i="43"/>
  <c r="JOQ13" i="43"/>
  <c r="JOP13" i="43"/>
  <c r="JOO13" i="43"/>
  <c r="JON13" i="43"/>
  <c r="JOM13" i="43"/>
  <c r="JOJ13" i="43"/>
  <c r="JOI13" i="43"/>
  <c r="JOH13" i="43"/>
  <c r="JOG13" i="43"/>
  <c r="JOF13" i="43"/>
  <c r="JOE13" i="43"/>
  <c r="JOB13" i="43"/>
  <c r="JOA13" i="43"/>
  <c r="JNZ13" i="43"/>
  <c r="JNY13" i="43"/>
  <c r="JNX13" i="43"/>
  <c r="JNW13" i="43"/>
  <c r="JNT13" i="43"/>
  <c r="JNS13" i="43"/>
  <c r="JNR13" i="43"/>
  <c r="JNQ13" i="43"/>
  <c r="JNP13" i="43"/>
  <c r="JNO13" i="43"/>
  <c r="JNL13" i="43"/>
  <c r="JNK13" i="43"/>
  <c r="JNJ13" i="43"/>
  <c r="JNI13" i="43"/>
  <c r="JNH13" i="43"/>
  <c r="JNG13" i="43"/>
  <c r="JND13" i="43"/>
  <c r="JNC13" i="43"/>
  <c r="JNB13" i="43"/>
  <c r="JNA13" i="43"/>
  <c r="JMZ13" i="43"/>
  <c r="JMY13" i="43"/>
  <c r="JMV13" i="43"/>
  <c r="JMU13" i="43"/>
  <c r="JMT13" i="43"/>
  <c r="JMS13" i="43"/>
  <c r="JMR13" i="43"/>
  <c r="JMQ13" i="43"/>
  <c r="JMN13" i="43"/>
  <c r="JMM13" i="43"/>
  <c r="JML13" i="43"/>
  <c r="JMK13" i="43"/>
  <c r="JMJ13" i="43"/>
  <c r="JMI13" i="43"/>
  <c r="JMF13" i="43"/>
  <c r="JME13" i="43"/>
  <c r="JMD13" i="43"/>
  <c r="JMC13" i="43"/>
  <c r="JMB13" i="43"/>
  <c r="JMA13" i="43"/>
  <c r="JLX13" i="43"/>
  <c r="JLW13" i="43"/>
  <c r="JLV13" i="43"/>
  <c r="JLU13" i="43"/>
  <c r="JLT13" i="43"/>
  <c r="JLS13" i="43"/>
  <c r="JLP13" i="43"/>
  <c r="JLO13" i="43"/>
  <c r="JLN13" i="43"/>
  <c r="JLM13" i="43"/>
  <c r="JLL13" i="43"/>
  <c r="JLK13" i="43"/>
  <c r="JLH13" i="43"/>
  <c r="JLG13" i="43"/>
  <c r="JLF13" i="43"/>
  <c r="JLE13" i="43"/>
  <c r="JLD13" i="43"/>
  <c r="JLC13" i="43"/>
  <c r="JKZ13" i="43"/>
  <c r="JKY13" i="43"/>
  <c r="JKX13" i="43"/>
  <c r="JKW13" i="43"/>
  <c r="JKV13" i="43"/>
  <c r="JKU13" i="43"/>
  <c r="JKR13" i="43"/>
  <c r="JKQ13" i="43"/>
  <c r="JKP13" i="43"/>
  <c r="JKO13" i="43"/>
  <c r="JKN13" i="43"/>
  <c r="JKM13" i="43"/>
  <c r="JKJ13" i="43"/>
  <c r="JKI13" i="43"/>
  <c r="JKH13" i="43"/>
  <c r="JKG13" i="43"/>
  <c r="JKF13" i="43"/>
  <c r="JKE13" i="43"/>
  <c r="JKB13" i="43"/>
  <c r="JKA13" i="43"/>
  <c r="JJZ13" i="43"/>
  <c r="JJY13" i="43"/>
  <c r="JJX13" i="43"/>
  <c r="JJW13" i="43"/>
  <c r="JJT13" i="43"/>
  <c r="JJS13" i="43"/>
  <c r="JJR13" i="43"/>
  <c r="JJQ13" i="43"/>
  <c r="JJP13" i="43"/>
  <c r="JJO13" i="43"/>
  <c r="JJL13" i="43"/>
  <c r="JJK13" i="43"/>
  <c r="JJJ13" i="43"/>
  <c r="JJI13" i="43"/>
  <c r="JJH13" i="43"/>
  <c r="JJG13" i="43"/>
  <c r="JJD13" i="43"/>
  <c r="JJC13" i="43"/>
  <c r="JJB13" i="43"/>
  <c r="JJA13" i="43"/>
  <c r="JIZ13" i="43"/>
  <c r="JIY13" i="43"/>
  <c r="JIV13" i="43"/>
  <c r="JIU13" i="43"/>
  <c r="JIT13" i="43"/>
  <c r="JIS13" i="43"/>
  <c r="JIR13" i="43"/>
  <c r="JIQ13" i="43"/>
  <c r="JIN13" i="43"/>
  <c r="JIM13" i="43"/>
  <c r="JIL13" i="43"/>
  <c r="JIK13" i="43"/>
  <c r="JIJ13" i="43"/>
  <c r="JII13" i="43"/>
  <c r="JIF13" i="43"/>
  <c r="JIE13" i="43"/>
  <c r="JID13" i="43"/>
  <c r="JIC13" i="43"/>
  <c r="JIB13" i="43"/>
  <c r="JIA13" i="43"/>
  <c r="JHX13" i="43"/>
  <c r="JHW13" i="43"/>
  <c r="JHV13" i="43"/>
  <c r="JHU13" i="43"/>
  <c r="JHT13" i="43"/>
  <c r="JHS13" i="43"/>
  <c r="JHP13" i="43"/>
  <c r="JHO13" i="43"/>
  <c r="JHN13" i="43"/>
  <c r="JHM13" i="43"/>
  <c r="JHL13" i="43"/>
  <c r="JHK13" i="43"/>
  <c r="JHH13" i="43"/>
  <c r="JHG13" i="43"/>
  <c r="JHF13" i="43"/>
  <c r="JHE13" i="43"/>
  <c r="JHD13" i="43"/>
  <c r="JHC13" i="43"/>
  <c r="JGZ13" i="43"/>
  <c r="JGY13" i="43"/>
  <c r="JGX13" i="43"/>
  <c r="JGW13" i="43"/>
  <c r="JGV13" i="43"/>
  <c r="JGU13" i="43"/>
  <c r="JGR13" i="43"/>
  <c r="JGQ13" i="43"/>
  <c r="JGP13" i="43"/>
  <c r="JGO13" i="43"/>
  <c r="JGN13" i="43"/>
  <c r="JGM13" i="43"/>
  <c r="JGJ13" i="43"/>
  <c r="JGI13" i="43"/>
  <c r="JGH13" i="43"/>
  <c r="JGG13" i="43"/>
  <c r="JGF13" i="43"/>
  <c r="JGE13" i="43"/>
  <c r="JGB13" i="43"/>
  <c r="JGA13" i="43"/>
  <c r="JFZ13" i="43"/>
  <c r="JFY13" i="43"/>
  <c r="JFX13" i="43"/>
  <c r="JFW13" i="43"/>
  <c r="JFT13" i="43"/>
  <c r="JFS13" i="43"/>
  <c r="JFR13" i="43"/>
  <c r="JFQ13" i="43"/>
  <c r="JFP13" i="43"/>
  <c r="JFO13" i="43"/>
  <c r="JFL13" i="43"/>
  <c r="JFK13" i="43"/>
  <c r="JFJ13" i="43"/>
  <c r="JFI13" i="43"/>
  <c r="JFH13" i="43"/>
  <c r="JFG13" i="43"/>
  <c r="JFD13" i="43"/>
  <c r="JFC13" i="43"/>
  <c r="JFB13" i="43"/>
  <c r="JFA13" i="43"/>
  <c r="JEZ13" i="43"/>
  <c r="JEY13" i="43"/>
  <c r="JEV13" i="43"/>
  <c r="JEU13" i="43"/>
  <c r="JET13" i="43"/>
  <c r="JES13" i="43"/>
  <c r="JER13" i="43"/>
  <c r="JEQ13" i="43"/>
  <c r="JEN13" i="43"/>
  <c r="JEM13" i="43"/>
  <c r="JEL13" i="43"/>
  <c r="JEK13" i="43"/>
  <c r="JEJ13" i="43"/>
  <c r="JEI13" i="43"/>
  <c r="JEF13" i="43"/>
  <c r="JEE13" i="43"/>
  <c r="JED13" i="43"/>
  <c r="JEC13" i="43"/>
  <c r="JEB13" i="43"/>
  <c r="JEA13" i="43"/>
  <c r="JDX13" i="43"/>
  <c r="JDW13" i="43"/>
  <c r="JDV13" i="43"/>
  <c r="JDU13" i="43"/>
  <c r="JDT13" i="43"/>
  <c r="JDS13" i="43"/>
  <c r="JDP13" i="43"/>
  <c r="JDO13" i="43"/>
  <c r="JDN13" i="43"/>
  <c r="JDM13" i="43"/>
  <c r="JDL13" i="43"/>
  <c r="JDK13" i="43"/>
  <c r="JDH13" i="43"/>
  <c r="JDG13" i="43"/>
  <c r="JDF13" i="43"/>
  <c r="JDE13" i="43"/>
  <c r="JDD13" i="43"/>
  <c r="JDC13" i="43"/>
  <c r="JCZ13" i="43"/>
  <c r="JCY13" i="43"/>
  <c r="JCX13" i="43"/>
  <c r="JCW13" i="43"/>
  <c r="JCV13" i="43"/>
  <c r="JCU13" i="43"/>
  <c r="JCR13" i="43"/>
  <c r="JCQ13" i="43"/>
  <c r="JCP13" i="43"/>
  <c r="JCO13" i="43"/>
  <c r="JCN13" i="43"/>
  <c r="JCM13" i="43"/>
  <c r="JCJ13" i="43"/>
  <c r="JCI13" i="43"/>
  <c r="JCH13" i="43"/>
  <c r="JCG13" i="43"/>
  <c r="JCF13" i="43"/>
  <c r="JCE13" i="43"/>
  <c r="JCB13" i="43"/>
  <c r="JCA13" i="43"/>
  <c r="JBZ13" i="43"/>
  <c r="JBY13" i="43"/>
  <c r="JBX13" i="43"/>
  <c r="JBW13" i="43"/>
  <c r="JBT13" i="43"/>
  <c r="JBS13" i="43"/>
  <c r="JBR13" i="43"/>
  <c r="JBQ13" i="43"/>
  <c r="JBP13" i="43"/>
  <c r="JBO13" i="43"/>
  <c r="JBL13" i="43"/>
  <c r="JBK13" i="43"/>
  <c r="JBJ13" i="43"/>
  <c r="JBI13" i="43"/>
  <c r="JBH13" i="43"/>
  <c r="JBG13" i="43"/>
  <c r="JBD13" i="43"/>
  <c r="JBC13" i="43"/>
  <c r="JBB13" i="43"/>
  <c r="JBA13" i="43"/>
  <c r="JAZ13" i="43"/>
  <c r="JAY13" i="43"/>
  <c r="JAV13" i="43"/>
  <c r="JAU13" i="43"/>
  <c r="JAT13" i="43"/>
  <c r="JAS13" i="43"/>
  <c r="JAR13" i="43"/>
  <c r="JAQ13" i="43"/>
  <c r="JAN13" i="43"/>
  <c r="JAM13" i="43"/>
  <c r="JAL13" i="43"/>
  <c r="JAK13" i="43"/>
  <c r="JAJ13" i="43"/>
  <c r="JAI13" i="43"/>
  <c r="JAF13" i="43"/>
  <c r="JAE13" i="43"/>
  <c r="JAD13" i="43"/>
  <c r="JAC13" i="43"/>
  <c r="JAB13" i="43"/>
  <c r="JAA13" i="43"/>
  <c r="IZX13" i="43"/>
  <c r="IZW13" i="43"/>
  <c r="IZV13" i="43"/>
  <c r="IZU13" i="43"/>
  <c r="IZT13" i="43"/>
  <c r="IZS13" i="43"/>
  <c r="IZP13" i="43"/>
  <c r="IZO13" i="43"/>
  <c r="IZN13" i="43"/>
  <c r="IZM13" i="43"/>
  <c r="IZL13" i="43"/>
  <c r="IZK13" i="43"/>
  <c r="IZH13" i="43"/>
  <c r="IZG13" i="43"/>
  <c r="IZF13" i="43"/>
  <c r="IZE13" i="43"/>
  <c r="IZD13" i="43"/>
  <c r="IZC13" i="43"/>
  <c r="IYZ13" i="43"/>
  <c r="IYY13" i="43"/>
  <c r="IYX13" i="43"/>
  <c r="IYW13" i="43"/>
  <c r="IYV13" i="43"/>
  <c r="IYU13" i="43"/>
  <c r="IYR13" i="43"/>
  <c r="IYQ13" i="43"/>
  <c r="IYP13" i="43"/>
  <c r="IYO13" i="43"/>
  <c r="IYN13" i="43"/>
  <c r="IYM13" i="43"/>
  <c r="IYJ13" i="43"/>
  <c r="IYI13" i="43"/>
  <c r="IYH13" i="43"/>
  <c r="IYG13" i="43"/>
  <c r="IYF13" i="43"/>
  <c r="IYE13" i="43"/>
  <c r="IYB13" i="43"/>
  <c r="IYA13" i="43"/>
  <c r="IXZ13" i="43"/>
  <c r="IXY13" i="43"/>
  <c r="IXX13" i="43"/>
  <c r="IXW13" i="43"/>
  <c r="IXT13" i="43"/>
  <c r="IXS13" i="43"/>
  <c r="IXR13" i="43"/>
  <c r="IXQ13" i="43"/>
  <c r="IXP13" i="43"/>
  <c r="IXO13" i="43"/>
  <c r="IXL13" i="43"/>
  <c r="IXK13" i="43"/>
  <c r="IXJ13" i="43"/>
  <c r="IXI13" i="43"/>
  <c r="IXH13" i="43"/>
  <c r="IXG13" i="43"/>
  <c r="IXD13" i="43"/>
  <c r="IXC13" i="43"/>
  <c r="IXB13" i="43"/>
  <c r="IXA13" i="43"/>
  <c r="IWZ13" i="43"/>
  <c r="IWY13" i="43"/>
  <c r="IWV13" i="43"/>
  <c r="IWU13" i="43"/>
  <c r="IWT13" i="43"/>
  <c r="IWS13" i="43"/>
  <c r="IWR13" i="43"/>
  <c r="IWQ13" i="43"/>
  <c r="IWN13" i="43"/>
  <c r="IWM13" i="43"/>
  <c r="IWL13" i="43"/>
  <c r="IWK13" i="43"/>
  <c r="IWJ13" i="43"/>
  <c r="IWI13" i="43"/>
  <c r="IWF13" i="43"/>
  <c r="IWE13" i="43"/>
  <c r="IWD13" i="43"/>
  <c r="IWC13" i="43"/>
  <c r="IWB13" i="43"/>
  <c r="IWA13" i="43"/>
  <c r="IVX13" i="43"/>
  <c r="IVW13" i="43"/>
  <c r="IVV13" i="43"/>
  <c r="IVU13" i="43"/>
  <c r="IVT13" i="43"/>
  <c r="IVS13" i="43"/>
  <c r="IVP13" i="43"/>
  <c r="IVO13" i="43"/>
  <c r="IVN13" i="43"/>
  <c r="IVM13" i="43"/>
  <c r="IVL13" i="43"/>
  <c r="IVK13" i="43"/>
  <c r="IVH13" i="43"/>
  <c r="IVG13" i="43"/>
  <c r="IVF13" i="43"/>
  <c r="IVE13" i="43"/>
  <c r="IVD13" i="43"/>
  <c r="IVC13" i="43"/>
  <c r="IUZ13" i="43"/>
  <c r="IUY13" i="43"/>
  <c r="IUX13" i="43"/>
  <c r="IUW13" i="43"/>
  <c r="IUV13" i="43"/>
  <c r="IUU13" i="43"/>
  <c r="IUR13" i="43"/>
  <c r="IUQ13" i="43"/>
  <c r="IUP13" i="43"/>
  <c r="IUO13" i="43"/>
  <c r="IUN13" i="43"/>
  <c r="IUM13" i="43"/>
  <c r="IUJ13" i="43"/>
  <c r="IUI13" i="43"/>
  <c r="IUH13" i="43"/>
  <c r="IUG13" i="43"/>
  <c r="IUF13" i="43"/>
  <c r="IUE13" i="43"/>
  <c r="IUB13" i="43"/>
  <c r="IUA13" i="43"/>
  <c r="ITZ13" i="43"/>
  <c r="ITY13" i="43"/>
  <c r="ITX13" i="43"/>
  <c r="ITW13" i="43"/>
  <c r="ITT13" i="43"/>
  <c r="ITS13" i="43"/>
  <c r="ITR13" i="43"/>
  <c r="ITQ13" i="43"/>
  <c r="ITP13" i="43"/>
  <c r="ITO13" i="43"/>
  <c r="ITL13" i="43"/>
  <c r="ITK13" i="43"/>
  <c r="ITJ13" i="43"/>
  <c r="ITI13" i="43"/>
  <c r="ITH13" i="43"/>
  <c r="ITG13" i="43"/>
  <c r="ITD13" i="43"/>
  <c r="ITC13" i="43"/>
  <c r="ITB13" i="43"/>
  <c r="ITA13" i="43"/>
  <c r="ISZ13" i="43"/>
  <c r="ISY13" i="43"/>
  <c r="ISV13" i="43"/>
  <c r="ISU13" i="43"/>
  <c r="IST13" i="43"/>
  <c r="ISS13" i="43"/>
  <c r="ISR13" i="43"/>
  <c r="ISQ13" i="43"/>
  <c r="ISN13" i="43"/>
  <c r="ISM13" i="43"/>
  <c r="ISL13" i="43"/>
  <c r="ISK13" i="43"/>
  <c r="ISJ13" i="43"/>
  <c r="ISI13" i="43"/>
  <c r="ISF13" i="43"/>
  <c r="ISE13" i="43"/>
  <c r="ISD13" i="43"/>
  <c r="ISC13" i="43"/>
  <c r="ISB13" i="43"/>
  <c r="ISA13" i="43"/>
  <c r="IRX13" i="43"/>
  <c r="IRW13" i="43"/>
  <c r="IRV13" i="43"/>
  <c r="IRU13" i="43"/>
  <c r="IRT13" i="43"/>
  <c r="IRS13" i="43"/>
  <c r="IRP13" i="43"/>
  <c r="IRO13" i="43"/>
  <c r="IRN13" i="43"/>
  <c r="IRM13" i="43"/>
  <c r="IRL13" i="43"/>
  <c r="IRK13" i="43"/>
  <c r="IRH13" i="43"/>
  <c r="IRG13" i="43"/>
  <c r="IRF13" i="43"/>
  <c r="IRE13" i="43"/>
  <c r="IRD13" i="43"/>
  <c r="IRC13" i="43"/>
  <c r="IQZ13" i="43"/>
  <c r="IQY13" i="43"/>
  <c r="IQX13" i="43"/>
  <c r="IQW13" i="43"/>
  <c r="IQV13" i="43"/>
  <c r="IQU13" i="43"/>
  <c r="IQR13" i="43"/>
  <c r="IQQ13" i="43"/>
  <c r="IQP13" i="43"/>
  <c r="IQO13" i="43"/>
  <c r="IQN13" i="43"/>
  <c r="IQM13" i="43"/>
  <c r="IQJ13" i="43"/>
  <c r="IQI13" i="43"/>
  <c r="IQH13" i="43"/>
  <c r="IQG13" i="43"/>
  <c r="IQF13" i="43"/>
  <c r="IQE13" i="43"/>
  <c r="IQB13" i="43"/>
  <c r="IQA13" i="43"/>
  <c r="IPZ13" i="43"/>
  <c r="IPY13" i="43"/>
  <c r="IPX13" i="43"/>
  <c r="IPW13" i="43"/>
  <c r="IPT13" i="43"/>
  <c r="IPS13" i="43"/>
  <c r="IPR13" i="43"/>
  <c r="IPQ13" i="43"/>
  <c r="IPP13" i="43"/>
  <c r="IPO13" i="43"/>
  <c r="IPL13" i="43"/>
  <c r="IPK13" i="43"/>
  <c r="IPJ13" i="43"/>
  <c r="IPI13" i="43"/>
  <c r="IPH13" i="43"/>
  <c r="IPG13" i="43"/>
  <c r="IPD13" i="43"/>
  <c r="IPC13" i="43"/>
  <c r="IPB13" i="43"/>
  <c r="IPA13" i="43"/>
  <c r="IOZ13" i="43"/>
  <c r="IOY13" i="43"/>
  <c r="IOV13" i="43"/>
  <c r="IOU13" i="43"/>
  <c r="IOT13" i="43"/>
  <c r="IOS13" i="43"/>
  <c r="IOR13" i="43"/>
  <c r="IOQ13" i="43"/>
  <c r="ION13" i="43"/>
  <c r="IOM13" i="43"/>
  <c r="IOL13" i="43"/>
  <c r="IOK13" i="43"/>
  <c r="IOJ13" i="43"/>
  <c r="IOI13" i="43"/>
  <c r="IOF13" i="43"/>
  <c r="IOE13" i="43"/>
  <c r="IOD13" i="43"/>
  <c r="IOC13" i="43"/>
  <c r="IOB13" i="43"/>
  <c r="IOA13" i="43"/>
  <c r="INX13" i="43"/>
  <c r="INW13" i="43"/>
  <c r="INV13" i="43"/>
  <c r="INU13" i="43"/>
  <c r="INT13" i="43"/>
  <c r="INS13" i="43"/>
  <c r="INP13" i="43"/>
  <c r="INO13" i="43"/>
  <c r="INN13" i="43"/>
  <c r="INM13" i="43"/>
  <c r="INL13" i="43"/>
  <c r="INK13" i="43"/>
  <c r="INH13" i="43"/>
  <c r="ING13" i="43"/>
  <c r="INF13" i="43"/>
  <c r="INE13" i="43"/>
  <c r="IND13" i="43"/>
  <c r="INC13" i="43"/>
  <c r="IMZ13" i="43"/>
  <c r="IMY13" i="43"/>
  <c r="IMX13" i="43"/>
  <c r="IMW13" i="43"/>
  <c r="IMV13" i="43"/>
  <c r="IMU13" i="43"/>
  <c r="IMR13" i="43"/>
  <c r="IMQ13" i="43"/>
  <c r="IMP13" i="43"/>
  <c r="IMO13" i="43"/>
  <c r="IMN13" i="43"/>
  <c r="IMM13" i="43"/>
  <c r="IMJ13" i="43"/>
  <c r="IMI13" i="43"/>
  <c r="IMH13" i="43"/>
  <c r="IMG13" i="43"/>
  <c r="IMF13" i="43"/>
  <c r="IME13" i="43"/>
  <c r="IMB13" i="43"/>
  <c r="IMA13" i="43"/>
  <c r="ILZ13" i="43"/>
  <c r="ILY13" i="43"/>
  <c r="ILX13" i="43"/>
  <c r="ILW13" i="43"/>
  <c r="ILT13" i="43"/>
  <c r="ILS13" i="43"/>
  <c r="ILR13" i="43"/>
  <c r="ILQ13" i="43"/>
  <c r="ILP13" i="43"/>
  <c r="ILO13" i="43"/>
  <c r="ILL13" i="43"/>
  <c r="ILK13" i="43"/>
  <c r="ILJ13" i="43"/>
  <c r="ILI13" i="43"/>
  <c r="ILH13" i="43"/>
  <c r="ILG13" i="43"/>
  <c r="ILD13" i="43"/>
  <c r="ILC13" i="43"/>
  <c r="ILB13" i="43"/>
  <c r="ILA13" i="43"/>
  <c r="IKZ13" i="43"/>
  <c r="IKY13" i="43"/>
  <c r="IKV13" i="43"/>
  <c r="IKU13" i="43"/>
  <c r="IKT13" i="43"/>
  <c r="IKS13" i="43"/>
  <c r="IKR13" i="43"/>
  <c r="IKQ13" i="43"/>
  <c r="IKN13" i="43"/>
  <c r="IKM13" i="43"/>
  <c r="IKL13" i="43"/>
  <c r="IKK13" i="43"/>
  <c r="IKJ13" i="43"/>
  <c r="IKI13" i="43"/>
  <c r="IKF13" i="43"/>
  <c r="IKE13" i="43"/>
  <c r="IKD13" i="43"/>
  <c r="IKC13" i="43"/>
  <c r="IKB13" i="43"/>
  <c r="IKA13" i="43"/>
  <c r="IJX13" i="43"/>
  <c r="IJW13" i="43"/>
  <c r="IJV13" i="43"/>
  <c r="IJU13" i="43"/>
  <c r="IJT13" i="43"/>
  <c r="IJS13" i="43"/>
  <c r="IJP13" i="43"/>
  <c r="IJO13" i="43"/>
  <c r="IJN13" i="43"/>
  <c r="IJM13" i="43"/>
  <c r="IJL13" i="43"/>
  <c r="IJK13" i="43"/>
  <c r="IJH13" i="43"/>
  <c r="IJG13" i="43"/>
  <c r="IJF13" i="43"/>
  <c r="IJE13" i="43"/>
  <c r="IJD13" i="43"/>
  <c r="IJC13" i="43"/>
  <c r="IIZ13" i="43"/>
  <c r="IIY13" i="43"/>
  <c r="IIX13" i="43"/>
  <c r="IIW13" i="43"/>
  <c r="IIV13" i="43"/>
  <c r="IIU13" i="43"/>
  <c r="IIR13" i="43"/>
  <c r="IIQ13" i="43"/>
  <c r="IIP13" i="43"/>
  <c r="IIO13" i="43"/>
  <c r="IIN13" i="43"/>
  <c r="IIM13" i="43"/>
  <c r="IIJ13" i="43"/>
  <c r="III13" i="43"/>
  <c r="IIH13" i="43"/>
  <c r="IIG13" i="43"/>
  <c r="IIF13" i="43"/>
  <c r="IIE13" i="43"/>
  <c r="IIB13" i="43"/>
  <c r="IIA13" i="43"/>
  <c r="IHZ13" i="43"/>
  <c r="IHY13" i="43"/>
  <c r="IHX13" i="43"/>
  <c r="IHW13" i="43"/>
  <c r="IHT13" i="43"/>
  <c r="IHS13" i="43"/>
  <c r="IHR13" i="43"/>
  <c r="IHQ13" i="43"/>
  <c r="IHP13" i="43"/>
  <c r="IHO13" i="43"/>
  <c r="IHL13" i="43"/>
  <c r="IHK13" i="43"/>
  <c r="IHJ13" i="43"/>
  <c r="IHI13" i="43"/>
  <c r="IHH13" i="43"/>
  <c r="IHG13" i="43"/>
  <c r="IHD13" i="43"/>
  <c r="IHC13" i="43"/>
  <c r="IHB13" i="43"/>
  <c r="IHA13" i="43"/>
  <c r="IGZ13" i="43"/>
  <c r="IGY13" i="43"/>
  <c r="IGV13" i="43"/>
  <c r="IGU13" i="43"/>
  <c r="IGT13" i="43"/>
  <c r="IGS13" i="43"/>
  <c r="IGR13" i="43"/>
  <c r="IGQ13" i="43"/>
  <c r="IGN13" i="43"/>
  <c r="IGM13" i="43"/>
  <c r="IGL13" i="43"/>
  <c r="IGK13" i="43"/>
  <c r="IGJ13" i="43"/>
  <c r="IGI13" i="43"/>
  <c r="IGF13" i="43"/>
  <c r="IGE13" i="43"/>
  <c r="IGD13" i="43"/>
  <c r="IGC13" i="43"/>
  <c r="IGB13" i="43"/>
  <c r="IGA13" i="43"/>
  <c r="IFX13" i="43"/>
  <c r="IFW13" i="43"/>
  <c r="IFV13" i="43"/>
  <c r="IFU13" i="43"/>
  <c r="IFT13" i="43"/>
  <c r="IFS13" i="43"/>
  <c r="IFP13" i="43"/>
  <c r="IFO13" i="43"/>
  <c r="IFN13" i="43"/>
  <c r="IFM13" i="43"/>
  <c r="IFL13" i="43"/>
  <c r="IFK13" i="43"/>
  <c r="IFH13" i="43"/>
  <c r="IFG13" i="43"/>
  <c r="IFF13" i="43"/>
  <c r="IFE13" i="43"/>
  <c r="IFD13" i="43"/>
  <c r="IFC13" i="43"/>
  <c r="IEZ13" i="43"/>
  <c r="IEY13" i="43"/>
  <c r="IEX13" i="43"/>
  <c r="IEW13" i="43"/>
  <c r="IEV13" i="43"/>
  <c r="IEU13" i="43"/>
  <c r="IER13" i="43"/>
  <c r="IEQ13" i="43"/>
  <c r="IEP13" i="43"/>
  <c r="IEO13" i="43"/>
  <c r="IEN13" i="43"/>
  <c r="IEM13" i="43"/>
  <c r="IEJ13" i="43"/>
  <c r="IEI13" i="43"/>
  <c r="IEH13" i="43"/>
  <c r="IEG13" i="43"/>
  <c r="IEF13" i="43"/>
  <c r="IEE13" i="43"/>
  <c r="IEB13" i="43"/>
  <c r="IEA13" i="43"/>
  <c r="IDZ13" i="43"/>
  <c r="IDY13" i="43"/>
  <c r="IDX13" i="43"/>
  <c r="IDW13" i="43"/>
  <c r="IDT13" i="43"/>
  <c r="IDS13" i="43"/>
  <c r="IDR13" i="43"/>
  <c r="IDQ13" i="43"/>
  <c r="IDP13" i="43"/>
  <c r="IDO13" i="43"/>
  <c r="IDL13" i="43"/>
  <c r="IDK13" i="43"/>
  <c r="IDJ13" i="43"/>
  <c r="IDI13" i="43"/>
  <c r="IDH13" i="43"/>
  <c r="IDG13" i="43"/>
  <c r="IDD13" i="43"/>
  <c r="IDC13" i="43"/>
  <c r="IDB13" i="43"/>
  <c r="IDA13" i="43"/>
  <c r="ICZ13" i="43"/>
  <c r="ICY13" i="43"/>
  <c r="ICV13" i="43"/>
  <c r="ICU13" i="43"/>
  <c r="ICT13" i="43"/>
  <c r="ICS13" i="43"/>
  <c r="ICR13" i="43"/>
  <c r="ICQ13" i="43"/>
  <c r="ICN13" i="43"/>
  <c r="ICM13" i="43"/>
  <c r="ICL13" i="43"/>
  <c r="ICK13" i="43"/>
  <c r="ICJ13" i="43"/>
  <c r="ICI13" i="43"/>
  <c r="ICF13" i="43"/>
  <c r="ICE13" i="43"/>
  <c r="ICD13" i="43"/>
  <c r="ICC13" i="43"/>
  <c r="ICB13" i="43"/>
  <c r="ICA13" i="43"/>
  <c r="IBX13" i="43"/>
  <c r="IBW13" i="43"/>
  <c r="IBV13" i="43"/>
  <c r="IBU13" i="43"/>
  <c r="IBT13" i="43"/>
  <c r="IBS13" i="43"/>
  <c r="IBP13" i="43"/>
  <c r="IBO13" i="43"/>
  <c r="IBN13" i="43"/>
  <c r="IBM13" i="43"/>
  <c r="IBL13" i="43"/>
  <c r="IBK13" i="43"/>
  <c r="IBH13" i="43"/>
  <c r="IBG13" i="43"/>
  <c r="IBF13" i="43"/>
  <c r="IBE13" i="43"/>
  <c r="IBD13" i="43"/>
  <c r="IBC13" i="43"/>
  <c r="IAZ13" i="43"/>
  <c r="IAY13" i="43"/>
  <c r="IAX13" i="43"/>
  <c r="IAW13" i="43"/>
  <c r="IAV13" i="43"/>
  <c r="IAU13" i="43"/>
  <c r="IAR13" i="43"/>
  <c r="IAQ13" i="43"/>
  <c r="IAP13" i="43"/>
  <c r="IAO13" i="43"/>
  <c r="IAN13" i="43"/>
  <c r="IAM13" i="43"/>
  <c r="IAJ13" i="43"/>
  <c r="IAI13" i="43"/>
  <c r="IAH13" i="43"/>
  <c r="IAG13" i="43"/>
  <c r="IAF13" i="43"/>
  <c r="IAE13" i="43"/>
  <c r="IAB13" i="43"/>
  <c r="IAA13" i="43"/>
  <c r="HZZ13" i="43"/>
  <c r="HZY13" i="43"/>
  <c r="HZX13" i="43"/>
  <c r="HZW13" i="43"/>
  <c r="HZT13" i="43"/>
  <c r="HZS13" i="43"/>
  <c r="HZR13" i="43"/>
  <c r="HZQ13" i="43"/>
  <c r="HZP13" i="43"/>
  <c r="HZO13" i="43"/>
  <c r="HZL13" i="43"/>
  <c r="HZK13" i="43"/>
  <c r="HZJ13" i="43"/>
  <c r="HZI13" i="43"/>
  <c r="HZH13" i="43"/>
  <c r="HZG13" i="43"/>
  <c r="HZD13" i="43"/>
  <c r="HZC13" i="43"/>
  <c r="HZB13" i="43"/>
  <c r="HZA13" i="43"/>
  <c r="HYZ13" i="43"/>
  <c r="HYY13" i="43"/>
  <c r="HYV13" i="43"/>
  <c r="HYU13" i="43"/>
  <c r="HYT13" i="43"/>
  <c r="HYS13" i="43"/>
  <c r="HYR13" i="43"/>
  <c r="HYQ13" i="43"/>
  <c r="HYN13" i="43"/>
  <c r="HYM13" i="43"/>
  <c r="HYL13" i="43"/>
  <c r="HYK13" i="43"/>
  <c r="HYJ13" i="43"/>
  <c r="HYI13" i="43"/>
  <c r="HYF13" i="43"/>
  <c r="HYE13" i="43"/>
  <c r="HYD13" i="43"/>
  <c r="HYC13" i="43"/>
  <c r="HYB13" i="43"/>
  <c r="HYA13" i="43"/>
  <c r="HXX13" i="43"/>
  <c r="HXW13" i="43"/>
  <c r="HXV13" i="43"/>
  <c r="HXU13" i="43"/>
  <c r="HXT13" i="43"/>
  <c r="HXS13" i="43"/>
  <c r="HXP13" i="43"/>
  <c r="HXO13" i="43"/>
  <c r="HXN13" i="43"/>
  <c r="HXM13" i="43"/>
  <c r="HXL13" i="43"/>
  <c r="HXK13" i="43"/>
  <c r="HXH13" i="43"/>
  <c r="HXG13" i="43"/>
  <c r="HXF13" i="43"/>
  <c r="HXE13" i="43"/>
  <c r="HXD13" i="43"/>
  <c r="HXC13" i="43"/>
  <c r="HWZ13" i="43"/>
  <c r="HWY13" i="43"/>
  <c r="HWX13" i="43"/>
  <c r="HWW13" i="43"/>
  <c r="HWV13" i="43"/>
  <c r="HWU13" i="43"/>
  <c r="HWR13" i="43"/>
  <c r="HWQ13" i="43"/>
  <c r="HWP13" i="43"/>
  <c r="HWO13" i="43"/>
  <c r="HWN13" i="43"/>
  <c r="HWM13" i="43"/>
  <c r="HWJ13" i="43"/>
  <c r="HWI13" i="43"/>
  <c r="HWH13" i="43"/>
  <c r="HWG13" i="43"/>
  <c r="HWF13" i="43"/>
  <c r="HWE13" i="43"/>
  <c r="HWB13" i="43"/>
  <c r="HWA13" i="43"/>
  <c r="HVZ13" i="43"/>
  <c r="HVY13" i="43"/>
  <c r="HVX13" i="43"/>
  <c r="HVW13" i="43"/>
  <c r="HVT13" i="43"/>
  <c r="HVS13" i="43"/>
  <c r="HVR13" i="43"/>
  <c r="HVQ13" i="43"/>
  <c r="HVP13" i="43"/>
  <c r="HVO13" i="43"/>
  <c r="HVL13" i="43"/>
  <c r="HVK13" i="43"/>
  <c r="HVJ13" i="43"/>
  <c r="HVI13" i="43"/>
  <c r="HVH13" i="43"/>
  <c r="HVG13" i="43"/>
  <c r="HVD13" i="43"/>
  <c r="HVC13" i="43"/>
  <c r="HVB13" i="43"/>
  <c r="HVA13" i="43"/>
  <c r="HUZ13" i="43"/>
  <c r="HUY13" i="43"/>
  <c r="HUV13" i="43"/>
  <c r="HUU13" i="43"/>
  <c r="HUT13" i="43"/>
  <c r="HUS13" i="43"/>
  <c r="HUR13" i="43"/>
  <c r="HUQ13" i="43"/>
  <c r="HUN13" i="43"/>
  <c r="HUM13" i="43"/>
  <c r="HUL13" i="43"/>
  <c r="HUK13" i="43"/>
  <c r="HUJ13" i="43"/>
  <c r="HUI13" i="43"/>
  <c r="HUF13" i="43"/>
  <c r="HUE13" i="43"/>
  <c r="HUD13" i="43"/>
  <c r="HUC13" i="43"/>
  <c r="HUB13" i="43"/>
  <c r="HUA13" i="43"/>
  <c r="HTX13" i="43"/>
  <c r="HTW13" i="43"/>
  <c r="HTV13" i="43"/>
  <c r="HTU13" i="43"/>
  <c r="HTT13" i="43"/>
  <c r="HTS13" i="43"/>
  <c r="HTP13" i="43"/>
  <c r="HTO13" i="43"/>
  <c r="HTN13" i="43"/>
  <c r="HTM13" i="43"/>
  <c r="HTL13" i="43"/>
  <c r="HTK13" i="43"/>
  <c r="HTH13" i="43"/>
  <c r="HTG13" i="43"/>
  <c r="HTF13" i="43"/>
  <c r="HTE13" i="43"/>
  <c r="HTD13" i="43"/>
  <c r="HTC13" i="43"/>
  <c r="HSZ13" i="43"/>
  <c r="HSY13" i="43"/>
  <c r="HSX13" i="43"/>
  <c r="HSW13" i="43"/>
  <c r="HSV13" i="43"/>
  <c r="HSU13" i="43"/>
  <c r="HSR13" i="43"/>
  <c r="HSQ13" i="43"/>
  <c r="HSP13" i="43"/>
  <c r="HSO13" i="43"/>
  <c r="HSN13" i="43"/>
  <c r="HSM13" i="43"/>
  <c r="HSJ13" i="43"/>
  <c r="HSI13" i="43"/>
  <c r="HSH13" i="43"/>
  <c r="HSG13" i="43"/>
  <c r="HSF13" i="43"/>
  <c r="HSE13" i="43"/>
  <c r="HSB13" i="43"/>
  <c r="HSA13" i="43"/>
  <c r="HRZ13" i="43"/>
  <c r="HRY13" i="43"/>
  <c r="HRX13" i="43"/>
  <c r="HRW13" i="43"/>
  <c r="HRT13" i="43"/>
  <c r="HRS13" i="43"/>
  <c r="HRR13" i="43"/>
  <c r="HRQ13" i="43"/>
  <c r="HRP13" i="43"/>
  <c r="HRO13" i="43"/>
  <c r="HRL13" i="43"/>
  <c r="HRK13" i="43"/>
  <c r="HRJ13" i="43"/>
  <c r="HRI13" i="43"/>
  <c r="HRH13" i="43"/>
  <c r="HRG13" i="43"/>
  <c r="HRD13" i="43"/>
  <c r="HRC13" i="43"/>
  <c r="HRB13" i="43"/>
  <c r="HRA13" i="43"/>
  <c r="HQZ13" i="43"/>
  <c r="HQY13" i="43"/>
  <c r="HQV13" i="43"/>
  <c r="HQU13" i="43"/>
  <c r="HQT13" i="43"/>
  <c r="HQS13" i="43"/>
  <c r="HQR13" i="43"/>
  <c r="HQQ13" i="43"/>
  <c r="HQN13" i="43"/>
  <c r="HQM13" i="43"/>
  <c r="HQL13" i="43"/>
  <c r="HQK13" i="43"/>
  <c r="HQJ13" i="43"/>
  <c r="HQI13" i="43"/>
  <c r="HQF13" i="43"/>
  <c r="HQE13" i="43"/>
  <c r="HQD13" i="43"/>
  <c r="HQC13" i="43"/>
  <c r="HQB13" i="43"/>
  <c r="HQA13" i="43"/>
  <c r="HPX13" i="43"/>
  <c r="HPW13" i="43"/>
  <c r="HPV13" i="43"/>
  <c r="HPU13" i="43"/>
  <c r="HPT13" i="43"/>
  <c r="HPS13" i="43"/>
  <c r="HPP13" i="43"/>
  <c r="HPO13" i="43"/>
  <c r="HPN13" i="43"/>
  <c r="HPM13" i="43"/>
  <c r="HPL13" i="43"/>
  <c r="HPK13" i="43"/>
  <c r="HPH13" i="43"/>
  <c r="HPG13" i="43"/>
  <c r="HPF13" i="43"/>
  <c r="HPE13" i="43"/>
  <c r="HPD13" i="43"/>
  <c r="HPC13" i="43"/>
  <c r="HOZ13" i="43"/>
  <c r="HOY13" i="43"/>
  <c r="HOX13" i="43"/>
  <c r="HOW13" i="43"/>
  <c r="HOV13" i="43"/>
  <c r="HOU13" i="43"/>
  <c r="HOR13" i="43"/>
  <c r="HOQ13" i="43"/>
  <c r="HOP13" i="43"/>
  <c r="HOO13" i="43"/>
  <c r="HON13" i="43"/>
  <c r="HOM13" i="43"/>
  <c r="HOJ13" i="43"/>
  <c r="HOI13" i="43"/>
  <c r="HOH13" i="43"/>
  <c r="HOG13" i="43"/>
  <c r="HOF13" i="43"/>
  <c r="HOE13" i="43"/>
  <c r="HOB13" i="43"/>
  <c r="HOA13" i="43"/>
  <c r="HNZ13" i="43"/>
  <c r="HNY13" i="43"/>
  <c r="HNX13" i="43"/>
  <c r="HNW13" i="43"/>
  <c r="HNT13" i="43"/>
  <c r="HNS13" i="43"/>
  <c r="HNR13" i="43"/>
  <c r="HNQ13" i="43"/>
  <c r="HNP13" i="43"/>
  <c r="HNO13" i="43"/>
  <c r="HNL13" i="43"/>
  <c r="HNK13" i="43"/>
  <c r="HNJ13" i="43"/>
  <c r="HNI13" i="43"/>
  <c r="HNH13" i="43"/>
  <c r="HNG13" i="43"/>
  <c r="HND13" i="43"/>
  <c r="HNC13" i="43"/>
  <c r="HNB13" i="43"/>
  <c r="HNA13" i="43"/>
  <c r="HMZ13" i="43"/>
  <c r="HMY13" i="43"/>
  <c r="HMV13" i="43"/>
  <c r="HMU13" i="43"/>
  <c r="HMT13" i="43"/>
  <c r="HMS13" i="43"/>
  <c r="HMR13" i="43"/>
  <c r="HMQ13" i="43"/>
  <c r="HMN13" i="43"/>
  <c r="HMM13" i="43"/>
  <c r="HML13" i="43"/>
  <c r="HMK13" i="43"/>
  <c r="HMJ13" i="43"/>
  <c r="HMI13" i="43"/>
  <c r="HMF13" i="43"/>
  <c r="HME13" i="43"/>
  <c r="HMD13" i="43"/>
  <c r="HMC13" i="43"/>
  <c r="HMB13" i="43"/>
  <c r="HMA13" i="43"/>
  <c r="HLX13" i="43"/>
  <c r="HLW13" i="43"/>
  <c r="HLV13" i="43"/>
  <c r="HLU13" i="43"/>
  <c r="HLT13" i="43"/>
  <c r="HLS13" i="43"/>
  <c r="HLP13" i="43"/>
  <c r="HLO13" i="43"/>
  <c r="HLN13" i="43"/>
  <c r="HLM13" i="43"/>
  <c r="HLL13" i="43"/>
  <c r="HLK13" i="43"/>
  <c r="HLH13" i="43"/>
  <c r="HLG13" i="43"/>
  <c r="HLF13" i="43"/>
  <c r="HLE13" i="43"/>
  <c r="HLD13" i="43"/>
  <c r="HLC13" i="43"/>
  <c r="HKZ13" i="43"/>
  <c r="HKY13" i="43"/>
  <c r="HKX13" i="43"/>
  <c r="HKW13" i="43"/>
  <c r="HKV13" i="43"/>
  <c r="HKU13" i="43"/>
  <c r="HKR13" i="43"/>
  <c r="HKQ13" i="43"/>
  <c r="HKP13" i="43"/>
  <c r="HKO13" i="43"/>
  <c r="HKN13" i="43"/>
  <c r="HKM13" i="43"/>
  <c r="HKJ13" i="43"/>
  <c r="HKI13" i="43"/>
  <c r="HKH13" i="43"/>
  <c r="HKG13" i="43"/>
  <c r="HKF13" i="43"/>
  <c r="HKE13" i="43"/>
  <c r="HKB13" i="43"/>
  <c r="HKA13" i="43"/>
  <c r="HJZ13" i="43"/>
  <c r="HJY13" i="43"/>
  <c r="HJX13" i="43"/>
  <c r="HJW13" i="43"/>
  <c r="HJT13" i="43"/>
  <c r="HJS13" i="43"/>
  <c r="HJR13" i="43"/>
  <c r="HJQ13" i="43"/>
  <c r="HJP13" i="43"/>
  <c r="HJO13" i="43"/>
  <c r="HJL13" i="43"/>
  <c r="HJK13" i="43"/>
  <c r="HJJ13" i="43"/>
  <c r="HJI13" i="43"/>
  <c r="HJH13" i="43"/>
  <c r="HJG13" i="43"/>
  <c r="HJD13" i="43"/>
  <c r="HJC13" i="43"/>
  <c r="HJB13" i="43"/>
  <c r="HJA13" i="43"/>
  <c r="HIZ13" i="43"/>
  <c r="HIY13" i="43"/>
  <c r="HIV13" i="43"/>
  <c r="HIU13" i="43"/>
  <c r="HIT13" i="43"/>
  <c r="HIS13" i="43"/>
  <c r="HIR13" i="43"/>
  <c r="HIQ13" i="43"/>
  <c r="HIN13" i="43"/>
  <c r="HIM13" i="43"/>
  <c r="HIL13" i="43"/>
  <c r="HIK13" i="43"/>
  <c r="HIJ13" i="43"/>
  <c r="HII13" i="43"/>
  <c r="HIF13" i="43"/>
  <c r="HIE13" i="43"/>
  <c r="HID13" i="43"/>
  <c r="HIC13" i="43"/>
  <c r="HIB13" i="43"/>
  <c r="HIA13" i="43"/>
  <c r="HHX13" i="43"/>
  <c r="HHW13" i="43"/>
  <c r="HHV13" i="43"/>
  <c r="HHU13" i="43"/>
  <c r="HHT13" i="43"/>
  <c r="HHS13" i="43"/>
  <c r="HHP13" i="43"/>
  <c r="HHO13" i="43"/>
  <c r="HHN13" i="43"/>
  <c r="HHM13" i="43"/>
  <c r="HHL13" i="43"/>
  <c r="HHK13" i="43"/>
  <c r="HHH13" i="43"/>
  <c r="HHG13" i="43"/>
  <c r="HHF13" i="43"/>
  <c r="HHE13" i="43"/>
  <c r="HHD13" i="43"/>
  <c r="HHC13" i="43"/>
  <c r="HGZ13" i="43"/>
  <c r="HGY13" i="43"/>
  <c r="HGX13" i="43"/>
  <c r="HGW13" i="43"/>
  <c r="HGV13" i="43"/>
  <c r="HGU13" i="43"/>
  <c r="HGR13" i="43"/>
  <c r="HGQ13" i="43"/>
  <c r="HGP13" i="43"/>
  <c r="HGO13" i="43"/>
  <c r="HGN13" i="43"/>
  <c r="HGM13" i="43"/>
  <c r="HGJ13" i="43"/>
  <c r="HGI13" i="43"/>
  <c r="HGH13" i="43"/>
  <c r="HGG13" i="43"/>
  <c r="HGF13" i="43"/>
  <c r="HGE13" i="43"/>
  <c r="HGB13" i="43"/>
  <c r="HGA13" i="43"/>
  <c r="HFZ13" i="43"/>
  <c r="HFY13" i="43"/>
  <c r="HFX13" i="43"/>
  <c r="HFW13" i="43"/>
  <c r="HFT13" i="43"/>
  <c r="HFS13" i="43"/>
  <c r="HFR13" i="43"/>
  <c r="HFQ13" i="43"/>
  <c r="HFP13" i="43"/>
  <c r="HFO13" i="43"/>
  <c r="HFL13" i="43"/>
  <c r="HFK13" i="43"/>
  <c r="HFJ13" i="43"/>
  <c r="HFI13" i="43"/>
  <c r="HFH13" i="43"/>
  <c r="HFG13" i="43"/>
  <c r="HFD13" i="43"/>
  <c r="HFC13" i="43"/>
  <c r="HFB13" i="43"/>
  <c r="HFA13" i="43"/>
  <c r="HEZ13" i="43"/>
  <c r="HEY13" i="43"/>
  <c r="HEV13" i="43"/>
  <c r="HEU13" i="43"/>
  <c r="HET13" i="43"/>
  <c r="HES13" i="43"/>
  <c r="HER13" i="43"/>
  <c r="HEQ13" i="43"/>
  <c r="HEN13" i="43"/>
  <c r="HEM13" i="43"/>
  <c r="HEL13" i="43"/>
  <c r="HEK13" i="43"/>
  <c r="HEJ13" i="43"/>
  <c r="HEI13" i="43"/>
  <c r="HEF13" i="43"/>
  <c r="HEE13" i="43"/>
  <c r="HED13" i="43"/>
  <c r="HEC13" i="43"/>
  <c r="HEB13" i="43"/>
  <c r="HEA13" i="43"/>
  <c r="HDX13" i="43"/>
  <c r="HDW13" i="43"/>
  <c r="HDV13" i="43"/>
  <c r="HDU13" i="43"/>
  <c r="HDT13" i="43"/>
  <c r="HDS13" i="43"/>
  <c r="HDP13" i="43"/>
  <c r="HDO13" i="43"/>
  <c r="HDN13" i="43"/>
  <c r="HDM13" i="43"/>
  <c r="HDL13" i="43"/>
  <c r="HDK13" i="43"/>
  <c r="HDH13" i="43"/>
  <c r="HDG13" i="43"/>
  <c r="HDF13" i="43"/>
  <c r="HDE13" i="43"/>
  <c r="HDD13" i="43"/>
  <c r="HDC13" i="43"/>
  <c r="HCZ13" i="43"/>
  <c r="HCY13" i="43"/>
  <c r="HCX13" i="43"/>
  <c r="HCW13" i="43"/>
  <c r="HCV13" i="43"/>
  <c r="HCU13" i="43"/>
  <c r="HCR13" i="43"/>
  <c r="HCQ13" i="43"/>
  <c r="HCP13" i="43"/>
  <c r="HCO13" i="43"/>
  <c r="HCN13" i="43"/>
  <c r="HCM13" i="43"/>
  <c r="HCJ13" i="43"/>
  <c r="HCI13" i="43"/>
  <c r="HCH13" i="43"/>
  <c r="HCG13" i="43"/>
  <c r="HCF13" i="43"/>
  <c r="HCE13" i="43"/>
  <c r="HCB13" i="43"/>
  <c r="HCA13" i="43"/>
  <c r="HBZ13" i="43"/>
  <c r="HBY13" i="43"/>
  <c r="HBX13" i="43"/>
  <c r="HBW13" i="43"/>
  <c r="HBT13" i="43"/>
  <c r="HBS13" i="43"/>
  <c r="HBR13" i="43"/>
  <c r="HBQ13" i="43"/>
  <c r="HBP13" i="43"/>
  <c r="HBO13" i="43"/>
  <c r="HBL13" i="43"/>
  <c r="HBK13" i="43"/>
  <c r="HBJ13" i="43"/>
  <c r="HBI13" i="43"/>
  <c r="HBH13" i="43"/>
  <c r="HBG13" i="43"/>
  <c r="HBD13" i="43"/>
  <c r="HBC13" i="43"/>
  <c r="HBB13" i="43"/>
  <c r="HBA13" i="43"/>
  <c r="HAZ13" i="43"/>
  <c r="HAY13" i="43"/>
  <c r="HAV13" i="43"/>
  <c r="HAU13" i="43"/>
  <c r="HAT13" i="43"/>
  <c r="HAS13" i="43"/>
  <c r="HAR13" i="43"/>
  <c r="HAQ13" i="43"/>
  <c r="HAN13" i="43"/>
  <c r="HAM13" i="43"/>
  <c r="HAL13" i="43"/>
  <c r="HAK13" i="43"/>
  <c r="HAJ13" i="43"/>
  <c r="HAI13" i="43"/>
  <c r="HAF13" i="43"/>
  <c r="HAE13" i="43"/>
  <c r="HAD13" i="43"/>
  <c r="HAC13" i="43"/>
  <c r="HAB13" i="43"/>
  <c r="HAA13" i="43"/>
  <c r="GZX13" i="43"/>
  <c r="GZW13" i="43"/>
  <c r="GZV13" i="43"/>
  <c r="GZU13" i="43"/>
  <c r="GZT13" i="43"/>
  <c r="GZS13" i="43"/>
  <c r="GZP13" i="43"/>
  <c r="GZO13" i="43"/>
  <c r="GZN13" i="43"/>
  <c r="GZM13" i="43"/>
  <c r="GZL13" i="43"/>
  <c r="GZK13" i="43"/>
  <c r="GZH13" i="43"/>
  <c r="GZG13" i="43"/>
  <c r="GZF13" i="43"/>
  <c r="GZE13" i="43"/>
  <c r="GZD13" i="43"/>
  <c r="GZC13" i="43"/>
  <c r="GYZ13" i="43"/>
  <c r="GYY13" i="43"/>
  <c r="GYX13" i="43"/>
  <c r="GYW13" i="43"/>
  <c r="GYV13" i="43"/>
  <c r="GYU13" i="43"/>
  <c r="GYR13" i="43"/>
  <c r="GYQ13" i="43"/>
  <c r="GYP13" i="43"/>
  <c r="GYO13" i="43"/>
  <c r="GYN13" i="43"/>
  <c r="GYM13" i="43"/>
  <c r="GYJ13" i="43"/>
  <c r="GYI13" i="43"/>
  <c r="GYH13" i="43"/>
  <c r="GYG13" i="43"/>
  <c r="GYF13" i="43"/>
  <c r="GYE13" i="43"/>
  <c r="GYB13" i="43"/>
  <c r="GYA13" i="43"/>
  <c r="GXZ13" i="43"/>
  <c r="GXY13" i="43"/>
  <c r="GXX13" i="43"/>
  <c r="GXW13" i="43"/>
  <c r="GXT13" i="43"/>
  <c r="GXS13" i="43"/>
  <c r="GXR13" i="43"/>
  <c r="GXQ13" i="43"/>
  <c r="GXP13" i="43"/>
  <c r="GXO13" i="43"/>
  <c r="GXL13" i="43"/>
  <c r="GXK13" i="43"/>
  <c r="GXJ13" i="43"/>
  <c r="GXI13" i="43"/>
  <c r="GXH13" i="43"/>
  <c r="GXG13" i="43"/>
  <c r="GXD13" i="43"/>
  <c r="GXC13" i="43"/>
  <c r="GXB13" i="43"/>
  <c r="GXA13" i="43"/>
  <c r="GWZ13" i="43"/>
  <c r="GWY13" i="43"/>
  <c r="GWV13" i="43"/>
  <c r="GWU13" i="43"/>
  <c r="GWT13" i="43"/>
  <c r="GWS13" i="43"/>
  <c r="GWR13" i="43"/>
  <c r="GWQ13" i="43"/>
  <c r="GWN13" i="43"/>
  <c r="GWM13" i="43"/>
  <c r="GWL13" i="43"/>
  <c r="GWK13" i="43"/>
  <c r="GWJ13" i="43"/>
  <c r="GWI13" i="43"/>
  <c r="GWF13" i="43"/>
  <c r="GWE13" i="43"/>
  <c r="GWD13" i="43"/>
  <c r="GWC13" i="43"/>
  <c r="GWB13" i="43"/>
  <c r="GWA13" i="43"/>
  <c r="GVX13" i="43"/>
  <c r="GVW13" i="43"/>
  <c r="GVV13" i="43"/>
  <c r="GVU13" i="43"/>
  <c r="GVT13" i="43"/>
  <c r="GVS13" i="43"/>
  <c r="GVP13" i="43"/>
  <c r="GVO13" i="43"/>
  <c r="GVN13" i="43"/>
  <c r="GVM13" i="43"/>
  <c r="GVL13" i="43"/>
  <c r="GVK13" i="43"/>
  <c r="GVH13" i="43"/>
  <c r="GVG13" i="43"/>
  <c r="GVF13" i="43"/>
  <c r="GVE13" i="43"/>
  <c r="GVD13" i="43"/>
  <c r="GVC13" i="43"/>
  <c r="GUZ13" i="43"/>
  <c r="GUY13" i="43"/>
  <c r="GUX13" i="43"/>
  <c r="GUW13" i="43"/>
  <c r="GUV13" i="43"/>
  <c r="GUU13" i="43"/>
  <c r="GUR13" i="43"/>
  <c r="GUQ13" i="43"/>
  <c r="GUP13" i="43"/>
  <c r="GUO13" i="43"/>
  <c r="GUN13" i="43"/>
  <c r="GUM13" i="43"/>
  <c r="GUJ13" i="43"/>
  <c r="GUI13" i="43"/>
  <c r="GUH13" i="43"/>
  <c r="GUG13" i="43"/>
  <c r="GUF13" i="43"/>
  <c r="GUE13" i="43"/>
  <c r="GUB13" i="43"/>
  <c r="GUA13" i="43"/>
  <c r="GTZ13" i="43"/>
  <c r="GTY13" i="43"/>
  <c r="GTX13" i="43"/>
  <c r="GTW13" i="43"/>
  <c r="GTT13" i="43"/>
  <c r="GTS13" i="43"/>
  <c r="GTR13" i="43"/>
  <c r="GTQ13" i="43"/>
  <c r="GTP13" i="43"/>
  <c r="GTO13" i="43"/>
  <c r="GTL13" i="43"/>
  <c r="GTK13" i="43"/>
  <c r="GTJ13" i="43"/>
  <c r="GTI13" i="43"/>
  <c r="GTH13" i="43"/>
  <c r="GTG13" i="43"/>
  <c r="GTD13" i="43"/>
  <c r="GTC13" i="43"/>
  <c r="GTB13" i="43"/>
  <c r="GTA13" i="43"/>
  <c r="GSZ13" i="43"/>
  <c r="GSY13" i="43"/>
  <c r="GSV13" i="43"/>
  <c r="GSU13" i="43"/>
  <c r="GST13" i="43"/>
  <c r="GSS13" i="43"/>
  <c r="GSR13" i="43"/>
  <c r="GSQ13" i="43"/>
  <c r="GSN13" i="43"/>
  <c r="GSM13" i="43"/>
  <c r="GSL13" i="43"/>
  <c r="GSK13" i="43"/>
  <c r="GSJ13" i="43"/>
  <c r="GSI13" i="43"/>
  <c r="GSF13" i="43"/>
  <c r="GSE13" i="43"/>
  <c r="GSD13" i="43"/>
  <c r="GSC13" i="43"/>
  <c r="GSB13" i="43"/>
  <c r="GSA13" i="43"/>
  <c r="GRX13" i="43"/>
  <c r="GRW13" i="43"/>
  <c r="GRV13" i="43"/>
  <c r="GRU13" i="43"/>
  <c r="GRT13" i="43"/>
  <c r="GRS13" i="43"/>
  <c r="GRP13" i="43"/>
  <c r="GRO13" i="43"/>
  <c r="GRN13" i="43"/>
  <c r="GRM13" i="43"/>
  <c r="GRL13" i="43"/>
  <c r="GRK13" i="43"/>
  <c r="GRH13" i="43"/>
  <c r="GRG13" i="43"/>
  <c r="GRF13" i="43"/>
  <c r="GRE13" i="43"/>
  <c r="GRD13" i="43"/>
  <c r="GRC13" i="43"/>
  <c r="GQZ13" i="43"/>
  <c r="GQY13" i="43"/>
  <c r="GQX13" i="43"/>
  <c r="GQW13" i="43"/>
  <c r="GQV13" i="43"/>
  <c r="GQU13" i="43"/>
  <c r="GQR13" i="43"/>
  <c r="GQQ13" i="43"/>
  <c r="GQP13" i="43"/>
  <c r="GQO13" i="43"/>
  <c r="GQN13" i="43"/>
  <c r="GQM13" i="43"/>
  <c r="GQJ13" i="43"/>
  <c r="GQI13" i="43"/>
  <c r="GQH13" i="43"/>
  <c r="GQG13" i="43"/>
  <c r="GQF13" i="43"/>
  <c r="GQE13" i="43"/>
  <c r="GQB13" i="43"/>
  <c r="GQA13" i="43"/>
  <c r="GPZ13" i="43"/>
  <c r="GPY13" i="43"/>
  <c r="GPX13" i="43"/>
  <c r="GPW13" i="43"/>
  <c r="GPT13" i="43"/>
  <c r="GPS13" i="43"/>
  <c r="GPR13" i="43"/>
  <c r="GPQ13" i="43"/>
  <c r="GPP13" i="43"/>
  <c r="GPO13" i="43"/>
  <c r="GPL13" i="43"/>
  <c r="GPK13" i="43"/>
  <c r="GPJ13" i="43"/>
  <c r="GPI13" i="43"/>
  <c r="GPH13" i="43"/>
  <c r="GPG13" i="43"/>
  <c r="GPD13" i="43"/>
  <c r="GPC13" i="43"/>
  <c r="GPB13" i="43"/>
  <c r="GPA13" i="43"/>
  <c r="GOZ13" i="43"/>
  <c r="GOY13" i="43"/>
  <c r="GOV13" i="43"/>
  <c r="GOU13" i="43"/>
  <c r="GOT13" i="43"/>
  <c r="GOS13" i="43"/>
  <c r="GOR13" i="43"/>
  <c r="GOQ13" i="43"/>
  <c r="GON13" i="43"/>
  <c r="GOM13" i="43"/>
  <c r="GOL13" i="43"/>
  <c r="GOK13" i="43"/>
  <c r="GOJ13" i="43"/>
  <c r="GOI13" i="43"/>
  <c r="GOF13" i="43"/>
  <c r="GOE13" i="43"/>
  <c r="GOD13" i="43"/>
  <c r="GOC13" i="43"/>
  <c r="GOB13" i="43"/>
  <c r="GOA13" i="43"/>
  <c r="GNX13" i="43"/>
  <c r="GNW13" i="43"/>
  <c r="GNV13" i="43"/>
  <c r="GNU13" i="43"/>
  <c r="GNT13" i="43"/>
  <c r="GNS13" i="43"/>
  <c r="GNP13" i="43"/>
  <c r="GNO13" i="43"/>
  <c r="GNN13" i="43"/>
  <c r="GNM13" i="43"/>
  <c r="GNL13" i="43"/>
  <c r="GNK13" i="43"/>
  <c r="GNH13" i="43"/>
  <c r="GNG13" i="43"/>
  <c r="GNF13" i="43"/>
  <c r="GNE13" i="43"/>
  <c r="GND13" i="43"/>
  <c r="GNC13" i="43"/>
  <c r="GMZ13" i="43"/>
  <c r="GMY13" i="43"/>
  <c r="GMX13" i="43"/>
  <c r="GMW13" i="43"/>
  <c r="GMV13" i="43"/>
  <c r="GMU13" i="43"/>
  <c r="GMR13" i="43"/>
  <c r="GMQ13" i="43"/>
  <c r="GMP13" i="43"/>
  <c r="GMO13" i="43"/>
  <c r="GMN13" i="43"/>
  <c r="GMM13" i="43"/>
  <c r="GMJ13" i="43"/>
  <c r="GMI13" i="43"/>
  <c r="GMH13" i="43"/>
  <c r="GMG13" i="43"/>
  <c r="GMF13" i="43"/>
  <c r="GME13" i="43"/>
  <c r="GMB13" i="43"/>
  <c r="GMA13" i="43"/>
  <c r="GLZ13" i="43"/>
  <c r="GLY13" i="43"/>
  <c r="GLX13" i="43"/>
  <c r="GLW13" i="43"/>
  <c r="GLT13" i="43"/>
  <c r="GLS13" i="43"/>
  <c r="GLR13" i="43"/>
  <c r="GLQ13" i="43"/>
  <c r="GLP13" i="43"/>
  <c r="GLO13" i="43"/>
  <c r="GLL13" i="43"/>
  <c r="GLK13" i="43"/>
  <c r="GLJ13" i="43"/>
  <c r="GLI13" i="43"/>
  <c r="GLH13" i="43"/>
  <c r="GLG13" i="43"/>
  <c r="GLD13" i="43"/>
  <c r="GLC13" i="43"/>
  <c r="GLB13" i="43"/>
  <c r="GLA13" i="43"/>
  <c r="GKZ13" i="43"/>
  <c r="GKY13" i="43"/>
  <c r="GKV13" i="43"/>
  <c r="GKU13" i="43"/>
  <c r="GKT13" i="43"/>
  <c r="GKS13" i="43"/>
  <c r="GKR13" i="43"/>
  <c r="GKQ13" i="43"/>
  <c r="GKN13" i="43"/>
  <c r="GKM13" i="43"/>
  <c r="GKL13" i="43"/>
  <c r="GKK13" i="43"/>
  <c r="GKJ13" i="43"/>
  <c r="GKI13" i="43"/>
  <c r="GKF13" i="43"/>
  <c r="GKE13" i="43"/>
  <c r="GKD13" i="43"/>
  <c r="GKC13" i="43"/>
  <c r="GKB13" i="43"/>
  <c r="GKA13" i="43"/>
  <c r="GJX13" i="43"/>
  <c r="GJW13" i="43"/>
  <c r="GJV13" i="43"/>
  <c r="GJU13" i="43"/>
  <c r="GJT13" i="43"/>
  <c r="GJS13" i="43"/>
  <c r="GJP13" i="43"/>
  <c r="GJO13" i="43"/>
  <c r="GJN13" i="43"/>
  <c r="GJM13" i="43"/>
  <c r="GJL13" i="43"/>
  <c r="GJK13" i="43"/>
  <c r="GJH13" i="43"/>
  <c r="GJG13" i="43"/>
  <c r="GJF13" i="43"/>
  <c r="GJE13" i="43"/>
  <c r="GJD13" i="43"/>
  <c r="GJC13" i="43"/>
  <c r="GIZ13" i="43"/>
  <c r="GIY13" i="43"/>
  <c r="GIX13" i="43"/>
  <c r="GIW13" i="43"/>
  <c r="GIV13" i="43"/>
  <c r="GIU13" i="43"/>
  <c r="GIR13" i="43"/>
  <c r="GIQ13" i="43"/>
  <c r="GIP13" i="43"/>
  <c r="GIO13" i="43"/>
  <c r="GIN13" i="43"/>
  <c r="GIM13" i="43"/>
  <c r="GIJ13" i="43"/>
  <c r="GII13" i="43"/>
  <c r="GIH13" i="43"/>
  <c r="GIG13" i="43"/>
  <c r="GIF13" i="43"/>
  <c r="GIE13" i="43"/>
  <c r="GIB13" i="43"/>
  <c r="GIA13" i="43"/>
  <c r="GHZ13" i="43"/>
  <c r="GHY13" i="43"/>
  <c r="GHX13" i="43"/>
  <c r="GHW13" i="43"/>
  <c r="GHT13" i="43"/>
  <c r="GHS13" i="43"/>
  <c r="GHR13" i="43"/>
  <c r="GHQ13" i="43"/>
  <c r="GHP13" i="43"/>
  <c r="GHO13" i="43"/>
  <c r="GHL13" i="43"/>
  <c r="GHK13" i="43"/>
  <c r="GHJ13" i="43"/>
  <c r="GHI13" i="43"/>
  <c r="GHH13" i="43"/>
  <c r="GHG13" i="43"/>
  <c r="GHD13" i="43"/>
  <c r="GHC13" i="43"/>
  <c r="GHB13" i="43"/>
  <c r="GHA13" i="43"/>
  <c r="GGZ13" i="43"/>
  <c r="GGY13" i="43"/>
  <c r="GGV13" i="43"/>
  <c r="GGU13" i="43"/>
  <c r="GGT13" i="43"/>
  <c r="GGS13" i="43"/>
  <c r="GGR13" i="43"/>
  <c r="GGQ13" i="43"/>
  <c r="GGN13" i="43"/>
  <c r="GGM13" i="43"/>
  <c r="GGL13" i="43"/>
  <c r="GGK13" i="43"/>
  <c r="GGJ13" i="43"/>
  <c r="GGI13" i="43"/>
  <c r="GGF13" i="43"/>
  <c r="GGE13" i="43"/>
  <c r="GGD13" i="43"/>
  <c r="GGC13" i="43"/>
  <c r="GGB13" i="43"/>
  <c r="GGA13" i="43"/>
  <c r="GFX13" i="43"/>
  <c r="GFW13" i="43"/>
  <c r="GFV13" i="43"/>
  <c r="GFU13" i="43"/>
  <c r="GFT13" i="43"/>
  <c r="GFS13" i="43"/>
  <c r="GFP13" i="43"/>
  <c r="GFO13" i="43"/>
  <c r="GFN13" i="43"/>
  <c r="GFM13" i="43"/>
  <c r="GFL13" i="43"/>
  <c r="GFK13" i="43"/>
  <c r="GFH13" i="43"/>
  <c r="GFG13" i="43"/>
  <c r="GFF13" i="43"/>
  <c r="GFE13" i="43"/>
  <c r="GFD13" i="43"/>
  <c r="GFC13" i="43"/>
  <c r="GEZ13" i="43"/>
  <c r="GEY13" i="43"/>
  <c r="GEX13" i="43"/>
  <c r="GEW13" i="43"/>
  <c r="GEV13" i="43"/>
  <c r="GEU13" i="43"/>
  <c r="GER13" i="43"/>
  <c r="GEQ13" i="43"/>
  <c r="GEP13" i="43"/>
  <c r="GEO13" i="43"/>
  <c r="GEN13" i="43"/>
  <c r="GEM13" i="43"/>
  <c r="GEJ13" i="43"/>
  <c r="GEI13" i="43"/>
  <c r="GEH13" i="43"/>
  <c r="GEG13" i="43"/>
  <c r="GEF13" i="43"/>
  <c r="GEE13" i="43"/>
  <c r="GEB13" i="43"/>
  <c r="GEA13" i="43"/>
  <c r="GDZ13" i="43"/>
  <c r="GDY13" i="43"/>
  <c r="GDX13" i="43"/>
  <c r="GDW13" i="43"/>
  <c r="GDT13" i="43"/>
  <c r="GDS13" i="43"/>
  <c r="GDR13" i="43"/>
  <c r="GDQ13" i="43"/>
  <c r="GDP13" i="43"/>
  <c r="GDO13" i="43"/>
  <c r="GDL13" i="43"/>
  <c r="GDK13" i="43"/>
  <c r="GDJ13" i="43"/>
  <c r="GDI13" i="43"/>
  <c r="GDH13" i="43"/>
  <c r="GDG13" i="43"/>
  <c r="GDD13" i="43"/>
  <c r="GDC13" i="43"/>
  <c r="GDB13" i="43"/>
  <c r="GDA13" i="43"/>
  <c r="GCZ13" i="43"/>
  <c r="GCY13" i="43"/>
  <c r="GCV13" i="43"/>
  <c r="GCU13" i="43"/>
  <c r="GCT13" i="43"/>
  <c r="GCS13" i="43"/>
  <c r="GCR13" i="43"/>
  <c r="GCQ13" i="43"/>
  <c r="GCN13" i="43"/>
  <c r="GCM13" i="43"/>
  <c r="GCL13" i="43"/>
  <c r="GCK13" i="43"/>
  <c r="GCJ13" i="43"/>
  <c r="GCI13" i="43"/>
  <c r="GCF13" i="43"/>
  <c r="GCE13" i="43"/>
  <c r="GCD13" i="43"/>
  <c r="GCC13" i="43"/>
  <c r="GCB13" i="43"/>
  <c r="GCA13" i="43"/>
  <c r="GBX13" i="43"/>
  <c r="GBW13" i="43"/>
  <c r="GBV13" i="43"/>
  <c r="GBU13" i="43"/>
  <c r="GBT13" i="43"/>
  <c r="GBS13" i="43"/>
  <c r="GBP13" i="43"/>
  <c r="GBO13" i="43"/>
  <c r="GBN13" i="43"/>
  <c r="GBM13" i="43"/>
  <c r="GBL13" i="43"/>
  <c r="GBK13" i="43"/>
  <c r="GBH13" i="43"/>
  <c r="GBG13" i="43"/>
  <c r="GBF13" i="43"/>
  <c r="GBE13" i="43"/>
  <c r="GBD13" i="43"/>
  <c r="GBC13" i="43"/>
  <c r="GAZ13" i="43"/>
  <c r="GAY13" i="43"/>
  <c r="GAX13" i="43"/>
  <c r="GAW13" i="43"/>
  <c r="GAV13" i="43"/>
  <c r="GAU13" i="43"/>
  <c r="GAR13" i="43"/>
  <c r="GAQ13" i="43"/>
  <c r="GAP13" i="43"/>
  <c r="GAO13" i="43"/>
  <c r="GAN13" i="43"/>
  <c r="GAM13" i="43"/>
  <c r="GAJ13" i="43"/>
  <c r="GAI13" i="43"/>
  <c r="GAH13" i="43"/>
  <c r="GAG13" i="43"/>
  <c r="GAF13" i="43"/>
  <c r="GAE13" i="43"/>
  <c r="GAB13" i="43"/>
  <c r="GAA13" i="43"/>
  <c r="FZZ13" i="43"/>
  <c r="FZY13" i="43"/>
  <c r="FZX13" i="43"/>
  <c r="FZW13" i="43"/>
  <c r="FZT13" i="43"/>
  <c r="FZS13" i="43"/>
  <c r="FZR13" i="43"/>
  <c r="FZQ13" i="43"/>
  <c r="FZP13" i="43"/>
  <c r="FZO13" i="43"/>
  <c r="FZL13" i="43"/>
  <c r="FZK13" i="43"/>
  <c r="FZJ13" i="43"/>
  <c r="FZI13" i="43"/>
  <c r="FZH13" i="43"/>
  <c r="FZG13" i="43"/>
  <c r="FZD13" i="43"/>
  <c r="FZC13" i="43"/>
  <c r="FZB13" i="43"/>
  <c r="FZA13" i="43"/>
  <c r="FYZ13" i="43"/>
  <c r="FYY13" i="43"/>
  <c r="FYV13" i="43"/>
  <c r="FYU13" i="43"/>
  <c r="FYT13" i="43"/>
  <c r="FYS13" i="43"/>
  <c r="FYR13" i="43"/>
  <c r="FYQ13" i="43"/>
  <c r="FYN13" i="43"/>
  <c r="FYM13" i="43"/>
  <c r="FYL13" i="43"/>
  <c r="FYK13" i="43"/>
  <c r="FYJ13" i="43"/>
  <c r="FYI13" i="43"/>
  <c r="FYF13" i="43"/>
  <c r="FYE13" i="43"/>
  <c r="FYD13" i="43"/>
  <c r="FYC13" i="43"/>
  <c r="FYB13" i="43"/>
  <c r="FYA13" i="43"/>
  <c r="FXX13" i="43"/>
  <c r="FXW13" i="43"/>
  <c r="FXV13" i="43"/>
  <c r="FXU13" i="43"/>
  <c r="FXT13" i="43"/>
  <c r="FXS13" i="43"/>
  <c r="FXP13" i="43"/>
  <c r="FXO13" i="43"/>
  <c r="FXN13" i="43"/>
  <c r="FXM13" i="43"/>
  <c r="FXL13" i="43"/>
  <c r="FXK13" i="43"/>
  <c r="FXH13" i="43"/>
  <c r="FXG13" i="43"/>
  <c r="FXF13" i="43"/>
  <c r="FXE13" i="43"/>
  <c r="FXD13" i="43"/>
  <c r="FXC13" i="43"/>
  <c r="FWZ13" i="43"/>
  <c r="FWY13" i="43"/>
  <c r="FWX13" i="43"/>
  <c r="FWW13" i="43"/>
  <c r="FWV13" i="43"/>
  <c r="FWU13" i="43"/>
  <c r="FWR13" i="43"/>
  <c r="FWQ13" i="43"/>
  <c r="FWP13" i="43"/>
  <c r="FWO13" i="43"/>
  <c r="FWN13" i="43"/>
  <c r="FWM13" i="43"/>
  <c r="FWJ13" i="43"/>
  <c r="FWI13" i="43"/>
  <c r="FWH13" i="43"/>
  <c r="FWG13" i="43"/>
  <c r="FWF13" i="43"/>
  <c r="FWE13" i="43"/>
  <c r="FWB13" i="43"/>
  <c r="FWA13" i="43"/>
  <c r="FVZ13" i="43"/>
  <c r="FVY13" i="43"/>
  <c r="FVX13" i="43"/>
  <c r="FVW13" i="43"/>
  <c r="FVT13" i="43"/>
  <c r="FVS13" i="43"/>
  <c r="FVR13" i="43"/>
  <c r="FVQ13" i="43"/>
  <c r="FVP13" i="43"/>
  <c r="FVO13" i="43"/>
  <c r="FVL13" i="43"/>
  <c r="FVK13" i="43"/>
  <c r="FVJ13" i="43"/>
  <c r="FVI13" i="43"/>
  <c r="FVH13" i="43"/>
  <c r="FVG13" i="43"/>
  <c r="FVD13" i="43"/>
  <c r="FVC13" i="43"/>
  <c r="FVB13" i="43"/>
  <c r="FVA13" i="43"/>
  <c r="FUZ13" i="43"/>
  <c r="FUY13" i="43"/>
  <c r="FUV13" i="43"/>
  <c r="FUU13" i="43"/>
  <c r="FUT13" i="43"/>
  <c r="FUS13" i="43"/>
  <c r="FUR13" i="43"/>
  <c r="FUQ13" i="43"/>
  <c r="FUN13" i="43"/>
  <c r="FUM13" i="43"/>
  <c r="FUL13" i="43"/>
  <c r="FUK13" i="43"/>
  <c r="FUJ13" i="43"/>
  <c r="FUI13" i="43"/>
  <c r="FUF13" i="43"/>
  <c r="FUE13" i="43"/>
  <c r="FUD13" i="43"/>
  <c r="FUC13" i="43"/>
  <c r="FUB13" i="43"/>
  <c r="FUA13" i="43"/>
  <c r="FTX13" i="43"/>
  <c r="FTW13" i="43"/>
  <c r="FTV13" i="43"/>
  <c r="FTU13" i="43"/>
  <c r="FTT13" i="43"/>
  <c r="FTS13" i="43"/>
  <c r="FTP13" i="43"/>
  <c r="FTO13" i="43"/>
  <c r="FTN13" i="43"/>
  <c r="FTM13" i="43"/>
  <c r="FTL13" i="43"/>
  <c r="FTK13" i="43"/>
  <c r="FTH13" i="43"/>
  <c r="FTG13" i="43"/>
  <c r="FTF13" i="43"/>
  <c r="FTE13" i="43"/>
  <c r="FTD13" i="43"/>
  <c r="FTC13" i="43"/>
  <c r="FSZ13" i="43"/>
  <c r="FSY13" i="43"/>
  <c r="FSX13" i="43"/>
  <c r="FSW13" i="43"/>
  <c r="FSV13" i="43"/>
  <c r="FSU13" i="43"/>
  <c r="FSR13" i="43"/>
  <c r="FSQ13" i="43"/>
  <c r="FSP13" i="43"/>
  <c r="FSO13" i="43"/>
  <c r="FSN13" i="43"/>
  <c r="FSM13" i="43"/>
  <c r="FSJ13" i="43"/>
  <c r="FSI13" i="43"/>
  <c r="FSH13" i="43"/>
  <c r="FSG13" i="43"/>
  <c r="FSF13" i="43"/>
  <c r="FSE13" i="43"/>
  <c r="FSB13" i="43"/>
  <c r="FSA13" i="43"/>
  <c r="FRZ13" i="43"/>
  <c r="FRY13" i="43"/>
  <c r="FRX13" i="43"/>
  <c r="FRW13" i="43"/>
  <c r="FRT13" i="43"/>
  <c r="FRS13" i="43"/>
  <c r="FRR13" i="43"/>
  <c r="FRQ13" i="43"/>
  <c r="FRP13" i="43"/>
  <c r="FRO13" i="43"/>
  <c r="FRL13" i="43"/>
  <c r="FRK13" i="43"/>
  <c r="FRJ13" i="43"/>
  <c r="FRI13" i="43"/>
  <c r="FRH13" i="43"/>
  <c r="FRG13" i="43"/>
  <c r="FRD13" i="43"/>
  <c r="FRC13" i="43"/>
  <c r="FRB13" i="43"/>
  <c r="FRA13" i="43"/>
  <c r="FQZ13" i="43"/>
  <c r="FQY13" i="43"/>
  <c r="FQV13" i="43"/>
  <c r="FQU13" i="43"/>
  <c r="FQT13" i="43"/>
  <c r="FQS13" i="43"/>
  <c r="FQR13" i="43"/>
  <c r="FQQ13" i="43"/>
  <c r="FQN13" i="43"/>
  <c r="FQM13" i="43"/>
  <c r="FQL13" i="43"/>
  <c r="FQK13" i="43"/>
  <c r="FQJ13" i="43"/>
  <c r="FQI13" i="43"/>
  <c r="FQF13" i="43"/>
  <c r="FQE13" i="43"/>
  <c r="FQD13" i="43"/>
  <c r="FQC13" i="43"/>
  <c r="FQB13" i="43"/>
  <c r="FQA13" i="43"/>
  <c r="FPX13" i="43"/>
  <c r="FPW13" i="43"/>
  <c r="FPV13" i="43"/>
  <c r="FPU13" i="43"/>
  <c r="FPT13" i="43"/>
  <c r="FPS13" i="43"/>
  <c r="FPP13" i="43"/>
  <c r="FPO13" i="43"/>
  <c r="FPN13" i="43"/>
  <c r="FPM13" i="43"/>
  <c r="FPL13" i="43"/>
  <c r="FPK13" i="43"/>
  <c r="FPH13" i="43"/>
  <c r="FPG13" i="43"/>
  <c r="FPF13" i="43"/>
  <c r="FPE13" i="43"/>
  <c r="FPD13" i="43"/>
  <c r="FPC13" i="43"/>
  <c r="FOZ13" i="43"/>
  <c r="FOY13" i="43"/>
  <c r="FOX13" i="43"/>
  <c r="FOW13" i="43"/>
  <c r="FOV13" i="43"/>
  <c r="FOU13" i="43"/>
  <c r="FOR13" i="43"/>
  <c r="FOQ13" i="43"/>
  <c r="FOP13" i="43"/>
  <c r="FOO13" i="43"/>
  <c r="FON13" i="43"/>
  <c r="FOM13" i="43"/>
  <c r="FOJ13" i="43"/>
  <c r="FOI13" i="43"/>
  <c r="FOH13" i="43"/>
  <c r="FOG13" i="43"/>
  <c r="FOF13" i="43"/>
  <c r="FOE13" i="43"/>
  <c r="FOB13" i="43"/>
  <c r="FOA13" i="43"/>
  <c r="FNZ13" i="43"/>
  <c r="FNY13" i="43"/>
  <c r="FNX13" i="43"/>
  <c r="FNW13" i="43"/>
  <c r="FNT13" i="43"/>
  <c r="FNS13" i="43"/>
  <c r="FNR13" i="43"/>
  <c r="FNQ13" i="43"/>
  <c r="FNP13" i="43"/>
  <c r="FNO13" i="43"/>
  <c r="FNL13" i="43"/>
  <c r="FNK13" i="43"/>
  <c r="FNJ13" i="43"/>
  <c r="FNI13" i="43"/>
  <c r="FNH13" i="43"/>
  <c r="FNG13" i="43"/>
  <c r="FND13" i="43"/>
  <c r="FNC13" i="43"/>
  <c r="FNB13" i="43"/>
  <c r="FNA13" i="43"/>
  <c r="FMZ13" i="43"/>
  <c r="FMY13" i="43"/>
  <c r="FMV13" i="43"/>
  <c r="FMU13" i="43"/>
  <c r="FMT13" i="43"/>
  <c r="FMS13" i="43"/>
  <c r="FMR13" i="43"/>
  <c r="FMQ13" i="43"/>
  <c r="FMN13" i="43"/>
  <c r="FMM13" i="43"/>
  <c r="FML13" i="43"/>
  <c r="FMK13" i="43"/>
  <c r="FMJ13" i="43"/>
  <c r="FMI13" i="43"/>
  <c r="FMF13" i="43"/>
  <c r="FME13" i="43"/>
  <c r="FMD13" i="43"/>
  <c r="FMC13" i="43"/>
  <c r="FMB13" i="43"/>
  <c r="FMA13" i="43"/>
  <c r="FLX13" i="43"/>
  <c r="FLW13" i="43"/>
  <c r="FLV13" i="43"/>
  <c r="FLU13" i="43"/>
  <c r="FLT13" i="43"/>
  <c r="FLS13" i="43"/>
  <c r="FLP13" i="43"/>
  <c r="FLO13" i="43"/>
  <c r="FLN13" i="43"/>
  <c r="FLM13" i="43"/>
  <c r="FLL13" i="43"/>
  <c r="FLK13" i="43"/>
  <c r="FLH13" i="43"/>
  <c r="FLG13" i="43"/>
  <c r="FLF13" i="43"/>
  <c r="FLE13" i="43"/>
  <c r="FLD13" i="43"/>
  <c r="FLC13" i="43"/>
  <c r="FKZ13" i="43"/>
  <c r="FKY13" i="43"/>
  <c r="FKX13" i="43"/>
  <c r="FKW13" i="43"/>
  <c r="FKV13" i="43"/>
  <c r="FKU13" i="43"/>
  <c r="FKR13" i="43"/>
  <c r="FKQ13" i="43"/>
  <c r="FKP13" i="43"/>
  <c r="FKO13" i="43"/>
  <c r="FKN13" i="43"/>
  <c r="FKM13" i="43"/>
  <c r="FKJ13" i="43"/>
  <c r="FKI13" i="43"/>
  <c r="FKH13" i="43"/>
  <c r="FKG13" i="43"/>
  <c r="FKF13" i="43"/>
  <c r="FKE13" i="43"/>
  <c r="FKB13" i="43"/>
  <c r="FKA13" i="43"/>
  <c r="FJZ13" i="43"/>
  <c r="FJY13" i="43"/>
  <c r="FJX13" i="43"/>
  <c r="FJW13" i="43"/>
  <c r="FJT13" i="43"/>
  <c r="FJS13" i="43"/>
  <c r="FJR13" i="43"/>
  <c r="FJQ13" i="43"/>
  <c r="FJP13" i="43"/>
  <c r="FJO13" i="43"/>
  <c r="FJL13" i="43"/>
  <c r="FJK13" i="43"/>
  <c r="FJJ13" i="43"/>
  <c r="FJI13" i="43"/>
  <c r="FJH13" i="43"/>
  <c r="FJG13" i="43"/>
  <c r="FJD13" i="43"/>
  <c r="FJC13" i="43"/>
  <c r="FJB13" i="43"/>
  <c r="FJA13" i="43"/>
  <c r="FIZ13" i="43"/>
  <c r="FIY13" i="43"/>
  <c r="FIV13" i="43"/>
  <c r="FIU13" i="43"/>
  <c r="FIT13" i="43"/>
  <c r="FIS13" i="43"/>
  <c r="FIR13" i="43"/>
  <c r="FIQ13" i="43"/>
  <c r="FIN13" i="43"/>
  <c r="FIM13" i="43"/>
  <c r="FIL13" i="43"/>
  <c r="FIK13" i="43"/>
  <c r="FIJ13" i="43"/>
  <c r="FII13" i="43"/>
  <c r="FIF13" i="43"/>
  <c r="FIE13" i="43"/>
  <c r="FID13" i="43"/>
  <c r="FIC13" i="43"/>
  <c r="FIB13" i="43"/>
  <c r="FIA13" i="43"/>
  <c r="FHX13" i="43"/>
  <c r="FHW13" i="43"/>
  <c r="FHV13" i="43"/>
  <c r="FHU13" i="43"/>
  <c r="FHT13" i="43"/>
  <c r="FHS13" i="43"/>
  <c r="FHP13" i="43"/>
  <c r="FHO13" i="43"/>
  <c r="FHN13" i="43"/>
  <c r="FHM13" i="43"/>
  <c r="FHL13" i="43"/>
  <c r="FHK13" i="43"/>
  <c r="FHH13" i="43"/>
  <c r="FHG13" i="43"/>
  <c r="FHF13" i="43"/>
  <c r="FHE13" i="43"/>
  <c r="FHD13" i="43"/>
  <c r="FHC13" i="43"/>
  <c r="FGZ13" i="43"/>
  <c r="FGY13" i="43"/>
  <c r="FGX13" i="43"/>
  <c r="FGW13" i="43"/>
  <c r="FGV13" i="43"/>
  <c r="FGU13" i="43"/>
  <c r="FGR13" i="43"/>
  <c r="FGQ13" i="43"/>
  <c r="FGP13" i="43"/>
  <c r="FGO13" i="43"/>
  <c r="FGN13" i="43"/>
  <c r="FGM13" i="43"/>
  <c r="FGJ13" i="43"/>
  <c r="FGI13" i="43"/>
  <c r="FGH13" i="43"/>
  <c r="FGG13" i="43"/>
  <c r="FGF13" i="43"/>
  <c r="FGE13" i="43"/>
  <c r="FGB13" i="43"/>
  <c r="FGA13" i="43"/>
  <c r="FFZ13" i="43"/>
  <c r="FFY13" i="43"/>
  <c r="FFX13" i="43"/>
  <c r="FFW13" i="43"/>
  <c r="FFT13" i="43"/>
  <c r="FFS13" i="43"/>
  <c r="FFR13" i="43"/>
  <c r="FFQ13" i="43"/>
  <c r="FFP13" i="43"/>
  <c r="FFO13" i="43"/>
  <c r="FFL13" i="43"/>
  <c r="FFK13" i="43"/>
  <c r="FFJ13" i="43"/>
  <c r="FFI13" i="43"/>
  <c r="FFH13" i="43"/>
  <c r="FFG13" i="43"/>
  <c r="FFD13" i="43"/>
  <c r="FFC13" i="43"/>
  <c r="FFB13" i="43"/>
  <c r="FFA13" i="43"/>
  <c r="FEZ13" i="43"/>
  <c r="FEY13" i="43"/>
  <c r="FEV13" i="43"/>
  <c r="FEU13" i="43"/>
  <c r="FET13" i="43"/>
  <c r="FES13" i="43"/>
  <c r="FER13" i="43"/>
  <c r="FEQ13" i="43"/>
  <c r="FEN13" i="43"/>
  <c r="FEM13" i="43"/>
  <c r="FEL13" i="43"/>
  <c r="FEK13" i="43"/>
  <c r="FEJ13" i="43"/>
  <c r="FEI13" i="43"/>
  <c r="FEF13" i="43"/>
  <c r="FEE13" i="43"/>
  <c r="FED13" i="43"/>
  <c r="FEC13" i="43"/>
  <c r="FEB13" i="43"/>
  <c r="FEA13" i="43"/>
  <c r="FDX13" i="43"/>
  <c r="FDW13" i="43"/>
  <c r="FDV13" i="43"/>
  <c r="FDU13" i="43"/>
  <c r="FDT13" i="43"/>
  <c r="FDS13" i="43"/>
  <c r="FDP13" i="43"/>
  <c r="FDO13" i="43"/>
  <c r="FDN13" i="43"/>
  <c r="FDM13" i="43"/>
  <c r="FDL13" i="43"/>
  <c r="FDK13" i="43"/>
  <c r="FDH13" i="43"/>
  <c r="FDG13" i="43"/>
  <c r="FDF13" i="43"/>
  <c r="FDE13" i="43"/>
  <c r="FDD13" i="43"/>
  <c r="FDC13" i="43"/>
  <c r="FCZ13" i="43"/>
  <c r="FCY13" i="43"/>
  <c r="FCX13" i="43"/>
  <c r="FCW13" i="43"/>
  <c r="FCV13" i="43"/>
  <c r="FCU13" i="43"/>
  <c r="FCR13" i="43"/>
  <c r="FCQ13" i="43"/>
  <c r="FCP13" i="43"/>
  <c r="FCO13" i="43"/>
  <c r="FCN13" i="43"/>
  <c r="FCM13" i="43"/>
  <c r="FCJ13" i="43"/>
  <c r="FCI13" i="43"/>
  <c r="FCH13" i="43"/>
  <c r="FCG13" i="43"/>
  <c r="FCF13" i="43"/>
  <c r="FCE13" i="43"/>
  <c r="FCB13" i="43"/>
  <c r="FCA13" i="43"/>
  <c r="FBZ13" i="43"/>
  <c r="FBY13" i="43"/>
  <c r="FBX13" i="43"/>
  <c r="FBW13" i="43"/>
  <c r="FBT13" i="43"/>
  <c r="FBS13" i="43"/>
  <c r="FBR13" i="43"/>
  <c r="FBQ13" i="43"/>
  <c r="FBP13" i="43"/>
  <c r="FBO13" i="43"/>
  <c r="FBL13" i="43"/>
  <c r="FBK13" i="43"/>
  <c r="FBJ13" i="43"/>
  <c r="FBI13" i="43"/>
  <c r="FBH13" i="43"/>
  <c r="FBG13" i="43"/>
  <c r="FBD13" i="43"/>
  <c r="FBC13" i="43"/>
  <c r="FBB13" i="43"/>
  <c r="FBA13" i="43"/>
  <c r="FAZ13" i="43"/>
  <c r="FAY13" i="43"/>
  <c r="FAV13" i="43"/>
  <c r="FAU13" i="43"/>
  <c r="FAT13" i="43"/>
  <c r="FAS13" i="43"/>
  <c r="FAR13" i="43"/>
  <c r="FAQ13" i="43"/>
  <c r="FAN13" i="43"/>
  <c r="FAM13" i="43"/>
  <c r="FAL13" i="43"/>
  <c r="FAK13" i="43"/>
  <c r="FAJ13" i="43"/>
  <c r="FAI13" i="43"/>
  <c r="FAF13" i="43"/>
  <c r="FAE13" i="43"/>
  <c r="FAD13" i="43"/>
  <c r="FAC13" i="43"/>
  <c r="FAB13" i="43"/>
  <c r="FAA13" i="43"/>
  <c r="EZX13" i="43"/>
  <c r="EZW13" i="43"/>
  <c r="EZV13" i="43"/>
  <c r="EZU13" i="43"/>
  <c r="EZT13" i="43"/>
  <c r="EZS13" i="43"/>
  <c r="EZP13" i="43"/>
  <c r="EZO13" i="43"/>
  <c r="EZN13" i="43"/>
  <c r="EZM13" i="43"/>
  <c r="EZL13" i="43"/>
  <c r="EZK13" i="43"/>
  <c r="EZH13" i="43"/>
  <c r="EZG13" i="43"/>
  <c r="EZF13" i="43"/>
  <c r="EZE13" i="43"/>
  <c r="EZD13" i="43"/>
  <c r="EZC13" i="43"/>
  <c r="EYZ13" i="43"/>
  <c r="EYY13" i="43"/>
  <c r="EYX13" i="43"/>
  <c r="EYW13" i="43"/>
  <c r="EYV13" i="43"/>
  <c r="EYU13" i="43"/>
  <c r="EYR13" i="43"/>
  <c r="EYQ13" i="43"/>
  <c r="EYP13" i="43"/>
  <c r="EYO13" i="43"/>
  <c r="EYN13" i="43"/>
  <c r="EYM13" i="43"/>
  <c r="EYJ13" i="43"/>
  <c r="EYI13" i="43"/>
  <c r="EYH13" i="43"/>
  <c r="EYG13" i="43"/>
  <c r="EYF13" i="43"/>
  <c r="EYE13" i="43"/>
  <c r="EYB13" i="43"/>
  <c r="EYA13" i="43"/>
  <c r="EXZ13" i="43"/>
  <c r="EXY13" i="43"/>
  <c r="EXX13" i="43"/>
  <c r="EXW13" i="43"/>
  <c r="EXT13" i="43"/>
  <c r="EXS13" i="43"/>
  <c r="EXR13" i="43"/>
  <c r="EXQ13" i="43"/>
  <c r="EXP13" i="43"/>
  <c r="EXO13" i="43"/>
  <c r="EXL13" i="43"/>
  <c r="EXK13" i="43"/>
  <c r="EXJ13" i="43"/>
  <c r="EXI13" i="43"/>
  <c r="EXH13" i="43"/>
  <c r="EXG13" i="43"/>
  <c r="EXD13" i="43"/>
  <c r="EXC13" i="43"/>
  <c r="EXB13" i="43"/>
  <c r="EXA13" i="43"/>
  <c r="EWZ13" i="43"/>
  <c r="EWY13" i="43"/>
  <c r="EWV13" i="43"/>
  <c r="EWU13" i="43"/>
  <c r="EWT13" i="43"/>
  <c r="EWS13" i="43"/>
  <c r="EWR13" i="43"/>
  <c r="EWQ13" i="43"/>
  <c r="EWN13" i="43"/>
  <c r="EWM13" i="43"/>
  <c r="EWL13" i="43"/>
  <c r="EWK13" i="43"/>
  <c r="EWJ13" i="43"/>
  <c r="EWI13" i="43"/>
  <c r="EWF13" i="43"/>
  <c r="EWE13" i="43"/>
  <c r="EWD13" i="43"/>
  <c r="EWC13" i="43"/>
  <c r="EWB13" i="43"/>
  <c r="EWA13" i="43"/>
  <c r="EVX13" i="43"/>
  <c r="EVW13" i="43"/>
  <c r="EVV13" i="43"/>
  <c r="EVU13" i="43"/>
  <c r="EVT13" i="43"/>
  <c r="EVS13" i="43"/>
  <c r="EVP13" i="43"/>
  <c r="EVO13" i="43"/>
  <c r="EVN13" i="43"/>
  <c r="EVM13" i="43"/>
  <c r="EVL13" i="43"/>
  <c r="EVK13" i="43"/>
  <c r="EVH13" i="43"/>
  <c r="EVG13" i="43"/>
  <c r="EVF13" i="43"/>
  <c r="EVE13" i="43"/>
  <c r="EVD13" i="43"/>
  <c r="EVC13" i="43"/>
  <c r="EUZ13" i="43"/>
  <c r="EUY13" i="43"/>
  <c r="EUX13" i="43"/>
  <c r="EUW13" i="43"/>
  <c r="EUV13" i="43"/>
  <c r="EUU13" i="43"/>
  <c r="EUR13" i="43"/>
  <c r="EUQ13" i="43"/>
  <c r="EUP13" i="43"/>
  <c r="EUO13" i="43"/>
  <c r="EUN13" i="43"/>
  <c r="EUM13" i="43"/>
  <c r="EUJ13" i="43"/>
  <c r="EUI13" i="43"/>
  <c r="EUH13" i="43"/>
  <c r="EUG13" i="43"/>
  <c r="EUF13" i="43"/>
  <c r="EUE13" i="43"/>
  <c r="EUB13" i="43"/>
  <c r="EUA13" i="43"/>
  <c r="ETZ13" i="43"/>
  <c r="ETY13" i="43"/>
  <c r="ETX13" i="43"/>
  <c r="ETW13" i="43"/>
  <c r="ETT13" i="43"/>
  <c r="ETS13" i="43"/>
  <c r="ETR13" i="43"/>
  <c r="ETQ13" i="43"/>
  <c r="ETP13" i="43"/>
  <c r="ETO13" i="43"/>
  <c r="ETL13" i="43"/>
  <c r="ETK13" i="43"/>
  <c r="ETJ13" i="43"/>
  <c r="ETI13" i="43"/>
  <c r="ETH13" i="43"/>
  <c r="ETG13" i="43"/>
  <c r="ETD13" i="43"/>
  <c r="ETC13" i="43"/>
  <c r="ETB13" i="43"/>
  <c r="ETA13" i="43"/>
  <c r="ESZ13" i="43"/>
  <c r="ESY13" i="43"/>
  <c r="ESV13" i="43"/>
  <c r="ESU13" i="43"/>
  <c r="EST13" i="43"/>
  <c r="ESS13" i="43"/>
  <c r="ESR13" i="43"/>
  <c r="ESQ13" i="43"/>
  <c r="ESN13" i="43"/>
  <c r="ESM13" i="43"/>
  <c r="ESL13" i="43"/>
  <c r="ESK13" i="43"/>
  <c r="ESJ13" i="43"/>
  <c r="ESI13" i="43"/>
  <c r="ESF13" i="43"/>
  <c r="ESE13" i="43"/>
  <c r="ESD13" i="43"/>
  <c r="ESC13" i="43"/>
  <c r="ESB13" i="43"/>
  <c r="ESA13" i="43"/>
  <c r="ERX13" i="43"/>
  <c r="ERW13" i="43"/>
  <c r="ERV13" i="43"/>
  <c r="ERU13" i="43"/>
  <c r="ERT13" i="43"/>
  <c r="ERS13" i="43"/>
  <c r="ERP13" i="43"/>
  <c r="ERO13" i="43"/>
  <c r="ERN13" i="43"/>
  <c r="ERM13" i="43"/>
  <c r="ERL13" i="43"/>
  <c r="ERK13" i="43"/>
  <c r="ERH13" i="43"/>
  <c r="ERG13" i="43"/>
  <c r="ERF13" i="43"/>
  <c r="ERE13" i="43"/>
  <c r="ERD13" i="43"/>
  <c r="ERC13" i="43"/>
  <c r="EQZ13" i="43"/>
  <c r="EQY13" i="43"/>
  <c r="EQX13" i="43"/>
  <c r="EQW13" i="43"/>
  <c r="EQV13" i="43"/>
  <c r="EQU13" i="43"/>
  <c r="EQR13" i="43"/>
  <c r="EQQ13" i="43"/>
  <c r="EQP13" i="43"/>
  <c r="EQO13" i="43"/>
  <c r="EQN13" i="43"/>
  <c r="EQM13" i="43"/>
  <c r="EQJ13" i="43"/>
  <c r="EQI13" i="43"/>
  <c r="EQH13" i="43"/>
  <c r="EQG13" i="43"/>
  <c r="EQF13" i="43"/>
  <c r="EQE13" i="43"/>
  <c r="EQB13" i="43"/>
  <c r="EQA13" i="43"/>
  <c r="EPZ13" i="43"/>
  <c r="EPY13" i="43"/>
  <c r="EPX13" i="43"/>
  <c r="EPW13" i="43"/>
  <c r="EPT13" i="43"/>
  <c r="EPS13" i="43"/>
  <c r="EPR13" i="43"/>
  <c r="EPQ13" i="43"/>
  <c r="EPP13" i="43"/>
  <c r="EPO13" i="43"/>
  <c r="EPL13" i="43"/>
  <c r="EPK13" i="43"/>
  <c r="EPJ13" i="43"/>
  <c r="EPI13" i="43"/>
  <c r="EPH13" i="43"/>
  <c r="EPG13" i="43"/>
  <c r="EPD13" i="43"/>
  <c r="EPC13" i="43"/>
  <c r="EPB13" i="43"/>
  <c r="EPA13" i="43"/>
  <c r="EOZ13" i="43"/>
  <c r="EOY13" i="43"/>
  <c r="EOV13" i="43"/>
  <c r="EOU13" i="43"/>
  <c r="EOT13" i="43"/>
  <c r="EOS13" i="43"/>
  <c r="EOR13" i="43"/>
  <c r="EOQ13" i="43"/>
  <c r="EON13" i="43"/>
  <c r="EOM13" i="43"/>
  <c r="EOL13" i="43"/>
  <c r="EOK13" i="43"/>
  <c r="EOJ13" i="43"/>
  <c r="EOI13" i="43"/>
  <c r="EOF13" i="43"/>
  <c r="EOE13" i="43"/>
  <c r="EOD13" i="43"/>
  <c r="EOC13" i="43"/>
  <c r="EOB13" i="43"/>
  <c r="EOA13" i="43"/>
  <c r="ENX13" i="43"/>
  <c r="ENW13" i="43"/>
  <c r="ENV13" i="43"/>
  <c r="ENU13" i="43"/>
  <c r="ENT13" i="43"/>
  <c r="ENS13" i="43"/>
  <c r="ENP13" i="43"/>
  <c r="ENO13" i="43"/>
  <c r="ENN13" i="43"/>
  <c r="ENM13" i="43"/>
  <c r="ENL13" i="43"/>
  <c r="ENK13" i="43"/>
  <c r="ENH13" i="43"/>
  <c r="ENG13" i="43"/>
  <c r="ENF13" i="43"/>
  <c r="ENE13" i="43"/>
  <c r="END13" i="43"/>
  <c r="ENC13" i="43"/>
  <c r="EMZ13" i="43"/>
  <c r="EMY13" i="43"/>
  <c r="EMX13" i="43"/>
  <c r="EMW13" i="43"/>
  <c r="EMV13" i="43"/>
  <c r="EMU13" i="43"/>
  <c r="EMR13" i="43"/>
  <c r="EMQ13" i="43"/>
  <c r="EMP13" i="43"/>
  <c r="EMO13" i="43"/>
  <c r="EMN13" i="43"/>
  <c r="EMM13" i="43"/>
  <c r="EMJ13" i="43"/>
  <c r="EMI13" i="43"/>
  <c r="EMH13" i="43"/>
  <c r="EMG13" i="43"/>
  <c r="EMF13" i="43"/>
  <c r="EME13" i="43"/>
  <c r="EMB13" i="43"/>
  <c r="EMA13" i="43"/>
  <c r="ELZ13" i="43"/>
  <c r="ELY13" i="43"/>
  <c r="ELX13" i="43"/>
  <c r="ELW13" i="43"/>
  <c r="ELT13" i="43"/>
  <c r="ELS13" i="43"/>
  <c r="ELR13" i="43"/>
  <c r="ELQ13" i="43"/>
  <c r="ELP13" i="43"/>
  <c r="ELO13" i="43"/>
  <c r="ELL13" i="43"/>
  <c r="ELK13" i="43"/>
  <c r="ELJ13" i="43"/>
  <c r="ELI13" i="43"/>
  <c r="ELH13" i="43"/>
  <c r="ELG13" i="43"/>
  <c r="ELD13" i="43"/>
  <c r="ELC13" i="43"/>
  <c r="ELB13" i="43"/>
  <c r="ELA13" i="43"/>
  <c r="EKZ13" i="43"/>
  <c r="EKY13" i="43"/>
  <c r="EKV13" i="43"/>
  <c r="EKU13" i="43"/>
  <c r="EKT13" i="43"/>
  <c r="EKS13" i="43"/>
  <c r="EKR13" i="43"/>
  <c r="EKQ13" i="43"/>
  <c r="EKN13" i="43"/>
  <c r="EKM13" i="43"/>
  <c r="EKL13" i="43"/>
  <c r="EKK13" i="43"/>
  <c r="EKJ13" i="43"/>
  <c r="EKI13" i="43"/>
  <c r="EKF13" i="43"/>
  <c r="EKE13" i="43"/>
  <c r="EKD13" i="43"/>
  <c r="EKC13" i="43"/>
  <c r="EKB13" i="43"/>
  <c r="EKA13" i="43"/>
  <c r="EJX13" i="43"/>
  <c r="EJW13" i="43"/>
  <c r="EJV13" i="43"/>
  <c r="EJU13" i="43"/>
  <c r="EJT13" i="43"/>
  <c r="EJS13" i="43"/>
  <c r="EJP13" i="43"/>
  <c r="EJO13" i="43"/>
  <c r="EJN13" i="43"/>
  <c r="EJM13" i="43"/>
  <c r="EJL13" i="43"/>
  <c r="EJK13" i="43"/>
  <c r="EJH13" i="43"/>
  <c r="EJG13" i="43"/>
  <c r="EJF13" i="43"/>
  <c r="EJE13" i="43"/>
  <c r="EJD13" i="43"/>
  <c r="EJC13" i="43"/>
  <c r="EIZ13" i="43"/>
  <c r="EIY13" i="43"/>
  <c r="EIX13" i="43"/>
  <c r="EIW13" i="43"/>
  <c r="EIV13" i="43"/>
  <c r="EIU13" i="43"/>
  <c r="EIR13" i="43"/>
  <c r="EIQ13" i="43"/>
  <c r="EIP13" i="43"/>
  <c r="EIO13" i="43"/>
  <c r="EIN13" i="43"/>
  <c r="EIM13" i="43"/>
  <c r="EIJ13" i="43"/>
  <c r="EII13" i="43"/>
  <c r="EIH13" i="43"/>
  <c r="EIG13" i="43"/>
  <c r="EIF13" i="43"/>
  <c r="EIE13" i="43"/>
  <c r="EIB13" i="43"/>
  <c r="EIA13" i="43"/>
  <c r="EHZ13" i="43"/>
  <c r="EHY13" i="43"/>
  <c r="EHX13" i="43"/>
  <c r="EHW13" i="43"/>
  <c r="EHT13" i="43"/>
  <c r="EHS13" i="43"/>
  <c r="EHR13" i="43"/>
  <c r="EHQ13" i="43"/>
  <c r="EHP13" i="43"/>
  <c r="EHO13" i="43"/>
  <c r="EHL13" i="43"/>
  <c r="EHK13" i="43"/>
  <c r="EHJ13" i="43"/>
  <c r="EHI13" i="43"/>
  <c r="EHH13" i="43"/>
  <c r="EHG13" i="43"/>
  <c r="EHD13" i="43"/>
  <c r="EHC13" i="43"/>
  <c r="EHB13" i="43"/>
  <c r="EHA13" i="43"/>
  <c r="EGZ13" i="43"/>
  <c r="EGY13" i="43"/>
  <c r="EGV13" i="43"/>
  <c r="EGU13" i="43"/>
  <c r="EGT13" i="43"/>
  <c r="EGS13" i="43"/>
  <c r="EGR13" i="43"/>
  <c r="EGQ13" i="43"/>
  <c r="EGN13" i="43"/>
  <c r="EGM13" i="43"/>
  <c r="EGL13" i="43"/>
  <c r="EGK13" i="43"/>
  <c r="EGJ13" i="43"/>
  <c r="EGI13" i="43"/>
  <c r="EGF13" i="43"/>
  <c r="EGE13" i="43"/>
  <c r="EGD13" i="43"/>
  <c r="EGC13" i="43"/>
  <c r="EGB13" i="43"/>
  <c r="EGA13" i="43"/>
  <c r="EFX13" i="43"/>
  <c r="EFW13" i="43"/>
  <c r="EFV13" i="43"/>
  <c r="EFU13" i="43"/>
  <c r="EFT13" i="43"/>
  <c r="EFS13" i="43"/>
  <c r="EFP13" i="43"/>
  <c r="EFO13" i="43"/>
  <c r="EFN13" i="43"/>
  <c r="EFM13" i="43"/>
  <c r="EFL13" i="43"/>
  <c r="EFK13" i="43"/>
  <c r="EFH13" i="43"/>
  <c r="EFG13" i="43"/>
  <c r="EFF13" i="43"/>
  <c r="EFE13" i="43"/>
  <c r="EFD13" i="43"/>
  <c r="EFC13" i="43"/>
  <c r="EEZ13" i="43"/>
  <c r="EEY13" i="43"/>
  <c r="EEX13" i="43"/>
  <c r="EEW13" i="43"/>
  <c r="EEV13" i="43"/>
  <c r="EEU13" i="43"/>
  <c r="EER13" i="43"/>
  <c r="EEQ13" i="43"/>
  <c r="EEP13" i="43"/>
  <c r="EEO13" i="43"/>
  <c r="EEN13" i="43"/>
  <c r="EEM13" i="43"/>
  <c r="EEJ13" i="43"/>
  <c r="EEI13" i="43"/>
  <c r="EEH13" i="43"/>
  <c r="EEG13" i="43"/>
  <c r="EEF13" i="43"/>
  <c r="EEE13" i="43"/>
  <c r="EEB13" i="43"/>
  <c r="EEA13" i="43"/>
  <c r="EDZ13" i="43"/>
  <c r="EDY13" i="43"/>
  <c r="EDX13" i="43"/>
  <c r="EDW13" i="43"/>
  <c r="EDT13" i="43"/>
  <c r="EDS13" i="43"/>
  <c r="EDR13" i="43"/>
  <c r="EDQ13" i="43"/>
  <c r="EDP13" i="43"/>
  <c r="EDO13" i="43"/>
  <c r="EDL13" i="43"/>
  <c r="EDK13" i="43"/>
  <c r="EDJ13" i="43"/>
  <c r="EDI13" i="43"/>
  <c r="EDH13" i="43"/>
  <c r="EDG13" i="43"/>
  <c r="EDD13" i="43"/>
  <c r="EDC13" i="43"/>
  <c r="EDB13" i="43"/>
  <c r="EDA13" i="43"/>
  <c r="ECZ13" i="43"/>
  <c r="ECY13" i="43"/>
  <c r="ECV13" i="43"/>
  <c r="ECU13" i="43"/>
  <c r="ECT13" i="43"/>
  <c r="ECS13" i="43"/>
  <c r="ECR13" i="43"/>
  <c r="ECQ13" i="43"/>
  <c r="ECN13" i="43"/>
  <c r="ECM13" i="43"/>
  <c r="ECL13" i="43"/>
  <c r="ECK13" i="43"/>
  <c r="ECJ13" i="43"/>
  <c r="ECI13" i="43"/>
  <c r="ECF13" i="43"/>
  <c r="ECE13" i="43"/>
  <c r="ECD13" i="43"/>
  <c r="ECC13" i="43"/>
  <c r="ECB13" i="43"/>
  <c r="ECA13" i="43"/>
  <c r="EBX13" i="43"/>
  <c r="EBW13" i="43"/>
  <c r="EBV13" i="43"/>
  <c r="EBU13" i="43"/>
  <c r="EBT13" i="43"/>
  <c r="EBS13" i="43"/>
  <c r="EBP13" i="43"/>
  <c r="EBO13" i="43"/>
  <c r="EBN13" i="43"/>
  <c r="EBM13" i="43"/>
  <c r="EBL13" i="43"/>
  <c r="EBK13" i="43"/>
  <c r="EBH13" i="43"/>
  <c r="EBG13" i="43"/>
  <c r="EBF13" i="43"/>
  <c r="EBE13" i="43"/>
  <c r="EBD13" i="43"/>
  <c r="EBC13" i="43"/>
  <c r="EAZ13" i="43"/>
  <c r="EAY13" i="43"/>
  <c r="EAX13" i="43"/>
  <c r="EAW13" i="43"/>
  <c r="EAV13" i="43"/>
  <c r="EAU13" i="43"/>
  <c r="EAR13" i="43"/>
  <c r="EAQ13" i="43"/>
  <c r="EAP13" i="43"/>
  <c r="EAO13" i="43"/>
  <c r="EAN13" i="43"/>
  <c r="EAM13" i="43"/>
  <c r="EAJ13" i="43"/>
  <c r="EAI13" i="43"/>
  <c r="EAH13" i="43"/>
  <c r="EAG13" i="43"/>
  <c r="EAF13" i="43"/>
  <c r="EAE13" i="43"/>
  <c r="EAB13" i="43"/>
  <c r="EAA13" i="43"/>
  <c r="DZZ13" i="43"/>
  <c r="DZY13" i="43"/>
  <c r="DZX13" i="43"/>
  <c r="DZW13" i="43"/>
  <c r="DZT13" i="43"/>
  <c r="DZS13" i="43"/>
  <c r="DZR13" i="43"/>
  <c r="DZQ13" i="43"/>
  <c r="DZP13" i="43"/>
  <c r="DZO13" i="43"/>
  <c r="DZL13" i="43"/>
  <c r="DZK13" i="43"/>
  <c r="DZJ13" i="43"/>
  <c r="DZI13" i="43"/>
  <c r="DZH13" i="43"/>
  <c r="DZG13" i="43"/>
  <c r="DZD13" i="43"/>
  <c r="DZC13" i="43"/>
  <c r="DZB13" i="43"/>
  <c r="DZA13" i="43"/>
  <c r="DYZ13" i="43"/>
  <c r="DYY13" i="43"/>
  <c r="DYV13" i="43"/>
  <c r="DYU13" i="43"/>
  <c r="DYT13" i="43"/>
  <c r="DYS13" i="43"/>
  <c r="DYR13" i="43"/>
  <c r="DYQ13" i="43"/>
  <c r="DYN13" i="43"/>
  <c r="DYM13" i="43"/>
  <c r="DYL13" i="43"/>
  <c r="DYK13" i="43"/>
  <c r="DYJ13" i="43"/>
  <c r="DYI13" i="43"/>
  <c r="DYF13" i="43"/>
  <c r="DYE13" i="43"/>
  <c r="DYD13" i="43"/>
  <c r="DYC13" i="43"/>
  <c r="DYB13" i="43"/>
  <c r="DYA13" i="43"/>
  <c r="DXX13" i="43"/>
  <c r="DXW13" i="43"/>
  <c r="DXV13" i="43"/>
  <c r="DXU13" i="43"/>
  <c r="DXT13" i="43"/>
  <c r="DXS13" i="43"/>
  <c r="DXP13" i="43"/>
  <c r="DXO13" i="43"/>
  <c r="DXN13" i="43"/>
  <c r="DXM13" i="43"/>
  <c r="DXL13" i="43"/>
  <c r="DXK13" i="43"/>
  <c r="DXH13" i="43"/>
  <c r="DXG13" i="43"/>
  <c r="DXF13" i="43"/>
  <c r="DXE13" i="43"/>
  <c r="DXD13" i="43"/>
  <c r="DXC13" i="43"/>
  <c r="DWZ13" i="43"/>
  <c r="DWY13" i="43"/>
  <c r="DWX13" i="43"/>
  <c r="DWW13" i="43"/>
  <c r="DWV13" i="43"/>
  <c r="DWU13" i="43"/>
  <c r="DWR13" i="43"/>
  <c r="DWQ13" i="43"/>
  <c r="DWP13" i="43"/>
  <c r="DWO13" i="43"/>
  <c r="DWN13" i="43"/>
  <c r="DWM13" i="43"/>
  <c r="DWJ13" i="43"/>
  <c r="DWI13" i="43"/>
  <c r="DWH13" i="43"/>
  <c r="DWG13" i="43"/>
  <c r="DWF13" i="43"/>
  <c r="DWE13" i="43"/>
  <c r="DWB13" i="43"/>
  <c r="DWA13" i="43"/>
  <c r="DVZ13" i="43"/>
  <c r="DVY13" i="43"/>
  <c r="DVX13" i="43"/>
  <c r="DVW13" i="43"/>
  <c r="DVT13" i="43"/>
  <c r="DVS13" i="43"/>
  <c r="DVR13" i="43"/>
  <c r="DVQ13" i="43"/>
  <c r="DVP13" i="43"/>
  <c r="DVO13" i="43"/>
  <c r="DVL13" i="43"/>
  <c r="DVK13" i="43"/>
  <c r="DVJ13" i="43"/>
  <c r="DVI13" i="43"/>
  <c r="DVH13" i="43"/>
  <c r="DVG13" i="43"/>
  <c r="DVD13" i="43"/>
  <c r="DVC13" i="43"/>
  <c r="DVB13" i="43"/>
  <c r="DVA13" i="43"/>
  <c r="DUZ13" i="43"/>
  <c r="DUY13" i="43"/>
  <c r="DUV13" i="43"/>
  <c r="DUU13" i="43"/>
  <c r="DUT13" i="43"/>
  <c r="DUS13" i="43"/>
  <c r="DUR13" i="43"/>
  <c r="DUQ13" i="43"/>
  <c r="DUN13" i="43"/>
  <c r="DUM13" i="43"/>
  <c r="DUL13" i="43"/>
  <c r="DUK13" i="43"/>
  <c r="DUJ13" i="43"/>
  <c r="DUI13" i="43"/>
  <c r="DUF13" i="43"/>
  <c r="DUE13" i="43"/>
  <c r="DUD13" i="43"/>
  <c r="DUC13" i="43"/>
  <c r="DUB13" i="43"/>
  <c r="DUA13" i="43"/>
  <c r="DTX13" i="43"/>
  <c r="DTW13" i="43"/>
  <c r="DTV13" i="43"/>
  <c r="DTU13" i="43"/>
  <c r="DTT13" i="43"/>
  <c r="DTS13" i="43"/>
  <c r="DTP13" i="43"/>
  <c r="DTO13" i="43"/>
  <c r="DTN13" i="43"/>
  <c r="DTM13" i="43"/>
  <c r="DTL13" i="43"/>
  <c r="DTK13" i="43"/>
  <c r="DTH13" i="43"/>
  <c r="DTG13" i="43"/>
  <c r="DTF13" i="43"/>
  <c r="DTE13" i="43"/>
  <c r="DTD13" i="43"/>
  <c r="DTC13" i="43"/>
  <c r="DSZ13" i="43"/>
  <c r="DSY13" i="43"/>
  <c r="DSX13" i="43"/>
  <c r="DSW13" i="43"/>
  <c r="DSV13" i="43"/>
  <c r="DSU13" i="43"/>
  <c r="DSR13" i="43"/>
  <c r="DSQ13" i="43"/>
  <c r="DSP13" i="43"/>
  <c r="DSO13" i="43"/>
  <c r="DSN13" i="43"/>
  <c r="DSM13" i="43"/>
  <c r="DSJ13" i="43"/>
  <c r="DSI13" i="43"/>
  <c r="DSH13" i="43"/>
  <c r="DSG13" i="43"/>
  <c r="DSF13" i="43"/>
  <c r="DSE13" i="43"/>
  <c r="DSB13" i="43"/>
  <c r="DSA13" i="43"/>
  <c r="DRZ13" i="43"/>
  <c r="DRY13" i="43"/>
  <c r="DRX13" i="43"/>
  <c r="DRW13" i="43"/>
  <c r="DRT13" i="43"/>
  <c r="DRS13" i="43"/>
  <c r="DRR13" i="43"/>
  <c r="DRQ13" i="43"/>
  <c r="DRP13" i="43"/>
  <c r="DRO13" i="43"/>
  <c r="DRL13" i="43"/>
  <c r="DRK13" i="43"/>
  <c r="DRJ13" i="43"/>
  <c r="DRI13" i="43"/>
  <c r="DRH13" i="43"/>
  <c r="DRG13" i="43"/>
  <c r="DRD13" i="43"/>
  <c r="DRC13" i="43"/>
  <c r="DRB13" i="43"/>
  <c r="DRA13" i="43"/>
  <c r="DQZ13" i="43"/>
  <c r="DQY13" i="43"/>
  <c r="DQV13" i="43"/>
  <c r="DQU13" i="43"/>
  <c r="DQT13" i="43"/>
  <c r="DQS13" i="43"/>
  <c r="DQR13" i="43"/>
  <c r="DQQ13" i="43"/>
  <c r="DQN13" i="43"/>
  <c r="DQM13" i="43"/>
  <c r="DQL13" i="43"/>
  <c r="DQK13" i="43"/>
  <c r="DQJ13" i="43"/>
  <c r="DQI13" i="43"/>
  <c r="DQF13" i="43"/>
  <c r="DQE13" i="43"/>
  <c r="DQD13" i="43"/>
  <c r="DQC13" i="43"/>
  <c r="DQB13" i="43"/>
  <c r="DQA13" i="43"/>
  <c r="DPX13" i="43"/>
  <c r="DPW13" i="43"/>
  <c r="DPV13" i="43"/>
  <c r="DPU13" i="43"/>
  <c r="DPT13" i="43"/>
  <c r="DPS13" i="43"/>
  <c r="DPP13" i="43"/>
  <c r="DPO13" i="43"/>
  <c r="DPN13" i="43"/>
  <c r="DPM13" i="43"/>
  <c r="DPL13" i="43"/>
  <c r="DPK13" i="43"/>
  <c r="DPH13" i="43"/>
  <c r="DPG13" i="43"/>
  <c r="DPF13" i="43"/>
  <c r="DPE13" i="43"/>
  <c r="DPD13" i="43"/>
  <c r="DPC13" i="43"/>
  <c r="DOZ13" i="43"/>
  <c r="DOY13" i="43"/>
  <c r="DOX13" i="43"/>
  <c r="DOW13" i="43"/>
  <c r="DOV13" i="43"/>
  <c r="DOU13" i="43"/>
  <c r="DOR13" i="43"/>
  <c r="DOQ13" i="43"/>
  <c r="DOP13" i="43"/>
  <c r="DOO13" i="43"/>
  <c r="DON13" i="43"/>
  <c r="DOM13" i="43"/>
  <c r="DOJ13" i="43"/>
  <c r="DOI13" i="43"/>
  <c r="DOH13" i="43"/>
  <c r="DOG13" i="43"/>
  <c r="DOF13" i="43"/>
  <c r="DOE13" i="43"/>
  <c r="DOB13" i="43"/>
  <c r="DOA13" i="43"/>
  <c r="DNZ13" i="43"/>
  <c r="DNY13" i="43"/>
  <c r="DNX13" i="43"/>
  <c r="DNW13" i="43"/>
  <c r="DNT13" i="43"/>
  <c r="DNS13" i="43"/>
  <c r="DNR13" i="43"/>
  <c r="DNQ13" i="43"/>
  <c r="DNP13" i="43"/>
  <c r="DNO13" i="43"/>
  <c r="DNL13" i="43"/>
  <c r="DNK13" i="43"/>
  <c r="DNJ13" i="43"/>
  <c r="DNI13" i="43"/>
  <c r="DNH13" i="43"/>
  <c r="DNG13" i="43"/>
  <c r="DND13" i="43"/>
  <c r="DNC13" i="43"/>
  <c r="DNB13" i="43"/>
  <c r="DNA13" i="43"/>
  <c r="DMZ13" i="43"/>
  <c r="DMY13" i="43"/>
  <c r="DMV13" i="43"/>
  <c r="DMU13" i="43"/>
  <c r="DMT13" i="43"/>
  <c r="DMS13" i="43"/>
  <c r="DMR13" i="43"/>
  <c r="DMQ13" i="43"/>
  <c r="DMN13" i="43"/>
  <c r="DMM13" i="43"/>
  <c r="DML13" i="43"/>
  <c r="DMK13" i="43"/>
  <c r="DMJ13" i="43"/>
  <c r="DMI13" i="43"/>
  <c r="DMF13" i="43"/>
  <c r="DME13" i="43"/>
  <c r="DMD13" i="43"/>
  <c r="DMC13" i="43"/>
  <c r="DMB13" i="43"/>
  <c r="DMA13" i="43"/>
  <c r="DLX13" i="43"/>
  <c r="DLW13" i="43"/>
  <c r="DLV13" i="43"/>
  <c r="DLU13" i="43"/>
  <c r="DLT13" i="43"/>
  <c r="DLS13" i="43"/>
  <c r="DLP13" i="43"/>
  <c r="DLO13" i="43"/>
  <c r="DLN13" i="43"/>
  <c r="DLM13" i="43"/>
  <c r="DLL13" i="43"/>
  <c r="DLK13" i="43"/>
  <c r="DLH13" i="43"/>
  <c r="DLG13" i="43"/>
  <c r="DLF13" i="43"/>
  <c r="DLE13" i="43"/>
  <c r="DLD13" i="43"/>
  <c r="DLC13" i="43"/>
  <c r="DKZ13" i="43"/>
  <c r="DKY13" i="43"/>
  <c r="DKX13" i="43"/>
  <c r="DKW13" i="43"/>
  <c r="DKV13" i="43"/>
  <c r="DKU13" i="43"/>
  <c r="DKR13" i="43"/>
  <c r="DKQ13" i="43"/>
  <c r="DKP13" i="43"/>
  <c r="DKO13" i="43"/>
  <c r="DKN13" i="43"/>
  <c r="DKM13" i="43"/>
  <c r="DKJ13" i="43"/>
  <c r="DKI13" i="43"/>
  <c r="DKH13" i="43"/>
  <c r="DKG13" i="43"/>
  <c r="DKF13" i="43"/>
  <c r="DKE13" i="43"/>
  <c r="DKB13" i="43"/>
  <c r="DKA13" i="43"/>
  <c r="DJZ13" i="43"/>
  <c r="DJY13" i="43"/>
  <c r="DJX13" i="43"/>
  <c r="DJW13" i="43"/>
  <c r="DJT13" i="43"/>
  <c r="DJS13" i="43"/>
  <c r="DJR13" i="43"/>
  <c r="DJQ13" i="43"/>
  <c r="DJP13" i="43"/>
  <c r="DJO13" i="43"/>
  <c r="DJL13" i="43"/>
  <c r="DJK13" i="43"/>
  <c r="DJJ13" i="43"/>
  <c r="DJI13" i="43"/>
  <c r="DJH13" i="43"/>
  <c r="DJG13" i="43"/>
  <c r="DJD13" i="43"/>
  <c r="DJC13" i="43"/>
  <c r="DJB13" i="43"/>
  <c r="DJA13" i="43"/>
  <c r="DIZ13" i="43"/>
  <c r="DIY13" i="43"/>
  <c r="DIV13" i="43"/>
  <c r="DIU13" i="43"/>
  <c r="DIT13" i="43"/>
  <c r="DIS13" i="43"/>
  <c r="DIR13" i="43"/>
  <c r="DIQ13" i="43"/>
  <c r="DIN13" i="43"/>
  <c r="DIM13" i="43"/>
  <c r="DIL13" i="43"/>
  <c r="DIK13" i="43"/>
  <c r="DIJ13" i="43"/>
  <c r="DII13" i="43"/>
  <c r="DIF13" i="43"/>
  <c r="DIE13" i="43"/>
  <c r="DID13" i="43"/>
  <c r="DIC13" i="43"/>
  <c r="DIB13" i="43"/>
  <c r="DIA13" i="43"/>
  <c r="DHX13" i="43"/>
  <c r="DHW13" i="43"/>
  <c r="DHV13" i="43"/>
  <c r="DHU13" i="43"/>
  <c r="DHT13" i="43"/>
  <c r="DHS13" i="43"/>
  <c r="DHP13" i="43"/>
  <c r="DHO13" i="43"/>
  <c r="DHN13" i="43"/>
  <c r="DHM13" i="43"/>
  <c r="DHL13" i="43"/>
  <c r="DHK13" i="43"/>
  <c r="DHH13" i="43"/>
  <c r="DHG13" i="43"/>
  <c r="DHF13" i="43"/>
  <c r="DHE13" i="43"/>
  <c r="DHD13" i="43"/>
  <c r="DHC13" i="43"/>
  <c r="DGZ13" i="43"/>
  <c r="DGY13" i="43"/>
  <c r="DGX13" i="43"/>
  <c r="DGW13" i="43"/>
  <c r="DGV13" i="43"/>
  <c r="DGU13" i="43"/>
  <c r="DGR13" i="43"/>
  <c r="DGQ13" i="43"/>
  <c r="DGP13" i="43"/>
  <c r="DGO13" i="43"/>
  <c r="DGN13" i="43"/>
  <c r="DGM13" i="43"/>
  <c r="DGJ13" i="43"/>
  <c r="DGI13" i="43"/>
  <c r="DGH13" i="43"/>
  <c r="DGG13" i="43"/>
  <c r="DGF13" i="43"/>
  <c r="DGE13" i="43"/>
  <c r="DGB13" i="43"/>
  <c r="DGA13" i="43"/>
  <c r="DFZ13" i="43"/>
  <c r="DFY13" i="43"/>
  <c r="DFX13" i="43"/>
  <c r="DFW13" i="43"/>
  <c r="DFT13" i="43"/>
  <c r="DFS13" i="43"/>
  <c r="DFR13" i="43"/>
  <c r="DFQ13" i="43"/>
  <c r="DFP13" i="43"/>
  <c r="DFO13" i="43"/>
  <c r="DFL13" i="43"/>
  <c r="DFK13" i="43"/>
  <c r="DFJ13" i="43"/>
  <c r="DFI13" i="43"/>
  <c r="DFH13" i="43"/>
  <c r="DFG13" i="43"/>
  <c r="DFD13" i="43"/>
  <c r="DFC13" i="43"/>
  <c r="DFB13" i="43"/>
  <c r="DFA13" i="43"/>
  <c r="DEZ13" i="43"/>
  <c r="DEY13" i="43"/>
  <c r="DEV13" i="43"/>
  <c r="DEU13" i="43"/>
  <c r="DET13" i="43"/>
  <c r="DES13" i="43"/>
  <c r="DER13" i="43"/>
  <c r="DEQ13" i="43"/>
  <c r="DEN13" i="43"/>
  <c r="DEM13" i="43"/>
  <c r="DEL13" i="43"/>
  <c r="DEK13" i="43"/>
  <c r="DEJ13" i="43"/>
  <c r="DEI13" i="43"/>
  <c r="DEF13" i="43"/>
  <c r="DEE13" i="43"/>
  <c r="DED13" i="43"/>
  <c r="DEC13" i="43"/>
  <c r="DEB13" i="43"/>
  <c r="DEA13" i="43"/>
  <c r="DDX13" i="43"/>
  <c r="DDW13" i="43"/>
  <c r="DDV13" i="43"/>
  <c r="DDU13" i="43"/>
  <c r="DDT13" i="43"/>
  <c r="DDS13" i="43"/>
  <c r="DDP13" i="43"/>
  <c r="DDO13" i="43"/>
  <c r="DDN13" i="43"/>
  <c r="DDM13" i="43"/>
  <c r="DDL13" i="43"/>
  <c r="DDK13" i="43"/>
  <c r="DDH13" i="43"/>
  <c r="DDG13" i="43"/>
  <c r="DDF13" i="43"/>
  <c r="DDE13" i="43"/>
  <c r="DDD13" i="43"/>
  <c r="DDC13" i="43"/>
  <c r="DCZ13" i="43"/>
  <c r="DCY13" i="43"/>
  <c r="DCX13" i="43"/>
  <c r="DCW13" i="43"/>
  <c r="DCV13" i="43"/>
  <c r="DCU13" i="43"/>
  <c r="DCR13" i="43"/>
  <c r="DCQ13" i="43"/>
  <c r="DCP13" i="43"/>
  <c r="DCO13" i="43"/>
  <c r="DCN13" i="43"/>
  <c r="DCM13" i="43"/>
  <c r="DCJ13" i="43"/>
  <c r="DCI13" i="43"/>
  <c r="DCH13" i="43"/>
  <c r="DCG13" i="43"/>
  <c r="DCF13" i="43"/>
  <c r="DCE13" i="43"/>
  <c r="DCB13" i="43"/>
  <c r="DCA13" i="43"/>
  <c r="DBZ13" i="43"/>
  <c r="DBY13" i="43"/>
  <c r="DBX13" i="43"/>
  <c r="DBW13" i="43"/>
  <c r="DBT13" i="43"/>
  <c r="DBS13" i="43"/>
  <c r="DBR13" i="43"/>
  <c r="DBQ13" i="43"/>
  <c r="DBP13" i="43"/>
  <c r="DBO13" i="43"/>
  <c r="DBL13" i="43"/>
  <c r="DBK13" i="43"/>
  <c r="DBJ13" i="43"/>
  <c r="DBI13" i="43"/>
  <c r="DBH13" i="43"/>
  <c r="DBG13" i="43"/>
  <c r="DBD13" i="43"/>
  <c r="DBC13" i="43"/>
  <c r="DBB13" i="43"/>
  <c r="DBA13" i="43"/>
  <c r="DAZ13" i="43"/>
  <c r="DAY13" i="43"/>
  <c r="DAV13" i="43"/>
  <c r="DAU13" i="43"/>
  <c r="DAT13" i="43"/>
  <c r="DAS13" i="43"/>
  <c r="DAR13" i="43"/>
  <c r="DAQ13" i="43"/>
  <c r="DAN13" i="43"/>
  <c r="DAM13" i="43"/>
  <c r="DAL13" i="43"/>
  <c r="DAK13" i="43"/>
  <c r="DAJ13" i="43"/>
  <c r="DAI13" i="43"/>
  <c r="DAF13" i="43"/>
  <c r="DAE13" i="43"/>
  <c r="DAD13" i="43"/>
  <c r="DAC13" i="43"/>
  <c r="DAB13" i="43"/>
  <c r="DAA13" i="43"/>
  <c r="CZX13" i="43"/>
  <c r="CZW13" i="43"/>
  <c r="CZV13" i="43"/>
  <c r="CZU13" i="43"/>
  <c r="CZT13" i="43"/>
  <c r="CZS13" i="43"/>
  <c r="CZP13" i="43"/>
  <c r="CZO13" i="43"/>
  <c r="CZN13" i="43"/>
  <c r="CZM13" i="43"/>
  <c r="CZL13" i="43"/>
  <c r="CZK13" i="43"/>
  <c r="CZH13" i="43"/>
  <c r="CZG13" i="43"/>
  <c r="CZF13" i="43"/>
  <c r="CZE13" i="43"/>
  <c r="CZD13" i="43"/>
  <c r="CZC13" i="43"/>
  <c r="CYZ13" i="43"/>
  <c r="CYY13" i="43"/>
  <c r="CYX13" i="43"/>
  <c r="CYW13" i="43"/>
  <c r="CYV13" i="43"/>
  <c r="CYU13" i="43"/>
  <c r="CYR13" i="43"/>
  <c r="CYQ13" i="43"/>
  <c r="CYP13" i="43"/>
  <c r="CYO13" i="43"/>
  <c r="CYN13" i="43"/>
  <c r="CYM13" i="43"/>
  <c r="CYJ13" i="43"/>
  <c r="CYI13" i="43"/>
  <c r="CYH13" i="43"/>
  <c r="CYG13" i="43"/>
  <c r="CYF13" i="43"/>
  <c r="CYE13" i="43"/>
  <c r="CYB13" i="43"/>
  <c r="CYA13" i="43"/>
  <c r="CXZ13" i="43"/>
  <c r="CXY13" i="43"/>
  <c r="CXX13" i="43"/>
  <c r="CXW13" i="43"/>
  <c r="CXT13" i="43"/>
  <c r="CXS13" i="43"/>
  <c r="CXR13" i="43"/>
  <c r="CXQ13" i="43"/>
  <c r="CXP13" i="43"/>
  <c r="CXO13" i="43"/>
  <c r="CXL13" i="43"/>
  <c r="CXK13" i="43"/>
  <c r="CXJ13" i="43"/>
  <c r="CXI13" i="43"/>
  <c r="CXH13" i="43"/>
  <c r="CXG13" i="43"/>
  <c r="CXD13" i="43"/>
  <c r="CXC13" i="43"/>
  <c r="CXB13" i="43"/>
  <c r="CXA13" i="43"/>
  <c r="CWZ13" i="43"/>
  <c r="CWY13" i="43"/>
  <c r="CWV13" i="43"/>
  <c r="CWU13" i="43"/>
  <c r="CWT13" i="43"/>
  <c r="CWS13" i="43"/>
  <c r="CWR13" i="43"/>
  <c r="CWQ13" i="43"/>
  <c r="CWN13" i="43"/>
  <c r="CWM13" i="43"/>
  <c r="CWL13" i="43"/>
  <c r="CWK13" i="43"/>
  <c r="CWJ13" i="43"/>
  <c r="CWI13" i="43"/>
  <c r="CWF13" i="43"/>
  <c r="CWE13" i="43"/>
  <c r="CWD13" i="43"/>
  <c r="CWC13" i="43"/>
  <c r="CWB13" i="43"/>
  <c r="CWA13" i="43"/>
  <c r="CVX13" i="43"/>
  <c r="CVW13" i="43"/>
  <c r="CVV13" i="43"/>
  <c r="CVU13" i="43"/>
  <c r="CVT13" i="43"/>
  <c r="CVS13" i="43"/>
  <c r="CVP13" i="43"/>
  <c r="CVO13" i="43"/>
  <c r="CVN13" i="43"/>
  <c r="CVM13" i="43"/>
  <c r="CVL13" i="43"/>
  <c r="CVK13" i="43"/>
  <c r="CVH13" i="43"/>
  <c r="CVG13" i="43"/>
  <c r="CVF13" i="43"/>
  <c r="CVE13" i="43"/>
  <c r="CVD13" i="43"/>
  <c r="CVC13" i="43"/>
  <c r="CUZ13" i="43"/>
  <c r="CUY13" i="43"/>
  <c r="CUX13" i="43"/>
  <c r="CUW13" i="43"/>
  <c r="CUV13" i="43"/>
  <c r="CUU13" i="43"/>
  <c r="CUR13" i="43"/>
  <c r="CUQ13" i="43"/>
  <c r="CUP13" i="43"/>
  <c r="CUO13" i="43"/>
  <c r="CUN13" i="43"/>
  <c r="CUM13" i="43"/>
  <c r="CUJ13" i="43"/>
  <c r="CUI13" i="43"/>
  <c r="CUH13" i="43"/>
  <c r="CUG13" i="43"/>
  <c r="CUF13" i="43"/>
  <c r="CUE13" i="43"/>
  <c r="CUB13" i="43"/>
  <c r="CUA13" i="43"/>
  <c r="CTZ13" i="43"/>
  <c r="CTY13" i="43"/>
  <c r="CTX13" i="43"/>
  <c r="CTW13" i="43"/>
  <c r="CTT13" i="43"/>
  <c r="CTS13" i="43"/>
  <c r="CTR13" i="43"/>
  <c r="CTQ13" i="43"/>
  <c r="CTP13" i="43"/>
  <c r="CTO13" i="43"/>
  <c r="CTL13" i="43"/>
  <c r="CTK13" i="43"/>
  <c r="CTJ13" i="43"/>
  <c r="CTI13" i="43"/>
  <c r="CTH13" i="43"/>
  <c r="CTG13" i="43"/>
  <c r="CTD13" i="43"/>
  <c r="CTC13" i="43"/>
  <c r="CTB13" i="43"/>
  <c r="CTA13" i="43"/>
  <c r="CSZ13" i="43"/>
  <c r="CSY13" i="43"/>
  <c r="CSV13" i="43"/>
  <c r="CSU13" i="43"/>
  <c r="CST13" i="43"/>
  <c r="CSS13" i="43"/>
  <c r="CSR13" i="43"/>
  <c r="CSQ13" i="43"/>
  <c r="CSN13" i="43"/>
  <c r="CSM13" i="43"/>
  <c r="CSL13" i="43"/>
  <c r="CSK13" i="43"/>
  <c r="CSJ13" i="43"/>
  <c r="CSI13" i="43"/>
  <c r="CSF13" i="43"/>
  <c r="CSE13" i="43"/>
  <c r="CSD13" i="43"/>
  <c r="CSC13" i="43"/>
  <c r="CSB13" i="43"/>
  <c r="CSA13" i="43"/>
  <c r="CRX13" i="43"/>
  <c r="CRW13" i="43"/>
  <c r="CRV13" i="43"/>
  <c r="CRU13" i="43"/>
  <c r="CRT13" i="43"/>
  <c r="CRS13" i="43"/>
  <c r="CRP13" i="43"/>
  <c r="CRO13" i="43"/>
  <c r="CRN13" i="43"/>
  <c r="CRM13" i="43"/>
  <c r="CRL13" i="43"/>
  <c r="CRK13" i="43"/>
  <c r="CRH13" i="43"/>
  <c r="CRG13" i="43"/>
  <c r="CRF13" i="43"/>
  <c r="CRE13" i="43"/>
  <c r="CRD13" i="43"/>
  <c r="CRC13" i="43"/>
  <c r="CQZ13" i="43"/>
  <c r="CQY13" i="43"/>
  <c r="CQX13" i="43"/>
  <c r="CQW13" i="43"/>
  <c r="CQV13" i="43"/>
  <c r="CQU13" i="43"/>
  <c r="CQR13" i="43"/>
  <c r="CQQ13" i="43"/>
  <c r="CQP13" i="43"/>
  <c r="CQO13" i="43"/>
  <c r="CQN13" i="43"/>
  <c r="CQM13" i="43"/>
  <c r="CQJ13" i="43"/>
  <c r="CQI13" i="43"/>
  <c r="CQH13" i="43"/>
  <c r="CQG13" i="43"/>
  <c r="CQF13" i="43"/>
  <c r="CQE13" i="43"/>
  <c r="CQB13" i="43"/>
  <c r="CQA13" i="43"/>
  <c r="CPZ13" i="43"/>
  <c r="CPY13" i="43"/>
  <c r="CPX13" i="43"/>
  <c r="CPW13" i="43"/>
  <c r="CPT13" i="43"/>
  <c r="CPS13" i="43"/>
  <c r="CPR13" i="43"/>
  <c r="CPQ13" i="43"/>
  <c r="CPP13" i="43"/>
  <c r="CPO13" i="43"/>
  <c r="CPL13" i="43"/>
  <c r="CPK13" i="43"/>
  <c r="CPJ13" i="43"/>
  <c r="CPI13" i="43"/>
  <c r="CPH13" i="43"/>
  <c r="CPG13" i="43"/>
  <c r="CPD13" i="43"/>
  <c r="CPC13" i="43"/>
  <c r="CPB13" i="43"/>
  <c r="CPA13" i="43"/>
  <c r="COZ13" i="43"/>
  <c r="COY13" i="43"/>
  <c r="COV13" i="43"/>
  <c r="COU13" i="43"/>
  <c r="COT13" i="43"/>
  <c r="COS13" i="43"/>
  <c r="COR13" i="43"/>
  <c r="COQ13" i="43"/>
  <c r="CON13" i="43"/>
  <c r="COM13" i="43"/>
  <c r="COL13" i="43"/>
  <c r="COK13" i="43"/>
  <c r="COJ13" i="43"/>
  <c r="COI13" i="43"/>
  <c r="COF13" i="43"/>
  <c r="COE13" i="43"/>
  <c r="COD13" i="43"/>
  <c r="COC13" i="43"/>
  <c r="COB13" i="43"/>
  <c r="COA13" i="43"/>
  <c r="CNX13" i="43"/>
  <c r="CNW13" i="43"/>
  <c r="CNV13" i="43"/>
  <c r="CNU13" i="43"/>
  <c r="CNT13" i="43"/>
  <c r="CNS13" i="43"/>
  <c r="CNP13" i="43"/>
  <c r="CNO13" i="43"/>
  <c r="CNN13" i="43"/>
  <c r="CNM13" i="43"/>
  <c r="CNL13" i="43"/>
  <c r="CNK13" i="43"/>
  <c r="CNH13" i="43"/>
  <c r="CNG13" i="43"/>
  <c r="CNF13" i="43"/>
  <c r="CNE13" i="43"/>
  <c r="CND13" i="43"/>
  <c r="CNC13" i="43"/>
  <c r="CMZ13" i="43"/>
  <c r="CMY13" i="43"/>
  <c r="CMX13" i="43"/>
  <c r="CMW13" i="43"/>
  <c r="CMV13" i="43"/>
  <c r="CMU13" i="43"/>
  <c r="CMR13" i="43"/>
  <c r="CMQ13" i="43"/>
  <c r="CMP13" i="43"/>
  <c r="CMO13" i="43"/>
  <c r="CMN13" i="43"/>
  <c r="CMM13" i="43"/>
  <c r="CMJ13" i="43"/>
  <c r="CMI13" i="43"/>
  <c r="CMH13" i="43"/>
  <c r="CMG13" i="43"/>
  <c r="CMF13" i="43"/>
  <c r="CME13" i="43"/>
  <c r="CMB13" i="43"/>
  <c r="CMA13" i="43"/>
  <c r="CLZ13" i="43"/>
  <c r="CLY13" i="43"/>
  <c r="CLX13" i="43"/>
  <c r="CLW13" i="43"/>
  <c r="CLT13" i="43"/>
  <c r="CLS13" i="43"/>
  <c r="CLR13" i="43"/>
  <c r="CLQ13" i="43"/>
  <c r="CLP13" i="43"/>
  <c r="CLO13" i="43"/>
  <c r="CLL13" i="43"/>
  <c r="CLK13" i="43"/>
  <c r="CLJ13" i="43"/>
  <c r="CLI13" i="43"/>
  <c r="CLH13" i="43"/>
  <c r="CLG13" i="43"/>
  <c r="CLD13" i="43"/>
  <c r="CLC13" i="43"/>
  <c r="CLB13" i="43"/>
  <c r="CLA13" i="43"/>
  <c r="CKZ13" i="43"/>
  <c r="CKY13" i="43"/>
  <c r="CKV13" i="43"/>
  <c r="CKU13" i="43"/>
  <c r="CKT13" i="43"/>
  <c r="CKS13" i="43"/>
  <c r="CKR13" i="43"/>
  <c r="CKQ13" i="43"/>
  <c r="CKN13" i="43"/>
  <c r="CKM13" i="43"/>
  <c r="CKL13" i="43"/>
  <c r="CKK13" i="43"/>
  <c r="CKJ13" i="43"/>
  <c r="CKI13" i="43"/>
  <c r="CKF13" i="43"/>
  <c r="CKE13" i="43"/>
  <c r="CKD13" i="43"/>
  <c r="CKC13" i="43"/>
  <c r="CKB13" i="43"/>
  <c r="CKA13" i="43"/>
  <c r="CJX13" i="43"/>
  <c r="CJW13" i="43"/>
  <c r="CJV13" i="43"/>
  <c r="CJU13" i="43"/>
  <c r="CJT13" i="43"/>
  <c r="CJS13" i="43"/>
  <c r="CJP13" i="43"/>
  <c r="CJO13" i="43"/>
  <c r="CJN13" i="43"/>
  <c r="CJM13" i="43"/>
  <c r="CJL13" i="43"/>
  <c r="CJK13" i="43"/>
  <c r="CJH13" i="43"/>
  <c r="CJG13" i="43"/>
  <c r="CJF13" i="43"/>
  <c r="CJE13" i="43"/>
  <c r="CJD13" i="43"/>
  <c r="CJC13" i="43"/>
  <c r="CIZ13" i="43"/>
  <c r="CIY13" i="43"/>
  <c r="CIX13" i="43"/>
  <c r="CIW13" i="43"/>
  <c r="CIV13" i="43"/>
  <c r="CIU13" i="43"/>
  <c r="CIR13" i="43"/>
  <c r="CIQ13" i="43"/>
  <c r="CIP13" i="43"/>
  <c r="CIO13" i="43"/>
  <c r="CIN13" i="43"/>
  <c r="CIM13" i="43"/>
  <c r="CIJ13" i="43"/>
  <c r="CII13" i="43"/>
  <c r="CIH13" i="43"/>
  <c r="CIG13" i="43"/>
  <c r="CIF13" i="43"/>
  <c r="CIE13" i="43"/>
  <c r="CIB13" i="43"/>
  <c r="CIA13" i="43"/>
  <c r="CHZ13" i="43"/>
  <c r="CHY13" i="43"/>
  <c r="CHX13" i="43"/>
  <c r="CHW13" i="43"/>
  <c r="CHT13" i="43"/>
  <c r="CHS13" i="43"/>
  <c r="CHR13" i="43"/>
  <c r="CHQ13" i="43"/>
  <c r="CHP13" i="43"/>
  <c r="CHO13" i="43"/>
  <c r="CHL13" i="43"/>
  <c r="CHK13" i="43"/>
  <c r="CHJ13" i="43"/>
  <c r="CHI13" i="43"/>
  <c r="CHH13" i="43"/>
  <c r="CHG13" i="43"/>
  <c r="CHD13" i="43"/>
  <c r="CHC13" i="43"/>
  <c r="CHB13" i="43"/>
  <c r="CHA13" i="43"/>
  <c r="CGZ13" i="43"/>
  <c r="CGY13" i="43"/>
  <c r="CGV13" i="43"/>
  <c r="CGU13" i="43"/>
  <c r="CGT13" i="43"/>
  <c r="CGS13" i="43"/>
  <c r="CGR13" i="43"/>
  <c r="CGQ13" i="43"/>
  <c r="CGN13" i="43"/>
  <c r="CGM13" i="43"/>
  <c r="CGL13" i="43"/>
  <c r="CGK13" i="43"/>
  <c r="CGJ13" i="43"/>
  <c r="CGI13" i="43"/>
  <c r="CGF13" i="43"/>
  <c r="CGE13" i="43"/>
  <c r="CGD13" i="43"/>
  <c r="CGC13" i="43"/>
  <c r="CGB13" i="43"/>
  <c r="CGA13" i="43"/>
  <c r="CFX13" i="43"/>
  <c r="CFW13" i="43"/>
  <c r="CFV13" i="43"/>
  <c r="CFU13" i="43"/>
  <c r="CFT13" i="43"/>
  <c r="CFS13" i="43"/>
  <c r="CFP13" i="43"/>
  <c r="CFO13" i="43"/>
  <c r="CFN13" i="43"/>
  <c r="CFM13" i="43"/>
  <c r="CFL13" i="43"/>
  <c r="CFK13" i="43"/>
  <c r="CFH13" i="43"/>
  <c r="CFG13" i="43"/>
  <c r="CFF13" i="43"/>
  <c r="CFE13" i="43"/>
  <c r="CFD13" i="43"/>
  <c r="CFC13" i="43"/>
  <c r="CEZ13" i="43"/>
  <c r="CEY13" i="43"/>
  <c r="CEX13" i="43"/>
  <c r="CEW13" i="43"/>
  <c r="CEV13" i="43"/>
  <c r="CEU13" i="43"/>
  <c r="CER13" i="43"/>
  <c r="CEQ13" i="43"/>
  <c r="CEP13" i="43"/>
  <c r="CEO13" i="43"/>
  <c r="CEN13" i="43"/>
  <c r="CEM13" i="43"/>
  <c r="CEJ13" i="43"/>
  <c r="CEI13" i="43"/>
  <c r="CEH13" i="43"/>
  <c r="CEG13" i="43"/>
  <c r="CEF13" i="43"/>
  <c r="CEE13" i="43"/>
  <c r="CEB13" i="43"/>
  <c r="CEA13" i="43"/>
  <c r="CDZ13" i="43"/>
  <c r="CDY13" i="43"/>
  <c r="CDX13" i="43"/>
  <c r="CDW13" i="43"/>
  <c r="CDT13" i="43"/>
  <c r="CDS13" i="43"/>
  <c r="CDR13" i="43"/>
  <c r="CDQ13" i="43"/>
  <c r="CDP13" i="43"/>
  <c r="CDO13" i="43"/>
  <c r="CDL13" i="43"/>
  <c r="CDK13" i="43"/>
  <c r="CDJ13" i="43"/>
  <c r="CDI13" i="43"/>
  <c r="CDH13" i="43"/>
  <c r="CDG13" i="43"/>
  <c r="CDD13" i="43"/>
  <c r="CDC13" i="43"/>
  <c r="CDB13" i="43"/>
  <c r="CDA13" i="43"/>
  <c r="CCZ13" i="43"/>
  <c r="CCY13" i="43"/>
  <c r="CCV13" i="43"/>
  <c r="CCU13" i="43"/>
  <c r="CCT13" i="43"/>
  <c r="CCS13" i="43"/>
  <c r="CCR13" i="43"/>
  <c r="CCQ13" i="43"/>
  <c r="CCN13" i="43"/>
  <c r="CCM13" i="43"/>
  <c r="CCL13" i="43"/>
  <c r="CCK13" i="43"/>
  <c r="CCJ13" i="43"/>
  <c r="CCI13" i="43"/>
  <c r="CCF13" i="43"/>
  <c r="CCE13" i="43"/>
  <c r="CCD13" i="43"/>
  <c r="CCC13" i="43"/>
  <c r="CCB13" i="43"/>
  <c r="CCA13" i="43"/>
  <c r="CBX13" i="43"/>
  <c r="CBW13" i="43"/>
  <c r="CBV13" i="43"/>
  <c r="CBU13" i="43"/>
  <c r="CBT13" i="43"/>
  <c r="CBS13" i="43"/>
  <c r="CBP13" i="43"/>
  <c r="CBO13" i="43"/>
  <c r="CBN13" i="43"/>
  <c r="CBM13" i="43"/>
  <c r="CBL13" i="43"/>
  <c r="CBK13" i="43"/>
  <c r="CBH13" i="43"/>
  <c r="CBG13" i="43"/>
  <c r="CBF13" i="43"/>
  <c r="CBE13" i="43"/>
  <c r="CBD13" i="43"/>
  <c r="CBC13" i="43"/>
  <c r="CAZ13" i="43"/>
  <c r="CAY13" i="43"/>
  <c r="CAX13" i="43"/>
  <c r="CAW13" i="43"/>
  <c r="CAV13" i="43"/>
  <c r="CAU13" i="43"/>
  <c r="CAR13" i="43"/>
  <c r="CAQ13" i="43"/>
  <c r="CAP13" i="43"/>
  <c r="CAO13" i="43"/>
  <c r="CAN13" i="43"/>
  <c r="CAM13" i="43"/>
  <c r="CAJ13" i="43"/>
  <c r="CAI13" i="43"/>
  <c r="CAH13" i="43"/>
  <c r="CAG13" i="43"/>
  <c r="CAF13" i="43"/>
  <c r="CAE13" i="43"/>
  <c r="CAB13" i="43"/>
  <c r="CAA13" i="43"/>
  <c r="BZZ13" i="43"/>
  <c r="BZY13" i="43"/>
  <c r="BZX13" i="43"/>
  <c r="BZW13" i="43"/>
  <c r="BZT13" i="43"/>
  <c r="BZS13" i="43"/>
  <c r="BZR13" i="43"/>
  <c r="BZQ13" i="43"/>
  <c r="BZP13" i="43"/>
  <c r="BZO13" i="43"/>
  <c r="BZL13" i="43"/>
  <c r="BZK13" i="43"/>
  <c r="BZJ13" i="43"/>
  <c r="BZI13" i="43"/>
  <c r="BZH13" i="43"/>
  <c r="BZG13" i="43"/>
  <c r="BZD13" i="43"/>
  <c r="BZC13" i="43"/>
  <c r="BZB13" i="43"/>
  <c r="BZA13" i="43"/>
  <c r="BYZ13" i="43"/>
  <c r="BYY13" i="43"/>
  <c r="BYV13" i="43"/>
  <c r="BYU13" i="43"/>
  <c r="BYT13" i="43"/>
  <c r="BYS13" i="43"/>
  <c r="BYR13" i="43"/>
  <c r="BYQ13" i="43"/>
  <c r="BYN13" i="43"/>
  <c r="BYM13" i="43"/>
  <c r="BYL13" i="43"/>
  <c r="BYK13" i="43"/>
  <c r="BYJ13" i="43"/>
  <c r="BYI13" i="43"/>
  <c r="BYF13" i="43"/>
  <c r="BYE13" i="43"/>
  <c r="BYD13" i="43"/>
  <c r="BYC13" i="43"/>
  <c r="BYB13" i="43"/>
  <c r="BYA13" i="43"/>
  <c r="BXX13" i="43"/>
  <c r="BXW13" i="43"/>
  <c r="BXV13" i="43"/>
  <c r="BXU13" i="43"/>
  <c r="BXT13" i="43"/>
  <c r="BXS13" i="43"/>
  <c r="BXP13" i="43"/>
  <c r="BXO13" i="43"/>
  <c r="BXN13" i="43"/>
  <c r="BXM13" i="43"/>
  <c r="BXL13" i="43"/>
  <c r="BXK13" i="43"/>
  <c r="BXH13" i="43"/>
  <c r="BXG13" i="43"/>
  <c r="BXF13" i="43"/>
  <c r="BXE13" i="43"/>
  <c r="BXD13" i="43"/>
  <c r="BXC13" i="43"/>
  <c r="BWZ13" i="43"/>
  <c r="BWY13" i="43"/>
  <c r="BWX13" i="43"/>
  <c r="BWW13" i="43"/>
  <c r="BWV13" i="43"/>
  <c r="BWU13" i="43"/>
  <c r="BWR13" i="43"/>
  <c r="BWQ13" i="43"/>
  <c r="BWP13" i="43"/>
  <c r="BWO13" i="43"/>
  <c r="BWN13" i="43"/>
  <c r="BWM13" i="43"/>
  <c r="BWJ13" i="43"/>
  <c r="BWI13" i="43"/>
  <c r="BWH13" i="43"/>
  <c r="BWG13" i="43"/>
  <c r="BWF13" i="43"/>
  <c r="BWE13" i="43"/>
  <c r="BWB13" i="43"/>
  <c r="BWA13" i="43"/>
  <c r="BVZ13" i="43"/>
  <c r="BVY13" i="43"/>
  <c r="BVX13" i="43"/>
  <c r="BVW13" i="43"/>
  <c r="BVT13" i="43"/>
  <c r="BVS13" i="43"/>
  <c r="BVR13" i="43"/>
  <c r="BVQ13" i="43"/>
  <c r="BVP13" i="43"/>
  <c r="BVO13" i="43"/>
  <c r="BVL13" i="43"/>
  <c r="BVK13" i="43"/>
  <c r="BVJ13" i="43"/>
  <c r="BVI13" i="43"/>
  <c r="BVH13" i="43"/>
  <c r="BVG13" i="43"/>
  <c r="BVD13" i="43"/>
  <c r="BVC13" i="43"/>
  <c r="BVB13" i="43"/>
  <c r="BVA13" i="43"/>
  <c r="BUZ13" i="43"/>
  <c r="BUY13" i="43"/>
  <c r="BUV13" i="43"/>
  <c r="BUU13" i="43"/>
  <c r="BUT13" i="43"/>
  <c r="BUS13" i="43"/>
  <c r="BUR13" i="43"/>
  <c r="BUQ13" i="43"/>
  <c r="BUN13" i="43"/>
  <c r="BUM13" i="43"/>
  <c r="BUL13" i="43"/>
  <c r="BUK13" i="43"/>
  <c r="BUJ13" i="43"/>
  <c r="BUI13" i="43"/>
  <c r="BUF13" i="43"/>
  <c r="BUE13" i="43"/>
  <c r="BUD13" i="43"/>
  <c r="BUC13" i="43"/>
  <c r="BUB13" i="43"/>
  <c r="BUA13" i="43"/>
  <c r="BTX13" i="43"/>
  <c r="BTW13" i="43"/>
  <c r="BTV13" i="43"/>
  <c r="BTU13" i="43"/>
  <c r="BTT13" i="43"/>
  <c r="BTS13" i="43"/>
  <c r="BTP13" i="43"/>
  <c r="BTO13" i="43"/>
  <c r="BTN13" i="43"/>
  <c r="BTM13" i="43"/>
  <c r="BTL13" i="43"/>
  <c r="BTK13" i="43"/>
  <c r="BTH13" i="43"/>
  <c r="BTG13" i="43"/>
  <c r="BTF13" i="43"/>
  <c r="BTE13" i="43"/>
  <c r="BTD13" i="43"/>
  <c r="BTC13" i="43"/>
  <c r="BSZ13" i="43"/>
  <c r="BSY13" i="43"/>
  <c r="BSX13" i="43"/>
  <c r="BSW13" i="43"/>
  <c r="BSV13" i="43"/>
  <c r="BSU13" i="43"/>
  <c r="BSR13" i="43"/>
  <c r="BSQ13" i="43"/>
  <c r="BSP13" i="43"/>
  <c r="BSO13" i="43"/>
  <c r="BSN13" i="43"/>
  <c r="BSM13" i="43"/>
  <c r="BSJ13" i="43"/>
  <c r="BSI13" i="43"/>
  <c r="BSH13" i="43"/>
  <c r="BSG13" i="43"/>
  <c r="BSF13" i="43"/>
  <c r="BSE13" i="43"/>
  <c r="BSB13" i="43"/>
  <c r="BSA13" i="43"/>
  <c r="BRZ13" i="43"/>
  <c r="BRY13" i="43"/>
  <c r="BRX13" i="43"/>
  <c r="BRW13" i="43"/>
  <c r="BRT13" i="43"/>
  <c r="BRS13" i="43"/>
  <c r="BRR13" i="43"/>
  <c r="BRQ13" i="43"/>
  <c r="BRP13" i="43"/>
  <c r="BRO13" i="43"/>
  <c r="BRL13" i="43"/>
  <c r="BRK13" i="43"/>
  <c r="BRJ13" i="43"/>
  <c r="BRI13" i="43"/>
  <c r="BRH13" i="43"/>
  <c r="BRG13" i="43"/>
  <c r="BRD13" i="43"/>
  <c r="BRC13" i="43"/>
  <c r="BRB13" i="43"/>
  <c r="BRA13" i="43"/>
  <c r="BQZ13" i="43"/>
  <c r="BQY13" i="43"/>
  <c r="BQV13" i="43"/>
  <c r="BQU13" i="43"/>
  <c r="BQT13" i="43"/>
  <c r="BQS13" i="43"/>
  <c r="BQR13" i="43"/>
  <c r="BQQ13" i="43"/>
  <c r="BQN13" i="43"/>
  <c r="BQM13" i="43"/>
  <c r="BQL13" i="43"/>
  <c r="BQK13" i="43"/>
  <c r="BQJ13" i="43"/>
  <c r="BQI13" i="43"/>
  <c r="BQF13" i="43"/>
  <c r="BQE13" i="43"/>
  <c r="BQD13" i="43"/>
  <c r="BQC13" i="43"/>
  <c r="BQB13" i="43"/>
  <c r="BQA13" i="43"/>
  <c r="BPX13" i="43"/>
  <c r="BPW13" i="43"/>
  <c r="BPV13" i="43"/>
  <c r="BPU13" i="43"/>
  <c r="BPT13" i="43"/>
  <c r="BPS13" i="43"/>
  <c r="BPP13" i="43"/>
  <c r="BPO13" i="43"/>
  <c r="BPN13" i="43"/>
  <c r="BPM13" i="43"/>
  <c r="BPL13" i="43"/>
  <c r="BPK13" i="43"/>
  <c r="BPH13" i="43"/>
  <c r="BPG13" i="43"/>
  <c r="BPF13" i="43"/>
  <c r="BPE13" i="43"/>
  <c r="BPD13" i="43"/>
  <c r="BPC13" i="43"/>
  <c r="BOZ13" i="43"/>
  <c r="BOY13" i="43"/>
  <c r="BOX13" i="43"/>
  <c r="BOW13" i="43"/>
  <c r="BOV13" i="43"/>
  <c r="BOU13" i="43"/>
  <c r="BOR13" i="43"/>
  <c r="BOQ13" i="43"/>
  <c r="BOP13" i="43"/>
  <c r="BOO13" i="43"/>
  <c r="BON13" i="43"/>
  <c r="BOM13" i="43"/>
  <c r="BOJ13" i="43"/>
  <c r="BOI13" i="43"/>
  <c r="BOH13" i="43"/>
  <c r="BOG13" i="43"/>
  <c r="BOF13" i="43"/>
  <c r="BOE13" i="43"/>
  <c r="BOB13" i="43"/>
  <c r="BOA13" i="43"/>
  <c r="BNZ13" i="43"/>
  <c r="BNY13" i="43"/>
  <c r="BNX13" i="43"/>
  <c r="BNW13" i="43"/>
  <c r="BNT13" i="43"/>
  <c r="BNS13" i="43"/>
  <c r="BNR13" i="43"/>
  <c r="BNQ13" i="43"/>
  <c r="BNP13" i="43"/>
  <c r="BNO13" i="43"/>
  <c r="BNL13" i="43"/>
  <c r="BNK13" i="43"/>
  <c r="BNJ13" i="43"/>
  <c r="BNI13" i="43"/>
  <c r="BNH13" i="43"/>
  <c r="BNG13" i="43"/>
  <c r="BND13" i="43"/>
  <c r="BNC13" i="43"/>
  <c r="BNB13" i="43"/>
  <c r="BNA13" i="43"/>
  <c r="BMZ13" i="43"/>
  <c r="BMY13" i="43"/>
  <c r="BMV13" i="43"/>
  <c r="BMU13" i="43"/>
  <c r="BMT13" i="43"/>
  <c r="BMS13" i="43"/>
  <c r="BMR13" i="43"/>
  <c r="BMQ13" i="43"/>
  <c r="BMN13" i="43"/>
  <c r="BMM13" i="43"/>
  <c r="BML13" i="43"/>
  <c r="BMK13" i="43"/>
  <c r="BMJ13" i="43"/>
  <c r="BMI13" i="43"/>
  <c r="BMF13" i="43"/>
  <c r="BME13" i="43"/>
  <c r="BMD13" i="43"/>
  <c r="BMC13" i="43"/>
  <c r="BMB13" i="43"/>
  <c r="BMA13" i="43"/>
  <c r="BLX13" i="43"/>
  <c r="BLW13" i="43"/>
  <c r="BLV13" i="43"/>
  <c r="BLU13" i="43"/>
  <c r="BLT13" i="43"/>
  <c r="BLS13" i="43"/>
  <c r="BLP13" i="43"/>
  <c r="BLO13" i="43"/>
  <c r="BLN13" i="43"/>
  <c r="BLM13" i="43"/>
  <c r="BLL13" i="43"/>
  <c r="BLK13" i="43"/>
  <c r="BLH13" i="43"/>
  <c r="BLG13" i="43"/>
  <c r="BLF13" i="43"/>
  <c r="BLE13" i="43"/>
  <c r="BLD13" i="43"/>
  <c r="BLC13" i="43"/>
  <c r="BKZ13" i="43"/>
  <c r="BKY13" i="43"/>
  <c r="BKX13" i="43"/>
  <c r="BKW13" i="43"/>
  <c r="BKV13" i="43"/>
  <c r="BKU13" i="43"/>
  <c r="BKR13" i="43"/>
  <c r="BKQ13" i="43"/>
  <c r="BKP13" i="43"/>
  <c r="BKO13" i="43"/>
  <c r="BKN13" i="43"/>
  <c r="BKM13" i="43"/>
  <c r="BKJ13" i="43"/>
  <c r="BKI13" i="43"/>
  <c r="BKH13" i="43"/>
  <c r="BKG13" i="43"/>
  <c r="BKF13" i="43"/>
  <c r="BKE13" i="43"/>
  <c r="BKB13" i="43"/>
  <c r="BKA13" i="43"/>
  <c r="BJZ13" i="43"/>
  <c r="BJY13" i="43"/>
  <c r="BJX13" i="43"/>
  <c r="BJW13" i="43"/>
  <c r="BJT13" i="43"/>
  <c r="BJS13" i="43"/>
  <c r="BJR13" i="43"/>
  <c r="BJQ13" i="43"/>
  <c r="BJP13" i="43"/>
  <c r="BJO13" i="43"/>
  <c r="BJL13" i="43"/>
  <c r="BJK13" i="43"/>
  <c r="BJJ13" i="43"/>
  <c r="BJI13" i="43"/>
  <c r="BJH13" i="43"/>
  <c r="BJG13" i="43"/>
  <c r="BJD13" i="43"/>
  <c r="BJC13" i="43"/>
  <c r="BJB13" i="43"/>
  <c r="BJA13" i="43"/>
  <c r="BIZ13" i="43"/>
  <c r="BIY13" i="43"/>
  <c r="BIV13" i="43"/>
  <c r="BIU13" i="43"/>
  <c r="BIT13" i="43"/>
  <c r="BIS13" i="43"/>
  <c r="BIR13" i="43"/>
  <c r="BIQ13" i="43"/>
  <c r="BIN13" i="43"/>
  <c r="BIM13" i="43"/>
  <c r="BIL13" i="43"/>
  <c r="BIK13" i="43"/>
  <c r="BIJ13" i="43"/>
  <c r="BII13" i="43"/>
  <c r="BIF13" i="43"/>
  <c r="BIE13" i="43"/>
  <c r="BID13" i="43"/>
  <c r="BIC13" i="43"/>
  <c r="BIB13" i="43"/>
  <c r="BIA13" i="43"/>
  <c r="BHX13" i="43"/>
  <c r="BHW13" i="43"/>
  <c r="BHV13" i="43"/>
  <c r="BHU13" i="43"/>
  <c r="BHT13" i="43"/>
  <c r="BHS13" i="43"/>
  <c r="BHP13" i="43"/>
  <c r="BHO13" i="43"/>
  <c r="BHN13" i="43"/>
  <c r="BHM13" i="43"/>
  <c r="BHL13" i="43"/>
  <c r="BHK13" i="43"/>
  <c r="BHH13" i="43"/>
  <c r="BHG13" i="43"/>
  <c r="BHF13" i="43"/>
  <c r="BHE13" i="43"/>
  <c r="BHD13" i="43"/>
  <c r="BHC13" i="43"/>
  <c r="BGZ13" i="43"/>
  <c r="BGY13" i="43"/>
  <c r="BGX13" i="43"/>
  <c r="BGW13" i="43"/>
  <c r="BGV13" i="43"/>
  <c r="BGU13" i="43"/>
  <c r="BGR13" i="43"/>
  <c r="BGQ13" i="43"/>
  <c r="BGP13" i="43"/>
  <c r="BGO13" i="43"/>
  <c r="BGN13" i="43"/>
  <c r="BGM13" i="43"/>
  <c r="BGJ13" i="43"/>
  <c r="BGI13" i="43"/>
  <c r="BGH13" i="43"/>
  <c r="BGG13" i="43"/>
  <c r="BGF13" i="43"/>
  <c r="BGE13" i="43"/>
  <c r="BGB13" i="43"/>
  <c r="BGA13" i="43"/>
  <c r="BFZ13" i="43"/>
  <c r="BFY13" i="43"/>
  <c r="BFX13" i="43"/>
  <c r="BFW13" i="43"/>
  <c r="BFT13" i="43"/>
  <c r="BFS13" i="43"/>
  <c r="BFR13" i="43"/>
  <c r="BFQ13" i="43"/>
  <c r="BFP13" i="43"/>
  <c r="BFO13" i="43"/>
  <c r="BFL13" i="43"/>
  <c r="BFK13" i="43"/>
  <c r="BFJ13" i="43"/>
  <c r="BFI13" i="43"/>
  <c r="BFH13" i="43"/>
  <c r="BFG13" i="43"/>
  <c r="BFD13" i="43"/>
  <c r="BFC13" i="43"/>
  <c r="BFB13" i="43"/>
  <c r="BFA13" i="43"/>
  <c r="BEZ13" i="43"/>
  <c r="BEY13" i="43"/>
  <c r="BEV13" i="43"/>
  <c r="BEU13" i="43"/>
  <c r="BET13" i="43"/>
  <c r="BES13" i="43"/>
  <c r="BER13" i="43"/>
  <c r="BEQ13" i="43"/>
  <c r="BEN13" i="43"/>
  <c r="BEM13" i="43"/>
  <c r="BEL13" i="43"/>
  <c r="BEK13" i="43"/>
  <c r="BEJ13" i="43"/>
  <c r="BEI13" i="43"/>
  <c r="BEF13" i="43"/>
  <c r="BEE13" i="43"/>
  <c r="BED13" i="43"/>
  <c r="BEC13" i="43"/>
  <c r="BEB13" i="43"/>
  <c r="BEA13" i="43"/>
  <c r="BDX13" i="43"/>
  <c r="BDW13" i="43"/>
  <c r="BDV13" i="43"/>
  <c r="BDU13" i="43"/>
  <c r="BDT13" i="43"/>
  <c r="BDS13" i="43"/>
  <c r="BDP13" i="43"/>
  <c r="BDO13" i="43"/>
  <c r="BDN13" i="43"/>
  <c r="BDM13" i="43"/>
  <c r="BDL13" i="43"/>
  <c r="BDK13" i="43"/>
  <c r="BDH13" i="43"/>
  <c r="BDG13" i="43"/>
  <c r="BDF13" i="43"/>
  <c r="BDE13" i="43"/>
  <c r="BDD13" i="43"/>
  <c r="BDC13" i="43"/>
  <c r="BCZ13" i="43"/>
  <c r="BCY13" i="43"/>
  <c r="BCX13" i="43"/>
  <c r="BCW13" i="43"/>
  <c r="BCV13" i="43"/>
  <c r="BCU13" i="43"/>
  <c r="BCR13" i="43"/>
  <c r="BCQ13" i="43"/>
  <c r="BCP13" i="43"/>
  <c r="BCO13" i="43"/>
  <c r="BCN13" i="43"/>
  <c r="BCM13" i="43"/>
  <c r="BCJ13" i="43"/>
  <c r="BCI13" i="43"/>
  <c r="BCH13" i="43"/>
  <c r="BCG13" i="43"/>
  <c r="BCF13" i="43"/>
  <c r="BCE13" i="43"/>
  <c r="BCB13" i="43"/>
  <c r="BCA13" i="43"/>
  <c r="BBZ13" i="43"/>
  <c r="BBY13" i="43"/>
  <c r="BBX13" i="43"/>
  <c r="BBW13" i="43"/>
  <c r="BBT13" i="43"/>
  <c r="BBS13" i="43"/>
  <c r="BBR13" i="43"/>
  <c r="BBQ13" i="43"/>
  <c r="BBP13" i="43"/>
  <c r="BBO13" i="43"/>
  <c r="BBL13" i="43"/>
  <c r="BBK13" i="43"/>
  <c r="BBJ13" i="43"/>
  <c r="BBI13" i="43"/>
  <c r="BBH13" i="43"/>
  <c r="BBG13" i="43"/>
  <c r="BBD13" i="43"/>
  <c r="BBC13" i="43"/>
  <c r="BBB13" i="43"/>
  <c r="BBA13" i="43"/>
  <c r="BAZ13" i="43"/>
  <c r="BAY13" i="43"/>
  <c r="BAV13" i="43"/>
  <c r="BAU13" i="43"/>
  <c r="BAT13" i="43"/>
  <c r="BAS13" i="43"/>
  <c r="BAR13" i="43"/>
  <c r="BAQ13" i="43"/>
  <c r="BAN13" i="43"/>
  <c r="BAM13" i="43"/>
  <c r="BAL13" i="43"/>
  <c r="BAK13" i="43"/>
  <c r="BAJ13" i="43"/>
  <c r="BAI13" i="43"/>
  <c r="BAF13" i="43"/>
  <c r="BAE13" i="43"/>
  <c r="BAD13" i="43"/>
  <c r="BAC13" i="43"/>
  <c r="BAB13" i="43"/>
  <c r="BAA13" i="43"/>
  <c r="AZX13" i="43"/>
  <c r="AZW13" i="43"/>
  <c r="AZV13" i="43"/>
  <c r="AZU13" i="43"/>
  <c r="AZT13" i="43"/>
  <c r="AZS13" i="43"/>
  <c r="AZP13" i="43"/>
  <c r="AZO13" i="43"/>
  <c r="AZN13" i="43"/>
  <c r="AZM13" i="43"/>
  <c r="AZL13" i="43"/>
  <c r="AZK13" i="43"/>
  <c r="AZH13" i="43"/>
  <c r="AZG13" i="43"/>
  <c r="AZF13" i="43"/>
  <c r="AZE13" i="43"/>
  <c r="AZD13" i="43"/>
  <c r="AZC13" i="43"/>
  <c r="AYZ13" i="43"/>
  <c r="AYY13" i="43"/>
  <c r="AYX13" i="43"/>
  <c r="AYW13" i="43"/>
  <c r="AYV13" i="43"/>
  <c r="AYU13" i="43"/>
  <c r="AYR13" i="43"/>
  <c r="AYQ13" i="43"/>
  <c r="AYP13" i="43"/>
  <c r="AYO13" i="43"/>
  <c r="AYN13" i="43"/>
  <c r="AYM13" i="43"/>
  <c r="AYJ13" i="43"/>
  <c r="AYI13" i="43"/>
  <c r="AYH13" i="43"/>
  <c r="AYG13" i="43"/>
  <c r="AYF13" i="43"/>
  <c r="AYE13" i="43"/>
  <c r="AYB13" i="43"/>
  <c r="AYA13" i="43"/>
  <c r="AXZ13" i="43"/>
  <c r="AXY13" i="43"/>
  <c r="AXX13" i="43"/>
  <c r="AXW13" i="43"/>
  <c r="AXT13" i="43"/>
  <c r="AXS13" i="43"/>
  <c r="AXR13" i="43"/>
  <c r="AXQ13" i="43"/>
  <c r="AXP13" i="43"/>
  <c r="AXO13" i="43"/>
  <c r="AXL13" i="43"/>
  <c r="AXK13" i="43"/>
  <c r="AXJ13" i="43"/>
  <c r="AXI13" i="43"/>
  <c r="AXH13" i="43"/>
  <c r="AXG13" i="43"/>
  <c r="AXD13" i="43"/>
  <c r="AXC13" i="43"/>
  <c r="AXB13" i="43"/>
  <c r="AXA13" i="43"/>
  <c r="AWZ13" i="43"/>
  <c r="AWY13" i="43"/>
  <c r="AWV13" i="43"/>
  <c r="AWU13" i="43"/>
  <c r="AWT13" i="43"/>
  <c r="AWS13" i="43"/>
  <c r="AWR13" i="43"/>
  <c r="AWQ13" i="43"/>
  <c r="AWN13" i="43"/>
  <c r="AWM13" i="43"/>
  <c r="AWL13" i="43"/>
  <c r="AWK13" i="43"/>
  <c r="AWJ13" i="43"/>
  <c r="AWI13" i="43"/>
  <c r="AWF13" i="43"/>
  <c r="AWE13" i="43"/>
  <c r="AWD13" i="43"/>
  <c r="AWC13" i="43"/>
  <c r="AWB13" i="43"/>
  <c r="AWA13" i="43"/>
  <c r="AVX13" i="43"/>
  <c r="AVW13" i="43"/>
  <c r="AVV13" i="43"/>
  <c r="AVU13" i="43"/>
  <c r="AVT13" i="43"/>
  <c r="AVS13" i="43"/>
  <c r="AVP13" i="43"/>
  <c r="AVO13" i="43"/>
  <c r="AVN13" i="43"/>
  <c r="AVM13" i="43"/>
  <c r="AVL13" i="43"/>
  <c r="AVK13" i="43"/>
  <c r="AVH13" i="43"/>
  <c r="AVG13" i="43"/>
  <c r="AVF13" i="43"/>
  <c r="AVE13" i="43"/>
  <c r="AVD13" i="43"/>
  <c r="AVC13" i="43"/>
  <c r="AUZ13" i="43"/>
  <c r="AUY13" i="43"/>
  <c r="AUX13" i="43"/>
  <c r="AUW13" i="43"/>
  <c r="AUV13" i="43"/>
  <c r="AUU13" i="43"/>
  <c r="AUR13" i="43"/>
  <c r="AUQ13" i="43"/>
  <c r="AUP13" i="43"/>
  <c r="AUO13" i="43"/>
  <c r="AUN13" i="43"/>
  <c r="AUM13" i="43"/>
  <c r="AUJ13" i="43"/>
  <c r="AUI13" i="43"/>
  <c r="AUH13" i="43"/>
  <c r="AUG13" i="43"/>
  <c r="AUF13" i="43"/>
  <c r="AUE13" i="43"/>
  <c r="AUB13" i="43"/>
  <c r="AUA13" i="43"/>
  <c r="ATZ13" i="43"/>
  <c r="ATY13" i="43"/>
  <c r="ATX13" i="43"/>
  <c r="ATW13" i="43"/>
  <c r="ATT13" i="43"/>
  <c r="ATS13" i="43"/>
  <c r="ATR13" i="43"/>
  <c r="ATQ13" i="43"/>
  <c r="ATP13" i="43"/>
  <c r="ATO13" i="43"/>
  <c r="ATL13" i="43"/>
  <c r="ATK13" i="43"/>
  <c r="ATJ13" i="43"/>
  <c r="ATI13" i="43"/>
  <c r="ATH13" i="43"/>
  <c r="ATG13" i="43"/>
  <c r="ATD13" i="43"/>
  <c r="ATC13" i="43"/>
  <c r="ATB13" i="43"/>
  <c r="ATA13" i="43"/>
  <c r="ASZ13" i="43"/>
  <c r="ASY13" i="43"/>
  <c r="ASV13" i="43"/>
  <c r="ASU13" i="43"/>
  <c r="AST13" i="43"/>
  <c r="ASS13" i="43"/>
  <c r="ASR13" i="43"/>
  <c r="ASQ13" i="43"/>
  <c r="ASN13" i="43"/>
  <c r="ASM13" i="43"/>
  <c r="ASL13" i="43"/>
  <c r="ASK13" i="43"/>
  <c r="ASJ13" i="43"/>
  <c r="ASI13" i="43"/>
  <c r="ASF13" i="43"/>
  <c r="ASE13" i="43"/>
  <c r="ASD13" i="43"/>
  <c r="ASC13" i="43"/>
  <c r="ASB13" i="43"/>
  <c r="ASA13" i="43"/>
  <c r="ARX13" i="43"/>
  <c r="ARW13" i="43"/>
  <c r="ARV13" i="43"/>
  <c r="ARU13" i="43"/>
  <c r="ART13" i="43"/>
  <c r="ARS13" i="43"/>
  <c r="ARP13" i="43"/>
  <c r="ARO13" i="43"/>
  <c r="ARN13" i="43"/>
  <c r="ARM13" i="43"/>
  <c r="ARL13" i="43"/>
  <c r="ARK13" i="43"/>
  <c r="ARH13" i="43"/>
  <c r="ARG13" i="43"/>
  <c r="ARF13" i="43"/>
  <c r="ARE13" i="43"/>
  <c r="ARD13" i="43"/>
  <c r="ARC13" i="43"/>
  <c r="AQZ13" i="43"/>
  <c r="AQY13" i="43"/>
  <c r="AQX13" i="43"/>
  <c r="AQW13" i="43"/>
  <c r="AQV13" i="43"/>
  <c r="AQU13" i="43"/>
  <c r="AQR13" i="43"/>
  <c r="AQQ13" i="43"/>
  <c r="AQP13" i="43"/>
  <c r="AQO13" i="43"/>
  <c r="AQN13" i="43"/>
  <c r="AQM13" i="43"/>
  <c r="AQJ13" i="43"/>
  <c r="AQI13" i="43"/>
  <c r="AQH13" i="43"/>
  <c r="AQG13" i="43"/>
  <c r="AQF13" i="43"/>
  <c r="AQE13" i="43"/>
  <c r="AQB13" i="43"/>
  <c r="AQA13" i="43"/>
  <c r="APZ13" i="43"/>
  <c r="APY13" i="43"/>
  <c r="APX13" i="43"/>
  <c r="APW13" i="43"/>
  <c r="APT13" i="43"/>
  <c r="APS13" i="43"/>
  <c r="APR13" i="43"/>
  <c r="APQ13" i="43"/>
  <c r="APP13" i="43"/>
  <c r="APO13" i="43"/>
  <c r="APL13" i="43"/>
  <c r="APK13" i="43"/>
  <c r="APJ13" i="43"/>
  <c r="API13" i="43"/>
  <c r="APH13" i="43"/>
  <c r="APG13" i="43"/>
  <c r="APD13" i="43"/>
  <c r="APC13" i="43"/>
  <c r="APB13" i="43"/>
  <c r="APA13" i="43"/>
  <c r="AOZ13" i="43"/>
  <c r="AOY13" i="43"/>
  <c r="AOV13" i="43"/>
  <c r="AOU13" i="43"/>
  <c r="AOT13" i="43"/>
  <c r="AOS13" i="43"/>
  <c r="AOR13" i="43"/>
  <c r="AOQ13" i="43"/>
  <c r="AON13" i="43"/>
  <c r="AOM13" i="43"/>
  <c r="AOL13" i="43"/>
  <c r="AOK13" i="43"/>
  <c r="AOJ13" i="43"/>
  <c r="AOI13" i="43"/>
  <c r="AOF13" i="43"/>
  <c r="AOE13" i="43"/>
  <c r="AOD13" i="43"/>
  <c r="AOC13" i="43"/>
  <c r="AOB13" i="43"/>
  <c r="AOA13" i="43"/>
  <c r="ANX13" i="43"/>
  <c r="ANW13" i="43"/>
  <c r="ANV13" i="43"/>
  <c r="ANU13" i="43"/>
  <c r="ANT13" i="43"/>
  <c r="ANS13" i="43"/>
  <c r="ANP13" i="43"/>
  <c r="ANO13" i="43"/>
  <c r="ANN13" i="43"/>
  <c r="ANM13" i="43"/>
  <c r="ANL13" i="43"/>
  <c r="ANK13" i="43"/>
  <c r="ANH13" i="43"/>
  <c r="ANG13" i="43"/>
  <c r="ANF13" i="43"/>
  <c r="ANE13" i="43"/>
  <c r="AND13" i="43"/>
  <c r="ANC13" i="43"/>
  <c r="AMZ13" i="43"/>
  <c r="AMY13" i="43"/>
  <c r="AMX13" i="43"/>
  <c r="AMW13" i="43"/>
  <c r="AMV13" i="43"/>
  <c r="AMU13" i="43"/>
  <c r="AMR13" i="43"/>
  <c r="AMQ13" i="43"/>
  <c r="AMP13" i="43"/>
  <c r="AMO13" i="43"/>
  <c r="AMN13" i="43"/>
  <c r="AMM13" i="43"/>
  <c r="AMJ13" i="43"/>
  <c r="AMI13" i="43"/>
  <c r="AMH13" i="43"/>
  <c r="AMG13" i="43"/>
  <c r="AMF13" i="43"/>
  <c r="AME13" i="43"/>
  <c r="AMB13" i="43"/>
  <c r="AMA13" i="43"/>
  <c r="ALZ13" i="43"/>
  <c r="ALY13" i="43"/>
  <c r="ALX13" i="43"/>
  <c r="ALW13" i="43"/>
  <c r="ALT13" i="43"/>
  <c r="ALS13" i="43"/>
  <c r="ALR13" i="43"/>
  <c r="ALQ13" i="43"/>
  <c r="ALP13" i="43"/>
  <c r="ALO13" i="43"/>
  <c r="ALL13" i="43"/>
  <c r="ALK13" i="43"/>
  <c r="ALJ13" i="43"/>
  <c r="ALI13" i="43"/>
  <c r="ALH13" i="43"/>
  <c r="ALG13" i="43"/>
  <c r="ALD13" i="43"/>
  <c r="ALC13" i="43"/>
  <c r="ALB13" i="43"/>
  <c r="ALA13" i="43"/>
  <c r="AKZ13" i="43"/>
  <c r="AKY13" i="43"/>
  <c r="AKV13" i="43"/>
  <c r="AKU13" i="43"/>
  <c r="AKT13" i="43"/>
  <c r="AKS13" i="43"/>
  <c r="AKR13" i="43"/>
  <c r="AKQ13" i="43"/>
  <c r="AKN13" i="43"/>
  <c r="AKM13" i="43"/>
  <c r="AKL13" i="43"/>
  <c r="AKK13" i="43"/>
  <c r="AKJ13" i="43"/>
  <c r="AKI13" i="43"/>
  <c r="AKF13" i="43"/>
  <c r="AKE13" i="43"/>
  <c r="AKD13" i="43"/>
  <c r="AKC13" i="43"/>
  <c r="AKB13" i="43"/>
  <c r="AKA13" i="43"/>
  <c r="AJX13" i="43"/>
  <c r="AJW13" i="43"/>
  <c r="AJV13" i="43"/>
  <c r="AJU13" i="43"/>
  <c r="AJT13" i="43"/>
  <c r="AJS13" i="43"/>
  <c r="AJP13" i="43"/>
  <c r="AJO13" i="43"/>
  <c r="AJN13" i="43"/>
  <c r="AJM13" i="43"/>
  <c r="AJL13" i="43"/>
  <c r="AJK13" i="43"/>
  <c r="AJH13" i="43"/>
  <c r="AJG13" i="43"/>
  <c r="AJF13" i="43"/>
  <c r="AJE13" i="43"/>
  <c r="AJD13" i="43"/>
  <c r="AJC13" i="43"/>
  <c r="AIZ13" i="43"/>
  <c r="AIY13" i="43"/>
  <c r="AIX13" i="43"/>
  <c r="AIW13" i="43"/>
  <c r="AIV13" i="43"/>
  <c r="AIU13" i="43"/>
  <c r="AIR13" i="43"/>
  <c r="AIQ13" i="43"/>
  <c r="AIP13" i="43"/>
  <c r="AIO13" i="43"/>
  <c r="AIN13" i="43"/>
  <c r="AIM13" i="43"/>
  <c r="AIJ13" i="43"/>
  <c r="AII13" i="43"/>
  <c r="AIH13" i="43"/>
  <c r="AIG13" i="43"/>
  <c r="AIF13" i="43"/>
  <c r="AIE13" i="43"/>
  <c r="AIB13" i="43"/>
  <c r="AIA13" i="43"/>
  <c r="AHZ13" i="43"/>
  <c r="AHY13" i="43"/>
  <c r="AHX13" i="43"/>
  <c r="AHW13" i="43"/>
  <c r="AHT13" i="43"/>
  <c r="AHS13" i="43"/>
  <c r="AHR13" i="43"/>
  <c r="AHQ13" i="43"/>
  <c r="AHP13" i="43"/>
  <c r="AHO13" i="43"/>
  <c r="AHL13" i="43"/>
  <c r="AHK13" i="43"/>
  <c r="AHJ13" i="43"/>
  <c r="AHI13" i="43"/>
  <c r="AHH13" i="43"/>
  <c r="AHG13" i="43"/>
  <c r="AHD13" i="43"/>
  <c r="AHC13" i="43"/>
  <c r="AHB13" i="43"/>
  <c r="AHA13" i="43"/>
  <c r="AGZ13" i="43"/>
  <c r="AGY13" i="43"/>
  <c r="AGV13" i="43"/>
  <c r="AGU13" i="43"/>
  <c r="AGT13" i="43"/>
  <c r="AGS13" i="43"/>
  <c r="AGR13" i="43"/>
  <c r="AGQ13" i="43"/>
  <c r="AGN13" i="43"/>
  <c r="AGM13" i="43"/>
  <c r="AGL13" i="43"/>
  <c r="AGK13" i="43"/>
  <c r="AGJ13" i="43"/>
  <c r="AGI13" i="43"/>
  <c r="AGF13" i="43"/>
  <c r="AGE13" i="43"/>
  <c r="AGD13" i="43"/>
  <c r="AGC13" i="43"/>
  <c r="AGB13" i="43"/>
  <c r="AGA13" i="43"/>
  <c r="AFX13" i="43"/>
  <c r="AFW13" i="43"/>
  <c r="AFV13" i="43"/>
  <c r="AFU13" i="43"/>
  <c r="AFT13" i="43"/>
  <c r="AFS13" i="43"/>
  <c r="AFP13" i="43"/>
  <c r="AFO13" i="43"/>
  <c r="AFN13" i="43"/>
  <c r="AFM13" i="43"/>
  <c r="AFL13" i="43"/>
  <c r="AFK13" i="43"/>
  <c r="AFH13" i="43"/>
  <c r="AFG13" i="43"/>
  <c r="AFF13" i="43"/>
  <c r="AFE13" i="43"/>
  <c r="AFD13" i="43"/>
  <c r="AFC13" i="43"/>
  <c r="AEZ13" i="43"/>
  <c r="AEY13" i="43"/>
  <c r="AEX13" i="43"/>
  <c r="AEW13" i="43"/>
  <c r="AEV13" i="43"/>
  <c r="AEU13" i="43"/>
  <c r="AER13" i="43"/>
  <c r="AEQ13" i="43"/>
  <c r="AEP13" i="43"/>
  <c r="AEO13" i="43"/>
  <c r="AEN13" i="43"/>
  <c r="AEM13" i="43"/>
  <c r="AEJ13" i="43"/>
  <c r="AEI13" i="43"/>
  <c r="AEH13" i="43"/>
  <c r="AEG13" i="43"/>
  <c r="AEF13" i="43"/>
  <c r="AEE13" i="43"/>
  <c r="AEB13" i="43"/>
  <c r="AEA13" i="43"/>
  <c r="ADZ13" i="43"/>
  <c r="ADY13" i="43"/>
  <c r="ADX13" i="43"/>
  <c r="ADW13" i="43"/>
  <c r="ADT13" i="43"/>
  <c r="ADS13" i="43"/>
  <c r="ADR13" i="43"/>
  <c r="ADQ13" i="43"/>
  <c r="ADP13" i="43"/>
  <c r="ADO13" i="43"/>
  <c r="ADL13" i="43"/>
  <c r="ADK13" i="43"/>
  <c r="ADJ13" i="43"/>
  <c r="ADI13" i="43"/>
  <c r="ADH13" i="43"/>
  <c r="ADG13" i="43"/>
  <c r="ADD13" i="43"/>
  <c r="ADC13" i="43"/>
  <c r="ADB13" i="43"/>
  <c r="ADA13" i="43"/>
  <c r="ACZ13" i="43"/>
  <c r="ACY13" i="43"/>
  <c r="ACV13" i="43"/>
  <c r="ACU13" i="43"/>
  <c r="ACT13" i="43"/>
  <c r="ACS13" i="43"/>
  <c r="ACR13" i="43"/>
  <c r="ACQ13" i="43"/>
  <c r="ACN13" i="43"/>
  <c r="ACM13" i="43"/>
  <c r="ACL13" i="43"/>
  <c r="ACK13" i="43"/>
  <c r="ACJ13" i="43"/>
  <c r="ACI13" i="43"/>
  <c r="ACF13" i="43"/>
  <c r="ACE13" i="43"/>
  <c r="ACD13" i="43"/>
  <c r="ACC13" i="43"/>
  <c r="ACB13" i="43"/>
  <c r="ACA13" i="43"/>
  <c r="ABX13" i="43"/>
  <c r="ABW13" i="43"/>
  <c r="ABV13" i="43"/>
  <c r="ABU13" i="43"/>
  <c r="ABT13" i="43"/>
  <c r="ABS13" i="43"/>
  <c r="ABP13" i="43"/>
  <c r="ABO13" i="43"/>
  <c r="ABN13" i="43"/>
  <c r="ABM13" i="43"/>
  <c r="ABL13" i="43"/>
  <c r="ABK13" i="43"/>
  <c r="ABH13" i="43"/>
  <c r="ABG13" i="43"/>
  <c r="ABF13" i="43"/>
  <c r="ABE13" i="43"/>
  <c r="ABD13" i="43"/>
  <c r="ABC13" i="43"/>
  <c r="AAZ13" i="43"/>
  <c r="AAY13" i="43"/>
  <c r="AAX13" i="43"/>
  <c r="AAW13" i="43"/>
  <c r="AAV13" i="43"/>
  <c r="AAU13" i="43"/>
  <c r="AAR13" i="43"/>
  <c r="AAQ13" i="43"/>
  <c r="AAP13" i="43"/>
  <c r="AAO13" i="43"/>
  <c r="AAN13" i="43"/>
  <c r="AAM13" i="43"/>
  <c r="AAJ13" i="43"/>
  <c r="AAI13" i="43"/>
  <c r="AAH13" i="43"/>
  <c r="AAG13" i="43"/>
  <c r="AAF13" i="43"/>
  <c r="AAE13" i="43"/>
  <c r="AAB13" i="43"/>
  <c r="AAA13" i="43"/>
  <c r="ZZ13" i="43"/>
  <c r="ZY13" i="43"/>
  <c r="ZX13" i="43"/>
  <c r="ZW13" i="43"/>
  <c r="ZT13" i="43"/>
  <c r="ZS13" i="43"/>
  <c r="ZR13" i="43"/>
  <c r="ZQ13" i="43"/>
  <c r="ZP13" i="43"/>
  <c r="ZO13" i="43"/>
  <c r="ZL13" i="43"/>
  <c r="ZK13" i="43"/>
  <c r="ZJ13" i="43"/>
  <c r="ZI13" i="43"/>
  <c r="ZH13" i="43"/>
  <c r="ZG13" i="43"/>
  <c r="ZD13" i="43"/>
  <c r="ZC13" i="43"/>
  <c r="ZB13" i="43"/>
  <c r="ZA13" i="43"/>
  <c r="YZ13" i="43"/>
  <c r="YY13" i="43"/>
  <c r="YV13" i="43"/>
  <c r="YU13" i="43"/>
  <c r="YT13" i="43"/>
  <c r="YS13" i="43"/>
  <c r="YR13" i="43"/>
  <c r="YQ13" i="43"/>
  <c r="YN13" i="43"/>
  <c r="YM13" i="43"/>
  <c r="YL13" i="43"/>
  <c r="YK13" i="43"/>
  <c r="YJ13" i="43"/>
  <c r="YI13" i="43"/>
  <c r="YF13" i="43"/>
  <c r="YE13" i="43"/>
  <c r="YD13" i="43"/>
  <c r="YC13" i="43"/>
  <c r="YB13" i="43"/>
  <c r="YA13" i="43"/>
  <c r="XX13" i="43"/>
  <c r="XW13" i="43"/>
  <c r="XV13" i="43"/>
  <c r="XU13" i="43"/>
  <c r="XT13" i="43"/>
  <c r="XS13" i="43"/>
  <c r="XP13" i="43"/>
  <c r="XO13" i="43"/>
  <c r="XN13" i="43"/>
  <c r="XM13" i="43"/>
  <c r="XL13" i="43"/>
  <c r="XK13" i="43"/>
  <c r="XH13" i="43"/>
  <c r="XG13" i="43"/>
  <c r="XF13" i="43"/>
  <c r="XE13" i="43"/>
  <c r="XD13" i="43"/>
  <c r="XC13" i="43"/>
  <c r="WZ13" i="43"/>
  <c r="WY13" i="43"/>
  <c r="WX13" i="43"/>
  <c r="WW13" i="43"/>
  <c r="WV13" i="43"/>
  <c r="WU13" i="43"/>
  <c r="WR13" i="43"/>
  <c r="WQ13" i="43"/>
  <c r="WP13" i="43"/>
  <c r="WO13" i="43"/>
  <c r="WN13" i="43"/>
  <c r="WM13" i="43"/>
  <c r="WJ13" i="43"/>
  <c r="WI13" i="43"/>
  <c r="WH13" i="43"/>
  <c r="WG13" i="43"/>
  <c r="WF13" i="43"/>
  <c r="WE13" i="43"/>
  <c r="WB13" i="43"/>
  <c r="WA13" i="43"/>
  <c r="VZ13" i="43"/>
  <c r="VY13" i="43"/>
  <c r="VX13" i="43"/>
  <c r="VW13" i="43"/>
  <c r="VT13" i="43"/>
  <c r="VS13" i="43"/>
  <c r="VR13" i="43"/>
  <c r="VQ13" i="43"/>
  <c r="VP13" i="43"/>
  <c r="VO13" i="43"/>
  <c r="VL13" i="43"/>
  <c r="VK13" i="43"/>
  <c r="VJ13" i="43"/>
  <c r="VI13" i="43"/>
  <c r="VH13" i="43"/>
  <c r="VG13" i="43"/>
  <c r="VD13" i="43"/>
  <c r="VC13" i="43"/>
  <c r="VB13" i="43"/>
  <c r="VA13" i="43"/>
  <c r="UZ13" i="43"/>
  <c r="UY13" i="43"/>
  <c r="UV13" i="43"/>
  <c r="UU13" i="43"/>
  <c r="UT13" i="43"/>
  <c r="US13" i="43"/>
  <c r="UR13" i="43"/>
  <c r="UQ13" i="43"/>
  <c r="UN13" i="43"/>
  <c r="UM13" i="43"/>
  <c r="UL13" i="43"/>
  <c r="UK13" i="43"/>
  <c r="UJ13" i="43"/>
  <c r="UI13" i="43"/>
  <c r="UF13" i="43"/>
  <c r="UE13" i="43"/>
  <c r="UD13" i="43"/>
  <c r="UC13" i="43"/>
  <c r="UB13" i="43"/>
  <c r="UA13" i="43"/>
  <c r="TX13" i="43"/>
  <c r="TW13" i="43"/>
  <c r="TV13" i="43"/>
  <c r="TU13" i="43"/>
  <c r="TT13" i="43"/>
  <c r="TS13" i="43"/>
  <c r="TP13" i="43"/>
  <c r="TO13" i="43"/>
  <c r="TN13" i="43"/>
  <c r="TM13" i="43"/>
  <c r="TL13" i="43"/>
  <c r="TK13" i="43"/>
  <c r="TH13" i="43"/>
  <c r="TG13" i="43"/>
  <c r="TF13" i="43"/>
  <c r="TE13" i="43"/>
  <c r="TD13" i="43"/>
  <c r="TC13" i="43"/>
  <c r="SZ13" i="43"/>
  <c r="SY13" i="43"/>
  <c r="SX13" i="43"/>
  <c r="SW13" i="43"/>
  <c r="SV13" i="43"/>
  <c r="SU13" i="43"/>
  <c r="SR13" i="43"/>
  <c r="SQ13" i="43"/>
  <c r="SP13" i="43"/>
  <c r="SO13" i="43"/>
  <c r="SN13" i="43"/>
  <c r="SM13" i="43"/>
  <c r="SJ13" i="43"/>
  <c r="SI13" i="43"/>
  <c r="SH13" i="43"/>
  <c r="SG13" i="43"/>
  <c r="SF13" i="43"/>
  <c r="SE13" i="43"/>
  <c r="SB13" i="43"/>
  <c r="SA13" i="43"/>
  <c r="RZ13" i="43"/>
  <c r="RY13" i="43"/>
  <c r="RX13" i="43"/>
  <c r="RW13" i="43"/>
  <c r="RT13" i="43"/>
  <c r="RS13" i="43"/>
  <c r="RR13" i="43"/>
  <c r="RQ13" i="43"/>
  <c r="RP13" i="43"/>
  <c r="RO13" i="43"/>
  <c r="RL13" i="43"/>
  <c r="RK13" i="43"/>
  <c r="RJ13" i="43"/>
  <c r="RI13" i="43"/>
  <c r="RH13" i="43"/>
  <c r="RG13" i="43"/>
  <c r="RD13" i="43"/>
  <c r="RC13" i="43"/>
  <c r="RB13" i="43"/>
  <c r="RA13" i="43"/>
  <c r="QZ13" i="43"/>
  <c r="QY13" i="43"/>
  <c r="QV13" i="43"/>
  <c r="QU13" i="43"/>
  <c r="QT13" i="43"/>
  <c r="QS13" i="43"/>
  <c r="QR13" i="43"/>
  <c r="QQ13" i="43"/>
  <c r="QN13" i="43"/>
  <c r="QM13" i="43"/>
  <c r="QL13" i="43"/>
  <c r="QK13" i="43"/>
  <c r="QJ13" i="43"/>
  <c r="QI13" i="43"/>
  <c r="QF13" i="43"/>
  <c r="QE13" i="43"/>
  <c r="QD13" i="43"/>
  <c r="QC13" i="43"/>
  <c r="QB13" i="43"/>
  <c r="QA13" i="43"/>
  <c r="PX13" i="43"/>
  <c r="PW13" i="43"/>
  <c r="PV13" i="43"/>
  <c r="PU13" i="43"/>
  <c r="PT13" i="43"/>
  <c r="PS13" i="43"/>
  <c r="PP13" i="43"/>
  <c r="PO13" i="43"/>
  <c r="PN13" i="43"/>
  <c r="PM13" i="43"/>
  <c r="PL13" i="43"/>
  <c r="PK13" i="43"/>
  <c r="PH13" i="43"/>
  <c r="PG13" i="43"/>
  <c r="PF13" i="43"/>
  <c r="PE13" i="43"/>
  <c r="PD13" i="43"/>
  <c r="PC13" i="43"/>
  <c r="OZ13" i="43"/>
  <c r="OY13" i="43"/>
  <c r="OX13" i="43"/>
  <c r="OW13" i="43"/>
  <c r="OV13" i="43"/>
  <c r="OU13" i="43"/>
  <c r="OR13" i="43"/>
  <c r="OQ13" i="43"/>
  <c r="OP13" i="43"/>
  <c r="OO13" i="43"/>
  <c r="ON13" i="43"/>
  <c r="OM13" i="43"/>
  <c r="OJ13" i="43"/>
  <c r="OI13" i="43"/>
  <c r="OH13" i="43"/>
  <c r="OG13" i="43"/>
  <c r="OF13" i="43"/>
  <c r="OE13" i="43"/>
  <c r="OB13" i="43"/>
  <c r="OA13" i="43"/>
  <c r="NZ13" i="43"/>
  <c r="NY13" i="43"/>
  <c r="NX13" i="43"/>
  <c r="NW13" i="43"/>
  <c r="NT13" i="43"/>
  <c r="NS13" i="43"/>
  <c r="NR13" i="43"/>
  <c r="NQ13" i="43"/>
  <c r="NP13" i="43"/>
  <c r="NO13" i="43"/>
  <c r="NL13" i="43"/>
  <c r="NK13" i="43"/>
  <c r="NJ13" i="43"/>
  <c r="NI13" i="43"/>
  <c r="NH13" i="43"/>
  <c r="NG13" i="43"/>
  <c r="ND13" i="43"/>
  <c r="NC13" i="43"/>
  <c r="NB13" i="43"/>
  <c r="NA13" i="43"/>
  <c r="MZ13" i="43"/>
  <c r="MY13" i="43"/>
  <c r="MV13" i="43"/>
  <c r="MU13" i="43"/>
  <c r="MT13" i="43"/>
  <c r="MS13" i="43"/>
  <c r="MR13" i="43"/>
  <c r="MQ13" i="43"/>
  <c r="MN13" i="43"/>
  <c r="MM13" i="43"/>
  <c r="ML13" i="43"/>
  <c r="MK13" i="43"/>
  <c r="MJ13" i="43"/>
  <c r="MI13" i="43"/>
  <c r="MF13" i="43"/>
  <c r="ME13" i="43"/>
  <c r="MD13" i="43"/>
  <c r="MC13" i="43"/>
  <c r="MB13" i="43"/>
  <c r="MA13" i="43"/>
  <c r="LX13" i="43"/>
  <c r="LW13" i="43"/>
  <c r="LV13" i="43"/>
  <c r="LU13" i="43"/>
  <c r="LT13" i="43"/>
  <c r="LS13" i="43"/>
  <c r="LP13" i="43"/>
  <c r="LO13" i="43"/>
  <c r="LN13" i="43"/>
  <c r="LM13" i="43"/>
  <c r="LL13" i="43"/>
  <c r="LK13" i="43"/>
  <c r="LH13" i="43"/>
  <c r="LG13" i="43"/>
  <c r="LF13" i="43"/>
  <c r="LE13" i="43"/>
  <c r="LD13" i="43"/>
  <c r="LC13" i="43"/>
  <c r="KZ13" i="43"/>
  <c r="KY13" i="43"/>
  <c r="KX13" i="43"/>
  <c r="KW13" i="43"/>
  <c r="KV13" i="43"/>
  <c r="KU13" i="43"/>
  <c r="KR13" i="43"/>
  <c r="KQ13" i="43"/>
  <c r="KP13" i="43"/>
  <c r="KO13" i="43"/>
  <c r="KN13" i="43"/>
  <c r="KM13" i="43"/>
  <c r="KJ13" i="43"/>
  <c r="KI13" i="43"/>
  <c r="KH13" i="43"/>
  <c r="KG13" i="43"/>
  <c r="KF13" i="43"/>
  <c r="KE13" i="43"/>
  <c r="KB13" i="43"/>
  <c r="KA13" i="43"/>
  <c r="JZ13" i="43"/>
  <c r="JY13" i="43"/>
  <c r="JX13" i="43"/>
  <c r="JW13" i="43"/>
  <c r="JT13" i="43"/>
  <c r="JS13" i="43"/>
  <c r="JR13" i="43"/>
  <c r="JQ13" i="43"/>
  <c r="JP13" i="43"/>
  <c r="JO13" i="43"/>
  <c r="JL13" i="43"/>
  <c r="JK13" i="43"/>
  <c r="JJ13" i="43"/>
  <c r="JI13" i="43"/>
  <c r="JH13" i="43"/>
  <c r="JG13" i="43"/>
  <c r="JD13" i="43"/>
  <c r="JC13" i="43"/>
  <c r="JB13" i="43"/>
  <c r="JA13" i="43"/>
  <c r="IZ13" i="43"/>
  <c r="IY13" i="43"/>
  <c r="IV13" i="43"/>
  <c r="IU13" i="43"/>
  <c r="IT13" i="43"/>
  <c r="IS13" i="43"/>
  <c r="IR13" i="43"/>
  <c r="IQ13" i="43"/>
  <c r="IN13" i="43"/>
  <c r="IM13" i="43"/>
  <c r="IL13" i="43"/>
  <c r="IK13" i="43"/>
  <c r="IJ13" i="43"/>
  <c r="II13" i="43"/>
  <c r="IF13" i="43"/>
  <c r="IE13" i="43"/>
  <c r="ID13" i="43"/>
  <c r="IC13" i="43"/>
  <c r="IB13" i="43"/>
  <c r="IA13" i="43"/>
  <c r="HX13" i="43"/>
  <c r="HW13" i="43"/>
  <c r="HV13" i="43"/>
  <c r="HU13" i="43"/>
  <c r="HT13" i="43"/>
  <c r="HS13" i="43"/>
  <c r="HP13" i="43"/>
  <c r="HO13" i="43"/>
  <c r="HN13" i="43"/>
  <c r="HM13" i="43"/>
  <c r="HL13" i="43"/>
  <c r="HK13" i="43"/>
  <c r="HH13" i="43"/>
  <c r="HG13" i="43"/>
  <c r="HF13" i="43"/>
  <c r="HE13" i="43"/>
  <c r="HD13" i="43"/>
  <c r="HC13" i="43"/>
  <c r="GZ13" i="43"/>
  <c r="GY13" i="43"/>
  <c r="GX13" i="43"/>
  <c r="GW13" i="43"/>
  <c r="GV13" i="43"/>
  <c r="GU13" i="43"/>
  <c r="GR13" i="43"/>
  <c r="GQ13" i="43"/>
  <c r="GP13" i="43"/>
  <c r="GO13" i="43"/>
  <c r="GN13" i="43"/>
  <c r="GM13" i="43"/>
  <c r="GJ13" i="43"/>
  <c r="GI13" i="43"/>
  <c r="GH13" i="43"/>
  <c r="GG13" i="43"/>
  <c r="GF13" i="43"/>
  <c r="GE13" i="43"/>
  <c r="GB13" i="43"/>
  <c r="GA13" i="43"/>
  <c r="FZ13" i="43"/>
  <c r="FY13" i="43"/>
  <c r="FX13" i="43"/>
  <c r="FW13" i="43"/>
  <c r="FT13" i="43"/>
  <c r="FS13" i="43"/>
  <c r="FR13" i="43"/>
  <c r="FQ13" i="43"/>
  <c r="FP13" i="43"/>
  <c r="FO13" i="43"/>
  <c r="FL13" i="43"/>
  <c r="FK13" i="43"/>
  <c r="FJ13" i="43"/>
  <c r="FI13" i="43"/>
  <c r="FH13" i="43"/>
  <c r="FG13" i="43"/>
  <c r="FD13" i="43"/>
  <c r="FC13" i="43"/>
  <c r="FB13" i="43"/>
  <c r="FA13" i="43"/>
  <c r="EZ13" i="43"/>
  <c r="EY13" i="43"/>
  <c r="EV13" i="43"/>
  <c r="EU13" i="43"/>
  <c r="ET13" i="43"/>
  <c r="ES13" i="43"/>
  <c r="ER13" i="43"/>
  <c r="EQ13" i="43"/>
  <c r="EN13" i="43"/>
  <c r="EM13" i="43"/>
  <c r="EL13" i="43"/>
  <c r="EK13" i="43"/>
  <c r="EJ13" i="43"/>
  <c r="EI13" i="43"/>
  <c r="EF13" i="43"/>
  <c r="EE13" i="43"/>
  <c r="ED13" i="43"/>
  <c r="EC13" i="43"/>
  <c r="EB13" i="43"/>
  <c r="EA13" i="43"/>
  <c r="DX13" i="43"/>
  <c r="DW13" i="43"/>
  <c r="DV13" i="43"/>
  <c r="DU13" i="43"/>
  <c r="DT13" i="43"/>
  <c r="DS13" i="43"/>
  <c r="DP13" i="43"/>
  <c r="DO13" i="43"/>
  <c r="DN13" i="43"/>
  <c r="DM13" i="43"/>
  <c r="DL13" i="43"/>
  <c r="DK13" i="43"/>
  <c r="DH13" i="43"/>
  <c r="DG13" i="43"/>
  <c r="DF13" i="43"/>
  <c r="DE13" i="43"/>
  <c r="DD13" i="43"/>
  <c r="DC13" i="43"/>
  <c r="CZ13" i="43"/>
  <c r="CY13" i="43"/>
  <c r="CX13" i="43"/>
  <c r="CW13" i="43"/>
  <c r="CV13" i="43"/>
  <c r="CU13" i="43"/>
  <c r="CR13" i="43"/>
  <c r="CQ13" i="43"/>
  <c r="CP13" i="43"/>
  <c r="CO13" i="43"/>
  <c r="H13" i="43"/>
  <c r="G13" i="43"/>
  <c r="F13" i="43"/>
  <c r="E13" i="43"/>
  <c r="D13" i="43"/>
  <c r="C13" i="43"/>
  <c r="XEX9" i="43"/>
  <c r="XEP9" i="43"/>
  <c r="XEH9" i="43"/>
  <c r="XDZ9" i="43"/>
  <c r="XDR9" i="43"/>
  <c r="XDJ9" i="43"/>
  <c r="XDB9" i="43"/>
  <c r="XCT9" i="43"/>
  <c r="XCL9" i="43"/>
  <c r="XCD9" i="43"/>
  <c r="XBV9" i="43"/>
  <c r="XBN9" i="43"/>
  <c r="XBF9" i="43"/>
  <c r="XAX9" i="43"/>
  <c r="XAP9" i="43"/>
  <c r="XAH9" i="43"/>
  <c r="WZZ9" i="43"/>
  <c r="WZR9" i="43"/>
  <c r="WZJ9" i="43"/>
  <c r="WZB9" i="43"/>
  <c r="WYT9" i="43"/>
  <c r="WYL9" i="43"/>
  <c r="WYD9" i="43"/>
  <c r="WXV9" i="43"/>
  <c r="WXN9" i="43"/>
  <c r="WXF9" i="43"/>
  <c r="WWX9" i="43"/>
  <c r="WWP9" i="43"/>
  <c r="WWH9" i="43"/>
  <c r="WVZ9" i="43"/>
  <c r="WVR9" i="43"/>
  <c r="WVJ9" i="43"/>
  <c r="WVB9" i="43"/>
  <c r="WUT9" i="43"/>
  <c r="WUL9" i="43"/>
  <c r="WUD9" i="43"/>
  <c r="WTV9" i="43"/>
  <c r="WTN9" i="43"/>
  <c r="WTF9" i="43"/>
  <c r="WSX9" i="43"/>
  <c r="WSP9" i="43"/>
  <c r="WSH9" i="43"/>
  <c r="WRZ9" i="43"/>
  <c r="WRR9" i="43"/>
  <c r="WRJ9" i="43"/>
  <c r="WRB9" i="43"/>
  <c r="WQT9" i="43"/>
  <c r="WQL9" i="43"/>
  <c r="WQD9" i="43"/>
  <c r="WPV9" i="43"/>
  <c r="WPN9" i="43"/>
  <c r="WPF9" i="43"/>
  <c r="WOX9" i="43"/>
  <c r="WOP9" i="43"/>
  <c r="WOH9" i="43"/>
  <c r="WNZ9" i="43"/>
  <c r="WNR9" i="43"/>
  <c r="WNJ9" i="43"/>
  <c r="WNB9" i="43"/>
  <c r="WMT9" i="43"/>
  <c r="WML9" i="43"/>
  <c r="WMD9" i="43"/>
  <c r="WLV9" i="43"/>
  <c r="WLN9" i="43"/>
  <c r="WLF9" i="43"/>
  <c r="WKX9" i="43"/>
  <c r="WKP9" i="43"/>
  <c r="WKH9" i="43"/>
  <c r="WJZ9" i="43"/>
  <c r="WJR9" i="43"/>
  <c r="WJJ9" i="43"/>
  <c r="WJB9" i="43"/>
  <c r="WIT9" i="43"/>
  <c r="WIL9" i="43"/>
  <c r="WID9" i="43"/>
  <c r="WHV9" i="43"/>
  <c r="WHN9" i="43"/>
  <c r="WHF9" i="43"/>
  <c r="WGX9" i="43"/>
  <c r="WGP9" i="43"/>
  <c r="WGH9" i="43"/>
  <c r="WFZ9" i="43"/>
  <c r="WFR9" i="43"/>
  <c r="WFJ9" i="43"/>
  <c r="WFB9" i="43"/>
  <c r="WET9" i="43"/>
  <c r="WEL9" i="43"/>
  <c r="WED9" i="43"/>
  <c r="WDV9" i="43"/>
  <c r="WDN9" i="43"/>
  <c r="WDF9" i="43"/>
  <c r="WCX9" i="43"/>
  <c r="WCP9" i="43"/>
  <c r="WCH9" i="43"/>
  <c r="WBZ9" i="43"/>
  <c r="WBR9" i="43"/>
  <c r="WBJ9" i="43"/>
  <c r="WBB9" i="43"/>
  <c r="WAT9" i="43"/>
  <c r="WAL9" i="43"/>
  <c r="WAD9" i="43"/>
  <c r="VZV9" i="43"/>
  <c r="VZN9" i="43"/>
  <c r="VZF9" i="43"/>
  <c r="VYX9" i="43"/>
  <c r="VYP9" i="43"/>
  <c r="VYH9" i="43"/>
  <c r="VXZ9" i="43"/>
  <c r="VXR9" i="43"/>
  <c r="VXJ9" i="43"/>
  <c r="VXB9" i="43"/>
  <c r="VWT9" i="43"/>
  <c r="VWL9" i="43"/>
  <c r="VWD9" i="43"/>
  <c r="VVV9" i="43"/>
  <c r="VVN9" i="43"/>
  <c r="VVF9" i="43"/>
  <c r="VUX9" i="43"/>
  <c r="VUP9" i="43"/>
  <c r="VUH9" i="43"/>
  <c r="VTZ9" i="43"/>
  <c r="VTR9" i="43"/>
  <c r="VTJ9" i="43"/>
  <c r="VTB9" i="43"/>
  <c r="VST9" i="43"/>
  <c r="VSL9" i="43"/>
  <c r="VSD9" i="43"/>
  <c r="VRV9" i="43"/>
  <c r="VRN9" i="43"/>
  <c r="VRF9" i="43"/>
  <c r="VQX9" i="43"/>
  <c r="VQP9" i="43"/>
  <c r="VQH9" i="43"/>
  <c r="VPZ9" i="43"/>
  <c r="VPR9" i="43"/>
  <c r="VPJ9" i="43"/>
  <c r="VPB9" i="43"/>
  <c r="VOT9" i="43"/>
  <c r="VOL9" i="43"/>
  <c r="VOD9" i="43"/>
  <c r="VNV9" i="43"/>
  <c r="VNN9" i="43"/>
  <c r="VNF9" i="43"/>
  <c r="VMX9" i="43"/>
  <c r="VMP9" i="43"/>
  <c r="VMH9" i="43"/>
  <c r="VLZ9" i="43"/>
  <c r="VLR9" i="43"/>
  <c r="VLJ9" i="43"/>
  <c r="VLB9" i="43"/>
  <c r="VKT9" i="43"/>
  <c r="VKL9" i="43"/>
  <c r="VKD9" i="43"/>
  <c r="VJV9" i="43"/>
  <c r="VJN9" i="43"/>
  <c r="VJF9" i="43"/>
  <c r="VIX9" i="43"/>
  <c r="VIP9" i="43"/>
  <c r="VIH9" i="43"/>
  <c r="VHZ9" i="43"/>
  <c r="VHR9" i="43"/>
  <c r="VHJ9" i="43"/>
  <c r="VHB9" i="43"/>
  <c r="VGT9" i="43"/>
  <c r="VGL9" i="43"/>
  <c r="VGD9" i="43"/>
  <c r="VFV9" i="43"/>
  <c r="VFN9" i="43"/>
  <c r="VFF9" i="43"/>
  <c r="VEX9" i="43"/>
  <c r="VEP9" i="43"/>
  <c r="VEH9" i="43"/>
  <c r="VDZ9" i="43"/>
  <c r="VDR9" i="43"/>
  <c r="VDJ9" i="43"/>
  <c r="VDB9" i="43"/>
  <c r="VCT9" i="43"/>
  <c r="VCL9" i="43"/>
  <c r="VCD9" i="43"/>
  <c r="VBV9" i="43"/>
  <c r="VBN9" i="43"/>
  <c r="VBF9" i="43"/>
  <c r="VAX9" i="43"/>
  <c r="VAP9" i="43"/>
  <c r="VAH9" i="43"/>
  <c r="UZZ9" i="43"/>
  <c r="UZR9" i="43"/>
  <c r="UZJ9" i="43"/>
  <c r="UZB9" i="43"/>
  <c r="UYT9" i="43"/>
  <c r="UYL9" i="43"/>
  <c r="UYD9" i="43"/>
  <c r="UXV9" i="43"/>
  <c r="UXN9" i="43"/>
  <c r="UXF9" i="43"/>
  <c r="UWX9" i="43"/>
  <c r="UWP9" i="43"/>
  <c r="UWH9" i="43"/>
  <c r="UVZ9" i="43"/>
  <c r="UVR9" i="43"/>
  <c r="UVJ9" i="43"/>
  <c r="UVB9" i="43"/>
  <c r="UUT9" i="43"/>
  <c r="UUL9" i="43"/>
  <c r="UUD9" i="43"/>
  <c r="UTV9" i="43"/>
  <c r="UTN9" i="43"/>
  <c r="UTF9" i="43"/>
  <c r="USX9" i="43"/>
  <c r="USP9" i="43"/>
  <c r="USH9" i="43"/>
  <c r="URZ9" i="43"/>
  <c r="URR9" i="43"/>
  <c r="URJ9" i="43"/>
  <c r="URB9" i="43"/>
  <c r="UQT9" i="43"/>
  <c r="UQL9" i="43"/>
  <c r="UQD9" i="43"/>
  <c r="UPV9" i="43"/>
  <c r="UPN9" i="43"/>
  <c r="UPF9" i="43"/>
  <c r="UOX9" i="43"/>
  <c r="UOP9" i="43"/>
  <c r="UOH9" i="43"/>
  <c r="UNZ9" i="43"/>
  <c r="UNR9" i="43"/>
  <c r="UNJ9" i="43"/>
  <c r="UNB9" i="43"/>
  <c r="UMT9" i="43"/>
  <c r="UML9" i="43"/>
  <c r="UMD9" i="43"/>
  <c r="ULV9" i="43"/>
  <c r="ULN9" i="43"/>
  <c r="ULF9" i="43"/>
  <c r="UKX9" i="43"/>
  <c r="UKP9" i="43"/>
  <c r="UKH9" i="43"/>
  <c r="UJZ9" i="43"/>
  <c r="UJR9" i="43"/>
  <c r="UJJ9" i="43"/>
  <c r="UJB9" i="43"/>
  <c r="UIT9" i="43"/>
  <c r="UIL9" i="43"/>
  <c r="UID9" i="43"/>
  <c r="UHV9" i="43"/>
  <c r="UHN9" i="43"/>
  <c r="UHF9" i="43"/>
  <c r="UGX9" i="43"/>
  <c r="UGP9" i="43"/>
  <c r="UGH9" i="43"/>
  <c r="UFZ9" i="43"/>
  <c r="UFR9" i="43"/>
  <c r="UFJ9" i="43"/>
  <c r="UFB9" i="43"/>
  <c r="UET9" i="43"/>
  <c r="UEL9" i="43"/>
  <c r="UED9" i="43"/>
  <c r="UDV9" i="43"/>
  <c r="UDN9" i="43"/>
  <c r="UDF9" i="43"/>
  <c r="UCX9" i="43"/>
  <c r="UCP9" i="43"/>
  <c r="UCH9" i="43"/>
  <c r="UBZ9" i="43"/>
  <c r="UBR9" i="43"/>
  <c r="UBJ9" i="43"/>
  <c r="UBB9" i="43"/>
  <c r="UAT9" i="43"/>
  <c r="UAL9" i="43"/>
  <c r="UAD9" i="43"/>
  <c r="TZV9" i="43"/>
  <c r="TZN9" i="43"/>
  <c r="TZF9" i="43"/>
  <c r="TYX9" i="43"/>
  <c r="TYP9" i="43"/>
  <c r="TYH9" i="43"/>
  <c r="TXZ9" i="43"/>
  <c r="TXR9" i="43"/>
  <c r="TXJ9" i="43"/>
  <c r="TXB9" i="43"/>
  <c r="TWT9" i="43"/>
  <c r="TWL9" i="43"/>
  <c r="TWD9" i="43"/>
  <c r="TVV9" i="43"/>
  <c r="TVN9" i="43"/>
  <c r="TVF9" i="43"/>
  <c r="TUX9" i="43"/>
  <c r="TUP9" i="43"/>
  <c r="TUH9" i="43"/>
  <c r="TTZ9" i="43"/>
  <c r="TTR9" i="43"/>
  <c r="TTJ9" i="43"/>
  <c r="TTB9" i="43"/>
  <c r="TST9" i="43"/>
  <c r="TSL9" i="43"/>
  <c r="TSD9" i="43"/>
  <c r="TRV9" i="43"/>
  <c r="TRN9" i="43"/>
  <c r="TRF9" i="43"/>
  <c r="TQX9" i="43"/>
  <c r="TQP9" i="43"/>
  <c r="TQH9" i="43"/>
  <c r="TPZ9" i="43"/>
  <c r="TPR9" i="43"/>
  <c r="TPJ9" i="43"/>
  <c r="TPB9" i="43"/>
  <c r="TOT9" i="43"/>
  <c r="TOL9" i="43"/>
  <c r="TOD9" i="43"/>
  <c r="TNV9" i="43"/>
  <c r="TNN9" i="43"/>
  <c r="TNF9" i="43"/>
  <c r="TMX9" i="43"/>
  <c r="TMP9" i="43"/>
  <c r="TMH9" i="43"/>
  <c r="TLZ9" i="43"/>
  <c r="TLR9" i="43"/>
  <c r="TLJ9" i="43"/>
  <c r="TLB9" i="43"/>
  <c r="TKT9" i="43"/>
  <c r="TKL9" i="43"/>
  <c r="TKD9" i="43"/>
  <c r="TJV9" i="43"/>
  <c r="TJN9" i="43"/>
  <c r="TJF9" i="43"/>
  <c r="TIX9" i="43"/>
  <c r="TIP9" i="43"/>
  <c r="TIH9" i="43"/>
  <c r="THZ9" i="43"/>
  <c r="THR9" i="43"/>
  <c r="THJ9" i="43"/>
  <c r="THB9" i="43"/>
  <c r="TGT9" i="43"/>
  <c r="TGL9" i="43"/>
  <c r="TGD9" i="43"/>
  <c r="TFV9" i="43"/>
  <c r="TFN9" i="43"/>
  <c r="TFF9" i="43"/>
  <c r="TEX9" i="43"/>
  <c r="TEP9" i="43"/>
  <c r="TEH9" i="43"/>
  <c r="TDZ9" i="43"/>
  <c r="TDR9" i="43"/>
  <c r="TDJ9" i="43"/>
  <c r="TDB9" i="43"/>
  <c r="TCT9" i="43"/>
  <c r="TCL9" i="43"/>
  <c r="TCD9" i="43"/>
  <c r="TBV9" i="43"/>
  <c r="TBN9" i="43"/>
  <c r="TBF9" i="43"/>
  <c r="TAX9" i="43"/>
  <c r="TAP9" i="43"/>
  <c r="TAH9" i="43"/>
  <c r="SZZ9" i="43"/>
  <c r="SZR9" i="43"/>
  <c r="SZJ9" i="43"/>
  <c r="SZB9" i="43"/>
  <c r="SYT9" i="43"/>
  <c r="SYL9" i="43"/>
  <c r="SYD9" i="43"/>
  <c r="SXV9" i="43"/>
  <c r="SXN9" i="43"/>
  <c r="SXF9" i="43"/>
  <c r="SWX9" i="43"/>
  <c r="SWP9" i="43"/>
  <c r="SWH9" i="43"/>
  <c r="SVZ9" i="43"/>
  <c r="SVR9" i="43"/>
  <c r="SVJ9" i="43"/>
  <c r="SVB9" i="43"/>
  <c r="SUT9" i="43"/>
  <c r="SUL9" i="43"/>
  <c r="SUD9" i="43"/>
  <c r="STV9" i="43"/>
  <c r="STN9" i="43"/>
  <c r="STF9" i="43"/>
  <c r="SSX9" i="43"/>
  <c r="SSP9" i="43"/>
  <c r="SSH9" i="43"/>
  <c r="SRZ9" i="43"/>
  <c r="SRR9" i="43"/>
  <c r="SRJ9" i="43"/>
  <c r="SRB9" i="43"/>
  <c r="SQT9" i="43"/>
  <c r="SQL9" i="43"/>
  <c r="SQD9" i="43"/>
  <c r="SPV9" i="43"/>
  <c r="SPN9" i="43"/>
  <c r="SPF9" i="43"/>
  <c r="SOX9" i="43"/>
  <c r="SOP9" i="43"/>
  <c r="SOH9" i="43"/>
  <c r="SNZ9" i="43"/>
  <c r="SNR9" i="43"/>
  <c r="SNJ9" i="43"/>
  <c r="SNB9" i="43"/>
  <c r="SMT9" i="43"/>
  <c r="SML9" i="43"/>
  <c r="SMD9" i="43"/>
  <c r="SLV9" i="43"/>
  <c r="SLN9" i="43"/>
  <c r="SLF9" i="43"/>
  <c r="SKX9" i="43"/>
  <c r="SKP9" i="43"/>
  <c r="SKH9" i="43"/>
  <c r="SJZ9" i="43"/>
  <c r="SJR9" i="43"/>
  <c r="SJJ9" i="43"/>
  <c r="SJB9" i="43"/>
  <c r="SIT9" i="43"/>
  <c r="SIL9" i="43"/>
  <c r="SID9" i="43"/>
  <c r="SHV9" i="43"/>
  <c r="SHN9" i="43"/>
  <c r="SHF9" i="43"/>
  <c r="SGX9" i="43"/>
  <c r="SGP9" i="43"/>
  <c r="SGH9" i="43"/>
  <c r="SFZ9" i="43"/>
  <c r="SFR9" i="43"/>
  <c r="SFJ9" i="43"/>
  <c r="SFB9" i="43"/>
  <c r="SET9" i="43"/>
  <c r="SEL9" i="43"/>
  <c r="SED9" i="43"/>
  <c r="SDV9" i="43"/>
  <c r="SDN9" i="43"/>
  <c r="SDF9" i="43"/>
  <c r="SCX9" i="43"/>
  <c r="SCP9" i="43"/>
  <c r="SCH9" i="43"/>
  <c r="SBZ9" i="43"/>
  <c r="SBR9" i="43"/>
  <c r="SBJ9" i="43"/>
  <c r="SBB9" i="43"/>
  <c r="SAT9" i="43"/>
  <c r="SAL9" i="43"/>
  <c r="SAD9" i="43"/>
  <c r="RZV9" i="43"/>
  <c r="RZN9" i="43"/>
  <c r="RZF9" i="43"/>
  <c r="RYX9" i="43"/>
  <c r="RYP9" i="43"/>
  <c r="RYH9" i="43"/>
  <c r="RXZ9" i="43"/>
  <c r="RXR9" i="43"/>
  <c r="RXJ9" i="43"/>
  <c r="RXB9" i="43"/>
  <c r="RWT9" i="43"/>
  <c r="RWL9" i="43"/>
  <c r="RWD9" i="43"/>
  <c r="RVV9" i="43"/>
  <c r="RVN9" i="43"/>
  <c r="RVF9" i="43"/>
  <c r="RUX9" i="43"/>
  <c r="RUP9" i="43"/>
  <c r="RUH9" i="43"/>
  <c r="RTZ9" i="43"/>
  <c r="RTR9" i="43"/>
  <c r="RTJ9" i="43"/>
  <c r="RTB9" i="43"/>
  <c r="RST9" i="43"/>
  <c r="RSL9" i="43"/>
  <c r="RSD9" i="43"/>
  <c r="RRV9" i="43"/>
  <c r="RRN9" i="43"/>
  <c r="RRF9" i="43"/>
  <c r="RQX9" i="43"/>
  <c r="RQP9" i="43"/>
  <c r="RQH9" i="43"/>
  <c r="RPZ9" i="43"/>
  <c r="RPR9" i="43"/>
  <c r="RPJ9" i="43"/>
  <c r="RPB9" i="43"/>
  <c r="ROT9" i="43"/>
  <c r="ROL9" i="43"/>
  <c r="ROD9" i="43"/>
  <c r="RNV9" i="43"/>
  <c r="RNN9" i="43"/>
  <c r="RNF9" i="43"/>
  <c r="RMX9" i="43"/>
  <c r="RMP9" i="43"/>
  <c r="RMH9" i="43"/>
  <c r="RLZ9" i="43"/>
  <c r="RLR9" i="43"/>
  <c r="RLJ9" i="43"/>
  <c r="RLB9" i="43"/>
  <c r="RKT9" i="43"/>
  <c r="RKL9" i="43"/>
  <c r="RKD9" i="43"/>
  <c r="RJV9" i="43"/>
  <c r="RJN9" i="43"/>
  <c r="RJF9" i="43"/>
  <c r="RIX9" i="43"/>
  <c r="RIP9" i="43"/>
  <c r="RIH9" i="43"/>
  <c r="RHZ9" i="43"/>
  <c r="RHR9" i="43"/>
  <c r="RHJ9" i="43"/>
  <c r="RHB9" i="43"/>
  <c r="RGT9" i="43"/>
  <c r="RGL9" i="43"/>
  <c r="RGD9" i="43"/>
  <c r="RFV9" i="43"/>
  <c r="RFN9" i="43"/>
  <c r="RFF9" i="43"/>
  <c r="REX9" i="43"/>
  <c r="REP9" i="43"/>
  <c r="REH9" i="43"/>
  <c r="RDZ9" i="43"/>
  <c r="RDR9" i="43"/>
  <c r="RDJ9" i="43"/>
  <c r="RDB9" i="43"/>
  <c r="RCT9" i="43"/>
  <c r="RCL9" i="43"/>
  <c r="RCD9" i="43"/>
  <c r="RBV9" i="43"/>
  <c r="RBN9" i="43"/>
  <c r="RBF9" i="43"/>
  <c r="RAX9" i="43"/>
  <c r="RAP9" i="43"/>
  <c r="RAH9" i="43"/>
  <c r="QZZ9" i="43"/>
  <c r="QZR9" i="43"/>
  <c r="QZJ9" i="43"/>
  <c r="QZB9" i="43"/>
  <c r="QYT9" i="43"/>
  <c r="QYL9" i="43"/>
  <c r="QYD9" i="43"/>
  <c r="QXV9" i="43"/>
  <c r="QXN9" i="43"/>
  <c r="QXF9" i="43"/>
  <c r="QWX9" i="43"/>
  <c r="QWP9" i="43"/>
  <c r="QWH9" i="43"/>
  <c r="QVZ9" i="43"/>
  <c r="QVR9" i="43"/>
  <c r="QVJ9" i="43"/>
  <c r="QVB9" i="43"/>
  <c r="QUT9" i="43"/>
  <c r="QUL9" i="43"/>
  <c r="QUD9" i="43"/>
  <c r="QTV9" i="43"/>
  <c r="QTN9" i="43"/>
  <c r="QTF9" i="43"/>
  <c r="QSX9" i="43"/>
  <c r="QSP9" i="43"/>
  <c r="QSH9" i="43"/>
  <c r="QRZ9" i="43"/>
  <c r="QRR9" i="43"/>
  <c r="QRJ9" i="43"/>
  <c r="QRB9" i="43"/>
  <c r="QQT9" i="43"/>
  <c r="QQL9" i="43"/>
  <c r="QQD9" i="43"/>
  <c r="QPV9" i="43"/>
  <c r="QPN9" i="43"/>
  <c r="QPF9" i="43"/>
  <c r="QOX9" i="43"/>
  <c r="QOP9" i="43"/>
  <c r="QOH9" i="43"/>
  <c r="QNZ9" i="43"/>
  <c r="QNR9" i="43"/>
  <c r="QNJ9" i="43"/>
  <c r="QNB9" i="43"/>
  <c r="QMT9" i="43"/>
  <c r="QML9" i="43"/>
  <c r="QMD9" i="43"/>
  <c r="QLV9" i="43"/>
  <c r="QLN9" i="43"/>
  <c r="QLF9" i="43"/>
  <c r="QKX9" i="43"/>
  <c r="QKP9" i="43"/>
  <c r="QKH9" i="43"/>
  <c r="QJZ9" i="43"/>
  <c r="QJR9" i="43"/>
  <c r="QJJ9" i="43"/>
  <c r="QJB9" i="43"/>
  <c r="QIT9" i="43"/>
  <c r="QIL9" i="43"/>
  <c r="QID9" i="43"/>
  <c r="QHV9" i="43"/>
  <c r="QHN9" i="43"/>
  <c r="QHF9" i="43"/>
  <c r="QGX9" i="43"/>
  <c r="QGP9" i="43"/>
  <c r="QGH9" i="43"/>
  <c r="QFZ9" i="43"/>
  <c r="QFR9" i="43"/>
  <c r="QFJ9" i="43"/>
  <c r="QFB9" i="43"/>
  <c r="QET9" i="43"/>
  <c r="QEL9" i="43"/>
  <c r="QED9" i="43"/>
  <c r="QDV9" i="43"/>
  <c r="QDN9" i="43"/>
  <c r="QDF9" i="43"/>
  <c r="QCX9" i="43"/>
  <c r="QCP9" i="43"/>
  <c r="QCH9" i="43"/>
  <c r="QBZ9" i="43"/>
  <c r="QBR9" i="43"/>
  <c r="QBJ9" i="43"/>
  <c r="QBB9" i="43"/>
  <c r="QAT9" i="43"/>
  <c r="QAL9" i="43"/>
  <c r="QAD9" i="43"/>
  <c r="PZV9" i="43"/>
  <c r="PZN9" i="43"/>
  <c r="PZF9" i="43"/>
  <c r="PYX9" i="43"/>
  <c r="PYP9" i="43"/>
  <c r="PYH9" i="43"/>
  <c r="PXZ9" i="43"/>
  <c r="PXR9" i="43"/>
  <c r="PXJ9" i="43"/>
  <c r="PXB9" i="43"/>
  <c r="PWT9" i="43"/>
  <c r="PWL9" i="43"/>
  <c r="PWD9" i="43"/>
  <c r="PVV9" i="43"/>
  <c r="PVN9" i="43"/>
  <c r="PVF9" i="43"/>
  <c r="PUX9" i="43"/>
  <c r="PUP9" i="43"/>
  <c r="PUH9" i="43"/>
  <c r="PTZ9" i="43"/>
  <c r="PTR9" i="43"/>
  <c r="PTJ9" i="43"/>
  <c r="PTB9" i="43"/>
  <c r="PST9" i="43"/>
  <c r="PSL9" i="43"/>
  <c r="PSD9" i="43"/>
  <c r="PRV9" i="43"/>
  <c r="PRN9" i="43"/>
  <c r="PRF9" i="43"/>
  <c r="PQX9" i="43"/>
  <c r="PQP9" i="43"/>
  <c r="PQH9" i="43"/>
  <c r="PPZ9" i="43"/>
  <c r="PPR9" i="43"/>
  <c r="PPJ9" i="43"/>
  <c r="PPB9" i="43"/>
  <c r="POT9" i="43"/>
  <c r="POL9" i="43"/>
  <c r="POD9" i="43"/>
  <c r="PNV9" i="43"/>
  <c r="PNN9" i="43"/>
  <c r="PNF9" i="43"/>
  <c r="PMX9" i="43"/>
  <c r="PMP9" i="43"/>
  <c r="PMH9" i="43"/>
  <c r="PLZ9" i="43"/>
  <c r="PLR9" i="43"/>
  <c r="PLJ9" i="43"/>
  <c r="PLB9" i="43"/>
  <c r="PKT9" i="43"/>
  <c r="PKL9" i="43"/>
  <c r="PKD9" i="43"/>
  <c r="PJV9" i="43"/>
  <c r="PJN9" i="43"/>
  <c r="PJF9" i="43"/>
  <c r="PIX9" i="43"/>
  <c r="PIP9" i="43"/>
  <c r="PIH9" i="43"/>
  <c r="PHZ9" i="43"/>
  <c r="PHR9" i="43"/>
  <c r="PHJ9" i="43"/>
  <c r="PHB9" i="43"/>
  <c r="PGT9" i="43"/>
  <c r="PGL9" i="43"/>
  <c r="PGD9" i="43"/>
  <c r="PFV9" i="43"/>
  <c r="PFN9" i="43"/>
  <c r="PFF9" i="43"/>
  <c r="PEX9" i="43"/>
  <c r="PEP9" i="43"/>
  <c r="PEH9" i="43"/>
  <c r="PDZ9" i="43"/>
  <c r="PDR9" i="43"/>
  <c r="PDJ9" i="43"/>
  <c r="PDB9" i="43"/>
  <c r="PCT9" i="43"/>
  <c r="PCL9" i="43"/>
  <c r="PCD9" i="43"/>
  <c r="PBV9" i="43"/>
  <c r="PBN9" i="43"/>
  <c r="PBF9" i="43"/>
  <c r="PAX9" i="43"/>
  <c r="PAP9" i="43"/>
  <c r="PAH9" i="43"/>
  <c r="OZZ9" i="43"/>
  <c r="OZR9" i="43"/>
  <c r="OZJ9" i="43"/>
  <c r="OZB9" i="43"/>
  <c r="OYT9" i="43"/>
  <c r="OYL9" i="43"/>
  <c r="OYD9" i="43"/>
  <c r="OXV9" i="43"/>
  <c r="OXN9" i="43"/>
  <c r="OXF9" i="43"/>
  <c r="OWX9" i="43"/>
  <c r="OWP9" i="43"/>
  <c r="OWH9" i="43"/>
  <c r="OVZ9" i="43"/>
  <c r="OVR9" i="43"/>
  <c r="OVJ9" i="43"/>
  <c r="OVB9" i="43"/>
  <c r="OUT9" i="43"/>
  <c r="OUL9" i="43"/>
  <c r="OUD9" i="43"/>
  <c r="OTV9" i="43"/>
  <c r="OTN9" i="43"/>
  <c r="OTF9" i="43"/>
  <c r="OSX9" i="43"/>
  <c r="OSP9" i="43"/>
  <c r="OSH9" i="43"/>
  <c r="ORZ9" i="43"/>
  <c r="ORR9" i="43"/>
  <c r="ORJ9" i="43"/>
  <c r="ORB9" i="43"/>
  <c r="OQT9" i="43"/>
  <c r="OQL9" i="43"/>
  <c r="OQD9" i="43"/>
  <c r="OPV9" i="43"/>
  <c r="OPN9" i="43"/>
  <c r="OPF9" i="43"/>
  <c r="OOX9" i="43"/>
  <c r="OOP9" i="43"/>
  <c r="OOH9" i="43"/>
  <c r="ONZ9" i="43"/>
  <c r="ONR9" i="43"/>
  <c r="ONJ9" i="43"/>
  <c r="ONB9" i="43"/>
  <c r="OMT9" i="43"/>
  <c r="OML9" i="43"/>
  <c r="OMD9" i="43"/>
  <c r="OLV9" i="43"/>
  <c r="OLN9" i="43"/>
  <c r="OLF9" i="43"/>
  <c r="OKX9" i="43"/>
  <c r="OKP9" i="43"/>
  <c r="OKH9" i="43"/>
  <c r="OJZ9" i="43"/>
  <c r="OJR9" i="43"/>
  <c r="OJJ9" i="43"/>
  <c r="OJB9" i="43"/>
  <c r="OIT9" i="43"/>
  <c r="OIL9" i="43"/>
  <c r="OID9" i="43"/>
  <c r="OHV9" i="43"/>
  <c r="OHN9" i="43"/>
  <c r="OHF9" i="43"/>
  <c r="OGX9" i="43"/>
  <c r="OGP9" i="43"/>
  <c r="OGH9" i="43"/>
  <c r="OFZ9" i="43"/>
  <c r="OFR9" i="43"/>
  <c r="OFJ9" i="43"/>
  <c r="OFB9" i="43"/>
  <c r="OET9" i="43"/>
  <c r="OEL9" i="43"/>
  <c r="OED9" i="43"/>
  <c r="ODV9" i="43"/>
  <c r="ODN9" i="43"/>
  <c r="ODF9" i="43"/>
  <c r="OCX9" i="43"/>
  <c r="OCP9" i="43"/>
  <c r="OCH9" i="43"/>
  <c r="OBZ9" i="43"/>
  <c r="OBR9" i="43"/>
  <c r="OBJ9" i="43"/>
  <c r="OBB9" i="43"/>
  <c r="OAT9" i="43"/>
  <c r="OAL9" i="43"/>
  <c r="OAD9" i="43"/>
  <c r="NZV9" i="43"/>
  <c r="NZN9" i="43"/>
  <c r="NZF9" i="43"/>
  <c r="NYX9" i="43"/>
  <c r="NYP9" i="43"/>
  <c r="NYH9" i="43"/>
  <c r="NXZ9" i="43"/>
  <c r="NXR9" i="43"/>
  <c r="NXJ9" i="43"/>
  <c r="NXB9" i="43"/>
  <c r="NWT9" i="43"/>
  <c r="NWL9" i="43"/>
  <c r="NWD9" i="43"/>
  <c r="NVV9" i="43"/>
  <c r="NVN9" i="43"/>
  <c r="NVF9" i="43"/>
  <c r="NUX9" i="43"/>
  <c r="NUP9" i="43"/>
  <c r="NUH9" i="43"/>
  <c r="NTZ9" i="43"/>
  <c r="NTR9" i="43"/>
  <c r="NTJ9" i="43"/>
  <c r="NTB9" i="43"/>
  <c r="NST9" i="43"/>
  <c r="NSL9" i="43"/>
  <c r="NSD9" i="43"/>
  <c r="NRV9" i="43"/>
  <c r="NRN9" i="43"/>
  <c r="NRF9" i="43"/>
  <c r="NQX9" i="43"/>
  <c r="NQP9" i="43"/>
  <c r="NQH9" i="43"/>
  <c r="NPZ9" i="43"/>
  <c r="NPR9" i="43"/>
  <c r="NPJ9" i="43"/>
  <c r="NPB9" i="43"/>
  <c r="NOT9" i="43"/>
  <c r="NOL9" i="43"/>
  <c r="NOD9" i="43"/>
  <c r="NNV9" i="43"/>
  <c r="NNN9" i="43"/>
  <c r="NNF9" i="43"/>
  <c r="NMX9" i="43"/>
  <c r="NMP9" i="43"/>
  <c r="NMH9" i="43"/>
  <c r="NLZ9" i="43"/>
  <c r="NLR9" i="43"/>
  <c r="NLJ9" i="43"/>
  <c r="NLB9" i="43"/>
  <c r="NKT9" i="43"/>
  <c r="NKL9" i="43"/>
  <c r="NKD9" i="43"/>
  <c r="NJV9" i="43"/>
  <c r="NJN9" i="43"/>
  <c r="NJF9" i="43"/>
  <c r="NIX9" i="43"/>
  <c r="NIP9" i="43"/>
  <c r="NIH9" i="43"/>
  <c r="NHZ9" i="43"/>
  <c r="NHR9" i="43"/>
  <c r="NHJ9" i="43"/>
  <c r="NHB9" i="43"/>
  <c r="NGT9" i="43"/>
  <c r="NGL9" i="43"/>
  <c r="NGD9" i="43"/>
  <c r="NFV9" i="43"/>
  <c r="NFN9" i="43"/>
  <c r="NFF9" i="43"/>
  <c r="NEX9" i="43"/>
  <c r="NEP9" i="43"/>
  <c r="NEH9" i="43"/>
  <c r="NDZ9" i="43"/>
  <c r="NDR9" i="43"/>
  <c r="NDJ9" i="43"/>
  <c r="NDB9" i="43"/>
  <c r="NCT9" i="43"/>
  <c r="NCL9" i="43"/>
  <c r="NCD9" i="43"/>
  <c r="NBV9" i="43"/>
  <c r="NBN9" i="43"/>
  <c r="NBF9" i="43"/>
  <c r="NAX9" i="43"/>
  <c r="NAP9" i="43"/>
  <c r="NAH9" i="43"/>
  <c r="MZZ9" i="43"/>
  <c r="MZR9" i="43"/>
  <c r="MZJ9" i="43"/>
  <c r="MZB9" i="43"/>
  <c r="MYT9" i="43"/>
  <c r="MYL9" i="43"/>
  <c r="MYD9" i="43"/>
  <c r="MXV9" i="43"/>
  <c r="MXN9" i="43"/>
  <c r="MXF9" i="43"/>
  <c r="MWX9" i="43"/>
  <c r="MWP9" i="43"/>
  <c r="MWH9" i="43"/>
  <c r="MVZ9" i="43"/>
  <c r="MVR9" i="43"/>
  <c r="MVJ9" i="43"/>
  <c r="MVB9" i="43"/>
  <c r="MUT9" i="43"/>
  <c r="MUL9" i="43"/>
  <c r="MUD9" i="43"/>
  <c r="MTV9" i="43"/>
  <c r="MTN9" i="43"/>
  <c r="MTF9" i="43"/>
  <c r="MSX9" i="43"/>
  <c r="MSP9" i="43"/>
  <c r="MSH9" i="43"/>
  <c r="MRZ9" i="43"/>
  <c r="MRR9" i="43"/>
  <c r="MRJ9" i="43"/>
  <c r="MRB9" i="43"/>
  <c r="MQT9" i="43"/>
  <c r="MQL9" i="43"/>
  <c r="MQD9" i="43"/>
  <c r="MPV9" i="43"/>
  <c r="MPN9" i="43"/>
  <c r="MPF9" i="43"/>
  <c r="MOX9" i="43"/>
  <c r="MOP9" i="43"/>
  <c r="MOH9" i="43"/>
  <c r="MNZ9" i="43"/>
  <c r="MNR9" i="43"/>
  <c r="MNJ9" i="43"/>
  <c r="MNB9" i="43"/>
  <c r="MMT9" i="43"/>
  <c r="MML9" i="43"/>
  <c r="MMD9" i="43"/>
  <c r="MLV9" i="43"/>
  <c r="MLN9" i="43"/>
  <c r="MLF9" i="43"/>
  <c r="MKX9" i="43"/>
  <c r="MKP9" i="43"/>
  <c r="MKH9" i="43"/>
  <c r="MJZ9" i="43"/>
  <c r="MJR9" i="43"/>
  <c r="MJJ9" i="43"/>
  <c r="MJB9" i="43"/>
  <c r="MIT9" i="43"/>
  <c r="MIL9" i="43"/>
  <c r="MID9" i="43"/>
  <c r="MHV9" i="43"/>
  <c r="MHN9" i="43"/>
  <c r="MHF9" i="43"/>
  <c r="MGX9" i="43"/>
  <c r="MGP9" i="43"/>
  <c r="MGH9" i="43"/>
  <c r="MFZ9" i="43"/>
  <c r="MFR9" i="43"/>
  <c r="MFJ9" i="43"/>
  <c r="MFB9" i="43"/>
  <c r="MET9" i="43"/>
  <c r="MEL9" i="43"/>
  <c r="MED9" i="43"/>
  <c r="MDV9" i="43"/>
  <c r="MDN9" i="43"/>
  <c r="MDF9" i="43"/>
  <c r="MCX9" i="43"/>
  <c r="MCP9" i="43"/>
  <c r="MCH9" i="43"/>
  <c r="MBZ9" i="43"/>
  <c r="MBR9" i="43"/>
  <c r="MBJ9" i="43"/>
  <c r="MBB9" i="43"/>
  <c r="MAT9" i="43"/>
  <c r="MAL9" i="43"/>
  <c r="MAD9" i="43"/>
  <c r="LZV9" i="43"/>
  <c r="LZN9" i="43"/>
  <c r="LZF9" i="43"/>
  <c r="LYX9" i="43"/>
  <c r="LYP9" i="43"/>
  <c r="LYH9" i="43"/>
  <c r="LXZ9" i="43"/>
  <c r="LXR9" i="43"/>
  <c r="LXJ9" i="43"/>
  <c r="LXB9" i="43"/>
  <c r="LWT9" i="43"/>
  <c r="LWL9" i="43"/>
  <c r="LWD9" i="43"/>
  <c r="LVV9" i="43"/>
  <c r="LVN9" i="43"/>
  <c r="LVF9" i="43"/>
  <c r="LUX9" i="43"/>
  <c r="LUP9" i="43"/>
  <c r="LUH9" i="43"/>
  <c r="LTZ9" i="43"/>
  <c r="LTR9" i="43"/>
  <c r="LTJ9" i="43"/>
  <c r="LTB9" i="43"/>
  <c r="LST9" i="43"/>
  <c r="LSL9" i="43"/>
  <c r="LSD9" i="43"/>
  <c r="LRV9" i="43"/>
  <c r="LRN9" i="43"/>
  <c r="LRF9" i="43"/>
  <c r="LQX9" i="43"/>
  <c r="LQP9" i="43"/>
  <c r="LQH9" i="43"/>
  <c r="LPZ9" i="43"/>
  <c r="LPR9" i="43"/>
  <c r="LPJ9" i="43"/>
  <c r="LPB9" i="43"/>
  <c r="LOT9" i="43"/>
  <c r="LOL9" i="43"/>
  <c r="LOD9" i="43"/>
  <c r="LNV9" i="43"/>
  <c r="LNN9" i="43"/>
  <c r="LNF9" i="43"/>
  <c r="LMX9" i="43"/>
  <c r="LMP9" i="43"/>
  <c r="LMH9" i="43"/>
  <c r="LLZ9" i="43"/>
  <c r="LLR9" i="43"/>
  <c r="LLJ9" i="43"/>
  <c r="LLB9" i="43"/>
  <c r="LKT9" i="43"/>
  <c r="LKL9" i="43"/>
  <c r="LKD9" i="43"/>
  <c r="LJV9" i="43"/>
  <c r="LJN9" i="43"/>
  <c r="LJF9" i="43"/>
  <c r="LIX9" i="43"/>
  <c r="LIP9" i="43"/>
  <c r="LIH9" i="43"/>
  <c r="LHZ9" i="43"/>
  <c r="LHR9" i="43"/>
  <c r="LHJ9" i="43"/>
  <c r="LHB9" i="43"/>
  <c r="LGT9" i="43"/>
  <c r="LGL9" i="43"/>
  <c r="LGD9" i="43"/>
  <c r="LFV9" i="43"/>
  <c r="LFN9" i="43"/>
  <c r="LFF9" i="43"/>
  <c r="LEX9" i="43"/>
  <c r="LEP9" i="43"/>
  <c r="LEH9" i="43"/>
  <c r="LDZ9" i="43"/>
  <c r="LDR9" i="43"/>
  <c r="LDJ9" i="43"/>
  <c r="LDB9" i="43"/>
  <c r="LCT9" i="43"/>
  <c r="LCL9" i="43"/>
  <c r="LCD9" i="43"/>
  <c r="LBV9" i="43"/>
  <c r="LBN9" i="43"/>
  <c r="LBF9" i="43"/>
  <c r="LAX9" i="43"/>
  <c r="LAP9" i="43"/>
  <c r="LAH9" i="43"/>
  <c r="KZZ9" i="43"/>
  <c r="KZR9" i="43"/>
  <c r="KZJ9" i="43"/>
  <c r="KZB9" i="43"/>
  <c r="KYT9" i="43"/>
  <c r="KYL9" i="43"/>
  <c r="KYD9" i="43"/>
  <c r="KXV9" i="43"/>
  <c r="KXN9" i="43"/>
  <c r="KXF9" i="43"/>
  <c r="KWX9" i="43"/>
  <c r="KWP9" i="43"/>
  <c r="KWH9" i="43"/>
  <c r="KVZ9" i="43"/>
  <c r="KVR9" i="43"/>
  <c r="KVJ9" i="43"/>
  <c r="KVB9" i="43"/>
  <c r="KUT9" i="43"/>
  <c r="KUL9" i="43"/>
  <c r="KUD9" i="43"/>
  <c r="KTV9" i="43"/>
  <c r="KTN9" i="43"/>
  <c r="KTF9" i="43"/>
  <c r="KSX9" i="43"/>
  <c r="KSP9" i="43"/>
  <c r="KSH9" i="43"/>
  <c r="KRZ9" i="43"/>
  <c r="KRR9" i="43"/>
  <c r="KRJ9" i="43"/>
  <c r="KRB9" i="43"/>
  <c r="KQT9" i="43"/>
  <c r="KQL9" i="43"/>
  <c r="KQD9" i="43"/>
  <c r="KPV9" i="43"/>
  <c r="KPN9" i="43"/>
  <c r="KPF9" i="43"/>
  <c r="KOX9" i="43"/>
  <c r="KOP9" i="43"/>
  <c r="KOH9" i="43"/>
  <c r="KNZ9" i="43"/>
  <c r="KNR9" i="43"/>
  <c r="KNJ9" i="43"/>
  <c r="KNB9" i="43"/>
  <c r="KMT9" i="43"/>
  <c r="KML9" i="43"/>
  <c r="KMD9" i="43"/>
  <c r="KLV9" i="43"/>
  <c r="KLN9" i="43"/>
  <c r="KLF9" i="43"/>
  <c r="KKX9" i="43"/>
  <c r="KKP9" i="43"/>
  <c r="KKH9" i="43"/>
  <c r="KJZ9" i="43"/>
  <c r="KJR9" i="43"/>
  <c r="KJJ9" i="43"/>
  <c r="KJB9" i="43"/>
  <c r="KIT9" i="43"/>
  <c r="KIL9" i="43"/>
  <c r="KID9" i="43"/>
  <c r="KHV9" i="43"/>
  <c r="KHN9" i="43"/>
  <c r="KHF9" i="43"/>
  <c r="KGX9" i="43"/>
  <c r="KGP9" i="43"/>
  <c r="KGH9" i="43"/>
  <c r="KFZ9" i="43"/>
  <c r="KFR9" i="43"/>
  <c r="KFJ9" i="43"/>
  <c r="KFB9" i="43"/>
  <c r="KET9" i="43"/>
  <c r="KEL9" i="43"/>
  <c r="KED9" i="43"/>
  <c r="KDV9" i="43"/>
  <c r="KDN9" i="43"/>
  <c r="KDF9" i="43"/>
  <c r="KCX9" i="43"/>
  <c r="KCP9" i="43"/>
  <c r="KCH9" i="43"/>
  <c r="KBZ9" i="43"/>
  <c r="KBR9" i="43"/>
  <c r="KBJ9" i="43"/>
  <c r="KBB9" i="43"/>
  <c r="KAT9" i="43"/>
  <c r="KAL9" i="43"/>
  <c r="KAD9" i="43"/>
  <c r="JZV9" i="43"/>
  <c r="JZN9" i="43"/>
  <c r="JZF9" i="43"/>
  <c r="JYX9" i="43"/>
  <c r="JYP9" i="43"/>
  <c r="JYH9" i="43"/>
  <c r="JXZ9" i="43"/>
  <c r="JXR9" i="43"/>
  <c r="JXJ9" i="43"/>
  <c r="JXB9" i="43"/>
  <c r="JWT9" i="43"/>
  <c r="JWL9" i="43"/>
  <c r="JWD9" i="43"/>
  <c r="JVV9" i="43"/>
  <c r="JVN9" i="43"/>
  <c r="JVF9" i="43"/>
  <c r="JUX9" i="43"/>
  <c r="JUP9" i="43"/>
  <c r="JUH9" i="43"/>
  <c r="JTZ9" i="43"/>
  <c r="JTR9" i="43"/>
  <c r="JTJ9" i="43"/>
  <c r="JTB9" i="43"/>
  <c r="JST9" i="43"/>
  <c r="JSL9" i="43"/>
  <c r="JSD9" i="43"/>
  <c r="JRV9" i="43"/>
  <c r="JRN9" i="43"/>
  <c r="JRF9" i="43"/>
  <c r="JQX9" i="43"/>
  <c r="JQP9" i="43"/>
  <c r="JQH9" i="43"/>
  <c r="JPZ9" i="43"/>
  <c r="JPR9" i="43"/>
  <c r="JPJ9" i="43"/>
  <c r="JPB9" i="43"/>
  <c r="JOT9" i="43"/>
  <c r="JOL9" i="43"/>
  <c r="JOD9" i="43"/>
  <c r="JNV9" i="43"/>
  <c r="JNN9" i="43"/>
  <c r="JNF9" i="43"/>
  <c r="JMX9" i="43"/>
  <c r="JMP9" i="43"/>
  <c r="JMH9" i="43"/>
  <c r="JLZ9" i="43"/>
  <c r="JLR9" i="43"/>
  <c r="JLJ9" i="43"/>
  <c r="JLB9" i="43"/>
  <c r="JKT9" i="43"/>
  <c r="JKL9" i="43"/>
  <c r="JKD9" i="43"/>
  <c r="JJV9" i="43"/>
  <c r="JJN9" i="43"/>
  <c r="JJF9" i="43"/>
  <c r="JIX9" i="43"/>
  <c r="JIP9" i="43"/>
  <c r="JIH9" i="43"/>
  <c r="JHZ9" i="43"/>
  <c r="JHR9" i="43"/>
  <c r="JHJ9" i="43"/>
  <c r="JHB9" i="43"/>
  <c r="JGT9" i="43"/>
  <c r="JGL9" i="43"/>
  <c r="JGD9" i="43"/>
  <c r="JFV9" i="43"/>
  <c r="JFN9" i="43"/>
  <c r="JFF9" i="43"/>
  <c r="JEX9" i="43"/>
  <c r="JEP9" i="43"/>
  <c r="JEH9" i="43"/>
  <c r="JDZ9" i="43"/>
  <c r="JDR9" i="43"/>
  <c r="JDJ9" i="43"/>
  <c r="JDB9" i="43"/>
  <c r="JCT9" i="43"/>
  <c r="JCL9" i="43"/>
  <c r="JCD9" i="43"/>
  <c r="JBV9" i="43"/>
  <c r="JBN9" i="43"/>
  <c r="JBF9" i="43"/>
  <c r="JAX9" i="43"/>
  <c r="JAP9" i="43"/>
  <c r="JAH9" i="43"/>
  <c r="IZZ9" i="43"/>
  <c r="IZR9" i="43"/>
  <c r="IZJ9" i="43"/>
  <c r="IZB9" i="43"/>
  <c r="IYT9" i="43"/>
  <c r="IYL9" i="43"/>
  <c r="IYD9" i="43"/>
  <c r="IXV9" i="43"/>
  <c r="IXN9" i="43"/>
  <c r="IXF9" i="43"/>
  <c r="IWX9" i="43"/>
  <c r="IWP9" i="43"/>
  <c r="IWH9" i="43"/>
  <c r="IVZ9" i="43"/>
  <c r="IVR9" i="43"/>
  <c r="IVJ9" i="43"/>
  <c r="IVB9" i="43"/>
  <c r="IUT9" i="43"/>
  <c r="IUL9" i="43"/>
  <c r="IUD9" i="43"/>
  <c r="ITV9" i="43"/>
  <c r="ITN9" i="43"/>
  <c r="ITF9" i="43"/>
  <c r="ISX9" i="43"/>
  <c r="ISP9" i="43"/>
  <c r="ISH9" i="43"/>
  <c r="IRZ9" i="43"/>
  <c r="IRR9" i="43"/>
  <c r="IRJ9" i="43"/>
  <c r="IRB9" i="43"/>
  <c r="IQT9" i="43"/>
  <c r="IQL9" i="43"/>
  <c r="IQD9" i="43"/>
  <c r="IPV9" i="43"/>
  <c r="IPN9" i="43"/>
  <c r="IPF9" i="43"/>
  <c r="IOX9" i="43"/>
  <c r="IOP9" i="43"/>
  <c r="IOH9" i="43"/>
  <c r="INZ9" i="43"/>
  <c r="INR9" i="43"/>
  <c r="INJ9" i="43"/>
  <c r="INB9" i="43"/>
  <c r="IMT9" i="43"/>
  <c r="IML9" i="43"/>
  <c r="IMD9" i="43"/>
  <c r="ILV9" i="43"/>
  <c r="ILN9" i="43"/>
  <c r="ILF9" i="43"/>
  <c r="IKX9" i="43"/>
  <c r="IKP9" i="43"/>
  <c r="IKH9" i="43"/>
  <c r="IJZ9" i="43"/>
  <c r="IJR9" i="43"/>
  <c r="IJJ9" i="43"/>
  <c r="IJB9" i="43"/>
  <c r="IIT9" i="43"/>
  <c r="IIL9" i="43"/>
  <c r="IID9" i="43"/>
  <c r="IHV9" i="43"/>
  <c r="IHN9" i="43"/>
  <c r="IHF9" i="43"/>
  <c r="IGX9" i="43"/>
  <c r="IGP9" i="43"/>
  <c r="IGH9" i="43"/>
  <c r="IFZ9" i="43"/>
  <c r="IFR9" i="43"/>
  <c r="IFJ9" i="43"/>
  <c r="IFB9" i="43"/>
  <c r="IET9" i="43"/>
  <c r="IEL9" i="43"/>
  <c r="IED9" i="43"/>
  <c r="IDV9" i="43"/>
  <c r="IDN9" i="43"/>
  <c r="IDF9" i="43"/>
  <c r="ICX9" i="43"/>
  <c r="ICP9" i="43"/>
  <c r="ICH9" i="43"/>
  <c r="IBZ9" i="43"/>
  <c r="IBR9" i="43"/>
  <c r="IBJ9" i="43"/>
  <c r="IBB9" i="43"/>
  <c r="IAT9" i="43"/>
  <c r="IAL9" i="43"/>
  <c r="IAD9" i="43"/>
  <c r="HZV9" i="43"/>
  <c r="HZN9" i="43"/>
  <c r="HZF9" i="43"/>
  <c r="HYX9" i="43"/>
  <c r="HYP9" i="43"/>
  <c r="HYH9" i="43"/>
  <c r="HXZ9" i="43"/>
  <c r="HXR9" i="43"/>
  <c r="HXJ9" i="43"/>
  <c r="HXB9" i="43"/>
  <c r="HWT9" i="43"/>
  <c r="HWL9" i="43"/>
  <c r="HWD9" i="43"/>
  <c r="HVV9" i="43"/>
  <c r="HVN9" i="43"/>
  <c r="HVF9" i="43"/>
  <c r="HUX9" i="43"/>
  <c r="HUP9" i="43"/>
  <c r="HUH9" i="43"/>
  <c r="HTZ9" i="43"/>
  <c r="HTR9" i="43"/>
  <c r="HTJ9" i="43"/>
  <c r="HTB9" i="43"/>
  <c r="HST9" i="43"/>
  <c r="HSL9" i="43"/>
  <c r="HSD9" i="43"/>
  <c r="HRV9" i="43"/>
  <c r="HRN9" i="43"/>
  <c r="HRF9" i="43"/>
  <c r="HQX9" i="43"/>
  <c r="HQP9" i="43"/>
  <c r="HQH9" i="43"/>
  <c r="HPZ9" i="43"/>
  <c r="HPR9" i="43"/>
  <c r="HPJ9" i="43"/>
  <c r="HPB9" i="43"/>
  <c r="HOT9" i="43"/>
  <c r="HOL9" i="43"/>
  <c r="HOD9" i="43"/>
  <c r="HNV9" i="43"/>
  <c r="HNN9" i="43"/>
  <c r="HNF9" i="43"/>
  <c r="HMX9" i="43"/>
  <c r="HMP9" i="43"/>
  <c r="HMH9" i="43"/>
  <c r="HLZ9" i="43"/>
  <c r="HLR9" i="43"/>
  <c r="HLJ9" i="43"/>
  <c r="HLB9" i="43"/>
  <c r="HKT9" i="43"/>
  <c r="HKL9" i="43"/>
  <c r="HKD9" i="43"/>
  <c r="HJV9" i="43"/>
  <c r="HJN9" i="43"/>
  <c r="HJF9" i="43"/>
  <c r="HIX9" i="43"/>
  <c r="HIP9" i="43"/>
  <c r="HIH9" i="43"/>
  <c r="HHZ9" i="43"/>
  <c r="HHR9" i="43"/>
  <c r="HHJ9" i="43"/>
  <c r="HHB9" i="43"/>
  <c r="HGT9" i="43"/>
  <c r="HGL9" i="43"/>
  <c r="HGD9" i="43"/>
  <c r="HFV9" i="43"/>
  <c r="HFN9" i="43"/>
  <c r="HFF9" i="43"/>
  <c r="HEX9" i="43"/>
  <c r="HEP9" i="43"/>
  <c r="HEH9" i="43"/>
  <c r="HDZ9" i="43"/>
  <c r="HDR9" i="43"/>
  <c r="HDJ9" i="43"/>
  <c r="HDB9" i="43"/>
  <c r="HCT9" i="43"/>
  <c r="HCL9" i="43"/>
  <c r="HCD9" i="43"/>
  <c r="HBV9" i="43"/>
  <c r="HBN9" i="43"/>
  <c r="HBF9" i="43"/>
  <c r="HAX9" i="43"/>
  <c r="HAP9" i="43"/>
  <c r="HAH9" i="43"/>
  <c r="GZZ9" i="43"/>
  <c r="GZR9" i="43"/>
  <c r="GZJ9" i="43"/>
  <c r="GZB9" i="43"/>
  <c r="GYT9" i="43"/>
  <c r="GYL9" i="43"/>
  <c r="GYD9" i="43"/>
  <c r="GXV9" i="43"/>
  <c r="GXN9" i="43"/>
  <c r="GXF9" i="43"/>
  <c r="GWX9" i="43"/>
  <c r="GWP9" i="43"/>
  <c r="GWH9" i="43"/>
  <c r="GVZ9" i="43"/>
  <c r="GVR9" i="43"/>
  <c r="GVJ9" i="43"/>
  <c r="GVB9" i="43"/>
  <c r="GUT9" i="43"/>
  <c r="GUL9" i="43"/>
  <c r="GUD9" i="43"/>
  <c r="GTV9" i="43"/>
  <c r="GTN9" i="43"/>
  <c r="GTF9" i="43"/>
  <c r="GSX9" i="43"/>
  <c r="GSP9" i="43"/>
  <c r="GSH9" i="43"/>
  <c r="GRZ9" i="43"/>
  <c r="GRR9" i="43"/>
  <c r="GRJ9" i="43"/>
  <c r="GRB9" i="43"/>
  <c r="GQT9" i="43"/>
  <c r="GQL9" i="43"/>
  <c r="GQD9" i="43"/>
  <c r="GPV9" i="43"/>
  <c r="GPN9" i="43"/>
  <c r="GPF9" i="43"/>
  <c r="GOX9" i="43"/>
  <c r="GOP9" i="43"/>
  <c r="GOH9" i="43"/>
  <c r="GNZ9" i="43"/>
  <c r="GNR9" i="43"/>
  <c r="GNJ9" i="43"/>
  <c r="GNB9" i="43"/>
  <c r="GMT9" i="43"/>
  <c r="GML9" i="43"/>
  <c r="GMD9" i="43"/>
  <c r="GLV9" i="43"/>
  <c r="GLN9" i="43"/>
  <c r="GLF9" i="43"/>
  <c r="GKX9" i="43"/>
  <c r="GKP9" i="43"/>
  <c r="GKH9" i="43"/>
  <c r="GJZ9" i="43"/>
  <c r="GJR9" i="43"/>
  <c r="GJJ9" i="43"/>
  <c r="GJB9" i="43"/>
  <c r="GIT9" i="43"/>
  <c r="GIL9" i="43"/>
  <c r="GID9" i="43"/>
  <c r="GHV9" i="43"/>
  <c r="GHN9" i="43"/>
  <c r="GHF9" i="43"/>
  <c r="GGX9" i="43"/>
  <c r="GGP9" i="43"/>
  <c r="GGH9" i="43"/>
  <c r="GFZ9" i="43"/>
  <c r="GFR9" i="43"/>
  <c r="GFJ9" i="43"/>
  <c r="GFB9" i="43"/>
  <c r="GET9" i="43"/>
  <c r="GEL9" i="43"/>
  <c r="GED9" i="43"/>
  <c r="GDV9" i="43"/>
  <c r="GDN9" i="43"/>
  <c r="GDF9" i="43"/>
  <c r="GCX9" i="43"/>
  <c r="GCP9" i="43"/>
  <c r="GCH9" i="43"/>
  <c r="GBZ9" i="43"/>
  <c r="GBR9" i="43"/>
  <c r="GBJ9" i="43"/>
  <c r="GBB9" i="43"/>
  <c r="GAT9" i="43"/>
  <c r="GAL9" i="43"/>
  <c r="GAD9" i="43"/>
  <c r="FZV9" i="43"/>
  <c r="FZN9" i="43"/>
  <c r="FZF9" i="43"/>
  <c r="FYX9" i="43"/>
  <c r="FYP9" i="43"/>
  <c r="FYH9" i="43"/>
  <c r="FXZ9" i="43"/>
  <c r="FXR9" i="43"/>
  <c r="FXJ9" i="43"/>
  <c r="FXB9" i="43"/>
  <c r="FWT9" i="43"/>
  <c r="FWL9" i="43"/>
  <c r="FWD9" i="43"/>
  <c r="FVV9" i="43"/>
  <c r="FVN9" i="43"/>
  <c r="FVF9" i="43"/>
  <c r="FUX9" i="43"/>
  <c r="FUP9" i="43"/>
  <c r="FUH9" i="43"/>
  <c r="FTZ9" i="43"/>
  <c r="FTR9" i="43"/>
  <c r="FTJ9" i="43"/>
  <c r="FTB9" i="43"/>
  <c r="FST9" i="43"/>
  <c r="FSL9" i="43"/>
  <c r="FSD9" i="43"/>
  <c r="FRV9" i="43"/>
  <c r="FRN9" i="43"/>
  <c r="FRF9" i="43"/>
  <c r="FQX9" i="43"/>
  <c r="FQP9" i="43"/>
  <c r="FQH9" i="43"/>
  <c r="FPZ9" i="43"/>
  <c r="FPR9" i="43"/>
  <c r="FPJ9" i="43"/>
  <c r="FPB9" i="43"/>
  <c r="FOT9" i="43"/>
  <c r="FOL9" i="43"/>
  <c r="FOD9" i="43"/>
  <c r="FNV9" i="43"/>
  <c r="FNN9" i="43"/>
  <c r="FNF9" i="43"/>
  <c r="FMX9" i="43"/>
  <c r="FMP9" i="43"/>
  <c r="FMH9" i="43"/>
  <c r="FLZ9" i="43"/>
  <c r="FLR9" i="43"/>
  <c r="FLJ9" i="43"/>
  <c r="FLB9" i="43"/>
  <c r="FKT9" i="43"/>
  <c r="FKL9" i="43"/>
  <c r="FKD9" i="43"/>
  <c r="FJV9" i="43"/>
  <c r="FJN9" i="43"/>
  <c r="FJF9" i="43"/>
  <c r="FIX9" i="43"/>
  <c r="FIP9" i="43"/>
  <c r="FIH9" i="43"/>
  <c r="FHZ9" i="43"/>
  <c r="FHR9" i="43"/>
  <c r="FHJ9" i="43"/>
  <c r="FHB9" i="43"/>
  <c r="FGT9" i="43"/>
  <c r="FGL9" i="43"/>
  <c r="FGD9" i="43"/>
  <c r="FFV9" i="43"/>
  <c r="FFN9" i="43"/>
  <c r="FFF9" i="43"/>
  <c r="FEX9" i="43"/>
  <c r="FEP9" i="43"/>
  <c r="FEH9" i="43"/>
  <c r="FDZ9" i="43"/>
  <c r="FDR9" i="43"/>
  <c r="FDJ9" i="43"/>
  <c r="FDB9" i="43"/>
  <c r="FCT9" i="43"/>
  <c r="FCL9" i="43"/>
  <c r="FCD9" i="43"/>
  <c r="FBV9" i="43"/>
  <c r="FBN9" i="43"/>
  <c r="FBF9" i="43"/>
  <c r="FAX9" i="43"/>
  <c r="FAP9" i="43"/>
  <c r="FAH9" i="43"/>
  <c r="EZZ9" i="43"/>
  <c r="EZR9" i="43"/>
  <c r="EZJ9" i="43"/>
  <c r="EZB9" i="43"/>
  <c r="EYT9" i="43"/>
  <c r="EYL9" i="43"/>
  <c r="EYD9" i="43"/>
  <c r="EXV9" i="43"/>
  <c r="EXN9" i="43"/>
  <c r="EXF9" i="43"/>
  <c r="EWX9" i="43"/>
  <c r="EWP9" i="43"/>
  <c r="EWH9" i="43"/>
  <c r="EVZ9" i="43"/>
  <c r="EVR9" i="43"/>
  <c r="EVJ9" i="43"/>
  <c r="EVB9" i="43"/>
  <c r="EUT9" i="43"/>
  <c r="EUL9" i="43"/>
  <c r="EUD9" i="43"/>
  <c r="ETV9" i="43"/>
  <c r="ETN9" i="43"/>
  <c r="ETF9" i="43"/>
  <c r="ESX9" i="43"/>
  <c r="ESP9" i="43"/>
  <c r="ESH9" i="43"/>
  <c r="ERZ9" i="43"/>
  <c r="ERR9" i="43"/>
  <c r="ERJ9" i="43"/>
  <c r="ERB9" i="43"/>
  <c r="EQT9" i="43"/>
  <c r="EQL9" i="43"/>
  <c r="EQD9" i="43"/>
  <c r="EPV9" i="43"/>
  <c r="EPN9" i="43"/>
  <c r="EPF9" i="43"/>
  <c r="EOX9" i="43"/>
  <c r="EOP9" i="43"/>
  <c r="EOH9" i="43"/>
  <c r="ENZ9" i="43"/>
  <c r="ENR9" i="43"/>
  <c r="ENJ9" i="43"/>
  <c r="ENB9" i="43"/>
  <c r="EMT9" i="43"/>
  <c r="EML9" i="43"/>
  <c r="EMD9" i="43"/>
  <c r="ELV9" i="43"/>
  <c r="ELN9" i="43"/>
  <c r="ELF9" i="43"/>
  <c r="EKX9" i="43"/>
  <c r="EKP9" i="43"/>
  <c r="EKH9" i="43"/>
  <c r="EJZ9" i="43"/>
  <c r="EJR9" i="43"/>
  <c r="EJJ9" i="43"/>
  <c r="EJB9" i="43"/>
  <c r="EIT9" i="43"/>
  <c r="EIL9" i="43"/>
  <c r="EID9" i="43"/>
  <c r="EHV9" i="43"/>
  <c r="EHN9" i="43"/>
  <c r="EHF9" i="43"/>
  <c r="EGX9" i="43"/>
  <c r="EGP9" i="43"/>
  <c r="EGH9" i="43"/>
  <c r="EFZ9" i="43"/>
  <c r="EFR9" i="43"/>
  <c r="EFJ9" i="43"/>
  <c r="EFB9" i="43"/>
  <c r="EET9" i="43"/>
  <c r="EEL9" i="43"/>
  <c r="EED9" i="43"/>
  <c r="EDV9" i="43"/>
  <c r="EDN9" i="43"/>
  <c r="EDF9" i="43"/>
  <c r="ECX9" i="43"/>
  <c r="ECP9" i="43"/>
  <c r="ECH9" i="43"/>
  <c r="EBZ9" i="43"/>
  <c r="EBR9" i="43"/>
  <c r="EBJ9" i="43"/>
  <c r="EBB9" i="43"/>
  <c r="EAT9" i="43"/>
  <c r="EAL9" i="43"/>
  <c r="EAD9" i="43"/>
  <c r="DZV9" i="43"/>
  <c r="DZN9" i="43"/>
  <c r="DZF9" i="43"/>
  <c r="DYX9" i="43"/>
  <c r="DYP9" i="43"/>
  <c r="DYH9" i="43"/>
  <c r="DXZ9" i="43"/>
  <c r="DXR9" i="43"/>
  <c r="DXJ9" i="43"/>
  <c r="DXB9" i="43"/>
  <c r="DWT9" i="43"/>
  <c r="DWL9" i="43"/>
  <c r="DWD9" i="43"/>
  <c r="DVV9" i="43"/>
  <c r="DVN9" i="43"/>
  <c r="DVF9" i="43"/>
  <c r="DUX9" i="43"/>
  <c r="DUP9" i="43"/>
  <c r="DUH9" i="43"/>
  <c r="DTZ9" i="43"/>
  <c r="DTR9" i="43"/>
  <c r="DTJ9" i="43"/>
  <c r="DTB9" i="43"/>
  <c r="DST9" i="43"/>
  <c r="DSL9" i="43"/>
  <c r="DSD9" i="43"/>
  <c r="DRV9" i="43"/>
  <c r="DRN9" i="43"/>
  <c r="DRF9" i="43"/>
  <c r="DQX9" i="43"/>
  <c r="DQP9" i="43"/>
  <c r="DQH9" i="43"/>
  <c r="DPZ9" i="43"/>
  <c r="DPR9" i="43"/>
  <c r="DPJ9" i="43"/>
  <c r="DPB9" i="43"/>
  <c r="DOT9" i="43"/>
  <c r="DOL9" i="43"/>
  <c r="DOD9" i="43"/>
  <c r="DNV9" i="43"/>
  <c r="DNN9" i="43"/>
  <c r="DNF9" i="43"/>
  <c r="DMX9" i="43"/>
  <c r="DMP9" i="43"/>
  <c r="DMH9" i="43"/>
  <c r="DLZ9" i="43"/>
  <c r="DLR9" i="43"/>
  <c r="DLJ9" i="43"/>
  <c r="DLB9" i="43"/>
  <c r="DKT9" i="43"/>
  <c r="DKL9" i="43"/>
  <c r="DKD9" i="43"/>
  <c r="DJV9" i="43"/>
  <c r="DJN9" i="43"/>
  <c r="DJF9" i="43"/>
  <c r="DIX9" i="43"/>
  <c r="DIP9" i="43"/>
  <c r="DIH9" i="43"/>
  <c r="DHZ9" i="43"/>
  <c r="DHR9" i="43"/>
  <c r="DHJ9" i="43"/>
  <c r="DHB9" i="43"/>
  <c r="DGT9" i="43"/>
  <c r="DGL9" i="43"/>
  <c r="DGD9" i="43"/>
  <c r="DFV9" i="43"/>
  <c r="DFN9" i="43"/>
  <c r="DFF9" i="43"/>
  <c r="DEX9" i="43"/>
  <c r="DEP9" i="43"/>
  <c r="DEH9" i="43"/>
  <c r="DDZ9" i="43"/>
  <c r="DDR9" i="43"/>
  <c r="DDJ9" i="43"/>
  <c r="DDB9" i="43"/>
  <c r="DCT9" i="43"/>
  <c r="DCL9" i="43"/>
  <c r="DCD9" i="43"/>
  <c r="DBV9" i="43"/>
  <c r="DBN9" i="43"/>
  <c r="DBF9" i="43"/>
  <c r="DAX9" i="43"/>
  <c r="DAP9" i="43"/>
  <c r="DAH9" i="43"/>
  <c r="CZZ9" i="43"/>
  <c r="CZR9" i="43"/>
  <c r="CZJ9" i="43"/>
  <c r="CZB9" i="43"/>
  <c r="CYT9" i="43"/>
  <c r="CYL9" i="43"/>
  <c r="CYD9" i="43"/>
  <c r="CXV9" i="43"/>
  <c r="CXN9" i="43"/>
  <c r="CXF9" i="43"/>
  <c r="CWX9" i="43"/>
  <c r="CWP9" i="43"/>
  <c r="CWH9" i="43"/>
  <c r="CVZ9" i="43"/>
  <c r="CVR9" i="43"/>
  <c r="CVJ9" i="43"/>
  <c r="CVB9" i="43"/>
  <c r="CUT9" i="43"/>
  <c r="CUL9" i="43"/>
  <c r="CUD9" i="43"/>
  <c r="CTV9" i="43"/>
  <c r="CTN9" i="43"/>
  <c r="CTF9" i="43"/>
  <c r="CSX9" i="43"/>
  <c r="CSP9" i="43"/>
  <c r="CSH9" i="43"/>
  <c r="CRZ9" i="43"/>
  <c r="CRR9" i="43"/>
  <c r="CRJ9" i="43"/>
  <c r="CRB9" i="43"/>
  <c r="CQT9" i="43"/>
  <c r="CQL9" i="43"/>
  <c r="CQD9" i="43"/>
  <c r="CPV9" i="43"/>
  <c r="CPN9" i="43"/>
  <c r="CPF9" i="43"/>
  <c r="COX9" i="43"/>
  <c r="COP9" i="43"/>
  <c r="COH9" i="43"/>
  <c r="CNZ9" i="43"/>
  <c r="CNR9" i="43"/>
  <c r="CNJ9" i="43"/>
  <c r="CNB9" i="43"/>
  <c r="CMT9" i="43"/>
  <c r="CML9" i="43"/>
  <c r="CMD9" i="43"/>
  <c r="CLV9" i="43"/>
  <c r="CLN9" i="43"/>
  <c r="CLF9" i="43"/>
  <c r="CKX9" i="43"/>
  <c r="CKP9" i="43"/>
  <c r="CKH9" i="43"/>
  <c r="CJZ9" i="43"/>
  <c r="CJR9" i="43"/>
  <c r="CJJ9" i="43"/>
  <c r="CJB9" i="43"/>
  <c r="CIT9" i="43"/>
  <c r="CIL9" i="43"/>
  <c r="CID9" i="43"/>
  <c r="CHV9" i="43"/>
  <c r="CHN9" i="43"/>
  <c r="CHF9" i="43"/>
  <c r="CGX9" i="43"/>
  <c r="CGP9" i="43"/>
  <c r="CGH9" i="43"/>
  <c r="CFZ9" i="43"/>
  <c r="CFR9" i="43"/>
  <c r="CFJ9" i="43"/>
  <c r="CFB9" i="43"/>
  <c r="CET9" i="43"/>
  <c r="CEL9" i="43"/>
  <c r="CED9" i="43"/>
  <c r="CDV9" i="43"/>
  <c r="CDN9" i="43"/>
  <c r="CDF9" i="43"/>
  <c r="CCX9" i="43"/>
  <c r="CCP9" i="43"/>
  <c r="CCH9" i="43"/>
  <c r="CBZ9" i="43"/>
  <c r="CBR9" i="43"/>
  <c r="CBJ9" i="43"/>
  <c r="CBB9" i="43"/>
  <c r="CAT9" i="43"/>
  <c r="CAL9" i="43"/>
  <c r="CAD9" i="43"/>
  <c r="BZV9" i="43"/>
  <c r="BZN9" i="43"/>
  <c r="BZF9" i="43"/>
  <c r="BYX9" i="43"/>
  <c r="BYP9" i="43"/>
  <c r="BYH9" i="43"/>
  <c r="BXZ9" i="43"/>
  <c r="BXR9" i="43"/>
  <c r="BXJ9" i="43"/>
  <c r="BXB9" i="43"/>
  <c r="BWT9" i="43"/>
  <c r="BWL9" i="43"/>
  <c r="BWD9" i="43"/>
  <c r="BVV9" i="43"/>
  <c r="BVN9" i="43"/>
  <c r="BVF9" i="43"/>
  <c r="BUX9" i="43"/>
  <c r="BUP9" i="43"/>
  <c r="BUH9" i="43"/>
  <c r="BTZ9" i="43"/>
  <c r="BTR9" i="43"/>
  <c r="BTJ9" i="43"/>
  <c r="BTB9" i="43"/>
  <c r="BST9" i="43"/>
  <c r="BSL9" i="43"/>
  <c r="BSD9" i="43"/>
  <c r="BRV9" i="43"/>
  <c r="BRN9" i="43"/>
  <c r="BRF9" i="43"/>
  <c r="BQX9" i="43"/>
  <c r="BQP9" i="43"/>
  <c r="BQH9" i="43"/>
  <c r="BPZ9" i="43"/>
  <c r="BPR9" i="43"/>
  <c r="BPJ9" i="43"/>
  <c r="BPB9" i="43"/>
  <c r="BOT9" i="43"/>
  <c r="BOL9" i="43"/>
  <c r="BOD9" i="43"/>
  <c r="BNV9" i="43"/>
  <c r="BNN9" i="43"/>
  <c r="BNF9" i="43"/>
  <c r="BMX9" i="43"/>
  <c r="BMP9" i="43"/>
  <c r="BMH9" i="43"/>
  <c r="BLZ9" i="43"/>
  <c r="BLR9" i="43"/>
  <c r="BLJ9" i="43"/>
  <c r="BLB9" i="43"/>
  <c r="BKT9" i="43"/>
  <c r="BKL9" i="43"/>
  <c r="BKD9" i="43"/>
  <c r="BJV9" i="43"/>
  <c r="BJN9" i="43"/>
  <c r="BJF9" i="43"/>
  <c r="BIX9" i="43"/>
  <c r="BIP9" i="43"/>
  <c r="BIH9" i="43"/>
  <c r="BHZ9" i="43"/>
  <c r="BHR9" i="43"/>
  <c r="BHJ9" i="43"/>
  <c r="BHB9" i="43"/>
  <c r="BGT9" i="43"/>
  <c r="BGL9" i="43"/>
  <c r="BGD9" i="43"/>
  <c r="BFV9" i="43"/>
  <c r="BFN9" i="43"/>
  <c r="BFF9" i="43"/>
  <c r="BEX9" i="43"/>
  <c r="BEP9" i="43"/>
  <c r="BEH9" i="43"/>
  <c r="BDZ9" i="43"/>
  <c r="BDR9" i="43"/>
  <c r="BDJ9" i="43"/>
  <c r="BDB9" i="43"/>
  <c r="BCT9" i="43"/>
  <c r="BCL9" i="43"/>
  <c r="BCD9" i="43"/>
  <c r="BBV9" i="43"/>
  <c r="BBN9" i="43"/>
  <c r="BBF9" i="43"/>
  <c r="BAX9" i="43"/>
  <c r="BAP9" i="43"/>
  <c r="BAH9" i="43"/>
  <c r="AZZ9" i="43"/>
  <c r="AZR9" i="43"/>
  <c r="AZJ9" i="43"/>
  <c r="AZB9" i="43"/>
  <c r="AYT9" i="43"/>
  <c r="AYL9" i="43"/>
  <c r="AYD9" i="43"/>
  <c r="AXV9" i="43"/>
  <c r="AXN9" i="43"/>
  <c r="AXF9" i="43"/>
  <c r="AWX9" i="43"/>
  <c r="AWP9" i="43"/>
  <c r="AWH9" i="43"/>
  <c r="AVZ9" i="43"/>
  <c r="AVR9" i="43"/>
  <c r="AVJ9" i="43"/>
  <c r="AVB9" i="43"/>
  <c r="AUT9" i="43"/>
  <c r="AUL9" i="43"/>
  <c r="AUD9" i="43"/>
  <c r="ATV9" i="43"/>
  <c r="ATN9" i="43"/>
  <c r="ATF9" i="43"/>
  <c r="ASX9" i="43"/>
  <c r="ASP9" i="43"/>
  <c r="ASH9" i="43"/>
  <c r="ARZ9" i="43"/>
  <c r="ARR9" i="43"/>
  <c r="ARJ9" i="43"/>
  <c r="ARB9" i="43"/>
  <c r="AQT9" i="43"/>
  <c r="AQL9" i="43"/>
  <c r="AQD9" i="43"/>
  <c r="APV9" i="43"/>
  <c r="APN9" i="43"/>
  <c r="APF9" i="43"/>
  <c r="AOX9" i="43"/>
  <c r="AOP9" i="43"/>
  <c r="AOH9" i="43"/>
  <c r="ANZ9" i="43"/>
  <c r="ANR9" i="43"/>
  <c r="ANJ9" i="43"/>
  <c r="ANB9" i="43"/>
  <c r="AMT9" i="43"/>
  <c r="AML9" i="43"/>
  <c r="AMD9" i="43"/>
  <c r="ALV9" i="43"/>
  <c r="ALN9" i="43"/>
  <c r="ALF9" i="43"/>
  <c r="AKX9" i="43"/>
  <c r="AKP9" i="43"/>
  <c r="AKH9" i="43"/>
  <c r="AJZ9" i="43"/>
  <c r="AJR9" i="43"/>
  <c r="AJJ9" i="43"/>
  <c r="AJB9" i="43"/>
  <c r="AIT9" i="43"/>
  <c r="AIL9" i="43"/>
  <c r="AID9" i="43"/>
  <c r="AHV9" i="43"/>
  <c r="AHN9" i="43"/>
  <c r="AHF9" i="43"/>
  <c r="AGX9" i="43"/>
  <c r="AGP9" i="43"/>
  <c r="AGH9" i="43"/>
  <c r="AFZ9" i="43"/>
  <c r="AFR9" i="43"/>
  <c r="AFJ9" i="43"/>
  <c r="AFB9" i="43"/>
  <c r="AET9" i="43"/>
  <c r="AEL9" i="43"/>
  <c r="AED9" i="43"/>
  <c r="ADV9" i="43"/>
  <c r="ADN9" i="43"/>
  <c r="ADF9" i="43"/>
  <c r="ACX9" i="43"/>
  <c r="ACP9" i="43"/>
  <c r="ACH9" i="43"/>
  <c r="ABZ9" i="43"/>
  <c r="ABR9" i="43"/>
  <c r="ABJ9" i="43"/>
  <c r="ABB9" i="43"/>
  <c r="AAT9" i="43"/>
  <c r="AAL9" i="43"/>
  <c r="AAD9" i="43"/>
  <c r="ZV9" i="43"/>
  <c r="ZN9" i="43"/>
  <c r="ZF9" i="43"/>
  <c r="YX9" i="43"/>
  <c r="YP9" i="43"/>
  <c r="YH9" i="43"/>
  <c r="XZ9" i="43"/>
  <c r="XR9" i="43"/>
  <c r="XJ9" i="43"/>
  <c r="XB9" i="43"/>
  <c r="WT9" i="43"/>
  <c r="WL9" i="43"/>
  <c r="WD9" i="43"/>
  <c r="VV9" i="43"/>
  <c r="VN9" i="43"/>
  <c r="VF9" i="43"/>
  <c r="UX9" i="43"/>
  <c r="UP9" i="43"/>
  <c r="UH9" i="43"/>
  <c r="TZ9" i="43"/>
  <c r="TR9" i="43"/>
  <c r="TJ9" i="43"/>
  <c r="TB9" i="43"/>
  <c r="ST9" i="43"/>
  <c r="SL9" i="43"/>
  <c r="SD9" i="43"/>
  <c r="RV9" i="43"/>
  <c r="RN9" i="43"/>
  <c r="RF9" i="43"/>
  <c r="QX9" i="43"/>
  <c r="QP9" i="43"/>
  <c r="QH9" i="43"/>
  <c r="PZ9" i="43"/>
  <c r="PR9" i="43"/>
  <c r="PJ9" i="43"/>
  <c r="PB9" i="43"/>
  <c r="OT9" i="43"/>
  <c r="OL9" i="43"/>
  <c r="OD9" i="43"/>
  <c r="NV9" i="43"/>
  <c r="NN9" i="43"/>
  <c r="NF9" i="43"/>
  <c r="MX9" i="43"/>
  <c r="MP9" i="43"/>
  <c r="MH9" i="43"/>
  <c r="LZ9" i="43"/>
  <c r="LR9" i="43"/>
  <c r="LJ9" i="43"/>
  <c r="LB9" i="43"/>
  <c r="KT9" i="43"/>
  <c r="KL9" i="43"/>
  <c r="KD9" i="43"/>
  <c r="JV9" i="43"/>
  <c r="JN9" i="43"/>
  <c r="JF9" i="43"/>
  <c r="IX9" i="43"/>
  <c r="IP9" i="43"/>
  <c r="IH9" i="43"/>
  <c r="HZ9" i="43"/>
  <c r="HR9" i="43"/>
  <c r="HJ9" i="43"/>
  <c r="HB9" i="43"/>
  <c r="GT9" i="43"/>
  <c r="GL9" i="43"/>
  <c r="GD9" i="43"/>
  <c r="FV9" i="43"/>
  <c r="FN9" i="43"/>
  <c r="FF9" i="43"/>
  <c r="EX9" i="43"/>
  <c r="EP9" i="43"/>
  <c r="EH9" i="43"/>
  <c r="DZ9" i="43"/>
  <c r="DR9" i="43"/>
  <c r="DJ9" i="43"/>
  <c r="DB9" i="43"/>
  <c r="CT9" i="43"/>
  <c r="B9" i="43"/>
  <c r="XEX7" i="43"/>
  <c r="XEX13" i="43" s="1"/>
  <c r="XEP7" i="43"/>
  <c r="XEH7" i="43"/>
  <c r="XEH13" i="43" s="1"/>
  <c r="XDZ7" i="43"/>
  <c r="XDR7" i="43"/>
  <c r="XDJ7" i="43"/>
  <c r="XDB7" i="43"/>
  <c r="XDB13" i="43" s="1"/>
  <c r="XCT7" i="43"/>
  <c r="XCL7" i="43"/>
  <c r="XCL13" i="43" s="1"/>
  <c r="XCD7" i="43"/>
  <c r="XBV7" i="43"/>
  <c r="XBV13" i="43" s="1"/>
  <c r="XBN7" i="43"/>
  <c r="XBF7" i="43"/>
  <c r="XAX7" i="43"/>
  <c r="XAP7" i="43"/>
  <c r="XAP13" i="43" s="1"/>
  <c r="XAH7" i="43"/>
  <c r="WZZ7" i="43"/>
  <c r="WZZ13" i="43" s="1"/>
  <c r="WZR7" i="43"/>
  <c r="WZJ7" i="43"/>
  <c r="WZJ13" i="43" s="1"/>
  <c r="WZB7" i="43"/>
  <c r="WYT7" i="43"/>
  <c r="WYL7" i="43"/>
  <c r="WYD7" i="43"/>
  <c r="WYD13" i="43" s="1"/>
  <c r="WXV7" i="43"/>
  <c r="WXN7" i="43"/>
  <c r="WXN13" i="43" s="1"/>
  <c r="WXF7" i="43"/>
  <c r="WWX7" i="43"/>
  <c r="WWX13" i="43" s="1"/>
  <c r="WWP7" i="43"/>
  <c r="WWH7" i="43"/>
  <c r="WVZ7" i="43"/>
  <c r="WVR7" i="43"/>
  <c r="WVR13" i="43" s="1"/>
  <c r="WVJ7" i="43"/>
  <c r="WVB7" i="43"/>
  <c r="WVB13" i="43" s="1"/>
  <c r="WUT7" i="43"/>
  <c r="WUL7" i="43"/>
  <c r="WUL13" i="43" s="1"/>
  <c r="WUD7" i="43"/>
  <c r="WTV7" i="43"/>
  <c r="WTN7" i="43"/>
  <c r="WTF7" i="43"/>
  <c r="WTF13" i="43" s="1"/>
  <c r="WSX7" i="43"/>
  <c r="WSP7" i="43"/>
  <c r="WSP13" i="43" s="1"/>
  <c r="WSH7" i="43"/>
  <c r="WRZ7" i="43"/>
  <c r="WRZ13" i="43" s="1"/>
  <c r="WRR7" i="43"/>
  <c r="WRJ7" i="43"/>
  <c r="WRB7" i="43"/>
  <c r="WQT7" i="43"/>
  <c r="WQT13" i="43" s="1"/>
  <c r="WQL7" i="43"/>
  <c r="WQD7" i="43"/>
  <c r="WQD13" i="43" s="1"/>
  <c r="WPV7" i="43"/>
  <c r="WPN7" i="43"/>
  <c r="WPN13" i="43" s="1"/>
  <c r="WPF7" i="43"/>
  <c r="WOX7" i="43"/>
  <c r="WOP7" i="43"/>
  <c r="WOH7" i="43"/>
  <c r="WOH13" i="43" s="1"/>
  <c r="WNZ7" i="43"/>
  <c r="WNR7" i="43"/>
  <c r="WNR13" i="43" s="1"/>
  <c r="WNJ7" i="43"/>
  <c r="WNB7" i="43"/>
  <c r="WNB13" i="43" s="1"/>
  <c r="WMT7" i="43"/>
  <c r="WML7" i="43"/>
  <c r="WMD7" i="43"/>
  <c r="WLV7" i="43"/>
  <c r="WLV13" i="43" s="1"/>
  <c r="WLN7" i="43"/>
  <c r="WLF7" i="43"/>
  <c r="WLF13" i="43" s="1"/>
  <c r="WKX7" i="43"/>
  <c r="WKP7" i="43"/>
  <c r="WKP13" i="43" s="1"/>
  <c r="WKH7" i="43"/>
  <c r="WJZ7" i="43"/>
  <c r="WJR7" i="43"/>
  <c r="WJJ7" i="43"/>
  <c r="WJJ13" i="43" s="1"/>
  <c r="WJB7" i="43"/>
  <c r="WIT7" i="43"/>
  <c r="WIT13" i="43" s="1"/>
  <c r="WIL7" i="43"/>
  <c r="WID7" i="43"/>
  <c r="WID13" i="43" s="1"/>
  <c r="WHV7" i="43"/>
  <c r="WHN7" i="43"/>
  <c r="WHF7" i="43"/>
  <c r="WGX7" i="43"/>
  <c r="WGX13" i="43" s="1"/>
  <c r="WGP7" i="43"/>
  <c r="WGH7" i="43"/>
  <c r="WGH13" i="43" s="1"/>
  <c r="WFZ7" i="43"/>
  <c r="WFR7" i="43"/>
  <c r="WFR13" i="43" s="1"/>
  <c r="WFJ7" i="43"/>
  <c r="WFB7" i="43"/>
  <c r="WET7" i="43"/>
  <c r="WEL7" i="43"/>
  <c r="WEL13" i="43" s="1"/>
  <c r="WED7" i="43"/>
  <c r="WDV7" i="43"/>
  <c r="WDV13" i="43" s="1"/>
  <c r="WDN7" i="43"/>
  <c r="WDF7" i="43"/>
  <c r="WDF13" i="43" s="1"/>
  <c r="WCX7" i="43"/>
  <c r="WCP7" i="43"/>
  <c r="WCH7" i="43"/>
  <c r="WBZ7" i="43"/>
  <c r="WBZ13" i="43" s="1"/>
  <c r="WBR7" i="43"/>
  <c r="WBJ7" i="43"/>
  <c r="WBJ13" i="43" s="1"/>
  <c r="WBB7" i="43"/>
  <c r="WAT7" i="43"/>
  <c r="WAT13" i="43" s="1"/>
  <c r="WAL7" i="43"/>
  <c r="WAD7" i="43"/>
  <c r="VZV7" i="43"/>
  <c r="VZN7" i="43"/>
  <c r="VZN13" i="43" s="1"/>
  <c r="VZF7" i="43"/>
  <c r="VYX7" i="43"/>
  <c r="VYX13" i="43" s="1"/>
  <c r="VYP7" i="43"/>
  <c r="VYH7" i="43"/>
  <c r="VYH13" i="43" s="1"/>
  <c r="VXZ7" i="43"/>
  <c r="VXR7" i="43"/>
  <c r="VXJ7" i="43"/>
  <c r="VXB7" i="43"/>
  <c r="VXB13" i="43" s="1"/>
  <c r="VWT7" i="43"/>
  <c r="VWL7" i="43"/>
  <c r="VWL13" i="43" s="1"/>
  <c r="VWD7" i="43"/>
  <c r="VVV7" i="43"/>
  <c r="VVV13" i="43" s="1"/>
  <c r="VVN7" i="43"/>
  <c r="VVF7" i="43"/>
  <c r="VUX7" i="43"/>
  <c r="VUP7" i="43"/>
  <c r="VUP13" i="43" s="1"/>
  <c r="VUH7" i="43"/>
  <c r="VTZ7" i="43"/>
  <c r="VTZ13" i="43" s="1"/>
  <c r="VTR7" i="43"/>
  <c r="VTJ7" i="43"/>
  <c r="VTJ13" i="43" s="1"/>
  <c r="VTB7" i="43"/>
  <c r="VST7" i="43"/>
  <c r="VSL7" i="43"/>
  <c r="VSD7" i="43"/>
  <c r="VSD13" i="43" s="1"/>
  <c r="VRV7" i="43"/>
  <c r="VRN7" i="43"/>
  <c r="VRN13" i="43" s="1"/>
  <c r="VRF7" i="43"/>
  <c r="VQX7" i="43"/>
  <c r="VQX13" i="43" s="1"/>
  <c r="VQP7" i="43"/>
  <c r="VQH7" i="43"/>
  <c r="VPZ7" i="43"/>
  <c r="VPR7" i="43"/>
  <c r="VPR13" i="43" s="1"/>
  <c r="VPJ7" i="43"/>
  <c r="VPB7" i="43"/>
  <c r="VPB13" i="43" s="1"/>
  <c r="VOT7" i="43"/>
  <c r="VOL7" i="43"/>
  <c r="VOL13" i="43" s="1"/>
  <c r="VOD7" i="43"/>
  <c r="VNV7" i="43"/>
  <c r="VNN7" i="43"/>
  <c r="VNF7" i="43"/>
  <c r="VNF13" i="43" s="1"/>
  <c r="VMX7" i="43"/>
  <c r="VMP7" i="43"/>
  <c r="VMP13" i="43" s="1"/>
  <c r="VMH7" i="43"/>
  <c r="VLZ7" i="43"/>
  <c r="VLZ13" i="43" s="1"/>
  <c r="VLR7" i="43"/>
  <c r="VLJ7" i="43"/>
  <c r="VLB7" i="43"/>
  <c r="VKT7" i="43"/>
  <c r="VKT13" i="43" s="1"/>
  <c r="VKL7" i="43"/>
  <c r="VKD7" i="43"/>
  <c r="VKD13" i="43" s="1"/>
  <c r="VJV7" i="43"/>
  <c r="VJN7" i="43"/>
  <c r="VJN13" i="43" s="1"/>
  <c r="VJF7" i="43"/>
  <c r="VIX7" i="43"/>
  <c r="VIP7" i="43"/>
  <c r="VIH7" i="43"/>
  <c r="VIH13" i="43" s="1"/>
  <c r="VHZ7" i="43"/>
  <c r="VHR7" i="43"/>
  <c r="VHR13" i="43" s="1"/>
  <c r="VHJ7" i="43"/>
  <c r="VHB7" i="43"/>
  <c r="VHB13" i="43" s="1"/>
  <c r="VGT7" i="43"/>
  <c r="VGL7" i="43"/>
  <c r="VGD7" i="43"/>
  <c r="VFV7" i="43"/>
  <c r="VFV13" i="43" s="1"/>
  <c r="VFN7" i="43"/>
  <c r="VFF7" i="43"/>
  <c r="VFF13" i="43" s="1"/>
  <c r="VEX7" i="43"/>
  <c r="VEP7" i="43"/>
  <c r="VEP13" i="43" s="1"/>
  <c r="VEH7" i="43"/>
  <c r="VDZ7" i="43"/>
  <c r="VDR7" i="43"/>
  <c r="VDJ7" i="43"/>
  <c r="VDJ13" i="43" s="1"/>
  <c r="VDB7" i="43"/>
  <c r="VCT7" i="43"/>
  <c r="VCT13" i="43" s="1"/>
  <c r="VCL7" i="43"/>
  <c r="VCD7" i="43"/>
  <c r="VCD13" i="43" s="1"/>
  <c r="VBV7" i="43"/>
  <c r="VBN7" i="43"/>
  <c r="VBF7" i="43"/>
  <c r="VAX7" i="43"/>
  <c r="VAX13" i="43" s="1"/>
  <c r="VAP7" i="43"/>
  <c r="VAH7" i="43"/>
  <c r="VAH13" i="43" s="1"/>
  <c r="UZZ7" i="43"/>
  <c r="UZR7" i="43"/>
  <c r="UZR13" i="43" s="1"/>
  <c r="UZJ7" i="43"/>
  <c r="UZB7" i="43"/>
  <c r="UYT7" i="43"/>
  <c r="UYL7" i="43"/>
  <c r="UYL13" i="43" s="1"/>
  <c r="UYD7" i="43"/>
  <c r="UXV7" i="43"/>
  <c r="UXV13" i="43" s="1"/>
  <c r="UXN7" i="43"/>
  <c r="UXF7" i="43"/>
  <c r="UXF13" i="43" s="1"/>
  <c r="UWX7" i="43"/>
  <c r="UWP7" i="43"/>
  <c r="UWH7" i="43"/>
  <c r="UVZ7" i="43"/>
  <c r="UVZ13" i="43" s="1"/>
  <c r="UVR7" i="43"/>
  <c r="UVJ7" i="43"/>
  <c r="UVJ13" i="43" s="1"/>
  <c r="UVB7" i="43"/>
  <c r="UUT7" i="43"/>
  <c r="UUT13" i="43" s="1"/>
  <c r="UUL7" i="43"/>
  <c r="UUD7" i="43"/>
  <c r="UTV7" i="43"/>
  <c r="UTN7" i="43"/>
  <c r="UTN13" i="43" s="1"/>
  <c r="UTF7" i="43"/>
  <c r="USX7" i="43"/>
  <c r="USX13" i="43" s="1"/>
  <c r="USP7" i="43"/>
  <c r="USH7" i="43"/>
  <c r="USH13" i="43" s="1"/>
  <c r="URZ7" i="43"/>
  <c r="URR7" i="43"/>
  <c r="URJ7" i="43"/>
  <c r="URB7" i="43"/>
  <c r="URB13" i="43" s="1"/>
  <c r="UQT7" i="43"/>
  <c r="UQL7" i="43"/>
  <c r="UQL13" i="43" s="1"/>
  <c r="UQD7" i="43"/>
  <c r="UPV7" i="43"/>
  <c r="UPV13" i="43" s="1"/>
  <c r="UPN7" i="43"/>
  <c r="UPF7" i="43"/>
  <c r="UOX7" i="43"/>
  <c r="UOP7" i="43"/>
  <c r="UOP13" i="43" s="1"/>
  <c r="UOH7" i="43"/>
  <c r="UNZ7" i="43"/>
  <c r="UNZ13" i="43" s="1"/>
  <c r="UNR7" i="43"/>
  <c r="UNJ7" i="43"/>
  <c r="UNJ13" i="43" s="1"/>
  <c r="UNB7" i="43"/>
  <c r="UMT7" i="43"/>
  <c r="UML7" i="43"/>
  <c r="UMD7" i="43"/>
  <c r="UMD13" i="43" s="1"/>
  <c r="ULV7" i="43"/>
  <c r="ULN7" i="43"/>
  <c r="ULN13" i="43" s="1"/>
  <c r="ULF7" i="43"/>
  <c r="UKX7" i="43"/>
  <c r="UKX13" i="43" s="1"/>
  <c r="UKP7" i="43"/>
  <c r="UKH7" i="43"/>
  <c r="UJZ7" i="43"/>
  <c r="UJR7" i="43"/>
  <c r="UJR13" i="43" s="1"/>
  <c r="UJJ7" i="43"/>
  <c r="UJJ13" i="43" s="1"/>
  <c r="UJB7" i="43"/>
  <c r="UJB13" i="43" s="1"/>
  <c r="UIT7" i="43"/>
  <c r="UIL7" i="43"/>
  <c r="UIL13" i="43" s="1"/>
  <c r="UID7" i="43"/>
  <c r="UHV7" i="43"/>
  <c r="UHN7" i="43"/>
  <c r="UHF7" i="43"/>
  <c r="UHF13" i="43" s="1"/>
  <c r="UGX7" i="43"/>
  <c r="UGX13" i="43" s="1"/>
  <c r="UGP7" i="43"/>
  <c r="UGP13" i="43" s="1"/>
  <c r="UGH7" i="43"/>
  <c r="UFZ7" i="43"/>
  <c r="UFZ13" i="43" s="1"/>
  <c r="UFR7" i="43"/>
  <c r="UFJ7" i="43"/>
  <c r="UFB7" i="43"/>
  <c r="UET7" i="43"/>
  <c r="UET13" i="43" s="1"/>
  <c r="UEL7" i="43"/>
  <c r="UEL13" i="43" s="1"/>
  <c r="UED7" i="43"/>
  <c r="UED13" i="43" s="1"/>
  <c r="UDV7" i="43"/>
  <c r="UDN7" i="43"/>
  <c r="UDN13" i="43" s="1"/>
  <c r="UDF7" i="43"/>
  <c r="UCX7" i="43"/>
  <c r="UCP7" i="43"/>
  <c r="UCH7" i="43"/>
  <c r="UCH13" i="43" s="1"/>
  <c r="UBZ7" i="43"/>
  <c r="UBZ13" i="43" s="1"/>
  <c r="UBR7" i="43"/>
  <c r="UBR13" i="43" s="1"/>
  <c r="UBJ7" i="43"/>
  <c r="UBB7" i="43"/>
  <c r="UBB13" i="43" s="1"/>
  <c r="UAT7" i="43"/>
  <c r="UAL7" i="43"/>
  <c r="UAD7" i="43"/>
  <c r="TZV7" i="43"/>
  <c r="TZV13" i="43" s="1"/>
  <c r="TZN7" i="43"/>
  <c r="TZN13" i="43" s="1"/>
  <c r="TZF7" i="43"/>
  <c r="TZF13" i="43" s="1"/>
  <c r="TYX7" i="43"/>
  <c r="TYP7" i="43"/>
  <c r="TYP13" i="43" s="1"/>
  <c r="TYH7" i="43"/>
  <c r="TXZ7" i="43"/>
  <c r="TXR7" i="43"/>
  <c r="TXJ7" i="43"/>
  <c r="TXJ13" i="43" s="1"/>
  <c r="TXB7" i="43"/>
  <c r="TXB13" i="43" s="1"/>
  <c r="TWT7" i="43"/>
  <c r="TWT13" i="43" s="1"/>
  <c r="TWL7" i="43"/>
  <c r="TWD7" i="43"/>
  <c r="TWD13" i="43" s="1"/>
  <c r="TVV7" i="43"/>
  <c r="TVN7" i="43"/>
  <c r="TVF7" i="43"/>
  <c r="TUX7" i="43"/>
  <c r="TUX13" i="43" s="1"/>
  <c r="TUP7" i="43"/>
  <c r="TUP13" i="43" s="1"/>
  <c r="TUH7" i="43"/>
  <c r="TUH13" i="43" s="1"/>
  <c r="TTZ7" i="43"/>
  <c r="TTR7" i="43"/>
  <c r="TTR13" i="43" s="1"/>
  <c r="TTJ7" i="43"/>
  <c r="TTB7" i="43"/>
  <c r="TST7" i="43"/>
  <c r="TSL7" i="43"/>
  <c r="TSL13" i="43" s="1"/>
  <c r="TSD7" i="43"/>
  <c r="TSD13" i="43" s="1"/>
  <c r="TRV7" i="43"/>
  <c r="TRV13" i="43" s="1"/>
  <c r="TRN7" i="43"/>
  <c r="TRF7" i="43"/>
  <c r="TRF13" i="43" s="1"/>
  <c r="TQX7" i="43"/>
  <c r="TQP7" i="43"/>
  <c r="TQH7" i="43"/>
  <c r="TPZ7" i="43"/>
  <c r="TPZ13" i="43" s="1"/>
  <c r="TPR7" i="43"/>
  <c r="TPR13" i="43" s="1"/>
  <c r="TPJ7" i="43"/>
  <c r="TPJ13" i="43" s="1"/>
  <c r="TPB7" i="43"/>
  <c r="TOT7" i="43"/>
  <c r="TOT13" i="43" s="1"/>
  <c r="TOL7" i="43"/>
  <c r="TOD7" i="43"/>
  <c r="TNV7" i="43"/>
  <c r="TNN7" i="43"/>
  <c r="TNN13" i="43" s="1"/>
  <c r="TNF7" i="43"/>
  <c r="TNF13" i="43" s="1"/>
  <c r="TMX7" i="43"/>
  <c r="TMX13" i="43" s="1"/>
  <c r="TMP7" i="43"/>
  <c r="TMH7" i="43"/>
  <c r="TMH13" i="43" s="1"/>
  <c r="TLZ7" i="43"/>
  <c r="TLR7" i="43"/>
  <c r="TLJ7" i="43"/>
  <c r="TLB7" i="43"/>
  <c r="TLB13" i="43" s="1"/>
  <c r="TKT7" i="43"/>
  <c r="TKT13" i="43" s="1"/>
  <c r="TKL7" i="43"/>
  <c r="TKL13" i="43" s="1"/>
  <c r="TKD7" i="43"/>
  <c r="TJV7" i="43"/>
  <c r="TJV13" i="43" s="1"/>
  <c r="TJN7" i="43"/>
  <c r="TJF7" i="43"/>
  <c r="TIX7" i="43"/>
  <c r="TIP7" i="43"/>
  <c r="TIP13" i="43" s="1"/>
  <c r="TIH7" i="43"/>
  <c r="TIH13" i="43" s="1"/>
  <c r="THZ7" i="43"/>
  <c r="THZ13" i="43" s="1"/>
  <c r="THR7" i="43"/>
  <c r="THJ7" i="43"/>
  <c r="THJ13" i="43" s="1"/>
  <c r="THB7" i="43"/>
  <c r="TGT7" i="43"/>
  <c r="TGL7" i="43"/>
  <c r="TGD7" i="43"/>
  <c r="TGD13" i="43" s="1"/>
  <c r="TFV7" i="43"/>
  <c r="TFV13" i="43" s="1"/>
  <c r="TFN7" i="43"/>
  <c r="TFN13" i="43" s="1"/>
  <c r="TFF7" i="43"/>
  <c r="TEX7" i="43"/>
  <c r="TEX13" i="43" s="1"/>
  <c r="TEP7" i="43"/>
  <c r="TEH7" i="43"/>
  <c r="TDZ7" i="43"/>
  <c r="TDR7" i="43"/>
  <c r="TDR13" i="43" s="1"/>
  <c r="TDJ7" i="43"/>
  <c r="TDJ13" i="43" s="1"/>
  <c r="TDB7" i="43"/>
  <c r="TDB13" i="43" s="1"/>
  <c r="TCT7" i="43"/>
  <c r="TCL7" i="43"/>
  <c r="TCL13" i="43" s="1"/>
  <c r="TCD7" i="43"/>
  <c r="TBV7" i="43"/>
  <c r="TBN7" i="43"/>
  <c r="TBF7" i="43"/>
  <c r="TBF13" i="43" s="1"/>
  <c r="TAX7" i="43"/>
  <c r="TAX13" i="43" s="1"/>
  <c r="TAP7" i="43"/>
  <c r="TAP13" i="43" s="1"/>
  <c r="TAH7" i="43"/>
  <c r="SZZ7" i="43"/>
  <c r="SZZ13" i="43" s="1"/>
  <c r="SZR7" i="43"/>
  <c r="SZJ7" i="43"/>
  <c r="SZB7" i="43"/>
  <c r="SYT7" i="43"/>
  <c r="SYT13" i="43" s="1"/>
  <c r="SYL7" i="43"/>
  <c r="SYL13" i="43" s="1"/>
  <c r="SYD7" i="43"/>
  <c r="SYD13" i="43" s="1"/>
  <c r="SXV7" i="43"/>
  <c r="SXN7" i="43"/>
  <c r="SXN13" i="43" s="1"/>
  <c r="SXF7" i="43"/>
  <c r="SWX7" i="43"/>
  <c r="SWP7" i="43"/>
  <c r="SWH7" i="43"/>
  <c r="SWH13" i="43" s="1"/>
  <c r="SVZ7" i="43"/>
  <c r="SVZ13" i="43" s="1"/>
  <c r="SVR7" i="43"/>
  <c r="SVR13" i="43" s="1"/>
  <c r="SVJ7" i="43"/>
  <c r="SVB7" i="43"/>
  <c r="SVB13" i="43" s="1"/>
  <c r="SUT7" i="43"/>
  <c r="SUL7" i="43"/>
  <c r="SUD7" i="43"/>
  <c r="STV7" i="43"/>
  <c r="STV13" i="43" s="1"/>
  <c r="STN7" i="43"/>
  <c r="STN13" i="43" s="1"/>
  <c r="STF7" i="43"/>
  <c r="STF13" i="43" s="1"/>
  <c r="SSX7" i="43"/>
  <c r="SSP7" i="43"/>
  <c r="SSP13" i="43" s="1"/>
  <c r="SSH7" i="43"/>
  <c r="SRZ7" i="43"/>
  <c r="SRR7" i="43"/>
  <c r="SRJ7" i="43"/>
  <c r="SRJ13" i="43" s="1"/>
  <c r="SRB7" i="43"/>
  <c r="SRB13" i="43" s="1"/>
  <c r="SQT7" i="43"/>
  <c r="SQT13" i="43" s="1"/>
  <c r="SQL7" i="43"/>
  <c r="SQD7" i="43"/>
  <c r="SQD13" i="43" s="1"/>
  <c r="SPV7" i="43"/>
  <c r="SPN7" i="43"/>
  <c r="SPF7" i="43"/>
  <c r="SOX7" i="43"/>
  <c r="SOX13" i="43" s="1"/>
  <c r="SOP7" i="43"/>
  <c r="SOP13" i="43" s="1"/>
  <c r="SOH7" i="43"/>
  <c r="SOH13" i="43" s="1"/>
  <c r="SNZ7" i="43"/>
  <c r="SNR7" i="43"/>
  <c r="SNR13" i="43" s="1"/>
  <c r="SNJ7" i="43"/>
  <c r="SNB7" i="43"/>
  <c r="SMT7" i="43"/>
  <c r="SML7" i="43"/>
  <c r="SML13" i="43" s="1"/>
  <c r="SMD7" i="43"/>
  <c r="SMD13" i="43" s="1"/>
  <c r="SLV7" i="43"/>
  <c r="SLV13" i="43" s="1"/>
  <c r="SLN7" i="43"/>
  <c r="SLF7" i="43"/>
  <c r="SLF13" i="43" s="1"/>
  <c r="SKX7" i="43"/>
  <c r="SKP7" i="43"/>
  <c r="SKH7" i="43"/>
  <c r="SJZ7" i="43"/>
  <c r="SJZ13" i="43" s="1"/>
  <c r="SJR7" i="43"/>
  <c r="SJR13" i="43" s="1"/>
  <c r="SJJ7" i="43"/>
  <c r="SJJ13" i="43" s="1"/>
  <c r="SJB7" i="43"/>
  <c r="SIT7" i="43"/>
  <c r="SIT13" i="43" s="1"/>
  <c r="SIL7" i="43"/>
  <c r="SID7" i="43"/>
  <c r="SHV7" i="43"/>
  <c r="SHN7" i="43"/>
  <c r="SHN13" i="43" s="1"/>
  <c r="SHF7" i="43"/>
  <c r="SHF13" i="43" s="1"/>
  <c r="SGX7" i="43"/>
  <c r="SGX13" i="43" s="1"/>
  <c r="SGP7" i="43"/>
  <c r="SGH7" i="43"/>
  <c r="SGH13" i="43" s="1"/>
  <c r="SFZ7" i="43"/>
  <c r="SFR7" i="43"/>
  <c r="SFJ7" i="43"/>
  <c r="SFB7" i="43"/>
  <c r="SFB13" i="43" s="1"/>
  <c r="SET7" i="43"/>
  <c r="SET13" i="43" s="1"/>
  <c r="SEL7" i="43"/>
  <c r="SEL13" i="43" s="1"/>
  <c r="SED7" i="43"/>
  <c r="SDV7" i="43"/>
  <c r="SDV13" i="43" s="1"/>
  <c r="SDN7" i="43"/>
  <c r="SDF7" i="43"/>
  <c r="SCX7" i="43"/>
  <c r="SCP7" i="43"/>
  <c r="SCP13" i="43" s="1"/>
  <c r="SCH7" i="43"/>
  <c r="SCH13" i="43" s="1"/>
  <c r="SBZ7" i="43"/>
  <c r="SBZ13" i="43" s="1"/>
  <c r="SBR7" i="43"/>
  <c r="SBJ7" i="43"/>
  <c r="SBJ13" i="43" s="1"/>
  <c r="SBB7" i="43"/>
  <c r="SAT7" i="43"/>
  <c r="SAL7" i="43"/>
  <c r="SAD7" i="43"/>
  <c r="SAD13" i="43" s="1"/>
  <c r="RZV7" i="43"/>
  <c r="RZV13" i="43" s="1"/>
  <c r="RZN7" i="43"/>
  <c r="RZN13" i="43" s="1"/>
  <c r="RZF7" i="43"/>
  <c r="RYX7" i="43"/>
  <c r="RYX13" i="43" s="1"/>
  <c r="RYP7" i="43"/>
  <c r="RYH7" i="43"/>
  <c r="RXZ7" i="43"/>
  <c r="RXR7" i="43"/>
  <c r="RXR13" i="43" s="1"/>
  <c r="RXJ7" i="43"/>
  <c r="RXJ13" i="43" s="1"/>
  <c r="RXB7" i="43"/>
  <c r="RXB13" i="43" s="1"/>
  <c r="RWT7" i="43"/>
  <c r="RWL7" i="43"/>
  <c r="RWL13" i="43" s="1"/>
  <c r="RWD7" i="43"/>
  <c r="RVV7" i="43"/>
  <c r="RVN7" i="43"/>
  <c r="RVF7" i="43"/>
  <c r="RVF13" i="43" s="1"/>
  <c r="RUX7" i="43"/>
  <c r="RUX13" i="43" s="1"/>
  <c r="RUP7" i="43"/>
  <c r="RUP13" i="43" s="1"/>
  <c r="RUH7" i="43"/>
  <c r="RTZ7" i="43"/>
  <c r="RTZ13" i="43" s="1"/>
  <c r="RTR7" i="43"/>
  <c r="RTJ7" i="43"/>
  <c r="RTB7" i="43"/>
  <c r="RST7" i="43"/>
  <c r="RST13" i="43" s="1"/>
  <c r="RSL7" i="43"/>
  <c r="RSL13" i="43" s="1"/>
  <c r="RSD7" i="43"/>
  <c r="RSD13" i="43" s="1"/>
  <c r="RRV7" i="43"/>
  <c r="RRN7" i="43"/>
  <c r="RRN13" i="43" s="1"/>
  <c r="RRF7" i="43"/>
  <c r="RQX7" i="43"/>
  <c r="RQP7" i="43"/>
  <c r="RQH7" i="43"/>
  <c r="RQH13" i="43" s="1"/>
  <c r="RPZ7" i="43"/>
  <c r="RPZ13" i="43" s="1"/>
  <c r="RPR7" i="43"/>
  <c r="RPR13" i="43" s="1"/>
  <c r="RPJ7" i="43"/>
  <c r="RPB7" i="43"/>
  <c r="RPB13" i="43" s="1"/>
  <c r="ROT7" i="43"/>
  <c r="ROL7" i="43"/>
  <c r="ROD7" i="43"/>
  <c r="RNV7" i="43"/>
  <c r="RNV13" i="43" s="1"/>
  <c r="RNN7" i="43"/>
  <c r="RNN13" i="43" s="1"/>
  <c r="RNF7" i="43"/>
  <c r="RNF13" i="43" s="1"/>
  <c r="RMX7" i="43"/>
  <c r="RMP7" i="43"/>
  <c r="RMP13" i="43" s="1"/>
  <c r="RMH7" i="43"/>
  <c r="RLZ7" i="43"/>
  <c r="RLR7" i="43"/>
  <c r="RLJ7" i="43"/>
  <c r="RLJ13" i="43" s="1"/>
  <c r="RLB7" i="43"/>
  <c r="RLB13" i="43" s="1"/>
  <c r="RKT7" i="43"/>
  <c r="RKT13" i="43" s="1"/>
  <c r="RKL7" i="43"/>
  <c r="RKD7" i="43"/>
  <c r="RKD13" i="43" s="1"/>
  <c r="RJV7" i="43"/>
  <c r="RJN7" i="43"/>
  <c r="RJF7" i="43"/>
  <c r="RIX7" i="43"/>
  <c r="RIX13" i="43" s="1"/>
  <c r="RIP7" i="43"/>
  <c r="RIP13" i="43" s="1"/>
  <c r="RIH7" i="43"/>
  <c r="RIH13" i="43" s="1"/>
  <c r="RHZ7" i="43"/>
  <c r="RHR7" i="43"/>
  <c r="RHR13" i="43" s="1"/>
  <c r="RHJ7" i="43"/>
  <c r="RHB7" i="43"/>
  <c r="RGT7" i="43"/>
  <c r="RGL7" i="43"/>
  <c r="RGL13" i="43" s="1"/>
  <c r="RGD7" i="43"/>
  <c r="RGD13" i="43" s="1"/>
  <c r="RFV7" i="43"/>
  <c r="RFV13" i="43" s="1"/>
  <c r="RFN7" i="43"/>
  <c r="RFF7" i="43"/>
  <c r="RFF13" i="43" s="1"/>
  <c r="REX7" i="43"/>
  <c r="REP7" i="43"/>
  <c r="REH7" i="43"/>
  <c r="RDZ7" i="43"/>
  <c r="RDZ13" i="43" s="1"/>
  <c r="RDR7" i="43"/>
  <c r="RDR13" i="43" s="1"/>
  <c r="RDJ7" i="43"/>
  <c r="RDJ13" i="43" s="1"/>
  <c r="RDB7" i="43"/>
  <c r="RCT7" i="43"/>
  <c r="RCT13" i="43" s="1"/>
  <c r="RCL7" i="43"/>
  <c r="RCD7" i="43"/>
  <c r="RBV7" i="43"/>
  <c r="RBN7" i="43"/>
  <c r="RBN13" i="43" s="1"/>
  <c r="RBF7" i="43"/>
  <c r="RBF13" i="43" s="1"/>
  <c r="RAX7" i="43"/>
  <c r="RAX13" i="43" s="1"/>
  <c r="RAP7" i="43"/>
  <c r="RAH7" i="43"/>
  <c r="RAH13" i="43" s="1"/>
  <c r="QZZ7" i="43"/>
  <c r="QZR7" i="43"/>
  <c r="QZJ7" i="43"/>
  <c r="QZB7" i="43"/>
  <c r="QZB13" i="43" s="1"/>
  <c r="QYT7" i="43"/>
  <c r="QYT13" i="43" s="1"/>
  <c r="QYL7" i="43"/>
  <c r="QYL13" i="43" s="1"/>
  <c r="QYD7" i="43"/>
  <c r="QXV7" i="43"/>
  <c r="QXV13" i="43" s="1"/>
  <c r="QXN7" i="43"/>
  <c r="QXF7" i="43"/>
  <c r="QWX7" i="43"/>
  <c r="QWP7" i="43"/>
  <c r="QWP13" i="43" s="1"/>
  <c r="QWH7" i="43"/>
  <c r="QWH13" i="43" s="1"/>
  <c r="QVZ7" i="43"/>
  <c r="QVZ13" i="43" s="1"/>
  <c r="QVR7" i="43"/>
  <c r="QVJ7" i="43"/>
  <c r="QVJ13" i="43" s="1"/>
  <c r="QVB7" i="43"/>
  <c r="QUT7" i="43"/>
  <c r="QUL7" i="43"/>
  <c r="QUD7" i="43"/>
  <c r="QUD13" i="43" s="1"/>
  <c r="QTV7" i="43"/>
  <c r="QTV13" i="43" s="1"/>
  <c r="QTN7" i="43"/>
  <c r="QTN13" i="43" s="1"/>
  <c r="QTF7" i="43"/>
  <c r="QSX7" i="43"/>
  <c r="QSX13" i="43" s="1"/>
  <c r="QSP7" i="43"/>
  <c r="QSH7" i="43"/>
  <c r="QRZ7" i="43"/>
  <c r="QRR7" i="43"/>
  <c r="QRR13" i="43" s="1"/>
  <c r="QRJ7" i="43"/>
  <c r="QRJ13" i="43" s="1"/>
  <c r="QRB7" i="43"/>
  <c r="QRB13" i="43" s="1"/>
  <c r="QQT7" i="43"/>
  <c r="QQL7" i="43"/>
  <c r="QQL13" i="43" s="1"/>
  <c r="QQD7" i="43"/>
  <c r="QPV7" i="43"/>
  <c r="QPN7" i="43"/>
  <c r="QPF7" i="43"/>
  <c r="QPF13" i="43" s="1"/>
  <c r="QOX7" i="43"/>
  <c r="QOX13" i="43" s="1"/>
  <c r="QOP7" i="43"/>
  <c r="QOP13" i="43" s="1"/>
  <c r="QOH7" i="43"/>
  <c r="QNZ7" i="43"/>
  <c r="QNZ13" i="43" s="1"/>
  <c r="QNR7" i="43"/>
  <c r="QNJ7" i="43"/>
  <c r="QNB7" i="43"/>
  <c r="QMT7" i="43"/>
  <c r="QMT13" i="43" s="1"/>
  <c r="QML7" i="43"/>
  <c r="QML13" i="43" s="1"/>
  <c r="QMD7" i="43"/>
  <c r="QMD13" i="43" s="1"/>
  <c r="QLV7" i="43"/>
  <c r="QLN7" i="43"/>
  <c r="QLN13" i="43" s="1"/>
  <c r="QLF7" i="43"/>
  <c r="QKX7" i="43"/>
  <c r="QKP7" i="43"/>
  <c r="QKH7" i="43"/>
  <c r="QKH13" i="43" s="1"/>
  <c r="QJZ7" i="43"/>
  <c r="QJZ13" i="43" s="1"/>
  <c r="QJR7" i="43"/>
  <c r="QJR13" i="43" s="1"/>
  <c r="QJJ7" i="43"/>
  <c r="QJB7" i="43"/>
  <c r="QJB13" i="43" s="1"/>
  <c r="QIT7" i="43"/>
  <c r="QIL7" i="43"/>
  <c r="QID7" i="43"/>
  <c r="QHV7" i="43"/>
  <c r="QHV13" i="43" s="1"/>
  <c r="QHN7" i="43"/>
  <c r="QHN13" i="43" s="1"/>
  <c r="QHF7" i="43"/>
  <c r="QHF13" i="43" s="1"/>
  <c r="QGX7" i="43"/>
  <c r="QGP7" i="43"/>
  <c r="QGP13" i="43" s="1"/>
  <c r="QGH7" i="43"/>
  <c r="QFZ7" i="43"/>
  <c r="QFR7" i="43"/>
  <c r="QFJ7" i="43"/>
  <c r="QFJ13" i="43" s="1"/>
  <c r="QFB7" i="43"/>
  <c r="QFB13" i="43" s="1"/>
  <c r="QET7" i="43"/>
  <c r="QET13" i="43" s="1"/>
  <c r="QEL7" i="43"/>
  <c r="QED7" i="43"/>
  <c r="QED13" i="43" s="1"/>
  <c r="QDV7" i="43"/>
  <c r="QDN7" i="43"/>
  <c r="QDF7" i="43"/>
  <c r="QCX7" i="43"/>
  <c r="QCX13" i="43" s="1"/>
  <c r="QCP7" i="43"/>
  <c r="QCP13" i="43" s="1"/>
  <c r="QCH7" i="43"/>
  <c r="QCH13" i="43" s="1"/>
  <c r="QBZ7" i="43"/>
  <c r="QBR7" i="43"/>
  <c r="QBR13" i="43" s="1"/>
  <c r="QBJ7" i="43"/>
  <c r="QBB7" i="43"/>
  <c r="QAT7" i="43"/>
  <c r="QAL7" i="43"/>
  <c r="QAL13" i="43" s="1"/>
  <c r="QAD7" i="43"/>
  <c r="QAD13" i="43" s="1"/>
  <c r="PZV7" i="43"/>
  <c r="PZV13" i="43" s="1"/>
  <c r="PZN7" i="43"/>
  <c r="PZF7" i="43"/>
  <c r="PZF13" i="43" s="1"/>
  <c r="PYX7" i="43"/>
  <c r="PYP7" i="43"/>
  <c r="PYH7" i="43"/>
  <c r="PXZ7" i="43"/>
  <c r="PXZ13" i="43" s="1"/>
  <c r="PXR7" i="43"/>
  <c r="PXR13" i="43" s="1"/>
  <c r="PXJ7" i="43"/>
  <c r="PXJ13" i="43" s="1"/>
  <c r="PXB7" i="43"/>
  <c r="PWT7" i="43"/>
  <c r="PWT13" i="43" s="1"/>
  <c r="PWL7" i="43"/>
  <c r="PWD7" i="43"/>
  <c r="PVV7" i="43"/>
  <c r="PVN7" i="43"/>
  <c r="PVN13" i="43" s="1"/>
  <c r="PVF7" i="43"/>
  <c r="PVF13" i="43" s="1"/>
  <c r="PUX7" i="43"/>
  <c r="PUX13" i="43" s="1"/>
  <c r="PUP7" i="43"/>
  <c r="PUH7" i="43"/>
  <c r="PUH13" i="43" s="1"/>
  <c r="PTZ7" i="43"/>
  <c r="PTR7" i="43"/>
  <c r="PTJ7" i="43"/>
  <c r="PTB7" i="43"/>
  <c r="PTB13" i="43" s="1"/>
  <c r="PST7" i="43"/>
  <c r="PST13" i="43" s="1"/>
  <c r="PSL7" i="43"/>
  <c r="PSL13" i="43" s="1"/>
  <c r="PSD7" i="43"/>
  <c r="PRV7" i="43"/>
  <c r="PRV13" i="43" s="1"/>
  <c r="PRN7" i="43"/>
  <c r="PRF7" i="43"/>
  <c r="PQX7" i="43"/>
  <c r="PQP7" i="43"/>
  <c r="PQP13" i="43" s="1"/>
  <c r="PQH7" i="43"/>
  <c r="PQH13" i="43" s="1"/>
  <c r="PPZ7" i="43"/>
  <c r="PPZ13" i="43" s="1"/>
  <c r="PPR7" i="43"/>
  <c r="PPJ7" i="43"/>
  <c r="PPJ13" i="43" s="1"/>
  <c r="PPB7" i="43"/>
  <c r="POT7" i="43"/>
  <c r="POL7" i="43"/>
  <c r="POD7" i="43"/>
  <c r="POD13" i="43" s="1"/>
  <c r="PNV7" i="43"/>
  <c r="PNV13" i="43" s="1"/>
  <c r="PNN7" i="43"/>
  <c r="PNN13" i="43" s="1"/>
  <c r="PNF7" i="43"/>
  <c r="PMX7" i="43"/>
  <c r="PMX13" i="43" s="1"/>
  <c r="PMP7" i="43"/>
  <c r="PMH7" i="43"/>
  <c r="PLZ7" i="43"/>
  <c r="PLR7" i="43"/>
  <c r="PLR13" i="43" s="1"/>
  <c r="PLJ7" i="43"/>
  <c r="PLJ13" i="43" s="1"/>
  <c r="PLB7" i="43"/>
  <c r="PLB13" i="43" s="1"/>
  <c r="PKT7" i="43"/>
  <c r="PKL7" i="43"/>
  <c r="PKL13" i="43" s="1"/>
  <c r="PKD7" i="43"/>
  <c r="PJV7" i="43"/>
  <c r="PJN7" i="43"/>
  <c r="PJF7" i="43"/>
  <c r="PJF13" i="43" s="1"/>
  <c r="PIX7" i="43"/>
  <c r="PIX13" i="43" s="1"/>
  <c r="PIP7" i="43"/>
  <c r="PIP13" i="43" s="1"/>
  <c r="PIH7" i="43"/>
  <c r="PHZ7" i="43"/>
  <c r="PHZ13" i="43" s="1"/>
  <c r="PHR7" i="43"/>
  <c r="PHJ7" i="43"/>
  <c r="PHB7" i="43"/>
  <c r="PGT7" i="43"/>
  <c r="PGT13" i="43" s="1"/>
  <c r="PGL7" i="43"/>
  <c r="PGL13" i="43" s="1"/>
  <c r="PGD7" i="43"/>
  <c r="PGD13" i="43" s="1"/>
  <c r="PFV7" i="43"/>
  <c r="PFN7" i="43"/>
  <c r="PFN13" i="43" s="1"/>
  <c r="PFF7" i="43"/>
  <c r="PEX7" i="43"/>
  <c r="PEP7" i="43"/>
  <c r="PEH7" i="43"/>
  <c r="PEH13" i="43" s="1"/>
  <c r="PDZ7" i="43"/>
  <c r="PDZ13" i="43" s="1"/>
  <c r="PDR7" i="43"/>
  <c r="PDR13" i="43" s="1"/>
  <c r="PDJ7" i="43"/>
  <c r="PDB7" i="43"/>
  <c r="PDB13" i="43" s="1"/>
  <c r="PCT7" i="43"/>
  <c r="PCL7" i="43"/>
  <c r="PCD7" i="43"/>
  <c r="PCD13" i="43" s="1"/>
  <c r="PBV7" i="43"/>
  <c r="PBV13" i="43" s="1"/>
  <c r="PBN7" i="43"/>
  <c r="PBN13" i="43" s="1"/>
  <c r="PBF7" i="43"/>
  <c r="PBF13" i="43" s="1"/>
  <c r="PAX7" i="43"/>
  <c r="PAP7" i="43"/>
  <c r="PAP13" i="43" s="1"/>
  <c r="PAH7" i="43"/>
  <c r="OZZ7" i="43"/>
  <c r="OZR7" i="43"/>
  <c r="OZR13" i="43" s="1"/>
  <c r="OZJ7" i="43"/>
  <c r="OZJ13" i="43" s="1"/>
  <c r="OZB7" i="43"/>
  <c r="OZB13" i="43" s="1"/>
  <c r="OYT7" i="43"/>
  <c r="OYT13" i="43" s="1"/>
  <c r="OYL7" i="43"/>
  <c r="OYD7" i="43"/>
  <c r="OYD13" i="43" s="1"/>
  <c r="OXV7" i="43"/>
  <c r="OXN7" i="43"/>
  <c r="OXF7" i="43"/>
  <c r="OXF13" i="43" s="1"/>
  <c r="OWX7" i="43"/>
  <c r="OWX13" i="43" s="1"/>
  <c r="OWP7" i="43"/>
  <c r="OWP13" i="43" s="1"/>
  <c r="OWH7" i="43"/>
  <c r="OWH13" i="43" s="1"/>
  <c r="OVZ7" i="43"/>
  <c r="OVR7" i="43"/>
  <c r="OVR13" i="43" s="1"/>
  <c r="OVJ7" i="43"/>
  <c r="OVB7" i="43"/>
  <c r="OUT7" i="43"/>
  <c r="OUT13" i="43" s="1"/>
  <c r="OUL7" i="43"/>
  <c r="OUL13" i="43" s="1"/>
  <c r="OUD7" i="43"/>
  <c r="OUD13" i="43" s="1"/>
  <c r="OTV7" i="43"/>
  <c r="OTV13" i="43" s="1"/>
  <c r="OTN7" i="43"/>
  <c r="OTF7" i="43"/>
  <c r="OTF13" i="43" s="1"/>
  <c r="OSX7" i="43"/>
  <c r="OSP7" i="43"/>
  <c r="OSH7" i="43"/>
  <c r="OSH13" i="43" s="1"/>
  <c r="ORZ7" i="43"/>
  <c r="ORZ13" i="43" s="1"/>
  <c r="ORR7" i="43"/>
  <c r="ORR13" i="43" s="1"/>
  <c r="ORJ7" i="43"/>
  <c r="ORJ13" i="43" s="1"/>
  <c r="ORB7" i="43"/>
  <c r="OQT7" i="43"/>
  <c r="OQT13" i="43" s="1"/>
  <c r="OQL7" i="43"/>
  <c r="OQD7" i="43"/>
  <c r="OPV7" i="43"/>
  <c r="OPV13" i="43" s="1"/>
  <c r="OPN7" i="43"/>
  <c r="OPN13" i="43" s="1"/>
  <c r="OPF7" i="43"/>
  <c r="OPF13" i="43" s="1"/>
  <c r="OOX7" i="43"/>
  <c r="OOX13" i="43" s="1"/>
  <c r="OOP7" i="43"/>
  <c r="OOH7" i="43"/>
  <c r="OOH13" i="43" s="1"/>
  <c r="ONZ7" i="43"/>
  <c r="ONR7" i="43"/>
  <c r="ONJ7" i="43"/>
  <c r="ONJ13" i="43" s="1"/>
  <c r="ONB7" i="43"/>
  <c r="ONB13" i="43" s="1"/>
  <c r="OMT7" i="43"/>
  <c r="OMT13" i="43" s="1"/>
  <c r="OML7" i="43"/>
  <c r="OML13" i="43" s="1"/>
  <c r="OMD7" i="43"/>
  <c r="OLV7" i="43"/>
  <c r="OLV13" i="43" s="1"/>
  <c r="OLN7" i="43"/>
  <c r="OLF7" i="43"/>
  <c r="OKX7" i="43"/>
  <c r="OKX13" i="43" s="1"/>
  <c r="OKP7" i="43"/>
  <c r="OKP13" i="43" s="1"/>
  <c r="OKH7" i="43"/>
  <c r="OKH13" i="43" s="1"/>
  <c r="OJZ7" i="43"/>
  <c r="OJZ13" i="43" s="1"/>
  <c r="OJR7" i="43"/>
  <c r="OJJ7" i="43"/>
  <c r="OJJ13" i="43" s="1"/>
  <c r="OJB7" i="43"/>
  <c r="OIT7" i="43"/>
  <c r="OIL7" i="43"/>
  <c r="OIL13" i="43" s="1"/>
  <c r="OID7" i="43"/>
  <c r="OID13" i="43" s="1"/>
  <c r="OHV7" i="43"/>
  <c r="OHV13" i="43" s="1"/>
  <c r="OHN7" i="43"/>
  <c r="OHN13" i="43" s="1"/>
  <c r="OHF7" i="43"/>
  <c r="OGX7" i="43"/>
  <c r="OGX13" i="43" s="1"/>
  <c r="OGP7" i="43"/>
  <c r="OGH7" i="43"/>
  <c r="OFZ7" i="43"/>
  <c r="OFZ13" i="43" s="1"/>
  <c r="OFR7" i="43"/>
  <c r="OFR13" i="43" s="1"/>
  <c r="OFJ7" i="43"/>
  <c r="OFJ13" i="43" s="1"/>
  <c r="OFB7" i="43"/>
  <c r="OFB13" i="43" s="1"/>
  <c r="OET7" i="43"/>
  <c r="OEL7" i="43"/>
  <c r="OEL13" i="43" s="1"/>
  <c r="OED7" i="43"/>
  <c r="ODV7" i="43"/>
  <c r="ODN7" i="43"/>
  <c r="ODN13" i="43" s="1"/>
  <c r="ODF7" i="43"/>
  <c r="ODF13" i="43" s="1"/>
  <c r="OCX7" i="43"/>
  <c r="OCX13" i="43" s="1"/>
  <c r="OCP7" i="43"/>
  <c r="OCP13" i="43" s="1"/>
  <c r="OCH7" i="43"/>
  <c r="OBZ7" i="43"/>
  <c r="OBZ13" i="43" s="1"/>
  <c r="OBR7" i="43"/>
  <c r="OBJ7" i="43"/>
  <c r="OBB7" i="43"/>
  <c r="OBB13" i="43" s="1"/>
  <c r="OAT7" i="43"/>
  <c r="OAT13" i="43" s="1"/>
  <c r="OAL7" i="43"/>
  <c r="OAL13" i="43" s="1"/>
  <c r="OAD7" i="43"/>
  <c r="OAD13" i="43" s="1"/>
  <c r="NZV7" i="43"/>
  <c r="NZN7" i="43"/>
  <c r="NZN13" i="43" s="1"/>
  <c r="NZF7" i="43"/>
  <c r="NYX7" i="43"/>
  <c r="NYP7" i="43"/>
  <c r="NYH7" i="43"/>
  <c r="NYH13" i="43" s="1"/>
  <c r="NXZ7" i="43"/>
  <c r="NXZ13" i="43" s="1"/>
  <c r="NXR7" i="43"/>
  <c r="NXR13" i="43" s="1"/>
  <c r="NXJ7" i="43"/>
  <c r="NXB7" i="43"/>
  <c r="NXB13" i="43" s="1"/>
  <c r="NWT7" i="43"/>
  <c r="NWL7" i="43"/>
  <c r="NWD7" i="43"/>
  <c r="NWD13" i="43" s="1"/>
  <c r="NVV7" i="43"/>
  <c r="NVV13" i="43" s="1"/>
  <c r="NVN7" i="43"/>
  <c r="NVN13" i="43" s="1"/>
  <c r="NVF7" i="43"/>
  <c r="NVF13" i="43" s="1"/>
  <c r="NUX7" i="43"/>
  <c r="NUP7" i="43"/>
  <c r="NUP13" i="43" s="1"/>
  <c r="NUH7" i="43"/>
  <c r="NTZ7" i="43"/>
  <c r="NTR7" i="43"/>
  <c r="NTR13" i="43" s="1"/>
  <c r="NTJ7" i="43"/>
  <c r="NTJ13" i="43" s="1"/>
  <c r="NTB7" i="43"/>
  <c r="NTB13" i="43" s="1"/>
  <c r="NST7" i="43"/>
  <c r="NST13" i="43" s="1"/>
  <c r="NSL7" i="43"/>
  <c r="NSD7" i="43"/>
  <c r="NSD13" i="43" s="1"/>
  <c r="NRV7" i="43"/>
  <c r="NRN7" i="43"/>
  <c r="NRF7" i="43"/>
  <c r="NRF13" i="43" s="1"/>
  <c r="NQX7" i="43"/>
  <c r="NQX13" i="43" s="1"/>
  <c r="NQP7" i="43"/>
  <c r="NQP13" i="43" s="1"/>
  <c r="NQH7" i="43"/>
  <c r="NQH13" i="43" s="1"/>
  <c r="NPZ7" i="43"/>
  <c r="NPR7" i="43"/>
  <c r="NPR13" i="43" s="1"/>
  <c r="NPJ7" i="43"/>
  <c r="NPB7" i="43"/>
  <c r="NOT7" i="43"/>
  <c r="NOT13" i="43" s="1"/>
  <c r="NOL7" i="43"/>
  <c r="NOL13" i="43" s="1"/>
  <c r="NOD7" i="43"/>
  <c r="NOD13" i="43" s="1"/>
  <c r="NNV7" i="43"/>
  <c r="NNV13" i="43" s="1"/>
  <c r="NNN7" i="43"/>
  <c r="NNF7" i="43"/>
  <c r="NNF13" i="43" s="1"/>
  <c r="NMX7" i="43"/>
  <c r="NMP7" i="43"/>
  <c r="NMH7" i="43"/>
  <c r="NMH13" i="43" s="1"/>
  <c r="NLZ7" i="43"/>
  <c r="NLZ13" i="43" s="1"/>
  <c r="NLR7" i="43"/>
  <c r="NLR13" i="43" s="1"/>
  <c r="NLJ7" i="43"/>
  <c r="NLJ13" i="43" s="1"/>
  <c r="NLB7" i="43"/>
  <c r="NKT7" i="43"/>
  <c r="NKT13" i="43" s="1"/>
  <c r="NKL7" i="43"/>
  <c r="NKD7" i="43"/>
  <c r="NJV7" i="43"/>
  <c r="NJV13" i="43" s="1"/>
  <c r="NJN7" i="43"/>
  <c r="NJN13" i="43" s="1"/>
  <c r="NJF7" i="43"/>
  <c r="NJF13" i="43" s="1"/>
  <c r="NIX7" i="43"/>
  <c r="NIX13" i="43" s="1"/>
  <c r="NIP7" i="43"/>
  <c r="NIH7" i="43"/>
  <c r="NIH13" i="43" s="1"/>
  <c r="NHZ7" i="43"/>
  <c r="NHR7" i="43"/>
  <c r="NHJ7" i="43"/>
  <c r="NHJ13" i="43" s="1"/>
  <c r="NHB7" i="43"/>
  <c r="NHB13" i="43" s="1"/>
  <c r="NGT7" i="43"/>
  <c r="NGT13" i="43" s="1"/>
  <c r="NGL7" i="43"/>
  <c r="NGL13" i="43" s="1"/>
  <c r="NGD7" i="43"/>
  <c r="NFV7" i="43"/>
  <c r="NFV13" i="43" s="1"/>
  <c r="NFN7" i="43"/>
  <c r="NFF7" i="43"/>
  <c r="NEX7" i="43"/>
  <c r="NEX13" i="43" s="1"/>
  <c r="NEP7" i="43"/>
  <c r="NEP13" i="43" s="1"/>
  <c r="NEH7" i="43"/>
  <c r="NEH13" i="43" s="1"/>
  <c r="NDZ7" i="43"/>
  <c r="NDZ13" i="43" s="1"/>
  <c r="NDR7" i="43"/>
  <c r="NDJ7" i="43"/>
  <c r="NDJ13" i="43" s="1"/>
  <c r="NDB7" i="43"/>
  <c r="NCT7" i="43"/>
  <c r="NCL7" i="43"/>
  <c r="NCL13" i="43" s="1"/>
  <c r="NCD7" i="43"/>
  <c r="NCD13" i="43" s="1"/>
  <c r="NBV7" i="43"/>
  <c r="NBV13" i="43" s="1"/>
  <c r="NBN7" i="43"/>
  <c r="NBN13" i="43" s="1"/>
  <c r="NBF7" i="43"/>
  <c r="NAX7" i="43"/>
  <c r="NAX13" i="43" s="1"/>
  <c r="NAP7" i="43"/>
  <c r="NAH7" i="43"/>
  <c r="MZZ7" i="43"/>
  <c r="MZZ13" i="43" s="1"/>
  <c r="MZR7" i="43"/>
  <c r="MZR13" i="43" s="1"/>
  <c r="MZJ7" i="43"/>
  <c r="MZJ13" i="43" s="1"/>
  <c r="MZB7" i="43"/>
  <c r="MZB13" i="43" s="1"/>
  <c r="MYT7" i="43"/>
  <c r="MYL7" i="43"/>
  <c r="MYL13" i="43" s="1"/>
  <c r="MYD7" i="43"/>
  <c r="MXV7" i="43"/>
  <c r="MXN7" i="43"/>
  <c r="MXN13" i="43" s="1"/>
  <c r="MXF7" i="43"/>
  <c r="MXF13" i="43" s="1"/>
  <c r="MWX7" i="43"/>
  <c r="MWX13" i="43" s="1"/>
  <c r="MWP7" i="43"/>
  <c r="MWP13" i="43" s="1"/>
  <c r="MWH7" i="43"/>
  <c r="MVZ7" i="43"/>
  <c r="MVZ13" i="43" s="1"/>
  <c r="MVR7" i="43"/>
  <c r="MVJ7" i="43"/>
  <c r="MVB7" i="43"/>
  <c r="MVB13" i="43" s="1"/>
  <c r="MUT7" i="43"/>
  <c r="MUT13" i="43" s="1"/>
  <c r="MUL7" i="43"/>
  <c r="MUL13" i="43" s="1"/>
  <c r="MUD7" i="43"/>
  <c r="MUD13" i="43" s="1"/>
  <c r="MTV7" i="43"/>
  <c r="MTN7" i="43"/>
  <c r="MTN13" i="43" s="1"/>
  <c r="MTF7" i="43"/>
  <c r="MSX7" i="43"/>
  <c r="MSP7" i="43"/>
  <c r="MSP13" i="43" s="1"/>
  <c r="MSH7" i="43"/>
  <c r="MSH13" i="43" s="1"/>
  <c r="MRZ7" i="43"/>
  <c r="MRZ13" i="43" s="1"/>
  <c r="MRR7" i="43"/>
  <c r="MRR13" i="43" s="1"/>
  <c r="MRJ7" i="43"/>
  <c r="MRB7" i="43"/>
  <c r="MRB13" i="43" s="1"/>
  <c r="MQT7" i="43"/>
  <c r="MQL7" i="43"/>
  <c r="MQD7" i="43"/>
  <c r="MQD13" i="43" s="1"/>
  <c r="MPV7" i="43"/>
  <c r="MPV13" i="43" s="1"/>
  <c r="MPN7" i="43"/>
  <c r="MPN13" i="43" s="1"/>
  <c r="MPF7" i="43"/>
  <c r="MPF13" i="43" s="1"/>
  <c r="MOX7" i="43"/>
  <c r="MOP7" i="43"/>
  <c r="MOP13" i="43" s="1"/>
  <c r="MOH7" i="43"/>
  <c r="MNZ7" i="43"/>
  <c r="MNR7" i="43"/>
  <c r="MNR13" i="43" s="1"/>
  <c r="MNJ7" i="43"/>
  <c r="MNJ13" i="43" s="1"/>
  <c r="MNB7" i="43"/>
  <c r="MNB13" i="43" s="1"/>
  <c r="MMT7" i="43"/>
  <c r="MMT13" i="43" s="1"/>
  <c r="MML7" i="43"/>
  <c r="MMD7" i="43"/>
  <c r="MMD13" i="43" s="1"/>
  <c r="MLV7" i="43"/>
  <c r="MLN7" i="43"/>
  <c r="MLF7" i="43"/>
  <c r="MLF13" i="43" s="1"/>
  <c r="MKX7" i="43"/>
  <c r="MKX13" i="43" s="1"/>
  <c r="MKP7" i="43"/>
  <c r="MKP13" i="43" s="1"/>
  <c r="MKH7" i="43"/>
  <c r="MKH13" i="43" s="1"/>
  <c r="MJZ7" i="43"/>
  <c r="MJR7" i="43"/>
  <c r="MJR13" i="43" s="1"/>
  <c r="MJJ7" i="43"/>
  <c r="MJB7" i="43"/>
  <c r="MIT7" i="43"/>
  <c r="MIT13" i="43" s="1"/>
  <c r="MIL7" i="43"/>
  <c r="MIL13" i="43" s="1"/>
  <c r="MID7" i="43"/>
  <c r="MID13" i="43" s="1"/>
  <c r="MHV7" i="43"/>
  <c r="MHV13" i="43" s="1"/>
  <c r="MHN7" i="43"/>
  <c r="MHF7" i="43"/>
  <c r="MHF13" i="43" s="1"/>
  <c r="MGX7" i="43"/>
  <c r="MGP7" i="43"/>
  <c r="MGH7" i="43"/>
  <c r="MGH13" i="43" s="1"/>
  <c r="MFZ7" i="43"/>
  <c r="MFZ13" i="43" s="1"/>
  <c r="MFR7" i="43"/>
  <c r="MFR13" i="43" s="1"/>
  <c r="MFJ7" i="43"/>
  <c r="MFJ13" i="43" s="1"/>
  <c r="MFB7" i="43"/>
  <c r="MET7" i="43"/>
  <c r="MET13" i="43" s="1"/>
  <c r="MEL7" i="43"/>
  <c r="MED7" i="43"/>
  <c r="MDV7" i="43"/>
  <c r="MDV13" i="43" s="1"/>
  <c r="MDN7" i="43"/>
  <c r="MDN13" i="43" s="1"/>
  <c r="MDF7" i="43"/>
  <c r="MDF13" i="43" s="1"/>
  <c r="MCX7" i="43"/>
  <c r="MCX13" i="43" s="1"/>
  <c r="MCP7" i="43"/>
  <c r="MCH7" i="43"/>
  <c r="MCH13" i="43" s="1"/>
  <c r="MBZ7" i="43"/>
  <c r="MBR7" i="43"/>
  <c r="MBJ7" i="43"/>
  <c r="MBJ13" i="43" s="1"/>
  <c r="MBB7" i="43"/>
  <c r="MBB13" i="43" s="1"/>
  <c r="MAT7" i="43"/>
  <c r="MAT13" i="43" s="1"/>
  <c r="MAL7" i="43"/>
  <c r="MAL13" i="43" s="1"/>
  <c r="MAD7" i="43"/>
  <c r="LZV7" i="43"/>
  <c r="LZV13" i="43" s="1"/>
  <c r="LZN7" i="43"/>
  <c r="LZF7" i="43"/>
  <c r="LYX7" i="43"/>
  <c r="LYX13" i="43" s="1"/>
  <c r="LYP7" i="43"/>
  <c r="LYP13" i="43" s="1"/>
  <c r="LYH7" i="43"/>
  <c r="LYH13" i="43" s="1"/>
  <c r="LXZ7" i="43"/>
  <c r="LXZ13" i="43" s="1"/>
  <c r="LXR7" i="43"/>
  <c r="LXJ7" i="43"/>
  <c r="LXJ13" i="43" s="1"/>
  <c r="LXB7" i="43"/>
  <c r="LWT7" i="43"/>
  <c r="LWL7" i="43"/>
  <c r="LWL13" i="43" s="1"/>
  <c r="LWD7" i="43"/>
  <c r="LWD13" i="43" s="1"/>
  <c r="LVV7" i="43"/>
  <c r="LVV13" i="43" s="1"/>
  <c r="LVN7" i="43"/>
  <c r="LVN13" i="43" s="1"/>
  <c r="LVF7" i="43"/>
  <c r="LUX7" i="43"/>
  <c r="LUX13" i="43" s="1"/>
  <c r="LUP7" i="43"/>
  <c r="LUH7" i="43"/>
  <c r="LTZ7" i="43"/>
  <c r="LTZ13" i="43" s="1"/>
  <c r="LTR7" i="43"/>
  <c r="LTR13" i="43" s="1"/>
  <c r="LTJ7" i="43"/>
  <c r="LTJ13" i="43" s="1"/>
  <c r="LTB7" i="43"/>
  <c r="LTB13" i="43" s="1"/>
  <c r="LST7" i="43"/>
  <c r="LSL7" i="43"/>
  <c r="LSL13" i="43" s="1"/>
  <c r="LSD7" i="43"/>
  <c r="LRV7" i="43"/>
  <c r="LRN7" i="43"/>
  <c r="LRN13" i="43" s="1"/>
  <c r="LRF7" i="43"/>
  <c r="LRF13" i="43" s="1"/>
  <c r="LQX7" i="43"/>
  <c r="LQX13" i="43" s="1"/>
  <c r="LQP7" i="43"/>
  <c r="LQP13" i="43" s="1"/>
  <c r="LQH7" i="43"/>
  <c r="LPZ7" i="43"/>
  <c r="LPZ13" i="43" s="1"/>
  <c r="LPR7" i="43"/>
  <c r="LPJ7" i="43"/>
  <c r="LPB7" i="43"/>
  <c r="LPB13" i="43" s="1"/>
  <c r="LOT7" i="43"/>
  <c r="LOT13" i="43" s="1"/>
  <c r="LOL7" i="43"/>
  <c r="LOL13" i="43" s="1"/>
  <c r="LOD7" i="43"/>
  <c r="LOD13" i="43" s="1"/>
  <c r="LNV7" i="43"/>
  <c r="LNN7" i="43"/>
  <c r="LNN13" i="43" s="1"/>
  <c r="LNF7" i="43"/>
  <c r="LMX7" i="43"/>
  <c r="LMP7" i="43"/>
  <c r="LMP13" i="43" s="1"/>
  <c r="LMH7" i="43"/>
  <c r="LMH13" i="43" s="1"/>
  <c r="LLZ7" i="43"/>
  <c r="LLZ13" i="43" s="1"/>
  <c r="LLR7" i="43"/>
  <c r="LLR13" i="43" s="1"/>
  <c r="LLJ7" i="43"/>
  <c r="LLB7" i="43"/>
  <c r="LLB13" i="43" s="1"/>
  <c r="LKT7" i="43"/>
  <c r="LKL7" i="43"/>
  <c r="LKD7" i="43"/>
  <c r="LKD13" i="43" s="1"/>
  <c r="LJV7" i="43"/>
  <c r="LJV13" i="43" s="1"/>
  <c r="LJN7" i="43"/>
  <c r="LJN13" i="43" s="1"/>
  <c r="LJF7" i="43"/>
  <c r="LJF13" i="43" s="1"/>
  <c r="LIX7" i="43"/>
  <c r="LIP7" i="43"/>
  <c r="LIP13" i="43" s="1"/>
  <c r="LIH7" i="43"/>
  <c r="LHZ7" i="43"/>
  <c r="LHR7" i="43"/>
  <c r="LHR13" i="43" s="1"/>
  <c r="LHJ7" i="43"/>
  <c r="LHJ13" i="43" s="1"/>
  <c r="LHB7" i="43"/>
  <c r="LHB13" i="43" s="1"/>
  <c r="LGT7" i="43"/>
  <c r="LGT13" i="43" s="1"/>
  <c r="LGL7" i="43"/>
  <c r="LGD7" i="43"/>
  <c r="LGD13" i="43" s="1"/>
  <c r="LFV7" i="43"/>
  <c r="LFN7" i="43"/>
  <c r="LFF7" i="43"/>
  <c r="LFF13" i="43" s="1"/>
  <c r="LEX7" i="43"/>
  <c r="LEX13" i="43" s="1"/>
  <c r="LEP7" i="43"/>
  <c r="LEP13" i="43" s="1"/>
  <c r="LEH7" i="43"/>
  <c r="LEH13" i="43" s="1"/>
  <c r="LDZ7" i="43"/>
  <c r="LDR7" i="43"/>
  <c r="LDR13" i="43" s="1"/>
  <c r="LDJ7" i="43"/>
  <c r="LDB7" i="43"/>
  <c r="LCT7" i="43"/>
  <c r="LCT13" i="43" s="1"/>
  <c r="LCL7" i="43"/>
  <c r="LCL13" i="43" s="1"/>
  <c r="LCD7" i="43"/>
  <c r="LCD13" i="43" s="1"/>
  <c r="LBV7" i="43"/>
  <c r="LBV13" i="43" s="1"/>
  <c r="LBN7" i="43"/>
  <c r="LBF7" i="43"/>
  <c r="LBF13" i="43" s="1"/>
  <c r="LAX7" i="43"/>
  <c r="LAP7" i="43"/>
  <c r="LAH7" i="43"/>
  <c r="LAH13" i="43" s="1"/>
  <c r="KZZ7" i="43"/>
  <c r="KZZ13" i="43" s="1"/>
  <c r="KZR7" i="43"/>
  <c r="KZR13" i="43" s="1"/>
  <c r="KZJ7" i="43"/>
  <c r="KZJ13" i="43" s="1"/>
  <c r="KZB7" i="43"/>
  <c r="KYT7" i="43"/>
  <c r="KYT13" i="43" s="1"/>
  <c r="KYL7" i="43"/>
  <c r="KYD7" i="43"/>
  <c r="KXV7" i="43"/>
  <c r="KXV13" i="43" s="1"/>
  <c r="KXN7" i="43"/>
  <c r="KXN13" i="43" s="1"/>
  <c r="KXF7" i="43"/>
  <c r="KXF13" i="43" s="1"/>
  <c r="KWX7" i="43"/>
  <c r="KWX13" i="43" s="1"/>
  <c r="KWP7" i="43"/>
  <c r="KWH7" i="43"/>
  <c r="KWH13" i="43" s="1"/>
  <c r="KVZ7" i="43"/>
  <c r="KVR7" i="43"/>
  <c r="KVJ7" i="43"/>
  <c r="KVJ13" i="43" s="1"/>
  <c r="KVB7" i="43"/>
  <c r="KVB13" i="43" s="1"/>
  <c r="KUT7" i="43"/>
  <c r="KUT13" i="43" s="1"/>
  <c r="KUL7" i="43"/>
  <c r="KUL13" i="43" s="1"/>
  <c r="KUD7" i="43"/>
  <c r="KTV7" i="43"/>
  <c r="KTV13" i="43" s="1"/>
  <c r="KTN7" i="43"/>
  <c r="KTF7" i="43"/>
  <c r="KSX7" i="43"/>
  <c r="KSX13" i="43" s="1"/>
  <c r="KSP7" i="43"/>
  <c r="KSP13" i="43" s="1"/>
  <c r="KSH7" i="43"/>
  <c r="KSH13" i="43" s="1"/>
  <c r="KRZ7" i="43"/>
  <c r="KRZ13" i="43" s="1"/>
  <c r="KRR7" i="43"/>
  <c r="KRJ7" i="43"/>
  <c r="KRJ13" i="43" s="1"/>
  <c r="KRB7" i="43"/>
  <c r="KQT7" i="43"/>
  <c r="KQL7" i="43"/>
  <c r="KQL13" i="43" s="1"/>
  <c r="KQD7" i="43"/>
  <c r="KQD13" i="43" s="1"/>
  <c r="KPV7" i="43"/>
  <c r="KPV13" i="43" s="1"/>
  <c r="KPN7" i="43"/>
  <c r="KPN13" i="43" s="1"/>
  <c r="KPF7" i="43"/>
  <c r="KOX7" i="43"/>
  <c r="KOX13" i="43" s="1"/>
  <c r="KOP7" i="43"/>
  <c r="KOH7" i="43"/>
  <c r="KNZ7" i="43"/>
  <c r="KNZ13" i="43" s="1"/>
  <c r="KNR7" i="43"/>
  <c r="KNR13" i="43" s="1"/>
  <c r="KNJ7" i="43"/>
  <c r="KNJ13" i="43" s="1"/>
  <c r="KNB7" i="43"/>
  <c r="KNB13" i="43" s="1"/>
  <c r="KMT7" i="43"/>
  <c r="KML7" i="43"/>
  <c r="KML13" i="43" s="1"/>
  <c r="KMD7" i="43"/>
  <c r="KLV7" i="43"/>
  <c r="KLN7" i="43"/>
  <c r="KLN13" i="43" s="1"/>
  <c r="KLF7" i="43"/>
  <c r="KLF13" i="43" s="1"/>
  <c r="KKX7" i="43"/>
  <c r="KKX13" i="43" s="1"/>
  <c r="KKP7" i="43"/>
  <c r="KKP13" i="43" s="1"/>
  <c r="KKH7" i="43"/>
  <c r="KJZ7" i="43"/>
  <c r="KJZ13" i="43" s="1"/>
  <c r="KJR7" i="43"/>
  <c r="KJJ7" i="43"/>
  <c r="KJB7" i="43"/>
  <c r="KJB13" i="43" s="1"/>
  <c r="KIT7" i="43"/>
  <c r="KIT13" i="43" s="1"/>
  <c r="KIL7" i="43"/>
  <c r="KIL13" i="43" s="1"/>
  <c r="KID7" i="43"/>
  <c r="KID13" i="43" s="1"/>
  <c r="KHV7" i="43"/>
  <c r="KHN7" i="43"/>
  <c r="KHN13" i="43" s="1"/>
  <c r="KHF7" i="43"/>
  <c r="KGX7" i="43"/>
  <c r="KGP7" i="43"/>
  <c r="KGP13" i="43" s="1"/>
  <c r="KGH7" i="43"/>
  <c r="KGH13" i="43" s="1"/>
  <c r="KFZ7" i="43"/>
  <c r="KFZ13" i="43" s="1"/>
  <c r="KFR7" i="43"/>
  <c r="KFR13" i="43" s="1"/>
  <c r="KFJ7" i="43"/>
  <c r="KFB7" i="43"/>
  <c r="KFB13" i="43" s="1"/>
  <c r="KET7" i="43"/>
  <c r="KEL7" i="43"/>
  <c r="KED7" i="43"/>
  <c r="KED13" i="43" s="1"/>
  <c r="KDV7" i="43"/>
  <c r="KDV13" i="43" s="1"/>
  <c r="KDN7" i="43"/>
  <c r="KDN13" i="43" s="1"/>
  <c r="KDF7" i="43"/>
  <c r="KDF13" i="43" s="1"/>
  <c r="KCX7" i="43"/>
  <c r="KCP7" i="43"/>
  <c r="KCP13" i="43" s="1"/>
  <c r="KCH7" i="43"/>
  <c r="KBZ7" i="43"/>
  <c r="KBR7" i="43"/>
  <c r="KBR13" i="43" s="1"/>
  <c r="KBJ7" i="43"/>
  <c r="KBJ13" i="43" s="1"/>
  <c r="KBB7" i="43"/>
  <c r="KBB13" i="43" s="1"/>
  <c r="KAT7" i="43"/>
  <c r="KAT13" i="43" s="1"/>
  <c r="KAL7" i="43"/>
  <c r="KAD7" i="43"/>
  <c r="KAD13" i="43" s="1"/>
  <c r="JZV7" i="43"/>
  <c r="JZN7" i="43"/>
  <c r="JZF7" i="43"/>
  <c r="JZF13" i="43" s="1"/>
  <c r="JYX7" i="43"/>
  <c r="JYX13" i="43" s="1"/>
  <c r="JYP7" i="43"/>
  <c r="JYP13" i="43" s="1"/>
  <c r="JYH7" i="43"/>
  <c r="JYH13" i="43" s="1"/>
  <c r="JXZ7" i="43"/>
  <c r="JXR7" i="43"/>
  <c r="JXR13" i="43" s="1"/>
  <c r="JXJ7" i="43"/>
  <c r="JXB7" i="43"/>
  <c r="JWT7" i="43"/>
  <c r="JWT13" i="43" s="1"/>
  <c r="JWL7" i="43"/>
  <c r="JWL13" i="43" s="1"/>
  <c r="JWD7" i="43"/>
  <c r="JWD13" i="43" s="1"/>
  <c r="JVV7" i="43"/>
  <c r="JVV13" i="43" s="1"/>
  <c r="JVN7" i="43"/>
  <c r="JVF7" i="43"/>
  <c r="JVF13" i="43" s="1"/>
  <c r="JUX7" i="43"/>
  <c r="JUP7" i="43"/>
  <c r="JUH7" i="43"/>
  <c r="JUH13" i="43" s="1"/>
  <c r="JTZ7" i="43"/>
  <c r="JTZ13" i="43" s="1"/>
  <c r="JTR7" i="43"/>
  <c r="JTR13" i="43" s="1"/>
  <c r="JTJ7" i="43"/>
  <c r="JTJ13" i="43" s="1"/>
  <c r="JTB7" i="43"/>
  <c r="JST7" i="43"/>
  <c r="JST13" i="43" s="1"/>
  <c r="JSL7" i="43"/>
  <c r="JSD7" i="43"/>
  <c r="JRV7" i="43"/>
  <c r="JRV13" i="43" s="1"/>
  <c r="JRN7" i="43"/>
  <c r="JRN13" i="43" s="1"/>
  <c r="JRF7" i="43"/>
  <c r="JRF13" i="43" s="1"/>
  <c r="JQX7" i="43"/>
  <c r="JQX13" i="43" s="1"/>
  <c r="JQP7" i="43"/>
  <c r="JQH7" i="43"/>
  <c r="JQH13" i="43" s="1"/>
  <c r="JPZ7" i="43"/>
  <c r="JPR7" i="43"/>
  <c r="JPJ7" i="43"/>
  <c r="JPJ13" i="43" s="1"/>
  <c r="JPB7" i="43"/>
  <c r="JPB13" i="43" s="1"/>
  <c r="JOT7" i="43"/>
  <c r="JOT13" i="43" s="1"/>
  <c r="JOL7" i="43"/>
  <c r="JOL13" i="43" s="1"/>
  <c r="JOD7" i="43"/>
  <c r="JNV7" i="43"/>
  <c r="JNV13" i="43" s="1"/>
  <c r="JNN7" i="43"/>
  <c r="JNF7" i="43"/>
  <c r="JMX7" i="43"/>
  <c r="JMX13" i="43" s="1"/>
  <c r="JMP7" i="43"/>
  <c r="JMP13" i="43" s="1"/>
  <c r="JMH7" i="43"/>
  <c r="JMH13" i="43" s="1"/>
  <c r="JLZ7" i="43"/>
  <c r="JLZ13" i="43" s="1"/>
  <c r="JLR7" i="43"/>
  <c r="JLJ7" i="43"/>
  <c r="JLJ13" i="43" s="1"/>
  <c r="JLB7" i="43"/>
  <c r="JKT7" i="43"/>
  <c r="JKL7" i="43"/>
  <c r="JKL13" i="43" s="1"/>
  <c r="JKD7" i="43"/>
  <c r="JKD13" i="43" s="1"/>
  <c r="JJV7" i="43"/>
  <c r="JJV13" i="43" s="1"/>
  <c r="JJN7" i="43"/>
  <c r="JJN13" i="43" s="1"/>
  <c r="JJF7" i="43"/>
  <c r="JIX7" i="43"/>
  <c r="JIX13" i="43" s="1"/>
  <c r="JIP7" i="43"/>
  <c r="JIH7" i="43"/>
  <c r="JHZ7" i="43"/>
  <c r="JHZ13" i="43" s="1"/>
  <c r="JHR7" i="43"/>
  <c r="JHR13" i="43" s="1"/>
  <c r="JHJ7" i="43"/>
  <c r="JHJ13" i="43" s="1"/>
  <c r="JHB7" i="43"/>
  <c r="JHB13" i="43" s="1"/>
  <c r="JGT7" i="43"/>
  <c r="JGL7" i="43"/>
  <c r="JGL13" i="43" s="1"/>
  <c r="JGD7" i="43"/>
  <c r="JFV7" i="43"/>
  <c r="JFN7" i="43"/>
  <c r="JFN13" i="43" s="1"/>
  <c r="JFF7" i="43"/>
  <c r="JFF13" i="43" s="1"/>
  <c r="JEX7" i="43"/>
  <c r="JEX13" i="43" s="1"/>
  <c r="JEP7" i="43"/>
  <c r="JEP13" i="43" s="1"/>
  <c r="JEH7" i="43"/>
  <c r="JDZ7" i="43"/>
  <c r="JDZ13" i="43" s="1"/>
  <c r="JDR7" i="43"/>
  <c r="JDJ7" i="43"/>
  <c r="JDB7" i="43"/>
  <c r="JDB13" i="43" s="1"/>
  <c r="JCT7" i="43"/>
  <c r="JCT13" i="43" s="1"/>
  <c r="JCL7" i="43"/>
  <c r="JCL13" i="43" s="1"/>
  <c r="JCD7" i="43"/>
  <c r="JCD13" i="43" s="1"/>
  <c r="JBV7" i="43"/>
  <c r="JBN7" i="43"/>
  <c r="JBN13" i="43" s="1"/>
  <c r="JBF7" i="43"/>
  <c r="JAX7" i="43"/>
  <c r="JAP7" i="43"/>
  <c r="JAP13" i="43" s="1"/>
  <c r="JAH7" i="43"/>
  <c r="JAH13" i="43" s="1"/>
  <c r="IZZ7" i="43"/>
  <c r="IZZ13" i="43" s="1"/>
  <c r="IZR7" i="43"/>
  <c r="IZR13" i="43" s="1"/>
  <c r="IZJ7" i="43"/>
  <c r="IZB7" i="43"/>
  <c r="IZB13" i="43" s="1"/>
  <c r="IYT7" i="43"/>
  <c r="IYL7" i="43"/>
  <c r="IYD7" i="43"/>
  <c r="IYD13" i="43" s="1"/>
  <c r="IXV7" i="43"/>
  <c r="IXV13" i="43" s="1"/>
  <c r="IXN7" i="43"/>
  <c r="IXN13" i="43" s="1"/>
  <c r="IXF7" i="43"/>
  <c r="IXF13" i="43" s="1"/>
  <c r="IWX7" i="43"/>
  <c r="IWP7" i="43"/>
  <c r="IWP13" i="43" s="1"/>
  <c r="IWH7" i="43"/>
  <c r="IVZ7" i="43"/>
  <c r="IVR7" i="43"/>
  <c r="IVR13" i="43" s="1"/>
  <c r="IVJ7" i="43"/>
  <c r="IVJ13" i="43" s="1"/>
  <c r="IVB7" i="43"/>
  <c r="IVB13" i="43" s="1"/>
  <c r="IUT7" i="43"/>
  <c r="IUT13" i="43" s="1"/>
  <c r="IUL7" i="43"/>
  <c r="IUD7" i="43"/>
  <c r="IUD13" i="43" s="1"/>
  <c r="ITV7" i="43"/>
  <c r="ITN7" i="43"/>
  <c r="ITF7" i="43"/>
  <c r="ITF13" i="43" s="1"/>
  <c r="ISX7" i="43"/>
  <c r="ISX13" i="43" s="1"/>
  <c r="ISP7" i="43"/>
  <c r="ISP13" i="43" s="1"/>
  <c r="ISH7" i="43"/>
  <c r="ISH13" i="43" s="1"/>
  <c r="IRZ7" i="43"/>
  <c r="IRR7" i="43"/>
  <c r="IRR13" i="43" s="1"/>
  <c r="IRJ7" i="43"/>
  <c r="IRB7" i="43"/>
  <c r="IQT7" i="43"/>
  <c r="IQT13" i="43" s="1"/>
  <c r="IQL7" i="43"/>
  <c r="IQL13" i="43" s="1"/>
  <c r="IQD7" i="43"/>
  <c r="IQD13" i="43" s="1"/>
  <c r="IPV7" i="43"/>
  <c r="IPV13" i="43" s="1"/>
  <c r="IPN7" i="43"/>
  <c r="IPF7" i="43"/>
  <c r="IPF13" i="43" s="1"/>
  <c r="IOX7" i="43"/>
  <c r="IOP7" i="43"/>
  <c r="IOH7" i="43"/>
  <c r="IOH13" i="43" s="1"/>
  <c r="INZ7" i="43"/>
  <c r="INZ13" i="43" s="1"/>
  <c r="INR7" i="43"/>
  <c r="INR13" i="43" s="1"/>
  <c r="INJ7" i="43"/>
  <c r="INJ13" i="43" s="1"/>
  <c r="INB7" i="43"/>
  <c r="IMT7" i="43"/>
  <c r="IMT13" i="43" s="1"/>
  <c r="IML7" i="43"/>
  <c r="IMD7" i="43"/>
  <c r="ILV7" i="43"/>
  <c r="ILV13" i="43" s="1"/>
  <c r="ILN7" i="43"/>
  <c r="ILN13" i="43" s="1"/>
  <c r="ILF7" i="43"/>
  <c r="ILF13" i="43" s="1"/>
  <c r="IKX7" i="43"/>
  <c r="IKX13" i="43" s="1"/>
  <c r="IKP7" i="43"/>
  <c r="IKH7" i="43"/>
  <c r="IKH13" i="43" s="1"/>
  <c r="IJZ7" i="43"/>
  <c r="IJR7" i="43"/>
  <c r="IJJ7" i="43"/>
  <c r="IJJ13" i="43" s="1"/>
  <c r="IJB7" i="43"/>
  <c r="IJB13" i="43" s="1"/>
  <c r="IIT7" i="43"/>
  <c r="IIT13" i="43" s="1"/>
  <c r="IIL7" i="43"/>
  <c r="IIL13" i="43" s="1"/>
  <c r="IID7" i="43"/>
  <c r="IHV7" i="43"/>
  <c r="IHV13" i="43" s="1"/>
  <c r="IHN7" i="43"/>
  <c r="IHF7" i="43"/>
  <c r="IGX7" i="43"/>
  <c r="IGX13" i="43" s="1"/>
  <c r="IGP7" i="43"/>
  <c r="IGP13" i="43" s="1"/>
  <c r="IGH7" i="43"/>
  <c r="IGH13" i="43" s="1"/>
  <c r="IFZ7" i="43"/>
  <c r="IFZ13" i="43" s="1"/>
  <c r="IFR7" i="43"/>
  <c r="IFJ7" i="43"/>
  <c r="IFJ13" i="43" s="1"/>
  <c r="IFB7" i="43"/>
  <c r="IET7" i="43"/>
  <c r="IEL7" i="43"/>
  <c r="IEL13" i="43" s="1"/>
  <c r="IED7" i="43"/>
  <c r="IED13" i="43" s="1"/>
  <c r="IDV7" i="43"/>
  <c r="IDV13" i="43" s="1"/>
  <c r="IDN7" i="43"/>
  <c r="IDN13" i="43" s="1"/>
  <c r="IDF7" i="43"/>
  <c r="ICX7" i="43"/>
  <c r="ICX13" i="43" s="1"/>
  <c r="ICP7" i="43"/>
  <c r="ICH7" i="43"/>
  <c r="IBZ7" i="43"/>
  <c r="IBZ13" i="43" s="1"/>
  <c r="IBR7" i="43"/>
  <c r="IBR13" i="43" s="1"/>
  <c r="IBJ7" i="43"/>
  <c r="IBJ13" i="43" s="1"/>
  <c r="IBB7" i="43"/>
  <c r="IBB13" i="43" s="1"/>
  <c r="IAT7" i="43"/>
  <c r="IAL7" i="43"/>
  <c r="IAL13" i="43" s="1"/>
  <c r="IAD7" i="43"/>
  <c r="HZV7" i="43"/>
  <c r="HZN7" i="43"/>
  <c r="HZN13" i="43" s="1"/>
  <c r="HZF7" i="43"/>
  <c r="HZF13" i="43" s="1"/>
  <c r="HYX7" i="43"/>
  <c r="HYX13" i="43" s="1"/>
  <c r="HYP7" i="43"/>
  <c r="HYP13" i="43" s="1"/>
  <c r="HYH7" i="43"/>
  <c r="HXZ7" i="43"/>
  <c r="HXZ13" i="43" s="1"/>
  <c r="HXR7" i="43"/>
  <c r="HXJ7" i="43"/>
  <c r="HXB7" i="43"/>
  <c r="HXB13" i="43" s="1"/>
  <c r="HWT7" i="43"/>
  <c r="HWT13" i="43" s="1"/>
  <c r="HWL7" i="43"/>
  <c r="HWL13" i="43" s="1"/>
  <c r="HWD7" i="43"/>
  <c r="HWD13" i="43" s="1"/>
  <c r="HVV7" i="43"/>
  <c r="HVN7" i="43"/>
  <c r="HVN13" i="43" s="1"/>
  <c r="HVF7" i="43"/>
  <c r="HUX7" i="43"/>
  <c r="HUP7" i="43"/>
  <c r="HUP13" i="43" s="1"/>
  <c r="HUH7" i="43"/>
  <c r="HUH13" i="43" s="1"/>
  <c r="HTZ7" i="43"/>
  <c r="HTZ13" i="43" s="1"/>
  <c r="HTR7" i="43"/>
  <c r="HTR13" i="43" s="1"/>
  <c r="HTJ7" i="43"/>
  <c r="HTB7" i="43"/>
  <c r="HTB13" i="43" s="1"/>
  <c r="HST7" i="43"/>
  <c r="HSL7" i="43"/>
  <c r="HSD7" i="43"/>
  <c r="HSD13" i="43" s="1"/>
  <c r="HRV7" i="43"/>
  <c r="HRV13" i="43" s="1"/>
  <c r="HRN7" i="43"/>
  <c r="HRN13" i="43" s="1"/>
  <c r="HRF7" i="43"/>
  <c r="HRF13" i="43" s="1"/>
  <c r="HQX7" i="43"/>
  <c r="HQP7" i="43"/>
  <c r="HQP13" i="43" s="1"/>
  <c r="HQH7" i="43"/>
  <c r="HPZ7" i="43"/>
  <c r="HPR7" i="43"/>
  <c r="HPR13" i="43" s="1"/>
  <c r="HPJ7" i="43"/>
  <c r="HPJ13" i="43" s="1"/>
  <c r="HPB7" i="43"/>
  <c r="HPB13" i="43" s="1"/>
  <c r="HOT7" i="43"/>
  <c r="HOT13" i="43" s="1"/>
  <c r="HOL7" i="43"/>
  <c r="HOD7" i="43"/>
  <c r="HOD13" i="43" s="1"/>
  <c r="HNV7" i="43"/>
  <c r="HNN7" i="43"/>
  <c r="HNF7" i="43"/>
  <c r="HNF13" i="43" s="1"/>
  <c r="HMX7" i="43"/>
  <c r="HMX13" i="43" s="1"/>
  <c r="HMP7" i="43"/>
  <c r="HMP13" i="43" s="1"/>
  <c r="HMH7" i="43"/>
  <c r="HMH13" i="43" s="1"/>
  <c r="HLZ7" i="43"/>
  <c r="HLR7" i="43"/>
  <c r="HLR13" i="43" s="1"/>
  <c r="HLJ7" i="43"/>
  <c r="HLB7" i="43"/>
  <c r="HKT7" i="43"/>
  <c r="HKT13" i="43" s="1"/>
  <c r="HKL7" i="43"/>
  <c r="HKL13" i="43" s="1"/>
  <c r="HKD7" i="43"/>
  <c r="HKD13" i="43" s="1"/>
  <c r="HJV7" i="43"/>
  <c r="HJV13" i="43" s="1"/>
  <c r="HJN7" i="43"/>
  <c r="HJF7" i="43"/>
  <c r="HJF13" i="43" s="1"/>
  <c r="HIX7" i="43"/>
  <c r="HIP7" i="43"/>
  <c r="HIH7" i="43"/>
  <c r="HIH13" i="43" s="1"/>
  <c r="HHZ7" i="43"/>
  <c r="HHZ13" i="43" s="1"/>
  <c r="HHR7" i="43"/>
  <c r="HHR13" i="43" s="1"/>
  <c r="HHJ7" i="43"/>
  <c r="HHJ13" i="43" s="1"/>
  <c r="HHB7" i="43"/>
  <c r="HGT7" i="43"/>
  <c r="HGT13" i="43" s="1"/>
  <c r="HGL7" i="43"/>
  <c r="HGD7" i="43"/>
  <c r="HFV7" i="43"/>
  <c r="HFV13" i="43" s="1"/>
  <c r="HFN7" i="43"/>
  <c r="HFN13" i="43" s="1"/>
  <c r="HFF7" i="43"/>
  <c r="HFF13" i="43" s="1"/>
  <c r="HEX7" i="43"/>
  <c r="HEX13" i="43" s="1"/>
  <c r="HEP7" i="43"/>
  <c r="HEH7" i="43"/>
  <c r="HEH13" i="43" s="1"/>
  <c r="HDZ7" i="43"/>
  <c r="HDR7" i="43"/>
  <c r="HDJ7" i="43"/>
  <c r="HDJ13" i="43" s="1"/>
  <c r="HDB7" i="43"/>
  <c r="HDB13" i="43" s="1"/>
  <c r="HCT7" i="43"/>
  <c r="HCT13" i="43" s="1"/>
  <c r="HCL7" i="43"/>
  <c r="HCL13" i="43" s="1"/>
  <c r="HCD7" i="43"/>
  <c r="HBV7" i="43"/>
  <c r="HBV13" i="43" s="1"/>
  <c r="HBN7" i="43"/>
  <c r="HBF7" i="43"/>
  <c r="HAX7" i="43"/>
  <c r="HAX13" i="43" s="1"/>
  <c r="HAP7" i="43"/>
  <c r="HAP13" i="43" s="1"/>
  <c r="HAH7" i="43"/>
  <c r="HAH13" i="43" s="1"/>
  <c r="GZZ7" i="43"/>
  <c r="GZZ13" i="43" s="1"/>
  <c r="GZR7" i="43"/>
  <c r="GZJ7" i="43"/>
  <c r="GZJ13" i="43" s="1"/>
  <c r="GZB7" i="43"/>
  <c r="GYT7" i="43"/>
  <c r="GYL7" i="43"/>
  <c r="GYL13" i="43" s="1"/>
  <c r="GYD7" i="43"/>
  <c r="GYD13" i="43" s="1"/>
  <c r="GXV7" i="43"/>
  <c r="GXV13" i="43" s="1"/>
  <c r="GXN7" i="43"/>
  <c r="GXN13" i="43" s="1"/>
  <c r="GXF7" i="43"/>
  <c r="GWX7" i="43"/>
  <c r="GWX13" i="43" s="1"/>
  <c r="GWP7" i="43"/>
  <c r="GWH7" i="43"/>
  <c r="GVZ7" i="43"/>
  <c r="GVZ13" i="43" s="1"/>
  <c r="GVR7" i="43"/>
  <c r="GVR13" i="43" s="1"/>
  <c r="GVJ7" i="43"/>
  <c r="GVJ13" i="43" s="1"/>
  <c r="GVB7" i="43"/>
  <c r="GVB13" i="43" s="1"/>
  <c r="GUT7" i="43"/>
  <c r="GUL7" i="43"/>
  <c r="GUL13" i="43" s="1"/>
  <c r="GUD7" i="43"/>
  <c r="GTV7" i="43"/>
  <c r="GTN7" i="43"/>
  <c r="GTN13" i="43" s="1"/>
  <c r="GTF7" i="43"/>
  <c r="GTF13" i="43" s="1"/>
  <c r="GSX7" i="43"/>
  <c r="GSX13" i="43" s="1"/>
  <c r="GSP7" i="43"/>
  <c r="GSP13" i="43" s="1"/>
  <c r="GSH7" i="43"/>
  <c r="GRZ7" i="43"/>
  <c r="GRZ13" i="43" s="1"/>
  <c r="GRR7" i="43"/>
  <c r="GRJ7" i="43"/>
  <c r="GRB7" i="43"/>
  <c r="GRB13" i="43" s="1"/>
  <c r="GQT7" i="43"/>
  <c r="GQT13" i="43" s="1"/>
  <c r="GQL7" i="43"/>
  <c r="GQL13" i="43" s="1"/>
  <c r="GQD7" i="43"/>
  <c r="GQD13" i="43" s="1"/>
  <c r="GPV7" i="43"/>
  <c r="GPN7" i="43"/>
  <c r="GPN13" i="43" s="1"/>
  <c r="GPF7" i="43"/>
  <c r="GOX7" i="43"/>
  <c r="GOP7" i="43"/>
  <c r="GOP13" i="43" s="1"/>
  <c r="GOH7" i="43"/>
  <c r="GOH13" i="43" s="1"/>
  <c r="GNZ7" i="43"/>
  <c r="GNZ13" i="43" s="1"/>
  <c r="GNR7" i="43"/>
  <c r="GNR13" i="43" s="1"/>
  <c r="GNJ7" i="43"/>
  <c r="GNB7" i="43"/>
  <c r="GNB13" i="43" s="1"/>
  <c r="GMT7" i="43"/>
  <c r="GML7" i="43"/>
  <c r="GMD7" i="43"/>
  <c r="GMD13" i="43" s="1"/>
  <c r="GLV7" i="43"/>
  <c r="GLV13" i="43" s="1"/>
  <c r="GLN7" i="43"/>
  <c r="GLN13" i="43" s="1"/>
  <c r="GLF7" i="43"/>
  <c r="GLF13" i="43" s="1"/>
  <c r="GKX7" i="43"/>
  <c r="GKP7" i="43"/>
  <c r="GKP13" i="43" s="1"/>
  <c r="GKH7" i="43"/>
  <c r="GJZ7" i="43"/>
  <c r="GJR7" i="43"/>
  <c r="GJR13" i="43" s="1"/>
  <c r="GJJ7" i="43"/>
  <c r="GJJ13" i="43" s="1"/>
  <c r="GJB7" i="43"/>
  <c r="GJB13" i="43" s="1"/>
  <c r="GIT7" i="43"/>
  <c r="GIT13" i="43" s="1"/>
  <c r="GIL7" i="43"/>
  <c r="GID7" i="43"/>
  <c r="GID13" i="43" s="1"/>
  <c r="GHV7" i="43"/>
  <c r="GHN7" i="43"/>
  <c r="GHF7" i="43"/>
  <c r="GHF13" i="43" s="1"/>
  <c r="GGX7" i="43"/>
  <c r="GGX13" i="43" s="1"/>
  <c r="GGP7" i="43"/>
  <c r="GGP13" i="43" s="1"/>
  <c r="GGH7" i="43"/>
  <c r="GGH13" i="43" s="1"/>
  <c r="GFZ7" i="43"/>
  <c r="GFR7" i="43"/>
  <c r="GFR13" i="43" s="1"/>
  <c r="GFJ7" i="43"/>
  <c r="GFB7" i="43"/>
  <c r="GET7" i="43"/>
  <c r="GET13" i="43" s="1"/>
  <c r="GEL7" i="43"/>
  <c r="GEL13" i="43" s="1"/>
  <c r="GED7" i="43"/>
  <c r="GED13" i="43" s="1"/>
  <c r="GDV7" i="43"/>
  <c r="GDV13" i="43" s="1"/>
  <c r="GDN7" i="43"/>
  <c r="GDF7" i="43"/>
  <c r="GDF13" i="43" s="1"/>
  <c r="GCX7" i="43"/>
  <c r="GCP7" i="43"/>
  <c r="GCH7" i="43"/>
  <c r="GCH13" i="43" s="1"/>
  <c r="GBZ7" i="43"/>
  <c r="GBZ13" i="43" s="1"/>
  <c r="GBR7" i="43"/>
  <c r="GBR13" i="43" s="1"/>
  <c r="GBJ7" i="43"/>
  <c r="GBJ13" i="43" s="1"/>
  <c r="GBB7" i="43"/>
  <c r="GAT7" i="43"/>
  <c r="GAT13" i="43" s="1"/>
  <c r="GAL7" i="43"/>
  <c r="GAD7" i="43"/>
  <c r="FZV7" i="43"/>
  <c r="FZV13" i="43" s="1"/>
  <c r="FZN7" i="43"/>
  <c r="FZN13" i="43" s="1"/>
  <c r="FZF7" i="43"/>
  <c r="FZF13" i="43" s="1"/>
  <c r="FYX7" i="43"/>
  <c r="FYX13" i="43" s="1"/>
  <c r="FYP7" i="43"/>
  <c r="FYH7" i="43"/>
  <c r="FYH13" i="43" s="1"/>
  <c r="FXZ7" i="43"/>
  <c r="FXR7" i="43"/>
  <c r="FXJ7" i="43"/>
  <c r="FXJ13" i="43" s="1"/>
  <c r="FXB7" i="43"/>
  <c r="FXB13" i="43" s="1"/>
  <c r="FWT7" i="43"/>
  <c r="FWT13" i="43" s="1"/>
  <c r="FWL7" i="43"/>
  <c r="FWL13" i="43" s="1"/>
  <c r="FWD7" i="43"/>
  <c r="FVV7" i="43"/>
  <c r="FVV13" i="43" s="1"/>
  <c r="FVN7" i="43"/>
  <c r="FVF7" i="43"/>
  <c r="FUX7" i="43"/>
  <c r="FUX13" i="43" s="1"/>
  <c r="FUP7" i="43"/>
  <c r="FUP13" i="43" s="1"/>
  <c r="FUH7" i="43"/>
  <c r="FUH13" i="43" s="1"/>
  <c r="FTZ7" i="43"/>
  <c r="FTZ13" i="43" s="1"/>
  <c r="FTR7" i="43"/>
  <c r="FTJ7" i="43"/>
  <c r="FTJ13" i="43" s="1"/>
  <c r="FTB7" i="43"/>
  <c r="FST7" i="43"/>
  <c r="FSL7" i="43"/>
  <c r="FSL13" i="43" s="1"/>
  <c r="FSD7" i="43"/>
  <c r="FSD13" i="43" s="1"/>
  <c r="FRV7" i="43"/>
  <c r="FRV13" i="43" s="1"/>
  <c r="FRN7" i="43"/>
  <c r="FRN13" i="43" s="1"/>
  <c r="FRF7" i="43"/>
  <c r="FQX7" i="43"/>
  <c r="FQX13" i="43" s="1"/>
  <c r="FQP7" i="43"/>
  <c r="FQH7" i="43"/>
  <c r="FPZ7" i="43"/>
  <c r="FPZ13" i="43" s="1"/>
  <c r="FPR7" i="43"/>
  <c r="FPR13" i="43" s="1"/>
  <c r="FPJ7" i="43"/>
  <c r="FPJ13" i="43" s="1"/>
  <c r="FPB7" i="43"/>
  <c r="FPB13" i="43" s="1"/>
  <c r="FOT7" i="43"/>
  <c r="FOL7" i="43"/>
  <c r="FOL13" i="43" s="1"/>
  <c r="FOD7" i="43"/>
  <c r="FNV7" i="43"/>
  <c r="FNN7" i="43"/>
  <c r="FNN13" i="43" s="1"/>
  <c r="FNF7" i="43"/>
  <c r="FNF13" i="43" s="1"/>
  <c r="FMX7" i="43"/>
  <c r="FMX13" i="43" s="1"/>
  <c r="FMP7" i="43"/>
  <c r="FMP13" i="43" s="1"/>
  <c r="FMH7" i="43"/>
  <c r="FLZ7" i="43"/>
  <c r="FLZ13" i="43" s="1"/>
  <c r="FLR7" i="43"/>
  <c r="FLJ7" i="43"/>
  <c r="FLB7" i="43"/>
  <c r="FLB13" i="43" s="1"/>
  <c r="FKT7" i="43"/>
  <c r="FKT13" i="43" s="1"/>
  <c r="FKL7" i="43"/>
  <c r="FKL13" i="43" s="1"/>
  <c r="FKD7" i="43"/>
  <c r="FKD13" i="43" s="1"/>
  <c r="FJV7" i="43"/>
  <c r="FJN7" i="43"/>
  <c r="FJN13" i="43" s="1"/>
  <c r="FJF7" i="43"/>
  <c r="FIX7" i="43"/>
  <c r="FIP7" i="43"/>
  <c r="FIP13" i="43" s="1"/>
  <c r="FIH7" i="43"/>
  <c r="FIH13" i="43" s="1"/>
  <c r="FHZ7" i="43"/>
  <c r="FHZ13" i="43" s="1"/>
  <c r="FHR7" i="43"/>
  <c r="FHR13" i="43" s="1"/>
  <c r="FHJ7" i="43"/>
  <c r="FHB7" i="43"/>
  <c r="FHB13" i="43" s="1"/>
  <c r="FGT7" i="43"/>
  <c r="FGL7" i="43"/>
  <c r="FGD7" i="43"/>
  <c r="FGD13" i="43" s="1"/>
  <c r="FFV7" i="43"/>
  <c r="FFV13" i="43" s="1"/>
  <c r="FFN7" i="43"/>
  <c r="FFN13" i="43" s="1"/>
  <c r="FFF7" i="43"/>
  <c r="FFF13" i="43" s="1"/>
  <c r="FEX7" i="43"/>
  <c r="FEP7" i="43"/>
  <c r="FEP13" i="43" s="1"/>
  <c r="FEH7" i="43"/>
  <c r="FDZ7" i="43"/>
  <c r="FDR7" i="43"/>
  <c r="FDR13" i="43" s="1"/>
  <c r="FDJ7" i="43"/>
  <c r="FDJ13" i="43" s="1"/>
  <c r="FDB7" i="43"/>
  <c r="FDB13" i="43" s="1"/>
  <c r="FCT7" i="43"/>
  <c r="FCT13" i="43" s="1"/>
  <c r="FCL7" i="43"/>
  <c r="FCD7" i="43"/>
  <c r="FCD13" i="43" s="1"/>
  <c r="FBV7" i="43"/>
  <c r="FBN7" i="43"/>
  <c r="FBF7" i="43"/>
  <c r="FBF13" i="43" s="1"/>
  <c r="FAX7" i="43"/>
  <c r="FAX13" i="43" s="1"/>
  <c r="FAP7" i="43"/>
  <c r="FAP13" i="43" s="1"/>
  <c r="FAH7" i="43"/>
  <c r="FAH13" i="43" s="1"/>
  <c r="EZZ7" i="43"/>
  <c r="EZR7" i="43"/>
  <c r="EZR13" i="43" s="1"/>
  <c r="EZJ7" i="43"/>
  <c r="EZB7" i="43"/>
  <c r="EYT7" i="43"/>
  <c r="EYT13" i="43" s="1"/>
  <c r="EYL7" i="43"/>
  <c r="EYL13" i="43" s="1"/>
  <c r="EYD7" i="43"/>
  <c r="EYD13" i="43" s="1"/>
  <c r="EXV7" i="43"/>
  <c r="EXV13" i="43" s="1"/>
  <c r="EXN7" i="43"/>
  <c r="EXF7" i="43"/>
  <c r="EXF13" i="43" s="1"/>
  <c r="EWX7" i="43"/>
  <c r="EWP7" i="43"/>
  <c r="EWH7" i="43"/>
  <c r="EWH13" i="43" s="1"/>
  <c r="EVZ7" i="43"/>
  <c r="EVZ13" i="43" s="1"/>
  <c r="EVR7" i="43"/>
  <c r="EVR13" i="43" s="1"/>
  <c r="EVJ7" i="43"/>
  <c r="EVJ13" i="43" s="1"/>
  <c r="EVB7" i="43"/>
  <c r="EUT7" i="43"/>
  <c r="EUT13" i="43" s="1"/>
  <c r="EUL7" i="43"/>
  <c r="EUD7" i="43"/>
  <c r="ETV7" i="43"/>
  <c r="ETV13" i="43" s="1"/>
  <c r="ETN7" i="43"/>
  <c r="ETN13" i="43" s="1"/>
  <c r="ETF7" i="43"/>
  <c r="ETF13" i="43" s="1"/>
  <c r="ESX7" i="43"/>
  <c r="ESX13" i="43" s="1"/>
  <c r="ESP7" i="43"/>
  <c r="ESH7" i="43"/>
  <c r="ESH13" i="43" s="1"/>
  <c r="ERZ7" i="43"/>
  <c r="ERR7" i="43"/>
  <c r="ERJ7" i="43"/>
  <c r="ERJ13" i="43" s="1"/>
  <c r="ERB7" i="43"/>
  <c r="ERB13" i="43" s="1"/>
  <c r="EQT7" i="43"/>
  <c r="EQT13" i="43" s="1"/>
  <c r="EQL7" i="43"/>
  <c r="EQL13" i="43" s="1"/>
  <c r="EQD7" i="43"/>
  <c r="EPV7" i="43"/>
  <c r="EPV13" i="43" s="1"/>
  <c r="EPN7" i="43"/>
  <c r="EPF7" i="43"/>
  <c r="EOX7" i="43"/>
  <c r="EOX13" i="43" s="1"/>
  <c r="EOP7" i="43"/>
  <c r="EOP13" i="43" s="1"/>
  <c r="EOH7" i="43"/>
  <c r="EOH13" i="43" s="1"/>
  <c r="ENZ7" i="43"/>
  <c r="ENZ13" i="43" s="1"/>
  <c r="ENR7" i="43"/>
  <c r="ENJ7" i="43"/>
  <c r="ENJ13" i="43" s="1"/>
  <c r="ENB7" i="43"/>
  <c r="EMT7" i="43"/>
  <c r="EML7" i="43"/>
  <c r="EML13" i="43" s="1"/>
  <c r="EMD7" i="43"/>
  <c r="EMD13" i="43" s="1"/>
  <c r="ELV7" i="43"/>
  <c r="ELV13" i="43" s="1"/>
  <c r="ELN7" i="43"/>
  <c r="ELN13" i="43" s="1"/>
  <c r="ELF7" i="43"/>
  <c r="EKX7" i="43"/>
  <c r="EKX13" i="43" s="1"/>
  <c r="EKP7" i="43"/>
  <c r="EKH7" i="43"/>
  <c r="EJZ7" i="43"/>
  <c r="EJZ13" i="43" s="1"/>
  <c r="EJR7" i="43"/>
  <c r="EJR13" i="43" s="1"/>
  <c r="EJJ7" i="43"/>
  <c r="EJJ13" i="43" s="1"/>
  <c r="EJB7" i="43"/>
  <c r="EJB13" i="43" s="1"/>
  <c r="EIT7" i="43"/>
  <c r="EIL7" i="43"/>
  <c r="EIL13" i="43" s="1"/>
  <c r="EID7" i="43"/>
  <c r="EHV7" i="43"/>
  <c r="EHN7" i="43"/>
  <c r="EHN13" i="43" s="1"/>
  <c r="EHF7" i="43"/>
  <c r="EHF13" i="43" s="1"/>
  <c r="EGX7" i="43"/>
  <c r="EGX13" i="43" s="1"/>
  <c r="EGP7" i="43"/>
  <c r="EGP13" i="43" s="1"/>
  <c r="EGH7" i="43"/>
  <c r="EFZ7" i="43"/>
  <c r="EFZ13" i="43" s="1"/>
  <c r="EFR7" i="43"/>
  <c r="EFJ7" i="43"/>
  <c r="EFB7" i="43"/>
  <c r="EFB13" i="43" s="1"/>
  <c r="EET7" i="43"/>
  <c r="EET13" i="43" s="1"/>
  <c r="EEL7" i="43"/>
  <c r="EEL13" i="43" s="1"/>
  <c r="EED7" i="43"/>
  <c r="EED13" i="43" s="1"/>
  <c r="EDV7" i="43"/>
  <c r="EDN7" i="43"/>
  <c r="EDN13" i="43" s="1"/>
  <c r="EDF7" i="43"/>
  <c r="ECX7" i="43"/>
  <c r="ECP7" i="43"/>
  <c r="ECP13" i="43" s="1"/>
  <c r="ECH7" i="43"/>
  <c r="ECH13" i="43" s="1"/>
  <c r="EBZ7" i="43"/>
  <c r="EBZ13" i="43" s="1"/>
  <c r="EBR7" i="43"/>
  <c r="EBR13" i="43" s="1"/>
  <c r="EBJ7" i="43"/>
  <c r="EBB7" i="43"/>
  <c r="EBB13" i="43" s="1"/>
  <c r="EAT7" i="43"/>
  <c r="EAL7" i="43"/>
  <c r="EAD7" i="43"/>
  <c r="EAD13" i="43" s="1"/>
  <c r="DZV7" i="43"/>
  <c r="DZV13" i="43" s="1"/>
  <c r="DZN7" i="43"/>
  <c r="DZN13" i="43" s="1"/>
  <c r="DZF7" i="43"/>
  <c r="DZF13" i="43" s="1"/>
  <c r="DYX7" i="43"/>
  <c r="DYP7" i="43"/>
  <c r="DYP13" i="43" s="1"/>
  <c r="DYH7" i="43"/>
  <c r="DXZ7" i="43"/>
  <c r="DXR7" i="43"/>
  <c r="DXR13" i="43" s="1"/>
  <c r="DXJ7" i="43"/>
  <c r="DXJ13" i="43" s="1"/>
  <c r="DXB7" i="43"/>
  <c r="DXB13" i="43" s="1"/>
  <c r="DWT7" i="43"/>
  <c r="DWT13" i="43" s="1"/>
  <c r="DWL7" i="43"/>
  <c r="DWD7" i="43"/>
  <c r="DWD13" i="43" s="1"/>
  <c r="DVV7" i="43"/>
  <c r="DVN7" i="43"/>
  <c r="DVF7" i="43"/>
  <c r="DVF13" i="43" s="1"/>
  <c r="DUX7" i="43"/>
  <c r="DUX13" i="43" s="1"/>
  <c r="DUP7" i="43"/>
  <c r="DUP13" i="43" s="1"/>
  <c r="DUH7" i="43"/>
  <c r="DUH13" i="43" s="1"/>
  <c r="DTZ7" i="43"/>
  <c r="DTR7" i="43"/>
  <c r="DTR13" i="43" s="1"/>
  <c r="DTJ7" i="43"/>
  <c r="DTB7" i="43"/>
  <c r="DST7" i="43"/>
  <c r="DST13" i="43" s="1"/>
  <c r="DSL7" i="43"/>
  <c r="DSL13" i="43" s="1"/>
  <c r="DSD7" i="43"/>
  <c r="DSD13" i="43" s="1"/>
  <c r="DRV7" i="43"/>
  <c r="DRV13" i="43" s="1"/>
  <c r="DRN7" i="43"/>
  <c r="DRF7" i="43"/>
  <c r="DRF13" i="43" s="1"/>
  <c r="DQX7" i="43"/>
  <c r="DQP7" i="43"/>
  <c r="DQH7" i="43"/>
  <c r="DQH13" i="43" s="1"/>
  <c r="DPZ7" i="43"/>
  <c r="DPZ13" i="43" s="1"/>
  <c r="DPR7" i="43"/>
  <c r="DPR13" i="43" s="1"/>
  <c r="DPJ7" i="43"/>
  <c r="DPJ13" i="43" s="1"/>
  <c r="DPB7" i="43"/>
  <c r="DOT7" i="43"/>
  <c r="DOT13" i="43" s="1"/>
  <c r="DOL7" i="43"/>
  <c r="DOD7" i="43"/>
  <c r="DNV7" i="43"/>
  <c r="DNV13" i="43" s="1"/>
  <c r="DNN7" i="43"/>
  <c r="DNN13" i="43" s="1"/>
  <c r="DNF7" i="43"/>
  <c r="DNF13" i="43" s="1"/>
  <c r="DMX7" i="43"/>
  <c r="DMX13" i="43" s="1"/>
  <c r="DMP7" i="43"/>
  <c r="DMH7" i="43"/>
  <c r="DMH13" i="43" s="1"/>
  <c r="DLZ7" i="43"/>
  <c r="DLR7" i="43"/>
  <c r="DLJ7" i="43"/>
  <c r="DLJ13" i="43" s="1"/>
  <c r="DLB7" i="43"/>
  <c r="DLB13" i="43" s="1"/>
  <c r="DKT7" i="43"/>
  <c r="DKT13" i="43" s="1"/>
  <c r="DKL7" i="43"/>
  <c r="DKL13" i="43" s="1"/>
  <c r="DKD7" i="43"/>
  <c r="DJV7" i="43"/>
  <c r="DJV13" i="43" s="1"/>
  <c r="DJN7" i="43"/>
  <c r="DJF7" i="43"/>
  <c r="DIX7" i="43"/>
  <c r="DIX13" i="43" s="1"/>
  <c r="DIP7" i="43"/>
  <c r="DIP13" i="43" s="1"/>
  <c r="DIH7" i="43"/>
  <c r="DIH13" i="43" s="1"/>
  <c r="DHZ7" i="43"/>
  <c r="DHZ13" i="43" s="1"/>
  <c r="DHR7" i="43"/>
  <c r="DHJ7" i="43"/>
  <c r="DHJ13" i="43" s="1"/>
  <c r="DHB7" i="43"/>
  <c r="DGT7" i="43"/>
  <c r="DGL7" i="43"/>
  <c r="DGL13" i="43" s="1"/>
  <c r="DGD7" i="43"/>
  <c r="DGD13" i="43" s="1"/>
  <c r="DFV7" i="43"/>
  <c r="DFV13" i="43" s="1"/>
  <c r="DFN7" i="43"/>
  <c r="DFN13" i="43" s="1"/>
  <c r="DFF7" i="43"/>
  <c r="DEX7" i="43"/>
  <c r="DEX13" i="43" s="1"/>
  <c r="DEP7" i="43"/>
  <c r="DEH7" i="43"/>
  <c r="DDZ7" i="43"/>
  <c r="DDZ13" i="43" s="1"/>
  <c r="DDR7" i="43"/>
  <c r="DDR13" i="43" s="1"/>
  <c r="DDJ7" i="43"/>
  <c r="DDJ13" i="43" s="1"/>
  <c r="DDB7" i="43"/>
  <c r="DDB13" i="43" s="1"/>
  <c r="DCT7" i="43"/>
  <c r="DCL7" i="43"/>
  <c r="DCL13" i="43" s="1"/>
  <c r="DCD7" i="43"/>
  <c r="DBV7" i="43"/>
  <c r="DBN7" i="43"/>
  <c r="DBN13" i="43" s="1"/>
  <c r="DBF7" i="43"/>
  <c r="DBF13" i="43" s="1"/>
  <c r="DAX7" i="43"/>
  <c r="DAX13" i="43" s="1"/>
  <c r="DAP7" i="43"/>
  <c r="DAP13" i="43" s="1"/>
  <c r="DAH7" i="43"/>
  <c r="CZZ7" i="43"/>
  <c r="CZZ13" i="43" s="1"/>
  <c r="CZR7" i="43"/>
  <c r="CZJ7" i="43"/>
  <c r="CZB7" i="43"/>
  <c r="CZB13" i="43" s="1"/>
  <c r="CYT7" i="43"/>
  <c r="CYT13" i="43" s="1"/>
  <c r="CYL7" i="43"/>
  <c r="CYL13" i="43" s="1"/>
  <c r="CYD7" i="43"/>
  <c r="CYD13" i="43" s="1"/>
  <c r="CXV7" i="43"/>
  <c r="CXN7" i="43"/>
  <c r="CXN13" i="43" s="1"/>
  <c r="CXF7" i="43"/>
  <c r="CWX7" i="43"/>
  <c r="CWP7" i="43"/>
  <c r="CWP13" i="43" s="1"/>
  <c r="CWH7" i="43"/>
  <c r="CWH13" i="43" s="1"/>
  <c r="CVZ7" i="43"/>
  <c r="CVZ13" i="43" s="1"/>
  <c r="CVR7" i="43"/>
  <c r="CVR13" i="43" s="1"/>
  <c r="CVJ7" i="43"/>
  <c r="CVB7" i="43"/>
  <c r="CVB13" i="43" s="1"/>
  <c r="CUT7" i="43"/>
  <c r="CUL7" i="43"/>
  <c r="CUD7" i="43"/>
  <c r="CUD13" i="43" s="1"/>
  <c r="CTV7" i="43"/>
  <c r="CTV13" i="43" s="1"/>
  <c r="CTN7" i="43"/>
  <c r="CTN13" i="43" s="1"/>
  <c r="CTF7" i="43"/>
  <c r="CTF13" i="43" s="1"/>
  <c r="CSX7" i="43"/>
  <c r="CSP7" i="43"/>
  <c r="CSP13" i="43" s="1"/>
  <c r="CSH7" i="43"/>
  <c r="CRZ7" i="43"/>
  <c r="CRR7" i="43"/>
  <c r="CRR13" i="43" s="1"/>
  <c r="CRJ7" i="43"/>
  <c r="CRJ13" i="43" s="1"/>
  <c r="CRB7" i="43"/>
  <c r="CRB13" i="43" s="1"/>
  <c r="CQT7" i="43"/>
  <c r="CQT13" i="43" s="1"/>
  <c r="CQL7" i="43"/>
  <c r="CQD7" i="43"/>
  <c r="CQD13" i="43" s="1"/>
  <c r="CPV7" i="43"/>
  <c r="CPN7" i="43"/>
  <c r="CPF7" i="43"/>
  <c r="CPF13" i="43" s="1"/>
  <c r="COX7" i="43"/>
  <c r="COX13" i="43" s="1"/>
  <c r="COP7" i="43"/>
  <c r="COP13" i="43" s="1"/>
  <c r="COH7" i="43"/>
  <c r="COH13" i="43" s="1"/>
  <c r="CNZ7" i="43"/>
  <c r="CNR7" i="43"/>
  <c r="CNR13" i="43" s="1"/>
  <c r="CNJ7" i="43"/>
  <c r="CNB7" i="43"/>
  <c r="CMT7" i="43"/>
  <c r="CMT13" i="43" s="1"/>
  <c r="CML7" i="43"/>
  <c r="CML13" i="43" s="1"/>
  <c r="CMD7" i="43"/>
  <c r="CMD13" i="43" s="1"/>
  <c r="CLV7" i="43"/>
  <c r="CLV13" i="43" s="1"/>
  <c r="CLN7" i="43"/>
  <c r="CLF7" i="43"/>
  <c r="CLF13" i="43" s="1"/>
  <c r="CKX7" i="43"/>
  <c r="CKP7" i="43"/>
  <c r="CKH7" i="43"/>
  <c r="CKH13" i="43" s="1"/>
  <c r="CJZ7" i="43"/>
  <c r="CJZ13" i="43" s="1"/>
  <c r="CJR7" i="43"/>
  <c r="CJR13" i="43" s="1"/>
  <c r="CJJ7" i="43"/>
  <c r="CJJ13" i="43" s="1"/>
  <c r="CJB7" i="43"/>
  <c r="CIT7" i="43"/>
  <c r="CIT13" i="43" s="1"/>
  <c r="CIL7" i="43"/>
  <c r="CID7" i="43"/>
  <c r="CHV7" i="43"/>
  <c r="CHV13" i="43" s="1"/>
  <c r="CHN7" i="43"/>
  <c r="CHN13" i="43" s="1"/>
  <c r="CHF7" i="43"/>
  <c r="CHF13" i="43" s="1"/>
  <c r="CGX7" i="43"/>
  <c r="CGX13" i="43" s="1"/>
  <c r="CGP7" i="43"/>
  <c r="CGH7" i="43"/>
  <c r="CGH13" i="43" s="1"/>
  <c r="CFZ7" i="43"/>
  <c r="CFR7" i="43"/>
  <c r="CFJ7" i="43"/>
  <c r="CFJ13" i="43" s="1"/>
  <c r="CFB7" i="43"/>
  <c r="CFB13" i="43" s="1"/>
  <c r="CET7" i="43"/>
  <c r="CET13" i="43" s="1"/>
  <c r="CEL7" i="43"/>
  <c r="CEL13" i="43" s="1"/>
  <c r="CED7" i="43"/>
  <c r="CDV7" i="43"/>
  <c r="CDV13" i="43" s="1"/>
  <c r="CDN7" i="43"/>
  <c r="CDF7" i="43"/>
  <c r="CCX7" i="43"/>
  <c r="CCX13" i="43" s="1"/>
  <c r="CCP7" i="43"/>
  <c r="CCP13" i="43" s="1"/>
  <c r="CCH7" i="43"/>
  <c r="CCH13" i="43" s="1"/>
  <c r="CBZ7" i="43"/>
  <c r="CBZ13" i="43" s="1"/>
  <c r="CBR7" i="43"/>
  <c r="CBJ7" i="43"/>
  <c r="CBJ13" i="43" s="1"/>
  <c r="CBB7" i="43"/>
  <c r="CAT7" i="43"/>
  <c r="CAL7" i="43"/>
  <c r="CAL13" i="43" s="1"/>
  <c r="CAD7" i="43"/>
  <c r="CAD13" i="43" s="1"/>
  <c r="BZV7" i="43"/>
  <c r="BZV13" i="43" s="1"/>
  <c r="BZN7" i="43"/>
  <c r="BZN13" i="43" s="1"/>
  <c r="BZF7" i="43"/>
  <c r="BYX7" i="43"/>
  <c r="BYX13" i="43" s="1"/>
  <c r="BYP7" i="43"/>
  <c r="BYH7" i="43"/>
  <c r="BXZ7" i="43"/>
  <c r="BXZ13" i="43" s="1"/>
  <c r="BXR7" i="43"/>
  <c r="BXR13" i="43" s="1"/>
  <c r="BXJ7" i="43"/>
  <c r="BXJ13" i="43" s="1"/>
  <c r="BXB7" i="43"/>
  <c r="BXB13" i="43" s="1"/>
  <c r="BWT7" i="43"/>
  <c r="BWL7" i="43"/>
  <c r="BWL13" i="43" s="1"/>
  <c r="BWD7" i="43"/>
  <c r="BVV7" i="43"/>
  <c r="BVN7" i="43"/>
  <c r="BVN13" i="43" s="1"/>
  <c r="BVF7" i="43"/>
  <c r="BVF13" i="43" s="1"/>
  <c r="BUX7" i="43"/>
  <c r="BUX13" i="43" s="1"/>
  <c r="BUP7" i="43"/>
  <c r="BUP13" i="43" s="1"/>
  <c r="BUH7" i="43"/>
  <c r="BTZ7" i="43"/>
  <c r="BTZ13" i="43" s="1"/>
  <c r="BTR7" i="43"/>
  <c r="BTJ7" i="43"/>
  <c r="BTB7" i="43"/>
  <c r="BTB13" i="43" s="1"/>
  <c r="BST7" i="43"/>
  <c r="BST13" i="43" s="1"/>
  <c r="BSL7" i="43"/>
  <c r="BSL13" i="43" s="1"/>
  <c r="BSD7" i="43"/>
  <c r="BSD13" i="43" s="1"/>
  <c r="BRV7" i="43"/>
  <c r="BRN7" i="43"/>
  <c r="BRN13" i="43" s="1"/>
  <c r="BRF7" i="43"/>
  <c r="BQX7" i="43"/>
  <c r="BQP7" i="43"/>
  <c r="BQP13" i="43" s="1"/>
  <c r="BQH7" i="43"/>
  <c r="BQH13" i="43" s="1"/>
  <c r="BPZ7" i="43"/>
  <c r="BPZ13" i="43" s="1"/>
  <c r="BPR7" i="43"/>
  <c r="BPR13" i="43" s="1"/>
  <c r="BPJ7" i="43"/>
  <c r="BPB7" i="43"/>
  <c r="BPB13" i="43" s="1"/>
  <c r="BOT7" i="43"/>
  <c r="BOL7" i="43"/>
  <c r="BOD7" i="43"/>
  <c r="BOD13" i="43" s="1"/>
  <c r="BNV7" i="43"/>
  <c r="BNV13" i="43" s="1"/>
  <c r="BNN7" i="43"/>
  <c r="BNN13" i="43" s="1"/>
  <c r="BNF7" i="43"/>
  <c r="BNF13" i="43" s="1"/>
  <c r="BMX7" i="43"/>
  <c r="BMP7" i="43"/>
  <c r="BMP13" i="43" s="1"/>
  <c r="BMH7" i="43"/>
  <c r="BLZ7" i="43"/>
  <c r="BLR7" i="43"/>
  <c r="BLR13" i="43" s="1"/>
  <c r="BLJ7" i="43"/>
  <c r="BLJ13" i="43" s="1"/>
  <c r="BLB7" i="43"/>
  <c r="BLB13" i="43" s="1"/>
  <c r="BKT7" i="43"/>
  <c r="BKT13" i="43" s="1"/>
  <c r="BKL7" i="43"/>
  <c r="BKD7" i="43"/>
  <c r="BKD13" i="43" s="1"/>
  <c r="BJV7" i="43"/>
  <c r="BJN7" i="43"/>
  <c r="BJF7" i="43"/>
  <c r="BJF13" i="43" s="1"/>
  <c r="BIX7" i="43"/>
  <c r="BIX13" i="43" s="1"/>
  <c r="BIP7" i="43"/>
  <c r="BIP13" i="43" s="1"/>
  <c r="BIH7" i="43"/>
  <c r="BIH13" i="43" s="1"/>
  <c r="BHZ7" i="43"/>
  <c r="BHR7" i="43"/>
  <c r="BHR13" i="43" s="1"/>
  <c r="BHJ7" i="43"/>
  <c r="BHB7" i="43"/>
  <c r="BGT7" i="43"/>
  <c r="BGT13" i="43" s="1"/>
  <c r="BGL7" i="43"/>
  <c r="BGL13" i="43" s="1"/>
  <c r="BGD7" i="43"/>
  <c r="BGD13" i="43" s="1"/>
  <c r="BFV7" i="43"/>
  <c r="BFV13" i="43" s="1"/>
  <c r="BFN7" i="43"/>
  <c r="BFF7" i="43"/>
  <c r="BFF13" i="43" s="1"/>
  <c r="BEX7" i="43"/>
  <c r="BEP7" i="43"/>
  <c r="BEH7" i="43"/>
  <c r="BEH13" i="43" s="1"/>
  <c r="BDZ7" i="43"/>
  <c r="BDZ13" i="43" s="1"/>
  <c r="BDR7" i="43"/>
  <c r="BDR13" i="43" s="1"/>
  <c r="BDJ7" i="43"/>
  <c r="BDJ13" i="43" s="1"/>
  <c r="BDB7" i="43"/>
  <c r="BCT7" i="43"/>
  <c r="BCT13" i="43" s="1"/>
  <c r="BCL7" i="43"/>
  <c r="BCD7" i="43"/>
  <c r="BBV7" i="43"/>
  <c r="BBV13" i="43" s="1"/>
  <c r="BBN7" i="43"/>
  <c r="BBN13" i="43" s="1"/>
  <c r="BBF7" i="43"/>
  <c r="BBF13" i="43" s="1"/>
  <c r="BAX7" i="43"/>
  <c r="BAX13" i="43" s="1"/>
  <c r="BAP7" i="43"/>
  <c r="BAH7" i="43"/>
  <c r="BAH13" i="43" s="1"/>
  <c r="AZZ7" i="43"/>
  <c r="AZR7" i="43"/>
  <c r="AZJ7" i="43"/>
  <c r="AZJ13" i="43" s="1"/>
  <c r="AZB7" i="43"/>
  <c r="AZB13" i="43" s="1"/>
  <c r="AYT7" i="43"/>
  <c r="AYT13" i="43" s="1"/>
  <c r="AYL7" i="43"/>
  <c r="AYL13" i="43" s="1"/>
  <c r="AYD7" i="43"/>
  <c r="AXV7" i="43"/>
  <c r="AXV13" i="43" s="1"/>
  <c r="AXN7" i="43"/>
  <c r="AXF7" i="43"/>
  <c r="AWX7" i="43"/>
  <c r="AWX13" i="43" s="1"/>
  <c r="AWP7" i="43"/>
  <c r="AWP13" i="43" s="1"/>
  <c r="AWH7" i="43"/>
  <c r="AWH13" i="43" s="1"/>
  <c r="AVZ7" i="43"/>
  <c r="AVZ13" i="43" s="1"/>
  <c r="AVR7" i="43"/>
  <c r="AVJ7" i="43"/>
  <c r="AVJ13" i="43" s="1"/>
  <c r="AVB7" i="43"/>
  <c r="AUT7" i="43"/>
  <c r="AUL7" i="43"/>
  <c r="AUL13" i="43" s="1"/>
  <c r="AUD7" i="43"/>
  <c r="AUD13" i="43" s="1"/>
  <c r="ATV7" i="43"/>
  <c r="ATV13" i="43" s="1"/>
  <c r="ATN7" i="43"/>
  <c r="ATN13" i="43" s="1"/>
  <c r="ATF7" i="43"/>
  <c r="ASX7" i="43"/>
  <c r="ASX13" i="43" s="1"/>
  <c r="ASP7" i="43"/>
  <c r="ASH7" i="43"/>
  <c r="ARZ7" i="43"/>
  <c r="ARZ13" i="43" s="1"/>
  <c r="ARR7" i="43"/>
  <c r="ARR13" i="43" s="1"/>
  <c r="ARJ7" i="43"/>
  <c r="ARJ13" i="43" s="1"/>
  <c r="ARB7" i="43"/>
  <c r="ARB13" i="43" s="1"/>
  <c r="AQT7" i="43"/>
  <c r="AQL7" i="43"/>
  <c r="AQL13" i="43" s="1"/>
  <c r="AQD7" i="43"/>
  <c r="APV7" i="43"/>
  <c r="APN7" i="43"/>
  <c r="APN13" i="43" s="1"/>
  <c r="APF7" i="43"/>
  <c r="APF13" i="43" s="1"/>
  <c r="AOX7" i="43"/>
  <c r="AOX13" i="43" s="1"/>
  <c r="AOP7" i="43"/>
  <c r="AOP13" i="43" s="1"/>
  <c r="AOH7" i="43"/>
  <c r="ANZ7" i="43"/>
  <c r="ANZ13" i="43" s="1"/>
  <c r="ANR7" i="43"/>
  <c r="ANJ7" i="43"/>
  <c r="ANB7" i="43"/>
  <c r="ANB13" i="43" s="1"/>
  <c r="AMT7" i="43"/>
  <c r="AMT13" i="43" s="1"/>
  <c r="AML7" i="43"/>
  <c r="AML13" i="43" s="1"/>
  <c r="AMD7" i="43"/>
  <c r="AMD13" i="43" s="1"/>
  <c r="ALV7" i="43"/>
  <c r="ALN7" i="43"/>
  <c r="ALN13" i="43" s="1"/>
  <c r="ALF7" i="43"/>
  <c r="AKX7" i="43"/>
  <c r="AKP7" i="43"/>
  <c r="AKP13" i="43" s="1"/>
  <c r="AKH7" i="43"/>
  <c r="AKH13" i="43" s="1"/>
  <c r="AJZ7" i="43"/>
  <c r="AJZ13" i="43" s="1"/>
  <c r="AJR7" i="43"/>
  <c r="AJR13" i="43" s="1"/>
  <c r="AJJ7" i="43"/>
  <c r="AJB7" i="43"/>
  <c r="AJB13" i="43" s="1"/>
  <c r="AIT7" i="43"/>
  <c r="AIL7" i="43"/>
  <c r="AID7" i="43"/>
  <c r="AID13" i="43" s="1"/>
  <c r="AHV7" i="43"/>
  <c r="AHV13" i="43" s="1"/>
  <c r="AHN7" i="43"/>
  <c r="AHN13" i="43" s="1"/>
  <c r="AHF7" i="43"/>
  <c r="AHF13" i="43" s="1"/>
  <c r="AGX7" i="43"/>
  <c r="AGX13" i="43" s="1"/>
  <c r="AGP7" i="43"/>
  <c r="AGP13" i="43" s="1"/>
  <c r="AGH7" i="43"/>
  <c r="AFZ7" i="43"/>
  <c r="AFR7" i="43"/>
  <c r="AFR13" i="43" s="1"/>
  <c r="AFJ7" i="43"/>
  <c r="AFJ13" i="43" s="1"/>
  <c r="AFB7" i="43"/>
  <c r="AFB13" i="43" s="1"/>
  <c r="AET7" i="43"/>
  <c r="AET13" i="43" s="1"/>
  <c r="AEL7" i="43"/>
  <c r="AEL13" i="43" s="1"/>
  <c r="AED7" i="43"/>
  <c r="AED13" i="43" s="1"/>
  <c r="ADV7" i="43"/>
  <c r="ADN7" i="43"/>
  <c r="ADF7" i="43"/>
  <c r="ADF13" i="43" s="1"/>
  <c r="ACX7" i="43"/>
  <c r="ACX13" i="43" s="1"/>
  <c r="ACP7" i="43"/>
  <c r="ACP13" i="43" s="1"/>
  <c r="ACH7" i="43"/>
  <c r="ACH13" i="43" s="1"/>
  <c r="ABZ7" i="43"/>
  <c r="ABZ13" i="43" s="1"/>
  <c r="ABR7" i="43"/>
  <c r="ABR13" i="43" s="1"/>
  <c r="ABJ7" i="43"/>
  <c r="ABB7" i="43"/>
  <c r="AAT7" i="43"/>
  <c r="AAT13" i="43" s="1"/>
  <c r="AAL7" i="43"/>
  <c r="AAL13" i="43" s="1"/>
  <c r="AAD7" i="43"/>
  <c r="AAD13" i="43" s="1"/>
  <c r="ZV7" i="43"/>
  <c r="ZV13" i="43" s="1"/>
  <c r="ZN7" i="43"/>
  <c r="ZN13" i="43" s="1"/>
  <c r="ZF7" i="43"/>
  <c r="ZF13" i="43" s="1"/>
  <c r="YX7" i="43"/>
  <c r="YP7" i="43"/>
  <c r="YH7" i="43"/>
  <c r="YH13" i="43" s="1"/>
  <c r="XZ7" i="43"/>
  <c r="XZ13" i="43" s="1"/>
  <c r="XR7" i="43"/>
  <c r="XR13" i="43" s="1"/>
  <c r="XJ7" i="43"/>
  <c r="XJ13" i="43" s="1"/>
  <c r="XB7" i="43"/>
  <c r="XB13" i="43" s="1"/>
  <c r="WT7" i="43"/>
  <c r="WT13" i="43" s="1"/>
  <c r="WL7" i="43"/>
  <c r="WD7" i="43"/>
  <c r="VV7" i="43"/>
  <c r="VV13" i="43" s="1"/>
  <c r="VN7" i="43"/>
  <c r="VN13" i="43" s="1"/>
  <c r="VF7" i="43"/>
  <c r="UX7" i="43"/>
  <c r="UX13" i="43" s="1"/>
  <c r="UP7" i="43"/>
  <c r="UP13" i="43" s="1"/>
  <c r="UH7" i="43"/>
  <c r="UH13" i="43" s="1"/>
  <c r="TZ7" i="43"/>
  <c r="TR7" i="43"/>
  <c r="TJ7" i="43"/>
  <c r="TJ13" i="43" s="1"/>
  <c r="TB7" i="43"/>
  <c r="TB13" i="43" s="1"/>
  <c r="ST7" i="43"/>
  <c r="SL7" i="43"/>
  <c r="SL13" i="43" s="1"/>
  <c r="SD7" i="43"/>
  <c r="SD13" i="43" s="1"/>
  <c r="RV7" i="43"/>
  <c r="RV13" i="43" s="1"/>
  <c r="RN7" i="43"/>
  <c r="RF7" i="43"/>
  <c r="QX7" i="43"/>
  <c r="QX13" i="43" s="1"/>
  <c r="QP7" i="43"/>
  <c r="QP13" i="43" s="1"/>
  <c r="QH7" i="43"/>
  <c r="PZ7" i="43"/>
  <c r="PZ13" i="43" s="1"/>
  <c r="PR7" i="43"/>
  <c r="PR13" i="43" s="1"/>
  <c r="PJ7" i="43"/>
  <c r="PJ13" i="43" s="1"/>
  <c r="PB7" i="43"/>
  <c r="OT7" i="43"/>
  <c r="OL7" i="43"/>
  <c r="OL13" i="43" s="1"/>
  <c r="OD7" i="43"/>
  <c r="OD13" i="43" s="1"/>
  <c r="NV7" i="43"/>
  <c r="NN7" i="43"/>
  <c r="NN13" i="43" s="1"/>
  <c r="NF7" i="43"/>
  <c r="NF13" i="43" s="1"/>
  <c r="MX7" i="43"/>
  <c r="MX13" i="43" s="1"/>
  <c r="MP7" i="43"/>
  <c r="MH7" i="43"/>
  <c r="LZ7" i="43"/>
  <c r="LZ13" i="43" s="1"/>
  <c r="LR7" i="43"/>
  <c r="LR13" i="43" s="1"/>
  <c r="LJ7" i="43"/>
  <c r="LB7" i="43"/>
  <c r="LB13" i="43" s="1"/>
  <c r="KT7" i="43"/>
  <c r="KT13" i="43" s="1"/>
  <c r="KL7" i="43"/>
  <c r="KL13" i="43" s="1"/>
  <c r="KD7" i="43"/>
  <c r="JV7" i="43"/>
  <c r="JN7" i="43"/>
  <c r="JN13" i="43" s="1"/>
  <c r="JF7" i="43"/>
  <c r="JF13" i="43" s="1"/>
  <c r="IX7" i="43"/>
  <c r="IP7" i="43"/>
  <c r="IP13" i="43" s="1"/>
  <c r="IH7" i="43"/>
  <c r="IH13" i="43" s="1"/>
  <c r="HZ7" i="43"/>
  <c r="HZ13" i="43" s="1"/>
  <c r="HR7" i="43"/>
  <c r="HJ7" i="43"/>
  <c r="HB7" i="43"/>
  <c r="HB13" i="43" s="1"/>
  <c r="GT7" i="43"/>
  <c r="GT13" i="43" s="1"/>
  <c r="GL7" i="43"/>
  <c r="GD7" i="43"/>
  <c r="GD13" i="43" s="1"/>
  <c r="FV7" i="43"/>
  <c r="FV13" i="43" s="1"/>
  <c r="FN7" i="43"/>
  <c r="FN13" i="43" s="1"/>
  <c r="FF7" i="43"/>
  <c r="EX7" i="43"/>
  <c r="EP7" i="43"/>
  <c r="EP13" i="43" s="1"/>
  <c r="EH7" i="43"/>
  <c r="EH13" i="43" s="1"/>
  <c r="DZ7" i="43"/>
  <c r="DR7" i="43"/>
  <c r="DR13" i="43" s="1"/>
  <c r="DJ7" i="43"/>
  <c r="DJ13" i="43" s="1"/>
  <c r="DB7" i="43"/>
  <c r="DB13" i="43" s="1"/>
  <c r="CT7" i="43"/>
  <c r="B7" i="43"/>
  <c r="A1" i="43"/>
  <c r="A3" i="43"/>
  <c r="A1" i="4"/>
  <c r="A5" i="3"/>
  <c r="F25" i="43"/>
  <c r="F24" i="43"/>
  <c r="F23" i="43"/>
  <c r="F22" i="43"/>
  <c r="B13" i="43" l="1"/>
  <c r="EX13" i="43"/>
  <c r="HJ13" i="43"/>
  <c r="JV13" i="43"/>
  <c r="MH13" i="43"/>
  <c r="OT13" i="43"/>
  <c r="RF13" i="43"/>
  <c r="TR13" i="43"/>
  <c r="WD13" i="43"/>
  <c r="YP13" i="43"/>
  <c r="ABB13" i="43"/>
  <c r="ADN13" i="43"/>
  <c r="AFZ13" i="43"/>
  <c r="AIL13" i="43"/>
  <c r="AKX13" i="43"/>
  <c r="ANJ13" i="43"/>
  <c r="APV13" i="43"/>
  <c r="IRJ13" i="43"/>
  <c r="FF13" i="43"/>
  <c r="HR13" i="43"/>
  <c r="MP13" i="43"/>
  <c r="RN13" i="43"/>
  <c r="WL13" i="43"/>
  <c r="ABJ13" i="43"/>
  <c r="AGH13" i="43"/>
  <c r="ALF13" i="43"/>
  <c r="AQD13" i="43"/>
  <c r="AVB13" i="43"/>
  <c r="AZZ13" i="43"/>
  <c r="BEX13" i="43"/>
  <c r="BHJ13" i="43"/>
  <c r="BMH13" i="43"/>
  <c r="BRF13" i="43"/>
  <c r="BWD13" i="43"/>
  <c r="CBB13" i="43"/>
  <c r="CDN13" i="43"/>
  <c r="CIL13" i="43"/>
  <c r="CNJ13" i="43"/>
  <c r="CSH13" i="43"/>
  <c r="CXF13" i="43"/>
  <c r="DCD13" i="43"/>
  <c r="DJN13" i="43"/>
  <c r="EAT13" i="43"/>
  <c r="EFR13" i="43"/>
  <c r="EKP13" i="43"/>
  <c r="EPN13" i="43"/>
  <c r="EUL13" i="43"/>
  <c r="EZJ13" i="43"/>
  <c r="FEH13" i="43"/>
  <c r="FJF13" i="43"/>
  <c r="FOD13" i="43"/>
  <c r="FTB13" i="43"/>
  <c r="FXZ13" i="43"/>
  <c r="GCX13" i="43"/>
  <c r="GHV13" i="43"/>
  <c r="GMT13" i="43"/>
  <c r="GRR13" i="43"/>
  <c r="HVF13" i="43"/>
  <c r="CT13" i="43"/>
  <c r="KD13" i="43"/>
  <c r="PB13" i="43"/>
  <c r="TZ13" i="43"/>
  <c r="YX13" i="43"/>
  <c r="ADV13" i="43"/>
  <c r="AIT13" i="43"/>
  <c r="ANR13" i="43"/>
  <c r="ASP13" i="43"/>
  <c r="AXN13" i="43"/>
  <c r="BCL13" i="43"/>
  <c r="BJV13" i="43"/>
  <c r="BOT13" i="43"/>
  <c r="BTR13" i="43"/>
  <c r="BYP13" i="43"/>
  <c r="CFZ13" i="43"/>
  <c r="CKX13" i="43"/>
  <c r="CPV13" i="43"/>
  <c r="CUT13" i="43"/>
  <c r="CZR13" i="43"/>
  <c r="DEP13" i="43"/>
  <c r="DHB13" i="43"/>
  <c r="DLZ13" i="43"/>
  <c r="DOL13" i="43"/>
  <c r="DQX13" i="43"/>
  <c r="DTJ13" i="43"/>
  <c r="DVV13" i="43"/>
  <c r="DYH13" i="43"/>
  <c r="EDF13" i="43"/>
  <c r="EID13" i="43"/>
  <c r="ENB13" i="43"/>
  <c r="ERZ13" i="43"/>
  <c r="EWX13" i="43"/>
  <c r="FBV13" i="43"/>
  <c r="FGT13" i="43"/>
  <c r="FLR13" i="43"/>
  <c r="FQP13" i="43"/>
  <c r="FVN13" i="43"/>
  <c r="GAL13" i="43"/>
  <c r="GFJ13" i="43"/>
  <c r="GKH13" i="43"/>
  <c r="GPF13" i="43"/>
  <c r="GUD13" i="43"/>
  <c r="GWP13" i="43"/>
  <c r="GZB13" i="43"/>
  <c r="HBN13" i="43"/>
  <c r="HDZ13" i="43"/>
  <c r="HGL13" i="43"/>
  <c r="HIX13" i="43"/>
  <c r="HLJ13" i="43"/>
  <c r="HNV13" i="43"/>
  <c r="HQH13" i="43"/>
  <c r="HST13" i="43"/>
  <c r="HXR13" i="43"/>
  <c r="IAD13" i="43"/>
  <c r="ICP13" i="43"/>
  <c r="IFB13" i="43"/>
  <c r="IHN13" i="43"/>
  <c r="IJZ13" i="43"/>
  <c r="IML13" i="43"/>
  <c r="IOX13" i="43"/>
  <c r="ASH13" i="43"/>
  <c r="AUT13" i="43"/>
  <c r="AXF13" i="43"/>
  <c r="AZR13" i="43"/>
  <c r="BCD13" i="43"/>
  <c r="BEP13" i="43"/>
  <c r="BHB13" i="43"/>
  <c r="BJN13" i="43"/>
  <c r="BLZ13" i="43"/>
  <c r="BOL13" i="43"/>
  <c r="BQX13" i="43"/>
  <c r="BTJ13" i="43"/>
  <c r="BVV13" i="43"/>
  <c r="BYH13" i="43"/>
  <c r="CAT13" i="43"/>
  <c r="CDF13" i="43"/>
  <c r="CFR13" i="43"/>
  <c r="CID13" i="43"/>
  <c r="CKP13" i="43"/>
  <c r="CNB13" i="43"/>
  <c r="CPN13" i="43"/>
  <c r="CRZ13" i="43"/>
  <c r="CUL13" i="43"/>
  <c r="CWX13" i="43"/>
  <c r="CZJ13" i="43"/>
  <c r="DBV13" i="43"/>
  <c r="DEH13" i="43"/>
  <c r="DGT13" i="43"/>
  <c r="DJF13" i="43"/>
  <c r="DLR13" i="43"/>
  <c r="DOD13" i="43"/>
  <c r="DQP13" i="43"/>
  <c r="DTB13" i="43"/>
  <c r="DVN13" i="43"/>
  <c r="DXZ13" i="43"/>
  <c r="EAL13" i="43"/>
  <c r="ECX13" i="43"/>
  <c r="EFJ13" i="43"/>
  <c r="EHV13" i="43"/>
  <c r="EKH13" i="43"/>
  <c r="EMT13" i="43"/>
  <c r="EPF13" i="43"/>
  <c r="ERR13" i="43"/>
  <c r="EUD13" i="43"/>
  <c r="EWP13" i="43"/>
  <c r="EZB13" i="43"/>
  <c r="FBN13" i="43"/>
  <c r="FDZ13" i="43"/>
  <c r="FGL13" i="43"/>
  <c r="FIX13" i="43"/>
  <c r="FLJ13" i="43"/>
  <c r="FNV13" i="43"/>
  <c r="FQH13" i="43"/>
  <c r="FST13" i="43"/>
  <c r="FVF13" i="43"/>
  <c r="FXR13" i="43"/>
  <c r="GAD13" i="43"/>
  <c r="GCP13" i="43"/>
  <c r="GFB13" i="43"/>
  <c r="GHN13" i="43"/>
  <c r="GJZ13" i="43"/>
  <c r="GML13" i="43"/>
  <c r="GOX13" i="43"/>
  <c r="GRJ13" i="43"/>
  <c r="GTV13" i="43"/>
  <c r="GWH13" i="43"/>
  <c r="GYT13" i="43"/>
  <c r="HBF13" i="43"/>
  <c r="HDR13" i="43"/>
  <c r="HGD13" i="43"/>
  <c r="HIP13" i="43"/>
  <c r="HLB13" i="43"/>
  <c r="HNN13" i="43"/>
  <c r="HPZ13" i="43"/>
  <c r="HSL13" i="43"/>
  <c r="HUX13" i="43"/>
  <c r="HXJ13" i="43"/>
  <c r="HZV13" i="43"/>
  <c r="ICH13" i="43"/>
  <c r="IET13" i="43"/>
  <c r="IHF13" i="43"/>
  <c r="IJR13" i="43"/>
  <c r="IMD13" i="43"/>
  <c r="IOP13" i="43"/>
  <c r="IRB13" i="43"/>
  <c r="ITN13" i="43"/>
  <c r="IVZ13" i="43"/>
  <c r="IYL13" i="43"/>
  <c r="JAX13" i="43"/>
  <c r="JDJ13" i="43"/>
  <c r="JFV13" i="43"/>
  <c r="JIH13" i="43"/>
  <c r="JKT13" i="43"/>
  <c r="JNF13" i="43"/>
  <c r="JPR13" i="43"/>
  <c r="JSD13" i="43"/>
  <c r="JUP13" i="43"/>
  <c r="JXB13" i="43"/>
  <c r="JZN13" i="43"/>
  <c r="KBZ13" i="43"/>
  <c r="KEL13" i="43"/>
  <c r="KGX13" i="43"/>
  <c r="KJJ13" i="43"/>
  <c r="KLV13" i="43"/>
  <c r="KOH13" i="43"/>
  <c r="KQT13" i="43"/>
  <c r="KTF13" i="43"/>
  <c r="KVR13" i="43"/>
  <c r="KYD13" i="43"/>
  <c r="LAP13" i="43"/>
  <c r="LDB13" i="43"/>
  <c r="LFN13" i="43"/>
  <c r="LHZ13" i="43"/>
  <c r="LKL13" i="43"/>
  <c r="LMX13" i="43"/>
  <c r="LPJ13" i="43"/>
  <c r="LRV13" i="43"/>
  <c r="LUH13" i="43"/>
  <c r="LWT13" i="43"/>
  <c r="LZF13" i="43"/>
  <c r="MBR13" i="43"/>
  <c r="MED13" i="43"/>
  <c r="MGP13" i="43"/>
  <c r="MJB13" i="43"/>
  <c r="MLN13" i="43"/>
  <c r="MNZ13" i="43"/>
  <c r="MQL13" i="43"/>
  <c r="MSX13" i="43"/>
  <c r="MVJ13" i="43"/>
  <c r="MXV13" i="43"/>
  <c r="NAH13" i="43"/>
  <c r="NCT13" i="43"/>
  <c r="NFF13" i="43"/>
  <c r="NHR13" i="43"/>
  <c r="NKD13" i="43"/>
  <c r="NMP13" i="43"/>
  <c r="NPB13" i="43"/>
  <c r="NRN13" i="43"/>
  <c r="NTZ13" i="43"/>
  <c r="NWL13" i="43"/>
  <c r="NYX13" i="43"/>
  <c r="OBJ13" i="43"/>
  <c r="ODV13" i="43"/>
  <c r="OGH13" i="43"/>
  <c r="OIT13" i="43"/>
  <c r="OLF13" i="43"/>
  <c r="ONR13" i="43"/>
  <c r="OQD13" i="43"/>
  <c r="OSP13" i="43"/>
  <c r="OVB13" i="43"/>
  <c r="OXN13" i="43"/>
  <c r="OZZ13" i="43"/>
  <c r="PCL13" i="43"/>
  <c r="ITV13" i="43"/>
  <c r="IWH13" i="43"/>
  <c r="IYT13" i="43"/>
  <c r="JBF13" i="43"/>
  <c r="JDR13" i="43"/>
  <c r="JGD13" i="43"/>
  <c r="JIP13" i="43"/>
  <c r="JLB13" i="43"/>
  <c r="JNN13" i="43"/>
  <c r="JPZ13" i="43"/>
  <c r="JSL13" i="43"/>
  <c r="JUX13" i="43"/>
  <c r="JXJ13" i="43"/>
  <c r="JZV13" i="43"/>
  <c r="KCH13" i="43"/>
  <c r="KET13" i="43"/>
  <c r="KHF13" i="43"/>
  <c r="KJR13" i="43"/>
  <c r="KMD13" i="43"/>
  <c r="KOP13" i="43"/>
  <c r="KRB13" i="43"/>
  <c r="KTN13" i="43"/>
  <c r="KVZ13" i="43"/>
  <c r="KYL13" i="43"/>
  <c r="LAX13" i="43"/>
  <c r="LDJ13" i="43"/>
  <c r="LFV13" i="43"/>
  <c r="LIH13" i="43"/>
  <c r="LKT13" i="43"/>
  <c r="LNF13" i="43"/>
  <c r="LPR13" i="43"/>
  <c r="LSD13" i="43"/>
  <c r="LUP13" i="43"/>
  <c r="LXB13" i="43"/>
  <c r="LZN13" i="43"/>
  <c r="MBZ13" i="43"/>
  <c r="MEL13" i="43"/>
  <c r="MGX13" i="43"/>
  <c r="MJJ13" i="43"/>
  <c r="MLV13" i="43"/>
  <c r="MOH13" i="43"/>
  <c r="MQT13" i="43"/>
  <c r="MTF13" i="43"/>
  <c r="MVR13" i="43"/>
  <c r="MYD13" i="43"/>
  <c r="NAP13" i="43"/>
  <c r="NDB13" i="43"/>
  <c r="NFN13" i="43"/>
  <c r="NHZ13" i="43"/>
  <c r="NKL13" i="43"/>
  <c r="NMX13" i="43"/>
  <c r="NPJ13" i="43"/>
  <c r="NRV13" i="43"/>
  <c r="NUH13" i="43"/>
  <c r="NWT13" i="43"/>
  <c r="NZF13" i="43"/>
  <c r="OBR13" i="43"/>
  <c r="OED13" i="43"/>
  <c r="OGP13" i="43"/>
  <c r="OJB13" i="43"/>
  <c r="OLN13" i="43"/>
  <c r="ONZ13" i="43"/>
  <c r="OQL13" i="43"/>
  <c r="OSX13" i="43"/>
  <c r="OVJ13" i="43"/>
  <c r="OXV13" i="43"/>
  <c r="PAH13" i="43"/>
  <c r="PCT13" i="43"/>
  <c r="PFF13" i="43"/>
  <c r="PHR13" i="43"/>
  <c r="PKD13" i="43"/>
  <c r="PMP13" i="43"/>
  <c r="PPB13" i="43"/>
  <c r="PRN13" i="43"/>
  <c r="PTZ13" i="43"/>
  <c r="PWL13" i="43"/>
  <c r="PYX13" i="43"/>
  <c r="QBJ13" i="43"/>
  <c r="QDV13" i="43"/>
  <c r="QGH13" i="43"/>
  <c r="QIT13" i="43"/>
  <c r="QLF13" i="43"/>
  <c r="QNR13" i="43"/>
  <c r="QQD13" i="43"/>
  <c r="QSP13" i="43"/>
  <c r="PEX13" i="43"/>
  <c r="PHJ13" i="43"/>
  <c r="PJV13" i="43"/>
  <c r="PMH13" i="43"/>
  <c r="POT13" i="43"/>
  <c r="PRF13" i="43"/>
  <c r="PTR13" i="43"/>
  <c r="PWD13" i="43"/>
  <c r="PYP13" i="43"/>
  <c r="QBB13" i="43"/>
  <c r="QDN13" i="43"/>
  <c r="QFZ13" i="43"/>
  <c r="QIL13" i="43"/>
  <c r="QKX13" i="43"/>
  <c r="QNJ13" i="43"/>
  <c r="QPV13" i="43"/>
  <c r="QSH13" i="43"/>
  <c r="QUT13" i="43"/>
  <c r="QXF13" i="43"/>
  <c r="QZR13" i="43"/>
  <c r="RCD13" i="43"/>
  <c r="REP13" i="43"/>
  <c r="RHB13" i="43"/>
  <c r="RJN13" i="43"/>
  <c r="RLZ13" i="43"/>
  <c r="ROL13" i="43"/>
  <c r="RQX13" i="43"/>
  <c r="RTJ13" i="43"/>
  <c r="RVV13" i="43"/>
  <c r="RYH13" i="43"/>
  <c r="SAT13" i="43"/>
  <c r="SDF13" i="43"/>
  <c r="SFR13" i="43"/>
  <c r="SID13" i="43"/>
  <c r="SKP13" i="43"/>
  <c r="SNB13" i="43"/>
  <c r="SPN13" i="43"/>
  <c r="SRZ13" i="43"/>
  <c r="SUL13" i="43"/>
  <c r="SWX13" i="43"/>
  <c r="SZJ13" i="43"/>
  <c r="TBV13" i="43"/>
  <c r="TEH13" i="43"/>
  <c r="TGT13" i="43"/>
  <c r="TJF13" i="43"/>
  <c r="TLR13" i="43"/>
  <c r="TOD13" i="43"/>
  <c r="TQP13" i="43"/>
  <c r="TTB13" i="43"/>
  <c r="TVN13" i="43"/>
  <c r="TXZ13" i="43"/>
  <c r="UAL13" i="43"/>
  <c r="UCX13" i="43"/>
  <c r="UFJ13" i="43"/>
  <c r="UHV13" i="43"/>
  <c r="UKH13" i="43"/>
  <c r="UMT13" i="43"/>
  <c r="UPF13" i="43"/>
  <c r="URR13" i="43"/>
  <c r="UUD13" i="43"/>
  <c r="UWP13" i="43"/>
  <c r="UZB13" i="43"/>
  <c r="VBN13" i="43"/>
  <c r="VDZ13" i="43"/>
  <c r="VGL13" i="43"/>
  <c r="VIX13" i="43"/>
  <c r="VLJ13" i="43"/>
  <c r="VNV13" i="43"/>
  <c r="VQH13" i="43"/>
  <c r="VST13" i="43"/>
  <c r="VVF13" i="43"/>
  <c r="VXR13" i="43"/>
  <c r="WAD13" i="43"/>
  <c r="WCP13" i="43"/>
  <c r="WFB13" i="43"/>
  <c r="WHN13" i="43"/>
  <c r="WJZ13" i="43"/>
  <c r="WML13" i="43"/>
  <c r="WOX13" i="43"/>
  <c r="WRJ13" i="43"/>
  <c r="WTV13" i="43"/>
  <c r="WWH13" i="43"/>
  <c r="WYT13" i="43"/>
  <c r="XBF13" i="43"/>
  <c r="XDR13" i="43"/>
  <c r="QVB13" i="43"/>
  <c r="QXN13" i="43"/>
  <c r="QZZ13" i="43"/>
  <c r="RCL13" i="43"/>
  <c r="REX13" i="43"/>
  <c r="RHJ13" i="43"/>
  <c r="RJV13" i="43"/>
  <c r="RMH13" i="43"/>
  <c r="ROT13" i="43"/>
  <c r="RRF13" i="43"/>
  <c r="RTR13" i="43"/>
  <c r="RWD13" i="43"/>
  <c r="RYP13" i="43"/>
  <c r="SBB13" i="43"/>
  <c r="SDN13" i="43"/>
  <c r="SFZ13" i="43"/>
  <c r="SIL13" i="43"/>
  <c r="SKX13" i="43"/>
  <c r="SNJ13" i="43"/>
  <c r="SPV13" i="43"/>
  <c r="SSH13" i="43"/>
  <c r="SUT13" i="43"/>
  <c r="SXF13" i="43"/>
  <c r="SZR13" i="43"/>
  <c r="TCD13" i="43"/>
  <c r="TEP13" i="43"/>
  <c r="THB13" i="43"/>
  <c r="TJN13" i="43"/>
  <c r="TLZ13" i="43"/>
  <c r="TOL13" i="43"/>
  <c r="TQX13" i="43"/>
  <c r="TTJ13" i="43"/>
  <c r="TVV13" i="43"/>
  <c r="TYH13" i="43"/>
  <c r="UAT13" i="43"/>
  <c r="UDF13" i="43"/>
  <c r="UFR13" i="43"/>
  <c r="UID13" i="43"/>
  <c r="UKP13" i="43"/>
  <c r="UNB13" i="43"/>
  <c r="UPN13" i="43"/>
  <c r="URZ13" i="43"/>
  <c r="UUL13" i="43"/>
  <c r="UWX13" i="43"/>
  <c r="UZJ13" i="43"/>
  <c r="VBV13" i="43"/>
  <c r="VEH13" i="43"/>
  <c r="VGT13" i="43"/>
  <c r="VJF13" i="43"/>
  <c r="VLR13" i="43"/>
  <c r="VOD13" i="43"/>
  <c r="VQP13" i="43"/>
  <c r="VTB13" i="43"/>
  <c r="VVN13" i="43"/>
  <c r="VXZ13" i="43"/>
  <c r="WAL13" i="43"/>
  <c r="WCX13" i="43"/>
  <c r="WFJ13" i="43"/>
  <c r="WHV13" i="43"/>
  <c r="WKH13" i="43"/>
  <c r="WMT13" i="43"/>
  <c r="WPF13" i="43"/>
  <c r="WRR13" i="43"/>
  <c r="WUD13" i="43"/>
  <c r="WWP13" i="43"/>
  <c r="WZB13" i="43"/>
  <c r="XBN13" i="43"/>
  <c r="XDZ13" i="43"/>
  <c r="DZ13" i="43"/>
  <c r="GL13" i="43"/>
  <c r="IX13" i="43"/>
  <c r="LJ13" i="43"/>
  <c r="NV13" i="43"/>
  <c r="QH13" i="43"/>
  <c r="ST13" i="43"/>
  <c r="VF13" i="43"/>
  <c r="NYP13" i="43"/>
  <c r="PEP13" i="43"/>
  <c r="PHB13" i="43"/>
  <c r="PJN13" i="43"/>
  <c r="PLZ13" i="43"/>
  <c r="POL13" i="43"/>
  <c r="PQX13" i="43"/>
  <c r="PTJ13" i="43"/>
  <c r="PVV13" i="43"/>
  <c r="PYH13" i="43"/>
  <c r="QAT13" i="43"/>
  <c r="QDF13" i="43"/>
  <c r="QFR13" i="43"/>
  <c r="QID13" i="43"/>
  <c r="QKP13" i="43"/>
  <c r="QNB13" i="43"/>
  <c r="QPN13" i="43"/>
  <c r="QRZ13" i="43"/>
  <c r="QUL13" i="43"/>
  <c r="QWX13" i="43"/>
  <c r="QZJ13" i="43"/>
  <c r="RBV13" i="43"/>
  <c r="REH13" i="43"/>
  <c r="RGT13" i="43"/>
  <c r="RJF13" i="43"/>
  <c r="RLR13" i="43"/>
  <c r="ROD13" i="43"/>
  <c r="RQP13" i="43"/>
  <c r="RTB13" i="43"/>
  <c r="RVN13" i="43"/>
  <c r="RXZ13" i="43"/>
  <c r="SAL13" i="43"/>
  <c r="SCX13" i="43"/>
  <c r="SFJ13" i="43"/>
  <c r="SHV13" i="43"/>
  <c r="SKH13" i="43"/>
  <c r="SMT13" i="43"/>
  <c r="SPF13" i="43"/>
  <c r="SRR13" i="43"/>
  <c r="SUD13" i="43"/>
  <c r="SWP13" i="43"/>
  <c r="SZB13" i="43"/>
  <c r="TBN13" i="43"/>
  <c r="TDZ13" i="43"/>
  <c r="TGL13" i="43"/>
  <c r="TIX13" i="43"/>
  <c r="TLJ13" i="43"/>
  <c r="TNV13" i="43"/>
  <c r="TQH13" i="43"/>
  <c r="TST13" i="43"/>
  <c r="TVF13" i="43"/>
  <c r="TXR13" i="43"/>
  <c r="UAD13" i="43"/>
  <c r="UCP13" i="43"/>
  <c r="UFB13" i="43"/>
  <c r="UHN13" i="43"/>
  <c r="UJZ13" i="43"/>
  <c r="UML13" i="43"/>
  <c r="UOX13" i="43"/>
  <c r="URJ13" i="43"/>
  <c r="UTV13" i="43"/>
  <c r="UWH13" i="43"/>
  <c r="UYT13" i="43"/>
  <c r="VBF13" i="43"/>
  <c r="VDR13" i="43"/>
  <c r="VGD13" i="43"/>
  <c r="VIP13" i="43"/>
  <c r="VLB13" i="43"/>
  <c r="VNN13" i="43"/>
  <c r="VPZ13" i="43"/>
  <c r="VSL13" i="43"/>
  <c r="VUX13" i="43"/>
  <c r="VXJ13" i="43"/>
  <c r="VZV13" i="43"/>
  <c r="WCH13" i="43"/>
  <c r="WET13" i="43"/>
  <c r="WHF13" i="43"/>
  <c r="WJR13" i="43"/>
  <c r="WMD13" i="43"/>
  <c r="WOP13" i="43"/>
  <c r="WRB13" i="43"/>
  <c r="WTN13" i="43"/>
  <c r="WVZ13" i="43"/>
  <c r="WYL13" i="43"/>
  <c r="XAX13" i="43"/>
  <c r="XDJ13" i="43"/>
  <c r="AJJ13" i="43"/>
  <c r="ALV13" i="43"/>
  <c r="AOH13" i="43"/>
  <c r="AQT13" i="43"/>
  <c r="ATF13" i="43"/>
  <c r="AVR13" i="43"/>
  <c r="AYD13" i="43"/>
  <c r="BAP13" i="43"/>
  <c r="BDB13" i="43"/>
  <c r="BFN13" i="43"/>
  <c r="BHZ13" i="43"/>
  <c r="BKL13" i="43"/>
  <c r="BMX13" i="43"/>
  <c r="BPJ13" i="43"/>
  <c r="BRV13" i="43"/>
  <c r="BUH13" i="43"/>
  <c r="BWT13" i="43"/>
  <c r="BZF13" i="43"/>
  <c r="CBR13" i="43"/>
  <c r="CED13" i="43"/>
  <c r="CGP13" i="43"/>
  <c r="CJB13" i="43"/>
  <c r="CLN13" i="43"/>
  <c r="CNZ13" i="43"/>
  <c r="CQL13" i="43"/>
  <c r="CSX13" i="43"/>
  <c r="CVJ13" i="43"/>
  <c r="CXV13" i="43"/>
  <c r="DAH13" i="43"/>
  <c r="DCT13" i="43"/>
  <c r="DFF13" i="43"/>
  <c r="DHR13" i="43"/>
  <c r="DKD13" i="43"/>
  <c r="DMP13" i="43"/>
  <c r="DPB13" i="43"/>
  <c r="DRN13" i="43"/>
  <c r="DTZ13" i="43"/>
  <c r="DWL13" i="43"/>
  <c r="DYX13" i="43"/>
  <c r="EBJ13" i="43"/>
  <c r="EDV13" i="43"/>
  <c r="EGH13" i="43"/>
  <c r="EIT13" i="43"/>
  <c r="ELF13" i="43"/>
  <c r="ENR13" i="43"/>
  <c r="EQD13" i="43"/>
  <c r="ESP13" i="43"/>
  <c r="EVB13" i="43"/>
  <c r="EXN13" i="43"/>
  <c r="EZZ13" i="43"/>
  <c r="FCL13" i="43"/>
  <c r="FEX13" i="43"/>
  <c r="FHJ13" i="43"/>
  <c r="FJV13" i="43"/>
  <c r="FMH13" i="43"/>
  <c r="FOT13" i="43"/>
  <c r="FRF13" i="43"/>
  <c r="FTR13" i="43"/>
  <c r="FWD13" i="43"/>
  <c r="FYP13" i="43"/>
  <c r="GBB13" i="43"/>
  <c r="GDN13" i="43"/>
  <c r="GFZ13" i="43"/>
  <c r="GIL13" i="43"/>
  <c r="GKX13" i="43"/>
  <c r="GNJ13" i="43"/>
  <c r="GPV13" i="43"/>
  <c r="GSH13" i="43"/>
  <c r="GUT13" i="43"/>
  <c r="GXF13" i="43"/>
  <c r="GZR13" i="43"/>
  <c r="HCD13" i="43"/>
  <c r="HEP13" i="43"/>
  <c r="HHB13" i="43"/>
  <c r="HJN13" i="43"/>
  <c r="HLZ13" i="43"/>
  <c r="HOL13" i="43"/>
  <c r="HQX13" i="43"/>
  <c r="HTJ13" i="43"/>
  <c r="HVV13" i="43"/>
  <c r="HYH13" i="43"/>
  <c r="IAT13" i="43"/>
  <c r="IDF13" i="43"/>
  <c r="IFR13" i="43"/>
  <c r="IID13" i="43"/>
  <c r="IKP13" i="43"/>
  <c r="INB13" i="43"/>
  <c r="IPN13" i="43"/>
  <c r="IRZ13" i="43"/>
  <c r="IUL13" i="43"/>
  <c r="IWX13" i="43"/>
  <c r="IZJ13" i="43"/>
  <c r="JBV13" i="43"/>
  <c r="JEH13" i="43"/>
  <c r="JGT13" i="43"/>
  <c r="JJF13" i="43"/>
  <c r="JLR13" i="43"/>
  <c r="JOD13" i="43"/>
  <c r="JQP13" i="43"/>
  <c r="JTB13" i="43"/>
  <c r="JVN13" i="43"/>
  <c r="JXZ13" i="43"/>
  <c r="KAL13" i="43"/>
  <c r="KCX13" i="43"/>
  <c r="KFJ13" i="43"/>
  <c r="KHV13" i="43"/>
  <c r="KKH13" i="43"/>
  <c r="KMT13" i="43"/>
  <c r="KPF13" i="43"/>
  <c r="KRR13" i="43"/>
  <c r="KUD13" i="43"/>
  <c r="KWP13" i="43"/>
  <c r="KZB13" i="43"/>
  <c r="LBN13" i="43"/>
  <c r="LDZ13" i="43"/>
  <c r="LGL13" i="43"/>
  <c r="LIX13" i="43"/>
  <c r="LLJ13" i="43"/>
  <c r="LNV13" i="43"/>
  <c r="LQH13" i="43"/>
  <c r="LST13" i="43"/>
  <c r="LVF13" i="43"/>
  <c r="LXR13" i="43"/>
  <c r="MAD13" i="43"/>
  <c r="MCP13" i="43"/>
  <c r="MFB13" i="43"/>
  <c r="MHN13" i="43"/>
  <c r="MJZ13" i="43"/>
  <c r="MML13" i="43"/>
  <c r="MOX13" i="43"/>
  <c r="MRJ13" i="43"/>
  <c r="MTV13" i="43"/>
  <c r="MWH13" i="43"/>
  <c r="MYT13" i="43"/>
  <c r="NBF13" i="43"/>
  <c r="NDR13" i="43"/>
  <c r="NGD13" i="43"/>
  <c r="NIP13" i="43"/>
  <c r="NLB13" i="43"/>
  <c r="NNN13" i="43"/>
  <c r="NPZ13" i="43"/>
  <c r="NSL13" i="43"/>
  <c r="NUX13" i="43"/>
  <c r="NXJ13" i="43"/>
  <c r="NZV13" i="43"/>
  <c r="OCH13" i="43"/>
  <c r="OET13" i="43"/>
  <c r="OHF13" i="43"/>
  <c r="OJR13" i="43"/>
  <c r="OMD13" i="43"/>
  <c r="OOP13" i="43"/>
  <c r="ORB13" i="43"/>
  <c r="OTN13" i="43"/>
  <c r="OVZ13" i="43"/>
  <c r="OYL13" i="43"/>
  <c r="PAX13" i="43"/>
  <c r="PDJ13" i="43"/>
  <c r="PFV13" i="43"/>
  <c r="PIH13" i="43"/>
  <c r="PKT13" i="43"/>
  <c r="PNF13" i="43"/>
  <c r="PPR13" i="43"/>
  <c r="PSD13" i="43"/>
  <c r="PUP13" i="43"/>
  <c r="PXB13" i="43"/>
  <c r="PZN13" i="43"/>
  <c r="QBZ13" i="43"/>
  <c r="QEL13" i="43"/>
  <c r="QGX13" i="43"/>
  <c r="QJJ13" i="43"/>
  <c r="QLV13" i="43"/>
  <c r="QOH13" i="43"/>
  <c r="QQT13" i="43"/>
  <c r="QTF13" i="43"/>
  <c r="QVR13" i="43"/>
  <c r="QYD13" i="43"/>
  <c r="RAP13" i="43"/>
  <c r="RDB13" i="43"/>
  <c r="RFN13" i="43"/>
  <c r="RHZ13" i="43"/>
  <c r="RKL13" i="43"/>
  <c r="RMX13" i="43"/>
  <c r="RPJ13" i="43"/>
  <c r="RRV13" i="43"/>
  <c r="RUH13" i="43"/>
  <c r="RWT13" i="43"/>
  <c r="RZF13" i="43"/>
  <c r="SBR13" i="43"/>
  <c r="SED13" i="43"/>
  <c r="SGP13" i="43"/>
  <c r="SJB13" i="43"/>
  <c r="SLN13" i="43"/>
  <c r="SNZ13" i="43"/>
  <c r="SQL13" i="43"/>
  <c r="SSX13" i="43"/>
  <c r="SVJ13" i="43"/>
  <c r="SXV13" i="43"/>
  <c r="TAH13" i="43"/>
  <c r="TCT13" i="43"/>
  <c r="TFF13" i="43"/>
  <c r="THR13" i="43"/>
  <c r="TKD13" i="43"/>
  <c r="TMP13" i="43"/>
  <c r="TPB13" i="43"/>
  <c r="TRN13" i="43"/>
  <c r="TTZ13" i="43"/>
  <c r="TWL13" i="43"/>
  <c r="TYX13" i="43"/>
  <c r="UBJ13" i="43"/>
  <c r="UDV13" i="43"/>
  <c r="UGH13" i="43"/>
  <c r="UIT13" i="43"/>
  <c r="ULF13" i="43"/>
  <c r="UNR13" i="43"/>
  <c r="UQD13" i="43"/>
  <c r="USP13" i="43"/>
  <c r="UVB13" i="43"/>
  <c r="UXN13" i="43"/>
  <c r="UZZ13" i="43"/>
  <c r="VCL13" i="43"/>
  <c r="VEX13" i="43"/>
  <c r="VHJ13" i="43"/>
  <c r="VJV13" i="43"/>
  <c r="VMH13" i="43"/>
  <c r="VOT13" i="43"/>
  <c r="VRF13" i="43"/>
  <c r="VTR13" i="43"/>
  <c r="VWD13" i="43"/>
  <c r="VYP13" i="43"/>
  <c r="WBB13" i="43"/>
  <c r="WDN13" i="43"/>
  <c r="WFZ13" i="43"/>
  <c r="WIL13" i="43"/>
  <c r="WKX13" i="43"/>
  <c r="WNJ13" i="43"/>
  <c r="WPV13" i="43"/>
  <c r="WSH13" i="43"/>
  <c r="WUT13" i="43"/>
  <c r="WXF13" i="43"/>
  <c r="WZR13" i="43"/>
  <c r="XCD13" i="43"/>
  <c r="XEP13" i="43"/>
  <c r="ULV13" i="43"/>
  <c r="UOH13" i="43"/>
  <c r="UQT13" i="43"/>
  <c r="UTF13" i="43"/>
  <c r="UVR13" i="43"/>
  <c r="UYD13" i="43"/>
  <c r="VAP13" i="43"/>
  <c r="VDB13" i="43"/>
  <c r="VFN13" i="43"/>
  <c r="VHZ13" i="43"/>
  <c r="VKL13" i="43"/>
  <c r="VMX13" i="43"/>
  <c r="VPJ13" i="43"/>
  <c r="VRV13" i="43"/>
  <c r="VUH13" i="43"/>
  <c r="VWT13" i="43"/>
  <c r="VZF13" i="43"/>
  <c r="WBR13" i="43"/>
  <c r="WED13" i="43"/>
  <c r="WGP13" i="43"/>
  <c r="WJB13" i="43"/>
  <c r="WLN13" i="43"/>
  <c r="WNZ13" i="43"/>
  <c r="WQL13" i="43"/>
  <c r="WSX13" i="43"/>
  <c r="WVJ13" i="43"/>
  <c r="WXV13" i="43"/>
  <c r="XAH13" i="43"/>
  <c r="XCT13" i="43"/>
  <c r="G61" i="27" l="1"/>
  <c r="D70" i="27" s="1"/>
  <c r="F61" i="27"/>
  <c r="D69" i="27" s="1"/>
  <c r="E61" i="27"/>
  <c r="D68" i="27" s="1"/>
  <c r="D61" i="27"/>
  <c r="D64" i="27" s="1"/>
  <c r="C61" i="27"/>
  <c r="D65" i="27" s="1"/>
  <c r="K56" i="14"/>
  <c r="G65" i="27" l="1"/>
  <c r="G70" i="27"/>
  <c r="G72" i="27" l="1"/>
  <c r="E11" i="34"/>
  <c r="F33" i="33"/>
  <c r="D33" i="33"/>
  <c r="C33" i="33"/>
  <c r="F17" i="33"/>
  <c r="D17" i="33"/>
  <c r="C17" i="33"/>
  <c r="C53" i="19"/>
  <c r="G76" i="8"/>
  <c r="G75" i="8"/>
  <c r="G73" i="8"/>
  <c r="G72" i="8"/>
  <c r="G70" i="8"/>
  <c r="G69" i="8"/>
  <c r="G67" i="8"/>
  <c r="G66" i="8"/>
  <c r="G64" i="8"/>
  <c r="G63" i="8"/>
  <c r="G11" i="8"/>
  <c r="G10" i="8"/>
  <c r="G9" i="8"/>
  <c r="G8" i="8"/>
  <c r="G15" i="8"/>
  <c r="G14" i="8"/>
  <c r="G13" i="8"/>
  <c r="G33" i="8"/>
  <c r="G32" i="8"/>
  <c r="G31" i="8"/>
  <c r="G30" i="8"/>
  <c r="G57" i="8" l="1"/>
  <c r="G59" i="8"/>
  <c r="G58" i="8"/>
  <c r="G55" i="8"/>
  <c r="G54" i="8"/>
  <c r="G53" i="8"/>
  <c r="G51" i="8"/>
  <c r="G50" i="8"/>
  <c r="G49" i="8"/>
  <c r="G47" i="8"/>
  <c r="G46" i="8"/>
  <c r="G45" i="8"/>
  <c r="G43" i="8"/>
  <c r="G42" i="8"/>
  <c r="G41" i="8"/>
  <c r="G39" i="8"/>
  <c r="G37" i="8"/>
  <c r="G36" i="8"/>
  <c r="G35" i="8"/>
  <c r="G27" i="8"/>
  <c r="G26" i="8"/>
  <c r="G25" i="8"/>
  <c r="G23" i="8"/>
  <c r="G22" i="8"/>
  <c r="G21" i="8"/>
  <c r="G19" i="8"/>
  <c r="G18" i="8"/>
  <c r="G17" i="8"/>
  <c r="D117" i="14"/>
  <c r="H118" i="14" s="1"/>
  <c r="D115" i="14"/>
  <c r="H116" i="14" s="1"/>
  <c r="D101" i="14"/>
  <c r="D99" i="14"/>
  <c r="H100" i="14" s="1"/>
  <c r="H102" i="14" l="1"/>
  <c r="E116" i="14"/>
  <c r="F116" i="14"/>
  <c r="J116" i="14"/>
  <c r="I116" i="14"/>
  <c r="I100" i="14"/>
  <c r="J100" i="14"/>
  <c r="F102" i="14"/>
  <c r="E102" i="14"/>
  <c r="I102" i="14"/>
  <c r="E100" i="14"/>
  <c r="J102" i="14"/>
  <c r="F100" i="14"/>
  <c r="E118" i="14"/>
  <c r="F118" i="14"/>
  <c r="I118" i="14"/>
  <c r="G118" i="14"/>
  <c r="J118" i="14"/>
  <c r="G100" i="14"/>
  <c r="G102" i="14"/>
  <c r="G116" i="14"/>
  <c r="D114" i="14" l="1"/>
  <c r="D112" i="14"/>
  <c r="D110" i="14"/>
  <c r="D106" i="14"/>
  <c r="D116" i="14"/>
  <c r="D108" i="14"/>
  <c r="D104" i="14"/>
  <c r="D102" i="14"/>
  <c r="D100" i="14"/>
  <c r="D118" i="14"/>
  <c r="G19" i="21" l="1"/>
  <c r="H19" i="21" s="1"/>
  <c r="G63" i="21"/>
  <c r="H63" i="21" s="1"/>
  <c r="G68" i="21"/>
  <c r="H68" i="21" s="1"/>
  <c r="G69" i="21"/>
  <c r="H69" i="21" s="1"/>
  <c r="G70" i="21"/>
  <c r="H70" i="21" s="1"/>
  <c r="D50" i="41" l="1"/>
  <c r="D54" i="41"/>
  <c r="D58" i="41"/>
  <c r="D62" i="41"/>
  <c r="D72" i="41"/>
  <c r="D76" i="41"/>
  <c r="D86" i="41"/>
  <c r="D96" i="41"/>
  <c r="D100" i="41"/>
  <c r="D42" i="41"/>
  <c r="D46" i="41"/>
  <c r="D57" i="41"/>
  <c r="D53" i="41"/>
  <c r="D61" i="41"/>
  <c r="D71" i="41"/>
  <c r="D49" i="41"/>
  <c r="D43" i="41"/>
  <c r="D75" i="41"/>
  <c r="D85" i="41"/>
  <c r="D89" i="41"/>
  <c r="D99" i="41"/>
  <c r="D45" i="41"/>
  <c r="D44" i="41"/>
  <c r="D48" i="41"/>
  <c r="D52" i="41"/>
  <c r="D56" i="41"/>
  <c r="D60" i="41"/>
  <c r="D70" i="41"/>
  <c r="D74" i="41"/>
  <c r="D84" i="41"/>
  <c r="D88" i="41"/>
  <c r="D98" i="41"/>
  <c r="D102" i="41"/>
  <c r="D47" i="41"/>
  <c r="D51" i="41"/>
  <c r="D55" i="41"/>
  <c r="D59" i="41"/>
  <c r="D63" i="41"/>
  <c r="D73" i="41"/>
  <c r="D83" i="41"/>
  <c r="D87" i="41"/>
  <c r="D97" i="41"/>
  <c r="D101" i="41"/>
  <c r="H103" i="41"/>
  <c r="F11" i="41" s="1"/>
  <c r="E77" i="41"/>
  <c r="C9" i="41" s="1"/>
  <c r="I103" i="41"/>
  <c r="G11" i="41" s="1"/>
  <c r="I90" i="41"/>
  <c r="G10" i="41" s="1"/>
  <c r="I64" i="41"/>
  <c r="G8" i="41" s="1"/>
  <c r="F64" i="41"/>
  <c r="D8" i="41" s="1"/>
  <c r="H90" i="41"/>
  <c r="F10" i="41" s="1"/>
  <c r="J90" i="41"/>
  <c r="H10" i="41" s="1"/>
  <c r="F103" i="41"/>
  <c r="D11" i="41" s="1"/>
  <c r="G64" i="41"/>
  <c r="E8" i="41" s="1"/>
  <c r="G103" i="41"/>
  <c r="E11" i="41" s="1"/>
  <c r="F77" i="41"/>
  <c r="D9" i="41" s="1"/>
  <c r="J77" i="41"/>
  <c r="H9" i="41" s="1"/>
  <c r="F90" i="41"/>
  <c r="D10" i="41" s="1"/>
  <c r="J64" i="41"/>
  <c r="H8" i="41" s="1"/>
  <c r="G77" i="41"/>
  <c r="E9" i="41" s="1"/>
  <c r="E90" i="41"/>
  <c r="C10" i="41" s="1"/>
  <c r="H77" i="41"/>
  <c r="F9" i="41" s="1"/>
  <c r="J103" i="41"/>
  <c r="H11" i="41" s="1"/>
  <c r="J9" i="14" s="1"/>
  <c r="H64" i="41"/>
  <c r="F8" i="41" s="1"/>
  <c r="E64" i="41"/>
  <c r="C8" i="41" s="1"/>
  <c r="I77" i="41"/>
  <c r="G9" i="41" s="1"/>
  <c r="G90" i="41"/>
  <c r="E10" i="41" s="1"/>
  <c r="E103" i="41"/>
  <c r="C11" i="41" s="1"/>
  <c r="K36" i="14"/>
  <c r="G16" i="24"/>
  <c r="G18" i="24" s="1"/>
  <c r="F16" i="24"/>
  <c r="F18" i="24" s="1"/>
  <c r="E16" i="24"/>
  <c r="E18" i="24" s="1"/>
  <c r="D16" i="24"/>
  <c r="D18" i="24" s="1"/>
  <c r="C16" i="24"/>
  <c r="C18" i="24" s="1"/>
  <c r="B16" i="24"/>
  <c r="H9" i="24"/>
  <c r="B53" i="8"/>
  <c r="B49" i="8"/>
  <c r="B45" i="8"/>
  <c r="B41" i="8"/>
  <c r="B35" i="8"/>
  <c r="B32" i="8"/>
  <c r="B30" i="8"/>
  <c r="B25" i="8"/>
  <c r="B21" i="8"/>
  <c r="B17" i="8"/>
  <c r="B13" i="8"/>
  <c r="B10" i="8"/>
  <c r="B8" i="8"/>
  <c r="B8" i="41" l="1"/>
  <c r="B9" i="41"/>
  <c r="B10" i="41"/>
  <c r="B11" i="41"/>
  <c r="E12" i="41"/>
  <c r="G12" i="41"/>
  <c r="F12" i="41"/>
  <c r="C12" i="41"/>
  <c r="D12" i="41"/>
  <c r="H12" i="41"/>
  <c r="H49" i="39" s="1"/>
  <c r="B12" i="41" l="1"/>
  <c r="J101" i="42"/>
  <c r="I101" i="42"/>
  <c r="H101" i="42"/>
  <c r="G101" i="42"/>
  <c r="F101" i="42"/>
  <c r="E101" i="42"/>
  <c r="J100" i="42"/>
  <c r="I100" i="42"/>
  <c r="H100" i="42"/>
  <c r="G100" i="42"/>
  <c r="F100" i="42"/>
  <c r="E100" i="42"/>
  <c r="J99" i="42"/>
  <c r="I99" i="42"/>
  <c r="H99" i="42"/>
  <c r="G99" i="42"/>
  <c r="F99" i="42"/>
  <c r="E99" i="42"/>
  <c r="J98" i="42"/>
  <c r="I98" i="42"/>
  <c r="H98" i="42"/>
  <c r="G98" i="42"/>
  <c r="F98" i="42"/>
  <c r="E98" i="42"/>
  <c r="J97" i="42"/>
  <c r="I97" i="42"/>
  <c r="H97" i="42"/>
  <c r="G97" i="42"/>
  <c r="F97" i="42"/>
  <c r="E97" i="42"/>
  <c r="J96" i="42"/>
  <c r="I96" i="42"/>
  <c r="H96" i="42"/>
  <c r="G96" i="42"/>
  <c r="F96" i="42"/>
  <c r="E96" i="42"/>
  <c r="J95" i="42"/>
  <c r="I95" i="42"/>
  <c r="H95" i="42"/>
  <c r="G95" i="42"/>
  <c r="F95" i="42"/>
  <c r="E95" i="42"/>
  <c r="D94" i="42"/>
  <c r="J88" i="42"/>
  <c r="I88" i="42"/>
  <c r="H88" i="42"/>
  <c r="G88" i="42"/>
  <c r="F88" i="42"/>
  <c r="E88" i="42"/>
  <c r="J87" i="42"/>
  <c r="I87" i="42"/>
  <c r="H87" i="42"/>
  <c r="G87" i="42"/>
  <c r="F87" i="42"/>
  <c r="E87" i="42"/>
  <c r="J86" i="42"/>
  <c r="I86" i="42"/>
  <c r="H86" i="42"/>
  <c r="G86" i="42"/>
  <c r="F86" i="42"/>
  <c r="E86" i="42"/>
  <c r="J85" i="42"/>
  <c r="I85" i="42"/>
  <c r="H85" i="42"/>
  <c r="G85" i="42"/>
  <c r="F85" i="42"/>
  <c r="E85" i="42"/>
  <c r="J84" i="42"/>
  <c r="I84" i="42"/>
  <c r="H84" i="42"/>
  <c r="G84" i="42"/>
  <c r="F84" i="42"/>
  <c r="E84" i="42"/>
  <c r="J83" i="42"/>
  <c r="I83" i="42"/>
  <c r="H83" i="42"/>
  <c r="G83" i="42"/>
  <c r="F83" i="42"/>
  <c r="E83" i="42"/>
  <c r="J82" i="42"/>
  <c r="I82" i="42"/>
  <c r="H82" i="42"/>
  <c r="G82" i="42"/>
  <c r="F82" i="42"/>
  <c r="E82" i="42"/>
  <c r="D81" i="42"/>
  <c r="J76" i="42"/>
  <c r="I76" i="42"/>
  <c r="H76" i="42"/>
  <c r="G76" i="42"/>
  <c r="F76" i="42"/>
  <c r="E76" i="42"/>
  <c r="J75" i="42"/>
  <c r="I75" i="42"/>
  <c r="H75" i="42"/>
  <c r="G75" i="42"/>
  <c r="F75" i="42"/>
  <c r="E75" i="42"/>
  <c r="J74" i="42"/>
  <c r="I74" i="42"/>
  <c r="H74" i="42"/>
  <c r="G74" i="42"/>
  <c r="F74" i="42"/>
  <c r="E74" i="42"/>
  <c r="J73" i="42"/>
  <c r="I73" i="42"/>
  <c r="H73" i="42"/>
  <c r="G73" i="42"/>
  <c r="F73" i="42"/>
  <c r="E73" i="42"/>
  <c r="J72" i="42"/>
  <c r="I72" i="42"/>
  <c r="H72" i="42"/>
  <c r="G72" i="42"/>
  <c r="F72" i="42"/>
  <c r="E72" i="42"/>
  <c r="J71" i="42"/>
  <c r="I71" i="42"/>
  <c r="H71" i="42"/>
  <c r="G71" i="42"/>
  <c r="F71" i="42"/>
  <c r="E71" i="42"/>
  <c r="J70" i="42"/>
  <c r="I70" i="42"/>
  <c r="H70" i="42"/>
  <c r="G70" i="42"/>
  <c r="F70" i="42"/>
  <c r="E70" i="42"/>
  <c r="D69" i="42"/>
  <c r="J63" i="42"/>
  <c r="I63" i="42"/>
  <c r="H63" i="42"/>
  <c r="G63" i="42"/>
  <c r="F63" i="42"/>
  <c r="E63" i="42"/>
  <c r="J62" i="42"/>
  <c r="I62" i="42"/>
  <c r="H62" i="42"/>
  <c r="G62" i="42"/>
  <c r="F62" i="42"/>
  <c r="E62" i="42"/>
  <c r="J61" i="42"/>
  <c r="I61" i="42"/>
  <c r="H61" i="42"/>
  <c r="G61" i="42"/>
  <c r="F61" i="42"/>
  <c r="E61" i="42"/>
  <c r="J60" i="42"/>
  <c r="I60" i="42"/>
  <c r="H60" i="42"/>
  <c r="G60" i="42"/>
  <c r="F60" i="42"/>
  <c r="E60" i="42"/>
  <c r="J59" i="42"/>
  <c r="I59" i="42"/>
  <c r="H59" i="42"/>
  <c r="G59" i="42"/>
  <c r="F59" i="42"/>
  <c r="E59" i="42"/>
  <c r="J58" i="42"/>
  <c r="I58" i="42"/>
  <c r="H58" i="42"/>
  <c r="G58" i="42"/>
  <c r="F58" i="42"/>
  <c r="E58" i="42"/>
  <c r="J57" i="42"/>
  <c r="I57" i="42"/>
  <c r="H57" i="42"/>
  <c r="G57" i="42"/>
  <c r="F57" i="42"/>
  <c r="E57" i="42"/>
  <c r="J56" i="42"/>
  <c r="I56" i="42"/>
  <c r="H56" i="42"/>
  <c r="G56" i="42"/>
  <c r="F56" i="42"/>
  <c r="E56" i="42"/>
  <c r="J55" i="42"/>
  <c r="I55" i="42"/>
  <c r="H55" i="42"/>
  <c r="G55" i="42"/>
  <c r="F55" i="42"/>
  <c r="E55" i="42"/>
  <c r="J54" i="42"/>
  <c r="I54" i="42"/>
  <c r="H54" i="42"/>
  <c r="G54" i="42"/>
  <c r="F54" i="42"/>
  <c r="E54" i="42"/>
  <c r="J53" i="42"/>
  <c r="I53" i="42"/>
  <c r="H53" i="42"/>
  <c r="G53" i="42"/>
  <c r="F53" i="42"/>
  <c r="E53" i="42"/>
  <c r="J52" i="42"/>
  <c r="I52" i="42"/>
  <c r="H52" i="42"/>
  <c r="G52" i="42"/>
  <c r="F52" i="42"/>
  <c r="E52" i="42"/>
  <c r="J51" i="42"/>
  <c r="I51" i="42"/>
  <c r="H51" i="42"/>
  <c r="G51" i="42"/>
  <c r="F51" i="42"/>
  <c r="E51" i="42"/>
  <c r="J50" i="42"/>
  <c r="I50" i="42"/>
  <c r="H50" i="42"/>
  <c r="G50" i="42"/>
  <c r="F50" i="42"/>
  <c r="E50" i="42"/>
  <c r="J49" i="42"/>
  <c r="I49" i="42"/>
  <c r="H49" i="42"/>
  <c r="G49" i="42"/>
  <c r="F49" i="42"/>
  <c r="E49" i="42"/>
  <c r="J48" i="42"/>
  <c r="I48" i="42"/>
  <c r="H48" i="42"/>
  <c r="G48" i="42"/>
  <c r="F48" i="42"/>
  <c r="E48" i="42"/>
  <c r="J47" i="42"/>
  <c r="I47" i="42"/>
  <c r="H47" i="42"/>
  <c r="G47" i="42"/>
  <c r="F47" i="42"/>
  <c r="E47" i="42"/>
  <c r="J46" i="42"/>
  <c r="I46" i="42"/>
  <c r="H46" i="42"/>
  <c r="G46" i="42"/>
  <c r="F46" i="42"/>
  <c r="E46" i="42"/>
  <c r="J45" i="42"/>
  <c r="I45" i="42"/>
  <c r="H45" i="42"/>
  <c r="G45" i="42"/>
  <c r="F45" i="42"/>
  <c r="E45" i="42"/>
  <c r="J44" i="42"/>
  <c r="I44" i="42"/>
  <c r="H44" i="42"/>
  <c r="G44" i="42"/>
  <c r="F44" i="42"/>
  <c r="E44" i="42"/>
  <c r="J43" i="42"/>
  <c r="I43" i="42"/>
  <c r="H43" i="42"/>
  <c r="G43" i="42"/>
  <c r="F43" i="42"/>
  <c r="E43" i="42"/>
  <c r="J42" i="42"/>
  <c r="I42" i="42"/>
  <c r="H42" i="42"/>
  <c r="G42" i="42"/>
  <c r="F42" i="42"/>
  <c r="E42" i="42"/>
  <c r="D41" i="42"/>
  <c r="D36" i="42"/>
  <c r="D35" i="42"/>
  <c r="D34" i="42"/>
  <c r="D33" i="42"/>
  <c r="D32" i="42"/>
  <c r="D31" i="42"/>
  <c r="D30" i="42"/>
  <c r="D29" i="42"/>
  <c r="D28" i="42"/>
  <c r="D27" i="42"/>
  <c r="D26" i="42"/>
  <c r="D25" i="42"/>
  <c r="D24" i="42"/>
  <c r="D23" i="42"/>
  <c r="D22" i="42"/>
  <c r="D21" i="42"/>
  <c r="D20" i="42"/>
  <c r="D19" i="42"/>
  <c r="D18" i="42"/>
  <c r="D17" i="42"/>
  <c r="D42" i="42" l="1"/>
  <c r="D82" i="42"/>
  <c r="J102" i="42"/>
  <c r="H11" i="42" s="1"/>
  <c r="D72" i="42"/>
  <c r="D96" i="42"/>
  <c r="D100" i="42"/>
  <c r="D50" i="42"/>
  <c r="D63" i="42"/>
  <c r="D70" i="42"/>
  <c r="G89" i="42"/>
  <c r="E10" i="42" s="1"/>
  <c r="G73" i="14" s="1"/>
  <c r="D56" i="42"/>
  <c r="D60" i="42"/>
  <c r="D61" i="42"/>
  <c r="F77" i="42"/>
  <c r="D9" i="42" s="1"/>
  <c r="F71" i="14" s="1"/>
  <c r="H64" i="42"/>
  <c r="F8" i="42" s="1"/>
  <c r="H69" i="14" s="1"/>
  <c r="D43" i="42"/>
  <c r="J64" i="42"/>
  <c r="H8" i="42" s="1"/>
  <c r="J69" i="14" s="1"/>
  <c r="D51" i="42"/>
  <c r="E77" i="42"/>
  <c r="C9" i="42" s="1"/>
  <c r="E71" i="14" s="1"/>
  <c r="J89" i="42"/>
  <c r="H10" i="42" s="1"/>
  <c r="J73" i="14" s="1"/>
  <c r="H89" i="42"/>
  <c r="F10" i="42" s="1"/>
  <c r="H73" i="14" s="1"/>
  <c r="D95" i="42"/>
  <c r="D46" i="42"/>
  <c r="D59" i="42"/>
  <c r="D75" i="42"/>
  <c r="I89" i="42"/>
  <c r="G10" i="42" s="1"/>
  <c r="I73" i="14" s="1"/>
  <c r="D84" i="42"/>
  <c r="D85" i="42"/>
  <c r="F102" i="42"/>
  <c r="D11" i="42" s="1"/>
  <c r="F64" i="42"/>
  <c r="D8" i="42" s="1"/>
  <c r="F69" i="14" s="1"/>
  <c r="D48" i="42"/>
  <c r="D54" i="42"/>
  <c r="G77" i="42"/>
  <c r="E9" i="42" s="1"/>
  <c r="G71" i="14" s="1"/>
  <c r="D74" i="42"/>
  <c r="D99" i="42"/>
  <c r="G64" i="42"/>
  <c r="E8" i="42" s="1"/>
  <c r="G69" i="14" s="1"/>
  <c r="D47" i="42"/>
  <c r="D49" i="42"/>
  <c r="D62" i="42"/>
  <c r="H77" i="42"/>
  <c r="F9" i="42" s="1"/>
  <c r="H71" i="14" s="1"/>
  <c r="D73" i="42"/>
  <c r="D83" i="42"/>
  <c r="D88" i="42"/>
  <c r="H102" i="42"/>
  <c r="F11" i="42" s="1"/>
  <c r="I102" i="42"/>
  <c r="G11" i="42" s="1"/>
  <c r="D98" i="42"/>
  <c r="G102" i="42"/>
  <c r="E11" i="42" s="1"/>
  <c r="D55" i="42"/>
  <c r="D58" i="42"/>
  <c r="D87" i="42"/>
  <c r="D44" i="42"/>
  <c r="D57" i="42"/>
  <c r="I77" i="42"/>
  <c r="G9" i="42" s="1"/>
  <c r="I71" i="14" s="1"/>
  <c r="D76" i="42"/>
  <c r="D86" i="42"/>
  <c r="D97" i="42"/>
  <c r="D101" i="42"/>
  <c r="I64" i="42"/>
  <c r="G8" i="42" s="1"/>
  <c r="I69" i="14" s="1"/>
  <c r="D45" i="42"/>
  <c r="D52" i="42"/>
  <c r="D53" i="42"/>
  <c r="D71" i="42"/>
  <c r="F89" i="42"/>
  <c r="D10" i="42" s="1"/>
  <c r="F73" i="14" s="1"/>
  <c r="E64" i="42"/>
  <c r="C8" i="42" s="1"/>
  <c r="E69" i="14" s="1"/>
  <c r="E89" i="42"/>
  <c r="C10" i="42" s="1"/>
  <c r="E102" i="42"/>
  <c r="C11" i="42" s="1"/>
  <c r="J77" i="42"/>
  <c r="H9" i="42" s="1"/>
  <c r="S16" i="38"/>
  <c r="Q14" i="38"/>
  <c r="Q13" i="38"/>
  <c r="Q12" i="38"/>
  <c r="B61" i="39" l="1"/>
  <c r="D89" i="42"/>
  <c r="E12" i="42"/>
  <c r="D64" i="42"/>
  <c r="F12" i="42"/>
  <c r="D77" i="42"/>
  <c r="D102" i="42"/>
  <c r="B10" i="42"/>
  <c r="E73" i="14"/>
  <c r="D12" i="42"/>
  <c r="H12" i="42"/>
  <c r="J71" i="14"/>
  <c r="B11" i="42"/>
  <c r="G12" i="42"/>
  <c r="F9" i="14"/>
  <c r="B8" i="42"/>
  <c r="C12" i="42"/>
  <c r="B9" i="42"/>
  <c r="H9" i="14"/>
  <c r="G9" i="14"/>
  <c r="I9" i="14"/>
  <c r="E9" i="14"/>
  <c r="B12" i="42" l="1"/>
  <c r="D103" i="41"/>
  <c r="D77" i="41"/>
  <c r="F49" i="39"/>
  <c r="D90" i="41"/>
  <c r="E49" i="39"/>
  <c r="G49" i="39"/>
  <c r="D49" i="39"/>
  <c r="D64" i="41"/>
  <c r="C49" i="39"/>
  <c r="B49" i="39" l="1"/>
  <c r="E17" i="35"/>
  <c r="L223" i="38" l="1"/>
  <c r="L220" i="38"/>
  <c r="L217" i="38"/>
  <c r="L211" i="38"/>
  <c r="L210" i="38"/>
  <c r="L209" i="38"/>
  <c r="L208" i="38"/>
  <c r="L207" i="38"/>
  <c r="L206" i="38"/>
  <c r="L205" i="38"/>
  <c r="L204" i="38"/>
  <c r="L203" i="38"/>
  <c r="L202" i="38"/>
  <c r="L201" i="38"/>
  <c r="L200" i="38"/>
  <c r="L199" i="38"/>
  <c r="L198" i="38"/>
  <c r="L197" i="38"/>
  <c r="L196" i="38"/>
  <c r="L195" i="38"/>
  <c r="L194" i="38"/>
  <c r="L189" i="38"/>
  <c r="L186" i="38"/>
  <c r="L183" i="38"/>
  <c r="L177" i="38"/>
  <c r="L176" i="38"/>
  <c r="L175" i="38"/>
  <c r="L174" i="38"/>
  <c r="L173" i="38"/>
  <c r="L172" i="38"/>
  <c r="L171" i="38"/>
  <c r="L170" i="38"/>
  <c r="L169" i="38"/>
  <c r="L168" i="38"/>
  <c r="L167" i="38"/>
  <c r="L166" i="38"/>
  <c r="L165" i="38"/>
  <c r="L164" i="38"/>
  <c r="L163" i="38"/>
  <c r="L162" i="38"/>
  <c r="L161" i="38"/>
  <c r="L160" i="38"/>
  <c r="L155" i="38"/>
  <c r="L152" i="38"/>
  <c r="L149" i="38"/>
  <c r="L143" i="38"/>
  <c r="L142" i="38"/>
  <c r="L141" i="38"/>
  <c r="L140" i="38"/>
  <c r="L139" i="38"/>
  <c r="L138" i="38"/>
  <c r="L137" i="38"/>
  <c r="L136" i="38"/>
  <c r="L135" i="38"/>
  <c r="L134" i="38"/>
  <c r="L133" i="38"/>
  <c r="L132" i="38"/>
  <c r="L131" i="38"/>
  <c r="L130" i="38"/>
  <c r="L129" i="38"/>
  <c r="L128" i="38"/>
  <c r="L127" i="38"/>
  <c r="L126" i="38"/>
  <c r="L121" i="38"/>
  <c r="L118" i="38"/>
  <c r="L115" i="38"/>
  <c r="L109" i="38"/>
  <c r="L108" i="38"/>
  <c r="L107" i="38"/>
  <c r="L106" i="38"/>
  <c r="L105" i="38"/>
  <c r="L104" i="38"/>
  <c r="L103" i="38"/>
  <c r="L102" i="38"/>
  <c r="L101" i="38"/>
  <c r="L100" i="38"/>
  <c r="L99" i="38"/>
  <c r="L98" i="38"/>
  <c r="L97" i="38"/>
  <c r="L96" i="38"/>
  <c r="L95" i="38"/>
  <c r="L94" i="38"/>
  <c r="L93" i="38"/>
  <c r="L92" i="38"/>
  <c r="L87" i="38"/>
  <c r="L84" i="38"/>
  <c r="L81" i="38"/>
  <c r="L75" i="38"/>
  <c r="L74" i="38"/>
  <c r="L73" i="38"/>
  <c r="L72" i="38"/>
  <c r="L71" i="38"/>
  <c r="L70" i="38"/>
  <c r="L69" i="38"/>
  <c r="L68" i="38"/>
  <c r="L67" i="38"/>
  <c r="L66" i="38"/>
  <c r="L65" i="38"/>
  <c r="L64" i="38"/>
  <c r="L63" i="38"/>
  <c r="L62" i="38"/>
  <c r="L61" i="38"/>
  <c r="L60" i="38"/>
  <c r="L59" i="38"/>
  <c r="L58" i="38"/>
  <c r="L53" i="38"/>
  <c r="L50" i="38"/>
  <c r="L47" i="38"/>
  <c r="K98" i="14"/>
  <c r="K96" i="14"/>
  <c r="K94" i="14"/>
  <c r="K92" i="14"/>
  <c r="K90" i="14"/>
  <c r="K88" i="14"/>
  <c r="K86" i="14"/>
  <c r="K84" i="14"/>
  <c r="K82" i="14"/>
  <c r="K80" i="14"/>
  <c r="K78" i="14"/>
  <c r="K76" i="14"/>
  <c r="G123" i="22"/>
  <c r="G122" i="22"/>
  <c r="G121" i="22"/>
  <c r="G120" i="22"/>
  <c r="G119" i="22"/>
  <c r="G118" i="22"/>
  <c r="G117" i="22"/>
  <c r="G116" i="22"/>
  <c r="G115" i="22"/>
  <c r="G114" i="22"/>
  <c r="G113" i="22"/>
  <c r="G112" i="22"/>
  <c r="G111" i="22"/>
  <c r="G110" i="22"/>
  <c r="G109" i="22"/>
  <c r="G108" i="22"/>
  <c r="G107" i="22"/>
  <c r="G106" i="22"/>
  <c r="G105" i="22"/>
  <c r="G104" i="22"/>
  <c r="G103" i="22"/>
  <c r="G102" i="22"/>
  <c r="G101" i="22"/>
  <c r="G100" i="22"/>
  <c r="G99" i="22"/>
  <c r="G98" i="22"/>
  <c r="G97" i="22"/>
  <c r="G96" i="22"/>
  <c r="G95" i="22"/>
  <c r="G94" i="22"/>
  <c r="G93" i="22"/>
  <c r="G92" i="22"/>
  <c r="G91" i="22"/>
  <c r="G90" i="22"/>
  <c r="G89" i="22"/>
  <c r="G88" i="22"/>
  <c r="G87" i="22"/>
  <c r="G86" i="22"/>
  <c r="G85" i="22"/>
  <c r="G84" i="22"/>
  <c r="G83" i="22"/>
  <c r="G82" i="22"/>
  <c r="G81" i="22"/>
  <c r="G80" i="22"/>
  <c r="G79" i="22"/>
  <c r="G78" i="22"/>
  <c r="G77" i="22"/>
  <c r="G76" i="22"/>
  <c r="G75" i="22"/>
  <c r="G74" i="22"/>
  <c r="G73" i="22"/>
  <c r="G72" i="22"/>
  <c r="G71" i="22"/>
  <c r="G70" i="22"/>
  <c r="G69" i="22"/>
  <c r="G68" i="22"/>
  <c r="G67" i="22"/>
  <c r="G66" i="22"/>
  <c r="G65" i="22"/>
  <c r="G64" i="22"/>
  <c r="G63" i="22"/>
  <c r="G62" i="22"/>
  <c r="G61" i="22"/>
  <c r="G60" i="22"/>
  <c r="G59" i="22"/>
  <c r="G58" i="22"/>
  <c r="G57" i="22"/>
  <c r="G56" i="22"/>
  <c r="G55" i="22"/>
  <c r="G54" i="22"/>
  <c r="G53" i="22"/>
  <c r="G52" i="22"/>
  <c r="G51" i="22"/>
  <c r="G50" i="22"/>
  <c r="G49" i="22"/>
  <c r="G48" i="22"/>
  <c r="G47" i="22"/>
  <c r="G46" i="22"/>
  <c r="G45" i="22"/>
  <c r="G44" i="22"/>
  <c r="G43" i="22"/>
  <c r="G42" i="22"/>
  <c r="G41" i="22"/>
  <c r="G40" i="22"/>
  <c r="G39" i="22"/>
  <c r="G38" i="22"/>
  <c r="G37" i="22"/>
  <c r="G36" i="22"/>
  <c r="G35" i="22"/>
  <c r="G34" i="22"/>
  <c r="G33" i="22"/>
  <c r="G32" i="22"/>
  <c r="G31" i="22"/>
  <c r="G30" i="22"/>
  <c r="G29" i="22"/>
  <c r="G28" i="22"/>
  <c r="G27" i="22"/>
  <c r="G26" i="22"/>
  <c r="G25" i="22"/>
  <c r="G24" i="22"/>
  <c r="G23" i="22"/>
  <c r="G22" i="22"/>
  <c r="G21" i="22"/>
  <c r="G20" i="22"/>
  <c r="G19" i="22"/>
  <c r="G18" i="22"/>
  <c r="G17" i="22"/>
  <c r="G16" i="22"/>
  <c r="G15" i="22"/>
  <c r="G14" i="22"/>
  <c r="G13" i="22"/>
  <c r="G12" i="22"/>
  <c r="G11" i="22"/>
  <c r="G10" i="22"/>
  <c r="G9" i="22"/>
  <c r="G8" i="22"/>
  <c r="G7" i="22"/>
  <c r="G6" i="22"/>
  <c r="E17" i="38" l="1"/>
  <c r="A2" i="39" l="1"/>
  <c r="W55" i="40"/>
  <c r="V55" i="40"/>
  <c r="U55" i="40"/>
  <c r="T55" i="40"/>
  <c r="S55" i="40"/>
  <c r="R55" i="40"/>
  <c r="Q55" i="40"/>
  <c r="P55" i="40"/>
  <c r="O55" i="40"/>
  <c r="N55" i="40"/>
  <c r="M55" i="40"/>
  <c r="L55" i="40"/>
  <c r="K55" i="40"/>
  <c r="J55" i="40"/>
  <c r="I55" i="40"/>
  <c r="H55" i="40"/>
  <c r="G55" i="40"/>
  <c r="F55" i="40"/>
  <c r="E55" i="40"/>
  <c r="D55" i="40"/>
  <c r="W51" i="40"/>
  <c r="V51" i="40"/>
  <c r="U51" i="40"/>
  <c r="T51" i="40"/>
  <c r="S51" i="40"/>
  <c r="R51" i="40"/>
  <c r="Q51" i="40"/>
  <c r="P51" i="40"/>
  <c r="O51" i="40"/>
  <c r="N51" i="40"/>
  <c r="M51" i="40"/>
  <c r="L51" i="40"/>
  <c r="K51" i="40"/>
  <c r="J51" i="40"/>
  <c r="I51" i="40"/>
  <c r="H51" i="40"/>
  <c r="G51" i="40"/>
  <c r="F51" i="40"/>
  <c r="E51" i="40"/>
  <c r="D51" i="40"/>
  <c r="W47" i="40"/>
  <c r="V47" i="40"/>
  <c r="U47" i="40"/>
  <c r="T47" i="40"/>
  <c r="S47" i="40"/>
  <c r="R47" i="40"/>
  <c r="Q47" i="40"/>
  <c r="P47" i="40"/>
  <c r="O47" i="40"/>
  <c r="N47" i="40"/>
  <c r="M47" i="40"/>
  <c r="L47" i="40"/>
  <c r="K47" i="40"/>
  <c r="J47" i="40"/>
  <c r="I47" i="40"/>
  <c r="H47" i="40"/>
  <c r="G47" i="40"/>
  <c r="F47" i="40"/>
  <c r="E47" i="40"/>
  <c r="D47" i="40"/>
  <c r="W43" i="40"/>
  <c r="V43" i="40"/>
  <c r="U43" i="40"/>
  <c r="T43" i="40"/>
  <c r="S43" i="40"/>
  <c r="R43" i="40"/>
  <c r="Q43" i="40"/>
  <c r="P43" i="40"/>
  <c r="O43" i="40"/>
  <c r="M43" i="40"/>
  <c r="N43" i="40"/>
  <c r="L43" i="40"/>
  <c r="K43" i="40"/>
  <c r="J43" i="40"/>
  <c r="I43" i="40"/>
  <c r="H43" i="40"/>
  <c r="G43" i="40"/>
  <c r="F43" i="40"/>
  <c r="E43" i="40"/>
  <c r="D43" i="40"/>
  <c r="C55" i="40"/>
  <c r="C51" i="40"/>
  <c r="C47" i="40"/>
  <c r="C43" i="40"/>
  <c r="AY15" i="40" l="1"/>
  <c r="AW15" i="40"/>
  <c r="AU15" i="40"/>
  <c r="AS15" i="40"/>
  <c r="AQ15" i="40"/>
  <c r="U63" i="40" l="1"/>
  <c r="T63" i="40"/>
  <c r="R63" i="40"/>
  <c r="Q63" i="40"/>
  <c r="O63" i="40"/>
  <c r="N63" i="40"/>
  <c r="L63" i="40"/>
  <c r="K63" i="40"/>
  <c r="I63" i="40"/>
  <c r="H63" i="40"/>
  <c r="F63" i="40"/>
  <c r="E63" i="40"/>
  <c r="F3" i="40"/>
  <c r="E3" i="40"/>
  <c r="D3" i="40"/>
  <c r="C3" i="40"/>
  <c r="M35" i="40"/>
  <c r="L35" i="40"/>
  <c r="J35" i="40"/>
  <c r="I35" i="40"/>
  <c r="G35" i="40"/>
  <c r="F35" i="40"/>
  <c r="D35" i="40"/>
  <c r="C35" i="40"/>
  <c r="B63" i="40"/>
  <c r="A63" i="40"/>
  <c r="B59" i="40"/>
  <c r="A59" i="40"/>
  <c r="B55" i="40"/>
  <c r="A55" i="40"/>
  <c r="B51" i="40"/>
  <c r="A51" i="40"/>
  <c r="B47" i="40"/>
  <c r="A47" i="40"/>
  <c r="B43" i="40"/>
  <c r="A43" i="40"/>
  <c r="B39" i="40"/>
  <c r="A39" i="40"/>
  <c r="B35" i="40"/>
  <c r="A35" i="40"/>
  <c r="B31" i="40"/>
  <c r="A31" i="40"/>
  <c r="B27" i="40"/>
  <c r="A27" i="40"/>
  <c r="B23" i="40"/>
  <c r="A23" i="40"/>
  <c r="B19" i="40"/>
  <c r="A19" i="40"/>
  <c r="B15" i="40"/>
  <c r="A15" i="40"/>
  <c r="B7" i="40"/>
  <c r="A7" i="40"/>
  <c r="B3" i="40"/>
  <c r="A3" i="40"/>
  <c r="J223" i="38" l="1"/>
  <c r="I223" i="38"/>
  <c r="H223" i="38"/>
  <c r="G223" i="38"/>
  <c r="F223" i="38"/>
  <c r="E223" i="38"/>
  <c r="J217" i="38"/>
  <c r="I217" i="38"/>
  <c r="H217" i="38"/>
  <c r="G217" i="38"/>
  <c r="F217" i="38"/>
  <c r="E217" i="38"/>
  <c r="J211" i="38"/>
  <c r="I211" i="38"/>
  <c r="H211" i="38"/>
  <c r="G211" i="38"/>
  <c r="F211" i="38"/>
  <c r="E211" i="38"/>
  <c r="J210" i="38"/>
  <c r="I210" i="38"/>
  <c r="H210" i="38"/>
  <c r="G210" i="38"/>
  <c r="F210" i="38"/>
  <c r="E210" i="38"/>
  <c r="J209" i="38"/>
  <c r="I209" i="38"/>
  <c r="H209" i="38"/>
  <c r="G209" i="38"/>
  <c r="F209" i="38"/>
  <c r="E209" i="38"/>
  <c r="J208" i="38"/>
  <c r="I208" i="38"/>
  <c r="H208" i="38"/>
  <c r="G208" i="38"/>
  <c r="F208" i="38"/>
  <c r="E208" i="38"/>
  <c r="J207" i="38"/>
  <c r="I207" i="38"/>
  <c r="H207" i="38"/>
  <c r="G207" i="38"/>
  <c r="F207" i="38"/>
  <c r="E207" i="38"/>
  <c r="J206" i="38"/>
  <c r="I206" i="38"/>
  <c r="H206" i="38"/>
  <c r="G206" i="38"/>
  <c r="F206" i="38"/>
  <c r="E206" i="38"/>
  <c r="J205" i="38"/>
  <c r="I205" i="38"/>
  <c r="H205" i="38"/>
  <c r="G205" i="38"/>
  <c r="F205" i="38"/>
  <c r="E205" i="38"/>
  <c r="J204" i="38"/>
  <c r="I204" i="38"/>
  <c r="H204" i="38"/>
  <c r="G204" i="38"/>
  <c r="F204" i="38"/>
  <c r="E204" i="38"/>
  <c r="J203" i="38"/>
  <c r="I203" i="38"/>
  <c r="H203" i="38"/>
  <c r="G203" i="38"/>
  <c r="F203" i="38"/>
  <c r="E203" i="38"/>
  <c r="J202" i="38"/>
  <c r="I202" i="38"/>
  <c r="H202" i="38"/>
  <c r="G202" i="38"/>
  <c r="F202" i="38"/>
  <c r="E202" i="38"/>
  <c r="J201" i="38"/>
  <c r="I201" i="38"/>
  <c r="H201" i="38"/>
  <c r="G201" i="38"/>
  <c r="F201" i="38"/>
  <c r="E201" i="38"/>
  <c r="J200" i="38"/>
  <c r="I200" i="38"/>
  <c r="H200" i="38"/>
  <c r="G200" i="38"/>
  <c r="F200" i="38"/>
  <c r="E200" i="38"/>
  <c r="J199" i="38"/>
  <c r="I199" i="38"/>
  <c r="H199" i="38"/>
  <c r="G199" i="38"/>
  <c r="F199" i="38"/>
  <c r="E199" i="38"/>
  <c r="J198" i="38"/>
  <c r="I198" i="38"/>
  <c r="H198" i="38"/>
  <c r="G198" i="38"/>
  <c r="F198" i="38"/>
  <c r="E198" i="38"/>
  <c r="J197" i="38"/>
  <c r="I197" i="38"/>
  <c r="H197" i="38"/>
  <c r="G197" i="38"/>
  <c r="F197" i="38"/>
  <c r="E197" i="38"/>
  <c r="J196" i="38"/>
  <c r="I196" i="38"/>
  <c r="H196" i="38"/>
  <c r="G196" i="38"/>
  <c r="F196" i="38"/>
  <c r="E196" i="38"/>
  <c r="J195" i="38"/>
  <c r="I195" i="38"/>
  <c r="H195" i="38"/>
  <c r="G195" i="38"/>
  <c r="F195" i="38"/>
  <c r="E195" i="38"/>
  <c r="J194" i="38"/>
  <c r="I194" i="38"/>
  <c r="H194" i="38"/>
  <c r="G194" i="38"/>
  <c r="F194" i="38"/>
  <c r="E194" i="38"/>
  <c r="J189" i="38"/>
  <c r="I189" i="38"/>
  <c r="H189" i="38"/>
  <c r="G189" i="38"/>
  <c r="F189" i="38"/>
  <c r="E189" i="38"/>
  <c r="J183" i="38"/>
  <c r="I183" i="38"/>
  <c r="H183" i="38"/>
  <c r="G183" i="38"/>
  <c r="F183" i="38"/>
  <c r="E183" i="38"/>
  <c r="J177" i="38"/>
  <c r="I177" i="38"/>
  <c r="H177" i="38"/>
  <c r="G177" i="38"/>
  <c r="F177" i="38"/>
  <c r="E177" i="38"/>
  <c r="J176" i="38"/>
  <c r="I176" i="38"/>
  <c r="H176" i="38"/>
  <c r="G176" i="38"/>
  <c r="F176" i="38"/>
  <c r="E176" i="38"/>
  <c r="J175" i="38"/>
  <c r="I175" i="38"/>
  <c r="H175" i="38"/>
  <c r="G175" i="38"/>
  <c r="F175" i="38"/>
  <c r="E175" i="38"/>
  <c r="J174" i="38"/>
  <c r="I174" i="38"/>
  <c r="H174" i="38"/>
  <c r="G174" i="38"/>
  <c r="F174" i="38"/>
  <c r="E174" i="38"/>
  <c r="J173" i="38"/>
  <c r="I173" i="38"/>
  <c r="H173" i="38"/>
  <c r="G173" i="38"/>
  <c r="F173" i="38"/>
  <c r="E173" i="38"/>
  <c r="J172" i="38"/>
  <c r="I172" i="38"/>
  <c r="H172" i="38"/>
  <c r="G172" i="38"/>
  <c r="F172" i="38"/>
  <c r="E172" i="38"/>
  <c r="J171" i="38"/>
  <c r="I171" i="38"/>
  <c r="H171" i="38"/>
  <c r="G171" i="38"/>
  <c r="F171" i="38"/>
  <c r="E171" i="38"/>
  <c r="J170" i="38"/>
  <c r="I170" i="38"/>
  <c r="H170" i="38"/>
  <c r="G170" i="38"/>
  <c r="F170" i="38"/>
  <c r="E170" i="38"/>
  <c r="J169" i="38"/>
  <c r="I169" i="38"/>
  <c r="H169" i="38"/>
  <c r="G169" i="38"/>
  <c r="F169" i="38"/>
  <c r="E169" i="38"/>
  <c r="J168" i="38"/>
  <c r="I168" i="38"/>
  <c r="H168" i="38"/>
  <c r="G168" i="38"/>
  <c r="F168" i="38"/>
  <c r="E168" i="38"/>
  <c r="J167" i="38"/>
  <c r="I167" i="38"/>
  <c r="H167" i="38"/>
  <c r="G167" i="38"/>
  <c r="F167" i="38"/>
  <c r="E167" i="38"/>
  <c r="J166" i="38"/>
  <c r="I166" i="38"/>
  <c r="H166" i="38"/>
  <c r="G166" i="38"/>
  <c r="F166" i="38"/>
  <c r="E166" i="38"/>
  <c r="J165" i="38"/>
  <c r="I165" i="38"/>
  <c r="H165" i="38"/>
  <c r="G165" i="38"/>
  <c r="F165" i="38"/>
  <c r="E165" i="38"/>
  <c r="J164" i="38"/>
  <c r="I164" i="38"/>
  <c r="H164" i="38"/>
  <c r="G164" i="38"/>
  <c r="F164" i="38"/>
  <c r="E164" i="38"/>
  <c r="J163" i="38"/>
  <c r="I163" i="38"/>
  <c r="H163" i="38"/>
  <c r="G163" i="38"/>
  <c r="F163" i="38"/>
  <c r="E163" i="38"/>
  <c r="J162" i="38"/>
  <c r="I162" i="38"/>
  <c r="H162" i="38"/>
  <c r="G162" i="38"/>
  <c r="F162" i="38"/>
  <c r="E162" i="38"/>
  <c r="J161" i="38"/>
  <c r="I161" i="38"/>
  <c r="H161" i="38"/>
  <c r="G161" i="38"/>
  <c r="F161" i="38"/>
  <c r="E161" i="38"/>
  <c r="J160" i="38"/>
  <c r="I160" i="38"/>
  <c r="H160" i="38"/>
  <c r="G160" i="38"/>
  <c r="F160" i="38"/>
  <c r="E160" i="38"/>
  <c r="J155" i="38"/>
  <c r="I155" i="38"/>
  <c r="H155" i="38"/>
  <c r="G155" i="38"/>
  <c r="F155" i="38"/>
  <c r="E155" i="38"/>
  <c r="J149" i="38"/>
  <c r="I149" i="38"/>
  <c r="H149" i="38"/>
  <c r="G149" i="38"/>
  <c r="F149" i="38"/>
  <c r="E149" i="38"/>
  <c r="J143" i="38"/>
  <c r="I143" i="38"/>
  <c r="H143" i="38"/>
  <c r="G143" i="38"/>
  <c r="F143" i="38"/>
  <c r="E143" i="38"/>
  <c r="J142" i="38"/>
  <c r="I142" i="38"/>
  <c r="H142" i="38"/>
  <c r="G142" i="38"/>
  <c r="F142" i="38"/>
  <c r="E142" i="38"/>
  <c r="J141" i="38"/>
  <c r="I141" i="38"/>
  <c r="H141" i="38"/>
  <c r="G141" i="38"/>
  <c r="F141" i="38"/>
  <c r="E141" i="38"/>
  <c r="J140" i="38"/>
  <c r="I140" i="38"/>
  <c r="H140" i="38"/>
  <c r="G140" i="38"/>
  <c r="F140" i="38"/>
  <c r="E140" i="38"/>
  <c r="J139" i="38"/>
  <c r="I139" i="38"/>
  <c r="H139" i="38"/>
  <c r="G139" i="38"/>
  <c r="F139" i="38"/>
  <c r="E139" i="38"/>
  <c r="J138" i="38"/>
  <c r="I138" i="38"/>
  <c r="H138" i="38"/>
  <c r="G138" i="38"/>
  <c r="F138" i="38"/>
  <c r="E138" i="38"/>
  <c r="J137" i="38"/>
  <c r="I137" i="38"/>
  <c r="H137" i="38"/>
  <c r="G137" i="38"/>
  <c r="F137" i="38"/>
  <c r="E137" i="38"/>
  <c r="J136" i="38"/>
  <c r="I136" i="38"/>
  <c r="H136" i="38"/>
  <c r="G136" i="38"/>
  <c r="F136" i="38"/>
  <c r="E136" i="38"/>
  <c r="J135" i="38"/>
  <c r="I135" i="38"/>
  <c r="H135" i="38"/>
  <c r="G135" i="38"/>
  <c r="F135" i="38"/>
  <c r="E135" i="38"/>
  <c r="J134" i="38"/>
  <c r="I134" i="38"/>
  <c r="H134" i="38"/>
  <c r="G134" i="38"/>
  <c r="F134" i="38"/>
  <c r="E134" i="38"/>
  <c r="J133" i="38"/>
  <c r="I133" i="38"/>
  <c r="H133" i="38"/>
  <c r="G133" i="38"/>
  <c r="F133" i="38"/>
  <c r="E133" i="38"/>
  <c r="J132" i="38"/>
  <c r="I132" i="38"/>
  <c r="H132" i="38"/>
  <c r="G132" i="38"/>
  <c r="F132" i="38"/>
  <c r="E132" i="38"/>
  <c r="J131" i="38"/>
  <c r="I131" i="38"/>
  <c r="H131" i="38"/>
  <c r="G131" i="38"/>
  <c r="F131" i="38"/>
  <c r="E131" i="38"/>
  <c r="J130" i="38"/>
  <c r="I130" i="38"/>
  <c r="H130" i="38"/>
  <c r="G130" i="38"/>
  <c r="F130" i="38"/>
  <c r="E130" i="38"/>
  <c r="J129" i="38"/>
  <c r="I129" i="38"/>
  <c r="H129" i="38"/>
  <c r="G129" i="38"/>
  <c r="F129" i="38"/>
  <c r="E129" i="38"/>
  <c r="J128" i="38"/>
  <c r="I128" i="38"/>
  <c r="H128" i="38"/>
  <c r="G128" i="38"/>
  <c r="F128" i="38"/>
  <c r="E128" i="38"/>
  <c r="J127" i="38"/>
  <c r="I127" i="38"/>
  <c r="H127" i="38"/>
  <c r="G127" i="38"/>
  <c r="F127" i="38"/>
  <c r="E127" i="38"/>
  <c r="J126" i="38"/>
  <c r="I126" i="38"/>
  <c r="H126" i="38"/>
  <c r="G126" i="38"/>
  <c r="F126" i="38"/>
  <c r="E126" i="38"/>
  <c r="J121" i="38"/>
  <c r="I121" i="38"/>
  <c r="H121" i="38"/>
  <c r="G121" i="38"/>
  <c r="F121" i="38"/>
  <c r="E121" i="38"/>
  <c r="J115" i="38"/>
  <c r="I115" i="38"/>
  <c r="H115" i="38"/>
  <c r="G115" i="38"/>
  <c r="F115" i="38"/>
  <c r="E115" i="38"/>
  <c r="J109" i="38"/>
  <c r="I109" i="38"/>
  <c r="H109" i="38"/>
  <c r="G109" i="38"/>
  <c r="F109" i="38"/>
  <c r="E109" i="38"/>
  <c r="J108" i="38"/>
  <c r="I108" i="38"/>
  <c r="H108" i="38"/>
  <c r="G108" i="38"/>
  <c r="F108" i="38"/>
  <c r="E108" i="38"/>
  <c r="J107" i="38"/>
  <c r="I107" i="38"/>
  <c r="H107" i="38"/>
  <c r="G107" i="38"/>
  <c r="F107" i="38"/>
  <c r="E107" i="38"/>
  <c r="J106" i="38"/>
  <c r="I106" i="38"/>
  <c r="H106" i="38"/>
  <c r="G106" i="38"/>
  <c r="F106" i="38"/>
  <c r="E106" i="38"/>
  <c r="J105" i="38"/>
  <c r="I105" i="38"/>
  <c r="H105" i="38"/>
  <c r="G105" i="38"/>
  <c r="F105" i="38"/>
  <c r="E105" i="38"/>
  <c r="J104" i="38"/>
  <c r="I104" i="38"/>
  <c r="H104" i="38"/>
  <c r="G104" i="38"/>
  <c r="F104" i="38"/>
  <c r="E104" i="38"/>
  <c r="J103" i="38"/>
  <c r="I103" i="38"/>
  <c r="H103" i="38"/>
  <c r="G103" i="38"/>
  <c r="F103" i="38"/>
  <c r="E103" i="38"/>
  <c r="J102" i="38"/>
  <c r="I102" i="38"/>
  <c r="H102" i="38"/>
  <c r="G102" i="38"/>
  <c r="F102" i="38"/>
  <c r="E102" i="38"/>
  <c r="J101" i="38"/>
  <c r="I101" i="38"/>
  <c r="H101" i="38"/>
  <c r="G101" i="38"/>
  <c r="F101" i="38"/>
  <c r="E101" i="38"/>
  <c r="J100" i="38"/>
  <c r="I100" i="38"/>
  <c r="H100" i="38"/>
  <c r="G100" i="38"/>
  <c r="F100" i="38"/>
  <c r="E100" i="38"/>
  <c r="J99" i="38"/>
  <c r="I99" i="38"/>
  <c r="H99" i="38"/>
  <c r="G99" i="38"/>
  <c r="F99" i="38"/>
  <c r="E99" i="38"/>
  <c r="J98" i="38"/>
  <c r="I98" i="38"/>
  <c r="H98" i="38"/>
  <c r="G98" i="38"/>
  <c r="F98" i="38"/>
  <c r="E98" i="38"/>
  <c r="J97" i="38"/>
  <c r="I97" i="38"/>
  <c r="H97" i="38"/>
  <c r="G97" i="38"/>
  <c r="F97" i="38"/>
  <c r="E97" i="38"/>
  <c r="J96" i="38"/>
  <c r="I96" i="38"/>
  <c r="H96" i="38"/>
  <c r="G96" i="38"/>
  <c r="F96" i="38"/>
  <c r="E96" i="38"/>
  <c r="J95" i="38"/>
  <c r="I95" i="38"/>
  <c r="H95" i="38"/>
  <c r="G95" i="38"/>
  <c r="F95" i="38"/>
  <c r="E95" i="38"/>
  <c r="J94" i="38"/>
  <c r="I94" i="38"/>
  <c r="H94" i="38"/>
  <c r="G94" i="38"/>
  <c r="F94" i="38"/>
  <c r="E94" i="38"/>
  <c r="J93" i="38"/>
  <c r="I93" i="38"/>
  <c r="H93" i="38"/>
  <c r="G93" i="38"/>
  <c r="F93" i="38"/>
  <c r="E93" i="38"/>
  <c r="J92" i="38"/>
  <c r="I92" i="38"/>
  <c r="H92" i="38"/>
  <c r="G92" i="38"/>
  <c r="F92" i="38"/>
  <c r="E92" i="38"/>
  <c r="J87" i="38"/>
  <c r="I87" i="38"/>
  <c r="H87" i="38"/>
  <c r="G87" i="38"/>
  <c r="F87" i="38"/>
  <c r="E87" i="38"/>
  <c r="J81" i="38"/>
  <c r="I81" i="38"/>
  <c r="H81" i="38"/>
  <c r="G81" i="38"/>
  <c r="F81" i="38"/>
  <c r="E81" i="38"/>
  <c r="J75" i="38"/>
  <c r="I75" i="38"/>
  <c r="H75" i="38"/>
  <c r="G75" i="38"/>
  <c r="F75" i="38"/>
  <c r="E75" i="38"/>
  <c r="J74" i="38"/>
  <c r="I74" i="38"/>
  <c r="H74" i="38"/>
  <c r="G74" i="38"/>
  <c r="F74" i="38"/>
  <c r="E74" i="38"/>
  <c r="J73" i="38"/>
  <c r="I73" i="38"/>
  <c r="H73" i="38"/>
  <c r="G73" i="38"/>
  <c r="F73" i="38"/>
  <c r="E73" i="38"/>
  <c r="J72" i="38"/>
  <c r="I72" i="38"/>
  <c r="H72" i="38"/>
  <c r="G72" i="38"/>
  <c r="F72" i="38"/>
  <c r="E72" i="38"/>
  <c r="J71" i="38"/>
  <c r="I71" i="38"/>
  <c r="H71" i="38"/>
  <c r="G71" i="38"/>
  <c r="F71" i="38"/>
  <c r="E71" i="38"/>
  <c r="J70" i="38"/>
  <c r="I70" i="38"/>
  <c r="H70" i="38"/>
  <c r="G70" i="38"/>
  <c r="F70" i="38"/>
  <c r="E70" i="38"/>
  <c r="J69" i="38"/>
  <c r="I69" i="38"/>
  <c r="H69" i="38"/>
  <c r="G69" i="38"/>
  <c r="F69" i="38"/>
  <c r="E69" i="38"/>
  <c r="J68" i="38"/>
  <c r="I68" i="38"/>
  <c r="H68" i="38"/>
  <c r="G68" i="38"/>
  <c r="F68" i="38"/>
  <c r="E68" i="38"/>
  <c r="J67" i="38"/>
  <c r="I67" i="38"/>
  <c r="H67" i="38"/>
  <c r="G67" i="38"/>
  <c r="F67" i="38"/>
  <c r="E67" i="38"/>
  <c r="J66" i="38"/>
  <c r="I66" i="38"/>
  <c r="H66" i="38"/>
  <c r="G66" i="38"/>
  <c r="F66" i="38"/>
  <c r="E66" i="38"/>
  <c r="J65" i="38"/>
  <c r="I65" i="38"/>
  <c r="H65" i="38"/>
  <c r="G65" i="38"/>
  <c r="F65" i="38"/>
  <c r="E65" i="38"/>
  <c r="J64" i="38"/>
  <c r="I64" i="38"/>
  <c r="H64" i="38"/>
  <c r="G64" i="38"/>
  <c r="F64" i="38"/>
  <c r="E64" i="38"/>
  <c r="J63" i="38"/>
  <c r="I63" i="38"/>
  <c r="H63" i="38"/>
  <c r="G63" i="38"/>
  <c r="F63" i="38"/>
  <c r="E63" i="38"/>
  <c r="J62" i="38"/>
  <c r="I62" i="38"/>
  <c r="H62" i="38"/>
  <c r="G62" i="38"/>
  <c r="F62" i="38"/>
  <c r="E62" i="38"/>
  <c r="J61" i="38"/>
  <c r="I61" i="38"/>
  <c r="H61" i="38"/>
  <c r="G61" i="38"/>
  <c r="F61" i="38"/>
  <c r="E61" i="38"/>
  <c r="J60" i="38"/>
  <c r="I60" i="38"/>
  <c r="H60" i="38"/>
  <c r="G60" i="38"/>
  <c r="F60" i="38"/>
  <c r="E60" i="38"/>
  <c r="J59" i="38"/>
  <c r="I59" i="38"/>
  <c r="H59" i="38"/>
  <c r="G59" i="38"/>
  <c r="F59" i="38"/>
  <c r="E59" i="38"/>
  <c r="J58" i="38"/>
  <c r="I58" i="38"/>
  <c r="H58" i="38"/>
  <c r="G58" i="38"/>
  <c r="F58" i="38"/>
  <c r="E58" i="38"/>
  <c r="J53" i="38"/>
  <c r="I53" i="38"/>
  <c r="H53" i="38"/>
  <c r="G53" i="38"/>
  <c r="F53" i="38"/>
  <c r="E53" i="38"/>
  <c r="J47" i="38"/>
  <c r="I47" i="38"/>
  <c r="H47" i="38"/>
  <c r="G47" i="38"/>
  <c r="F47" i="38"/>
  <c r="E47" i="38"/>
  <c r="S41" i="38"/>
  <c r="L41" i="38"/>
  <c r="J41" i="38"/>
  <c r="I41" i="38"/>
  <c r="H41" i="38"/>
  <c r="G41" i="38"/>
  <c r="F41" i="38"/>
  <c r="E41" i="38"/>
  <c r="S40" i="38"/>
  <c r="L40" i="38"/>
  <c r="J40" i="38"/>
  <c r="I40" i="38"/>
  <c r="H40" i="38"/>
  <c r="G40" i="38"/>
  <c r="F40" i="38"/>
  <c r="E40" i="38"/>
  <c r="S39" i="38"/>
  <c r="L39" i="38"/>
  <c r="J39" i="38"/>
  <c r="I39" i="38"/>
  <c r="H39" i="38"/>
  <c r="G39" i="38"/>
  <c r="F39" i="38"/>
  <c r="E39" i="38"/>
  <c r="S38" i="38"/>
  <c r="L38" i="38"/>
  <c r="J38" i="38"/>
  <c r="I38" i="38"/>
  <c r="H38" i="38"/>
  <c r="G38" i="38"/>
  <c r="F38" i="38"/>
  <c r="E38" i="38"/>
  <c r="S37" i="38"/>
  <c r="L37" i="38"/>
  <c r="J37" i="38"/>
  <c r="I37" i="38"/>
  <c r="H37" i="38"/>
  <c r="G37" i="38"/>
  <c r="F37" i="38"/>
  <c r="E37" i="38"/>
  <c r="S36" i="38"/>
  <c r="L36" i="38"/>
  <c r="J36" i="38"/>
  <c r="I36" i="38"/>
  <c r="H36" i="38"/>
  <c r="G36" i="38"/>
  <c r="F36" i="38"/>
  <c r="E36" i="38"/>
  <c r="S35" i="38"/>
  <c r="L35" i="38"/>
  <c r="J35" i="38"/>
  <c r="I35" i="38"/>
  <c r="H35" i="38"/>
  <c r="G35" i="38"/>
  <c r="F35" i="38"/>
  <c r="E35" i="38"/>
  <c r="S34" i="38"/>
  <c r="L34" i="38"/>
  <c r="J34" i="38"/>
  <c r="I34" i="38"/>
  <c r="H34" i="38"/>
  <c r="G34" i="38"/>
  <c r="F34" i="38"/>
  <c r="E34" i="38"/>
  <c r="S33" i="38"/>
  <c r="L33" i="38"/>
  <c r="J33" i="38"/>
  <c r="I33" i="38"/>
  <c r="H33" i="38"/>
  <c r="G33" i="38"/>
  <c r="F33" i="38"/>
  <c r="E33" i="38"/>
  <c r="S32" i="38"/>
  <c r="L32" i="38"/>
  <c r="J32" i="38"/>
  <c r="I32" i="38"/>
  <c r="H32" i="38"/>
  <c r="G32" i="38"/>
  <c r="F32" i="38"/>
  <c r="E32" i="38"/>
  <c r="S31" i="38"/>
  <c r="L31" i="38"/>
  <c r="J31" i="38"/>
  <c r="I31" i="38"/>
  <c r="H31" i="38"/>
  <c r="G31" i="38"/>
  <c r="F31" i="38"/>
  <c r="E31" i="38"/>
  <c r="S30" i="38"/>
  <c r="L30" i="38"/>
  <c r="J30" i="38"/>
  <c r="I30" i="38"/>
  <c r="H30" i="38"/>
  <c r="G30" i="38"/>
  <c r="F30" i="38"/>
  <c r="E30" i="38"/>
  <c r="S29" i="38"/>
  <c r="L29" i="38"/>
  <c r="J29" i="38"/>
  <c r="I29" i="38"/>
  <c r="H29" i="38"/>
  <c r="G29" i="38"/>
  <c r="F29" i="38"/>
  <c r="E29" i="38"/>
  <c r="S28" i="38"/>
  <c r="L28" i="38"/>
  <c r="J28" i="38"/>
  <c r="I28" i="38"/>
  <c r="H28" i="38"/>
  <c r="G28" i="38"/>
  <c r="F28" i="38"/>
  <c r="E28" i="38"/>
  <c r="S27" i="38"/>
  <c r="L27" i="38"/>
  <c r="J27" i="38"/>
  <c r="I27" i="38"/>
  <c r="H27" i="38"/>
  <c r="G27" i="38"/>
  <c r="F27" i="38"/>
  <c r="E27" i="38"/>
  <c r="S26" i="38"/>
  <c r="L26" i="38"/>
  <c r="J26" i="38"/>
  <c r="I26" i="38"/>
  <c r="H26" i="38"/>
  <c r="G26" i="38"/>
  <c r="F26" i="38"/>
  <c r="E26" i="38"/>
  <c r="S25" i="38"/>
  <c r="L25" i="38"/>
  <c r="J25" i="38"/>
  <c r="I25" i="38"/>
  <c r="H25" i="38"/>
  <c r="G25" i="38"/>
  <c r="F25" i="38"/>
  <c r="E25" i="38"/>
  <c r="S24" i="38"/>
  <c r="L24" i="38"/>
  <c r="J24" i="38"/>
  <c r="I24" i="38"/>
  <c r="H24" i="38"/>
  <c r="G24" i="38"/>
  <c r="F24" i="38"/>
  <c r="E24" i="38"/>
  <c r="Q11" i="38"/>
  <c r="S63" i="40" s="1"/>
  <c r="Q10" i="38"/>
  <c r="P63" i="40" s="1"/>
  <c r="Q9" i="38"/>
  <c r="M63" i="40" s="1"/>
  <c r="Q8" i="38"/>
  <c r="J63" i="40" s="1"/>
  <c r="Q7" i="38"/>
  <c r="G63" i="40" s="1"/>
  <c r="Q6" i="38"/>
  <c r="E23" i="37"/>
  <c r="D23" i="37"/>
  <c r="C23" i="37"/>
  <c r="B23" i="37"/>
  <c r="E18" i="37"/>
  <c r="D18" i="37"/>
  <c r="C18" i="37"/>
  <c r="B18" i="37"/>
  <c r="E12" i="37"/>
  <c r="D12" i="37"/>
  <c r="C12" i="37"/>
  <c r="B12" i="37"/>
  <c r="E9" i="37"/>
  <c r="D9" i="37"/>
  <c r="C9" i="37"/>
  <c r="C33" i="37" s="1"/>
  <c r="B9" i="37"/>
  <c r="B33" i="37" s="1"/>
  <c r="C17" i="36"/>
  <c r="C19" i="36" s="1"/>
  <c r="D19" i="36" s="1"/>
  <c r="B17" i="36"/>
  <c r="B19" i="36" s="1"/>
  <c r="D19" i="35"/>
  <c r="D21" i="35" s="1"/>
  <c r="E15" i="32"/>
  <c r="D15" i="32"/>
  <c r="C15" i="32"/>
  <c r="B15" i="32"/>
  <c r="F14" i="32"/>
  <c r="F13" i="32"/>
  <c r="F12" i="32"/>
  <c r="E10" i="32"/>
  <c r="D10" i="32"/>
  <c r="C10" i="32"/>
  <c r="B10" i="32"/>
  <c r="F9" i="32"/>
  <c r="F8" i="32"/>
  <c r="F7" i="32"/>
  <c r="F10" i="32" s="1"/>
  <c r="E15" i="30"/>
  <c r="E16" i="30" s="1"/>
  <c r="D39" i="29"/>
  <c r="B31" i="29"/>
  <c r="D30" i="29"/>
  <c r="D29" i="29"/>
  <c r="D28" i="29"/>
  <c r="D27" i="29"/>
  <c r="D26" i="29"/>
  <c r="G38" i="27"/>
  <c r="G30" i="27"/>
  <c r="G22" i="27"/>
  <c r="G14" i="27"/>
  <c r="C10" i="26"/>
  <c r="D39" i="40" s="1"/>
  <c r="D6" i="26"/>
  <c r="F40" i="25"/>
  <c r="F41" i="25" s="1"/>
  <c r="F43" i="25" s="1"/>
  <c r="C27" i="21" s="1"/>
  <c r="E40" i="25"/>
  <c r="D40" i="25"/>
  <c r="C39" i="25"/>
  <c r="C38" i="25"/>
  <c r="C37" i="25"/>
  <c r="C36" i="25"/>
  <c r="C34" i="25"/>
  <c r="C33" i="25"/>
  <c r="C31" i="25"/>
  <c r="C30" i="25"/>
  <c r="C28" i="25"/>
  <c r="C27" i="25"/>
  <c r="C26" i="25"/>
  <c r="C24" i="25"/>
  <c r="C23" i="25"/>
  <c r="C22" i="25"/>
  <c r="F17" i="25"/>
  <c r="H15" i="24"/>
  <c r="G20" i="23"/>
  <c r="G25" i="23" s="1"/>
  <c r="N35" i="40" s="1"/>
  <c r="F20" i="23"/>
  <c r="F25" i="23" s="1"/>
  <c r="K35" i="40" s="1"/>
  <c r="E20" i="23"/>
  <c r="E25" i="23" s="1"/>
  <c r="H35" i="40" s="1"/>
  <c r="B20" i="23"/>
  <c r="B25" i="23" s="1"/>
  <c r="E35" i="40" s="1"/>
  <c r="C125" i="22"/>
  <c r="C126" i="22" s="1"/>
  <c r="H123" i="22"/>
  <c r="H122" i="22"/>
  <c r="H121" i="22"/>
  <c r="H120" i="22"/>
  <c r="H119" i="22"/>
  <c r="H118" i="22"/>
  <c r="H117" i="22"/>
  <c r="H116" i="22"/>
  <c r="H115" i="22"/>
  <c r="H114" i="22"/>
  <c r="H113" i="22"/>
  <c r="H112" i="22"/>
  <c r="H111" i="22"/>
  <c r="H110" i="22"/>
  <c r="H109" i="22"/>
  <c r="H108" i="22"/>
  <c r="H107" i="22"/>
  <c r="H106" i="22"/>
  <c r="H105" i="22"/>
  <c r="H104" i="22"/>
  <c r="H103" i="22"/>
  <c r="H102" i="22"/>
  <c r="H101" i="22"/>
  <c r="H100" i="22"/>
  <c r="H99" i="22"/>
  <c r="H98" i="22"/>
  <c r="H97" i="22"/>
  <c r="H96" i="22"/>
  <c r="H95" i="22"/>
  <c r="H94" i="22"/>
  <c r="H93" i="22"/>
  <c r="H92" i="22"/>
  <c r="H91" i="22"/>
  <c r="H90" i="22"/>
  <c r="H89" i="22"/>
  <c r="H88" i="22"/>
  <c r="H87" i="22"/>
  <c r="H86" i="22"/>
  <c r="H85" i="22"/>
  <c r="H84" i="22"/>
  <c r="H83" i="22"/>
  <c r="H82" i="22"/>
  <c r="H81" i="22"/>
  <c r="H80" i="22"/>
  <c r="H79" i="22"/>
  <c r="H78" i="22"/>
  <c r="H77" i="22"/>
  <c r="H76" i="22"/>
  <c r="H75" i="22"/>
  <c r="H74" i="22"/>
  <c r="H73" i="22"/>
  <c r="H72" i="22"/>
  <c r="H71" i="22"/>
  <c r="H70" i="22"/>
  <c r="H69" i="22"/>
  <c r="H68" i="22"/>
  <c r="H67" i="22"/>
  <c r="H66" i="22"/>
  <c r="H65" i="22"/>
  <c r="H64" i="22"/>
  <c r="H63" i="22"/>
  <c r="H62" i="22"/>
  <c r="H61" i="22"/>
  <c r="H60" i="22"/>
  <c r="H59" i="22"/>
  <c r="H58" i="22"/>
  <c r="H57" i="22"/>
  <c r="H56" i="22"/>
  <c r="H55" i="22"/>
  <c r="H54" i="22"/>
  <c r="H53" i="22"/>
  <c r="H52" i="22"/>
  <c r="H51" i="22"/>
  <c r="H50" i="22"/>
  <c r="H49" i="22"/>
  <c r="H48" i="22"/>
  <c r="H47" i="22"/>
  <c r="H46" i="22"/>
  <c r="H45" i="22"/>
  <c r="H44" i="22"/>
  <c r="H43" i="22"/>
  <c r="H42" i="22"/>
  <c r="H41" i="22"/>
  <c r="H40" i="22"/>
  <c r="H39" i="22"/>
  <c r="H38" i="22"/>
  <c r="H37" i="22"/>
  <c r="H36" i="22"/>
  <c r="H35" i="22"/>
  <c r="H34" i="22"/>
  <c r="H33" i="22"/>
  <c r="H32" i="22"/>
  <c r="H31" i="22"/>
  <c r="H30" i="22"/>
  <c r="H29" i="22"/>
  <c r="H28" i="22"/>
  <c r="H27" i="22"/>
  <c r="H26" i="22"/>
  <c r="H25" i="22"/>
  <c r="H24" i="22"/>
  <c r="H23" i="22"/>
  <c r="H22" i="22"/>
  <c r="H21" i="22"/>
  <c r="H20" i="22"/>
  <c r="H19" i="22"/>
  <c r="H18" i="22"/>
  <c r="H17" i="22"/>
  <c r="H16" i="22"/>
  <c r="H15" i="22"/>
  <c r="H14" i="22"/>
  <c r="H13" i="22"/>
  <c r="H12" i="22"/>
  <c r="H11" i="22"/>
  <c r="H10" i="22"/>
  <c r="H9" i="22"/>
  <c r="H8" i="22"/>
  <c r="H7" i="22"/>
  <c r="H6" i="22"/>
  <c r="G306" i="21"/>
  <c r="H306" i="21" s="1"/>
  <c r="G305" i="21"/>
  <c r="H305" i="21" s="1"/>
  <c r="G304" i="21"/>
  <c r="H304" i="21" s="1"/>
  <c r="G303" i="21"/>
  <c r="H303" i="21" s="1"/>
  <c r="G302" i="21"/>
  <c r="H302" i="21" s="1"/>
  <c r="G301" i="21"/>
  <c r="H301" i="21" s="1"/>
  <c r="G300" i="21"/>
  <c r="H300" i="21" s="1"/>
  <c r="G299" i="21"/>
  <c r="H299" i="21" s="1"/>
  <c r="G298" i="21"/>
  <c r="H298" i="21" s="1"/>
  <c r="G297" i="21"/>
  <c r="H297" i="21" s="1"/>
  <c r="G296" i="21"/>
  <c r="H296" i="21" s="1"/>
  <c r="G295" i="21"/>
  <c r="H295" i="21" s="1"/>
  <c r="G294" i="21"/>
  <c r="H294" i="21" s="1"/>
  <c r="G293" i="21"/>
  <c r="H293" i="21" s="1"/>
  <c r="G292" i="21"/>
  <c r="H292" i="21" s="1"/>
  <c r="G291" i="21"/>
  <c r="H291" i="21" s="1"/>
  <c r="G290" i="21"/>
  <c r="H290" i="21" s="1"/>
  <c r="G289" i="21"/>
  <c r="H289" i="21" s="1"/>
  <c r="G288" i="21"/>
  <c r="H288" i="21" s="1"/>
  <c r="G287" i="21"/>
  <c r="H287" i="21" s="1"/>
  <c r="G286" i="21"/>
  <c r="H286" i="21" s="1"/>
  <c r="G285" i="21"/>
  <c r="H285" i="21" s="1"/>
  <c r="G284" i="21"/>
  <c r="H284" i="21" s="1"/>
  <c r="G283" i="21"/>
  <c r="H283" i="21" s="1"/>
  <c r="G282" i="21"/>
  <c r="H282" i="21" s="1"/>
  <c r="G281" i="21"/>
  <c r="H281" i="21" s="1"/>
  <c r="G280" i="21"/>
  <c r="H280" i="21" s="1"/>
  <c r="G279" i="21"/>
  <c r="H279" i="21" s="1"/>
  <c r="G278" i="21"/>
  <c r="H278" i="21" s="1"/>
  <c r="G277" i="21"/>
  <c r="H277" i="21" s="1"/>
  <c r="G276" i="21"/>
  <c r="H276" i="21" s="1"/>
  <c r="G275" i="21"/>
  <c r="H275" i="21" s="1"/>
  <c r="G274" i="21"/>
  <c r="H274" i="21" s="1"/>
  <c r="G273" i="21"/>
  <c r="H273" i="21" s="1"/>
  <c r="G272" i="21"/>
  <c r="H272" i="21" s="1"/>
  <c r="G271" i="21"/>
  <c r="H271" i="21" s="1"/>
  <c r="G270" i="21"/>
  <c r="H270" i="21" s="1"/>
  <c r="G269" i="21"/>
  <c r="H269" i="21" s="1"/>
  <c r="G268" i="21"/>
  <c r="H268" i="21" s="1"/>
  <c r="G267" i="21"/>
  <c r="H267" i="21" s="1"/>
  <c r="G266" i="21"/>
  <c r="H266" i="21" s="1"/>
  <c r="G265" i="21"/>
  <c r="H265" i="21" s="1"/>
  <c r="G264" i="21"/>
  <c r="H264" i="21" s="1"/>
  <c r="G263" i="21"/>
  <c r="H263" i="21" s="1"/>
  <c r="G262" i="21"/>
  <c r="H262" i="21" s="1"/>
  <c r="G261" i="21"/>
  <c r="H261" i="21" s="1"/>
  <c r="G260" i="21"/>
  <c r="H260" i="21" s="1"/>
  <c r="G259" i="21"/>
  <c r="H259" i="21" s="1"/>
  <c r="G258" i="21"/>
  <c r="H258" i="21" s="1"/>
  <c r="G257" i="21"/>
  <c r="H257" i="21" s="1"/>
  <c r="G256" i="21"/>
  <c r="H256" i="21" s="1"/>
  <c r="G255" i="21"/>
  <c r="H255" i="21" s="1"/>
  <c r="G254" i="21"/>
  <c r="H254" i="21" s="1"/>
  <c r="G253" i="21"/>
  <c r="H253" i="21" s="1"/>
  <c r="G252" i="21"/>
  <c r="H252" i="21" s="1"/>
  <c r="G251" i="21"/>
  <c r="H251" i="21" s="1"/>
  <c r="G250" i="21"/>
  <c r="H250" i="21" s="1"/>
  <c r="G249" i="21"/>
  <c r="H249" i="21" s="1"/>
  <c r="G248" i="21"/>
  <c r="H248" i="21" s="1"/>
  <c r="G247" i="21"/>
  <c r="H247" i="21" s="1"/>
  <c r="G246" i="21"/>
  <c r="H246" i="21" s="1"/>
  <c r="G245" i="21"/>
  <c r="H245" i="21" s="1"/>
  <c r="G244" i="21"/>
  <c r="H244" i="21" s="1"/>
  <c r="G243" i="21"/>
  <c r="H243" i="21" s="1"/>
  <c r="G242" i="21"/>
  <c r="H242" i="21" s="1"/>
  <c r="G241" i="21"/>
  <c r="H241" i="21" s="1"/>
  <c r="G240" i="21"/>
  <c r="H240" i="21" s="1"/>
  <c r="G239" i="21"/>
  <c r="H239" i="21" s="1"/>
  <c r="G238" i="21"/>
  <c r="H238" i="21" s="1"/>
  <c r="G237" i="21"/>
  <c r="H237" i="21" s="1"/>
  <c r="G236" i="21"/>
  <c r="H236" i="21" s="1"/>
  <c r="G235" i="21"/>
  <c r="H235" i="21" s="1"/>
  <c r="G234" i="21"/>
  <c r="H234" i="21" s="1"/>
  <c r="G233" i="21"/>
  <c r="H233" i="21" s="1"/>
  <c r="G232" i="21"/>
  <c r="H232" i="21" s="1"/>
  <c r="G231" i="21"/>
  <c r="H231" i="21" s="1"/>
  <c r="G230" i="21"/>
  <c r="H230" i="21" s="1"/>
  <c r="G229" i="21"/>
  <c r="H229" i="21" s="1"/>
  <c r="G228" i="21"/>
  <c r="H228" i="21" s="1"/>
  <c r="G227" i="21"/>
  <c r="H227" i="21" s="1"/>
  <c r="G226" i="21"/>
  <c r="H226" i="21" s="1"/>
  <c r="G225" i="21"/>
  <c r="H225" i="21" s="1"/>
  <c r="G224" i="21"/>
  <c r="H224" i="21" s="1"/>
  <c r="G223" i="21"/>
  <c r="H223" i="21" s="1"/>
  <c r="G222" i="21"/>
  <c r="H222" i="21" s="1"/>
  <c r="G221" i="21"/>
  <c r="H221" i="21" s="1"/>
  <c r="G220" i="21"/>
  <c r="H220" i="21" s="1"/>
  <c r="G219" i="21"/>
  <c r="H219" i="21" s="1"/>
  <c r="G218" i="21"/>
  <c r="H218" i="21" s="1"/>
  <c r="G217" i="21"/>
  <c r="H217" i="21" s="1"/>
  <c r="G216" i="21"/>
  <c r="H216" i="21" s="1"/>
  <c r="G215" i="21"/>
  <c r="H215" i="21" s="1"/>
  <c r="G214" i="21"/>
  <c r="H214" i="21" s="1"/>
  <c r="G213" i="21"/>
  <c r="H213" i="21" s="1"/>
  <c r="G212" i="21"/>
  <c r="H212" i="21" s="1"/>
  <c r="G211" i="21"/>
  <c r="H211" i="21" s="1"/>
  <c r="G210" i="21"/>
  <c r="H210" i="21" s="1"/>
  <c r="G209" i="21"/>
  <c r="H209" i="21" s="1"/>
  <c r="G208" i="21"/>
  <c r="H208" i="21" s="1"/>
  <c r="G207" i="21"/>
  <c r="H207" i="21" s="1"/>
  <c r="G206" i="21"/>
  <c r="H206" i="21" s="1"/>
  <c r="G205" i="21"/>
  <c r="H205" i="21" s="1"/>
  <c r="G204" i="21"/>
  <c r="H204" i="21" s="1"/>
  <c r="G203" i="21"/>
  <c r="H203" i="21" s="1"/>
  <c r="G202" i="21"/>
  <c r="H202" i="21" s="1"/>
  <c r="G201" i="21"/>
  <c r="H201" i="21" s="1"/>
  <c r="G200" i="21"/>
  <c r="H200" i="21" s="1"/>
  <c r="G199" i="21"/>
  <c r="H199" i="21" s="1"/>
  <c r="G198" i="21"/>
  <c r="H198" i="21" s="1"/>
  <c r="G197" i="21"/>
  <c r="H197" i="21" s="1"/>
  <c r="G196" i="21"/>
  <c r="H196" i="21" s="1"/>
  <c r="G195" i="21"/>
  <c r="H195" i="21" s="1"/>
  <c r="G194" i="21"/>
  <c r="H194" i="21" s="1"/>
  <c r="G193" i="21"/>
  <c r="H193" i="21" s="1"/>
  <c r="G192" i="21"/>
  <c r="H192" i="21" s="1"/>
  <c r="G191" i="21"/>
  <c r="H191" i="21" s="1"/>
  <c r="G190" i="21"/>
  <c r="H190" i="21" s="1"/>
  <c r="G189" i="21"/>
  <c r="H189" i="21" s="1"/>
  <c r="G188" i="21"/>
  <c r="H188" i="21" s="1"/>
  <c r="G187" i="21"/>
  <c r="H187" i="21" s="1"/>
  <c r="G186" i="21"/>
  <c r="H186" i="21" s="1"/>
  <c r="G185" i="21"/>
  <c r="H185" i="21" s="1"/>
  <c r="G184" i="21"/>
  <c r="H184" i="21" s="1"/>
  <c r="G183" i="21"/>
  <c r="H183" i="21" s="1"/>
  <c r="G182" i="21"/>
  <c r="H182" i="21" s="1"/>
  <c r="G181" i="21"/>
  <c r="H181" i="21" s="1"/>
  <c r="G180" i="21"/>
  <c r="H180" i="21" s="1"/>
  <c r="G179" i="21"/>
  <c r="H179" i="21" s="1"/>
  <c r="G178" i="21"/>
  <c r="H178" i="21" s="1"/>
  <c r="G177" i="21"/>
  <c r="H177" i="21" s="1"/>
  <c r="G176" i="21"/>
  <c r="H176" i="21" s="1"/>
  <c r="G175" i="21"/>
  <c r="H175" i="21" s="1"/>
  <c r="G174" i="21"/>
  <c r="H174" i="21" s="1"/>
  <c r="G173" i="21"/>
  <c r="H173" i="21" s="1"/>
  <c r="G172" i="21"/>
  <c r="H172" i="21" s="1"/>
  <c r="G171" i="21"/>
  <c r="H171" i="21" s="1"/>
  <c r="G170" i="21"/>
  <c r="H170" i="21" s="1"/>
  <c r="G169" i="21"/>
  <c r="H169" i="21" s="1"/>
  <c r="G168" i="21"/>
  <c r="H168" i="21" s="1"/>
  <c r="G167" i="21"/>
  <c r="H167" i="21" s="1"/>
  <c r="G166" i="21"/>
  <c r="H166" i="21" s="1"/>
  <c r="G165" i="21"/>
  <c r="H165" i="21" s="1"/>
  <c r="G164" i="21"/>
  <c r="H164" i="21" s="1"/>
  <c r="G163" i="21"/>
  <c r="H163" i="21" s="1"/>
  <c r="G162" i="21"/>
  <c r="H162" i="21" s="1"/>
  <c r="G161" i="21"/>
  <c r="H161" i="21" s="1"/>
  <c r="G160" i="21"/>
  <c r="H160" i="21" s="1"/>
  <c r="G159" i="21"/>
  <c r="H159" i="21" s="1"/>
  <c r="G158" i="21"/>
  <c r="H158" i="21" s="1"/>
  <c r="G157" i="21"/>
  <c r="H157" i="21" s="1"/>
  <c r="G156" i="21"/>
  <c r="H156" i="21" s="1"/>
  <c r="G155" i="21"/>
  <c r="H155" i="21" s="1"/>
  <c r="G154" i="21"/>
  <c r="H154" i="21" s="1"/>
  <c r="G153" i="21"/>
  <c r="H153" i="21" s="1"/>
  <c r="G152" i="21"/>
  <c r="H152" i="21" s="1"/>
  <c r="G151" i="21"/>
  <c r="H151" i="21" s="1"/>
  <c r="G150" i="21"/>
  <c r="H150" i="21" s="1"/>
  <c r="G149" i="21"/>
  <c r="H149" i="21" s="1"/>
  <c r="G148" i="21"/>
  <c r="H148" i="21" s="1"/>
  <c r="G147" i="21"/>
  <c r="H147" i="21" s="1"/>
  <c r="G146" i="21"/>
  <c r="H146" i="21" s="1"/>
  <c r="G145" i="21"/>
  <c r="H145" i="21" s="1"/>
  <c r="G144" i="21"/>
  <c r="H144" i="21" s="1"/>
  <c r="G143" i="21"/>
  <c r="H143" i="21" s="1"/>
  <c r="G142" i="21"/>
  <c r="H142" i="21" s="1"/>
  <c r="G141" i="21"/>
  <c r="H141" i="21" s="1"/>
  <c r="G140" i="21"/>
  <c r="H140" i="21" s="1"/>
  <c r="G139" i="21"/>
  <c r="H139" i="21" s="1"/>
  <c r="G138" i="21"/>
  <c r="H138" i="21" s="1"/>
  <c r="G137" i="21"/>
  <c r="H137" i="21" s="1"/>
  <c r="G136" i="21"/>
  <c r="H136" i="21" s="1"/>
  <c r="G135" i="21"/>
  <c r="H135" i="21" s="1"/>
  <c r="G134" i="21"/>
  <c r="H134" i="21" s="1"/>
  <c r="G133" i="21"/>
  <c r="H133" i="21" s="1"/>
  <c r="G132" i="21"/>
  <c r="H132" i="21" s="1"/>
  <c r="G131" i="21"/>
  <c r="H131" i="21" s="1"/>
  <c r="G130" i="21"/>
  <c r="H130" i="21" s="1"/>
  <c r="G129" i="21"/>
  <c r="H129" i="21" s="1"/>
  <c r="G128" i="21"/>
  <c r="H128" i="21" s="1"/>
  <c r="G127" i="21"/>
  <c r="H127" i="21" s="1"/>
  <c r="G126" i="21"/>
  <c r="H126" i="21" s="1"/>
  <c r="G125" i="21"/>
  <c r="H125" i="21" s="1"/>
  <c r="G124" i="21"/>
  <c r="H124" i="21" s="1"/>
  <c r="G123" i="21"/>
  <c r="H123" i="21" s="1"/>
  <c r="G122" i="21"/>
  <c r="H122" i="21" s="1"/>
  <c r="G121" i="21"/>
  <c r="H121" i="21" s="1"/>
  <c r="G120" i="21"/>
  <c r="H120" i="21" s="1"/>
  <c r="G119" i="21"/>
  <c r="H119" i="21" s="1"/>
  <c r="G118" i="21"/>
  <c r="H118" i="21" s="1"/>
  <c r="G117" i="21"/>
  <c r="H117" i="21" s="1"/>
  <c r="G116" i="21"/>
  <c r="H116" i="21" s="1"/>
  <c r="G115" i="21"/>
  <c r="H115" i="21" s="1"/>
  <c r="G114" i="21"/>
  <c r="H114" i="21" s="1"/>
  <c r="G113" i="21"/>
  <c r="H113" i="21" s="1"/>
  <c r="G112" i="21"/>
  <c r="H112" i="21" s="1"/>
  <c r="G111" i="21"/>
  <c r="H111" i="21" s="1"/>
  <c r="G110" i="21"/>
  <c r="H110" i="21" s="1"/>
  <c r="G109" i="21"/>
  <c r="H109" i="21" s="1"/>
  <c r="G108" i="21"/>
  <c r="H108" i="21" s="1"/>
  <c r="G107" i="21"/>
  <c r="H107" i="21" s="1"/>
  <c r="G106" i="21"/>
  <c r="H106" i="21" s="1"/>
  <c r="G104" i="21"/>
  <c r="H104" i="21" s="1"/>
  <c r="G103" i="21"/>
  <c r="H103" i="21" s="1"/>
  <c r="G102" i="21"/>
  <c r="H102" i="21" s="1"/>
  <c r="G100" i="21"/>
  <c r="H100" i="21" s="1"/>
  <c r="G99" i="21"/>
  <c r="H99" i="21" s="1"/>
  <c r="G98" i="21"/>
  <c r="H98" i="21" s="1"/>
  <c r="G96" i="21"/>
  <c r="H96" i="21" s="1"/>
  <c r="G91" i="21"/>
  <c r="H91" i="21" s="1"/>
  <c r="G90" i="21"/>
  <c r="H90" i="21" s="1"/>
  <c r="G89" i="21"/>
  <c r="H89" i="21" s="1"/>
  <c r="G88" i="21"/>
  <c r="H88" i="21" s="1"/>
  <c r="G87" i="21"/>
  <c r="H87" i="21" s="1"/>
  <c r="G86" i="21"/>
  <c r="H86" i="21" s="1"/>
  <c r="C85" i="21"/>
  <c r="G84" i="21"/>
  <c r="H84" i="21" s="1"/>
  <c r="C83" i="21"/>
  <c r="G82" i="21"/>
  <c r="H82" i="21" s="1"/>
  <c r="G81" i="21"/>
  <c r="H81" i="21" s="1"/>
  <c r="G80" i="21"/>
  <c r="H80" i="21" s="1"/>
  <c r="G79" i="21"/>
  <c r="H79" i="21" s="1"/>
  <c r="G78" i="21"/>
  <c r="H78" i="21" s="1"/>
  <c r="G77" i="21"/>
  <c r="H77" i="21" s="1"/>
  <c r="G76" i="21"/>
  <c r="H76" i="21" s="1"/>
  <c r="G75" i="21"/>
  <c r="H75" i="21" s="1"/>
  <c r="G74" i="21"/>
  <c r="H74" i="21" s="1"/>
  <c r="G59" i="21"/>
  <c r="H59" i="21" s="1"/>
  <c r="G58" i="21"/>
  <c r="H58" i="21" s="1"/>
  <c r="G57" i="21"/>
  <c r="H57" i="21" s="1"/>
  <c r="G56" i="21"/>
  <c r="H56" i="21" s="1"/>
  <c r="G55" i="21"/>
  <c r="H55" i="21" s="1"/>
  <c r="G54" i="21"/>
  <c r="H54" i="21" s="1"/>
  <c r="G53" i="21"/>
  <c r="H53" i="21" s="1"/>
  <c r="G52" i="21"/>
  <c r="H52" i="21" s="1"/>
  <c r="G51" i="21"/>
  <c r="H51" i="21" s="1"/>
  <c r="G50" i="21"/>
  <c r="H50" i="21" s="1"/>
  <c r="G49" i="21"/>
  <c r="H49" i="21" s="1"/>
  <c r="G48" i="21"/>
  <c r="H48" i="21" s="1"/>
  <c r="G47" i="21"/>
  <c r="H47" i="21" s="1"/>
  <c r="G46" i="21"/>
  <c r="H46" i="21" s="1"/>
  <c r="G45" i="21"/>
  <c r="H45" i="21" s="1"/>
  <c r="G44" i="21"/>
  <c r="H44" i="21" s="1"/>
  <c r="G43" i="21"/>
  <c r="H43" i="21" s="1"/>
  <c r="G42" i="21"/>
  <c r="H42" i="21" s="1"/>
  <c r="G41" i="21"/>
  <c r="H41" i="21" s="1"/>
  <c r="G40" i="21"/>
  <c r="H40" i="21" s="1"/>
  <c r="G39" i="21"/>
  <c r="H39" i="21" s="1"/>
  <c r="G38" i="21"/>
  <c r="H38" i="21" s="1"/>
  <c r="G37" i="21"/>
  <c r="H37" i="21" s="1"/>
  <c r="G36" i="21"/>
  <c r="H36" i="21" s="1"/>
  <c r="G35" i="21"/>
  <c r="H35" i="21" s="1"/>
  <c r="G34" i="21"/>
  <c r="H34" i="21" s="1"/>
  <c r="G33" i="21"/>
  <c r="H33" i="21" s="1"/>
  <c r="G32" i="21"/>
  <c r="H32" i="21" s="1"/>
  <c r="G31" i="21"/>
  <c r="H31" i="21" s="1"/>
  <c r="G30" i="21"/>
  <c r="H30" i="21" s="1"/>
  <c r="G29" i="21"/>
  <c r="H29" i="21" s="1"/>
  <c r="G28" i="21"/>
  <c r="H28" i="21" s="1"/>
  <c r="G26" i="21"/>
  <c r="H26" i="21" s="1"/>
  <c r="G25" i="21"/>
  <c r="H25" i="21" s="1"/>
  <c r="G24" i="21"/>
  <c r="H24" i="21" s="1"/>
  <c r="G23" i="21"/>
  <c r="H23" i="21" s="1"/>
  <c r="G22" i="21"/>
  <c r="H22" i="21" s="1"/>
  <c r="G21" i="21"/>
  <c r="H21" i="21" s="1"/>
  <c r="G20" i="21"/>
  <c r="H20" i="21" s="1"/>
  <c r="G15" i="21"/>
  <c r="H15" i="21" s="1"/>
  <c r="G14" i="21"/>
  <c r="H14" i="21" s="1"/>
  <c r="G13" i="21"/>
  <c r="H13" i="21" s="1"/>
  <c r="G12" i="21"/>
  <c r="H12" i="21" s="1"/>
  <c r="G11" i="21"/>
  <c r="H11" i="21" s="1"/>
  <c r="G10" i="21"/>
  <c r="H10" i="21" s="1"/>
  <c r="G9" i="21"/>
  <c r="H9" i="21" s="1"/>
  <c r="G8" i="21"/>
  <c r="H8" i="21" s="1"/>
  <c r="G7" i="21"/>
  <c r="H7" i="21" s="1"/>
  <c r="D77" i="20"/>
  <c r="C77" i="20"/>
  <c r="D76" i="20"/>
  <c r="C76" i="20"/>
  <c r="D74" i="20"/>
  <c r="C74" i="20"/>
  <c r="C73" i="8" s="1"/>
  <c r="D73" i="20"/>
  <c r="C73" i="20"/>
  <c r="D71" i="20"/>
  <c r="C71" i="20"/>
  <c r="D70" i="20"/>
  <c r="C70" i="20"/>
  <c r="D68" i="20"/>
  <c r="C68" i="20"/>
  <c r="D67" i="20"/>
  <c r="C67" i="20"/>
  <c r="C66" i="8" s="1"/>
  <c r="D65" i="20"/>
  <c r="C65" i="20"/>
  <c r="D64" i="20"/>
  <c r="C64" i="20"/>
  <c r="C63" i="8" s="1"/>
  <c r="D61" i="20"/>
  <c r="D60" i="8" s="1"/>
  <c r="D60" i="20"/>
  <c r="C60" i="20"/>
  <c r="C59" i="8" s="1"/>
  <c r="D59" i="20"/>
  <c r="C59" i="20"/>
  <c r="C58" i="8" s="1"/>
  <c r="D58" i="20"/>
  <c r="C58" i="20"/>
  <c r="G67" i="21" s="1"/>
  <c r="H67" i="21" s="1"/>
  <c r="D56" i="20"/>
  <c r="D55" i="8" s="1"/>
  <c r="AL23" i="40" s="1"/>
  <c r="C56" i="20"/>
  <c r="D55" i="20"/>
  <c r="D54" i="8" s="1"/>
  <c r="AK23" i="40" s="1"/>
  <c r="C55" i="20"/>
  <c r="C54" i="8" s="1"/>
  <c r="D54" i="20"/>
  <c r="D53" i="8" s="1"/>
  <c r="AJ23" i="40" s="1"/>
  <c r="C54" i="20"/>
  <c r="D52" i="20"/>
  <c r="D51" i="8" s="1"/>
  <c r="AI23" i="40" s="1"/>
  <c r="C52" i="20"/>
  <c r="D51" i="20"/>
  <c r="D50" i="8" s="1"/>
  <c r="AH23" i="40" s="1"/>
  <c r="C51" i="20"/>
  <c r="G65" i="21" s="1"/>
  <c r="H65" i="21" s="1"/>
  <c r="D50" i="20"/>
  <c r="D49" i="8" s="1"/>
  <c r="AG23" i="40" s="1"/>
  <c r="C50" i="20"/>
  <c r="G64" i="21" s="1"/>
  <c r="H64" i="21" s="1"/>
  <c r="D48" i="20"/>
  <c r="D47" i="8" s="1"/>
  <c r="AF23" i="40" s="1"/>
  <c r="C48" i="20"/>
  <c r="C47" i="8" s="1"/>
  <c r="D47" i="20"/>
  <c r="D46" i="8" s="1"/>
  <c r="AE23" i="40" s="1"/>
  <c r="C47" i="20"/>
  <c r="D46" i="20"/>
  <c r="D45" i="8" s="1"/>
  <c r="AD23" i="40" s="1"/>
  <c r="C46" i="20"/>
  <c r="D44" i="20"/>
  <c r="D43" i="8" s="1"/>
  <c r="AC23" i="40" s="1"/>
  <c r="C44" i="20"/>
  <c r="C43" i="8" s="1"/>
  <c r="D43" i="20"/>
  <c r="D42" i="8" s="1"/>
  <c r="AB23" i="40" s="1"/>
  <c r="C43" i="20"/>
  <c r="D42" i="20"/>
  <c r="D41" i="8" s="1"/>
  <c r="AA23" i="40" s="1"/>
  <c r="C42" i="20"/>
  <c r="C41" i="8" s="1"/>
  <c r="D40" i="20"/>
  <c r="D39" i="8" s="1"/>
  <c r="Z23" i="40" s="1"/>
  <c r="C40" i="20"/>
  <c r="D38" i="20"/>
  <c r="D37" i="8" s="1"/>
  <c r="Y23" i="40" s="1"/>
  <c r="C38" i="20"/>
  <c r="C37" i="8" s="1"/>
  <c r="D37" i="20"/>
  <c r="D36" i="8" s="1"/>
  <c r="X23" i="40" s="1"/>
  <c r="C37" i="20"/>
  <c r="D36" i="20"/>
  <c r="D35" i="8" s="1"/>
  <c r="W23" i="40" s="1"/>
  <c r="C36" i="20"/>
  <c r="D34" i="20"/>
  <c r="D33" i="8" s="1"/>
  <c r="V23" i="40" s="1"/>
  <c r="D33" i="20"/>
  <c r="D32" i="8" s="1"/>
  <c r="U23" i="40" s="1"/>
  <c r="C33" i="20"/>
  <c r="D32" i="20"/>
  <c r="D31" i="8" s="1"/>
  <c r="T23" i="40" s="1"/>
  <c r="C32" i="20"/>
  <c r="G17" i="21" s="1"/>
  <c r="H17" i="21" s="1"/>
  <c r="D31" i="20"/>
  <c r="D30" i="8" s="1"/>
  <c r="S23" i="40" s="1"/>
  <c r="C31" i="20"/>
  <c r="C30" i="8" s="1"/>
  <c r="D28" i="20"/>
  <c r="D27" i="8" s="1"/>
  <c r="R23" i="40" s="1"/>
  <c r="C28" i="20"/>
  <c r="G62" i="21" s="1"/>
  <c r="H62" i="21" s="1"/>
  <c r="D27" i="20"/>
  <c r="D26" i="8" s="1"/>
  <c r="Q23" i="40" s="1"/>
  <c r="C27" i="20"/>
  <c r="D26" i="20"/>
  <c r="D25" i="8" s="1"/>
  <c r="P23" i="40" s="1"/>
  <c r="C26" i="20"/>
  <c r="C25" i="8" s="1"/>
  <c r="D24" i="20"/>
  <c r="D23" i="8" s="1"/>
  <c r="O23" i="40" s="1"/>
  <c r="C24" i="20"/>
  <c r="D23" i="20"/>
  <c r="D22" i="8" s="1"/>
  <c r="N23" i="40" s="1"/>
  <c r="C23" i="20"/>
  <c r="D22" i="20"/>
  <c r="D21" i="8" s="1"/>
  <c r="M23" i="40" s="1"/>
  <c r="C22" i="20"/>
  <c r="D20" i="20"/>
  <c r="D19" i="8" s="1"/>
  <c r="L23" i="40" s="1"/>
  <c r="C20" i="20"/>
  <c r="G73" i="21" s="1"/>
  <c r="H73" i="21" s="1"/>
  <c r="D19" i="20"/>
  <c r="D18" i="8" s="1"/>
  <c r="K23" i="40" s="1"/>
  <c r="C19" i="20"/>
  <c r="G72" i="21" s="1"/>
  <c r="H72" i="21" s="1"/>
  <c r="D18" i="20"/>
  <c r="D17" i="8" s="1"/>
  <c r="J23" i="40" s="1"/>
  <c r="C18" i="20"/>
  <c r="G71" i="21" s="1"/>
  <c r="H71" i="21" s="1"/>
  <c r="D16" i="20"/>
  <c r="D15" i="8" s="1"/>
  <c r="I23" i="40" s="1"/>
  <c r="C16" i="20"/>
  <c r="D15" i="20"/>
  <c r="D14" i="8" s="1"/>
  <c r="H23" i="40" s="1"/>
  <c r="C15" i="20"/>
  <c r="D14" i="20"/>
  <c r="D13" i="8" s="1"/>
  <c r="G23" i="40" s="1"/>
  <c r="C14" i="20"/>
  <c r="C13" i="8" s="1"/>
  <c r="D12" i="20"/>
  <c r="D11" i="8" s="1"/>
  <c r="F23" i="40" s="1"/>
  <c r="C12" i="20"/>
  <c r="D11" i="20"/>
  <c r="D10" i="8" s="1"/>
  <c r="E23" i="40" s="1"/>
  <c r="C11" i="20"/>
  <c r="C10" i="8" s="1"/>
  <c r="D10" i="20"/>
  <c r="D9" i="8" s="1"/>
  <c r="D23" i="40" s="1"/>
  <c r="C10" i="20"/>
  <c r="C9" i="8" s="1"/>
  <c r="D9" i="20"/>
  <c r="D8" i="8" s="1"/>
  <c r="C23" i="40" s="1"/>
  <c r="C9" i="20"/>
  <c r="E37" i="16"/>
  <c r="B36" i="16"/>
  <c r="B35" i="16"/>
  <c r="B34" i="16"/>
  <c r="B33" i="16"/>
  <c r="B32" i="16"/>
  <c r="B31" i="16"/>
  <c r="B30" i="16"/>
  <c r="B29" i="16"/>
  <c r="B28" i="16"/>
  <c r="B27" i="16"/>
  <c r="B26" i="16"/>
  <c r="B25" i="16"/>
  <c r="B24" i="16"/>
  <c r="B23" i="16"/>
  <c r="B22" i="16"/>
  <c r="B21" i="16"/>
  <c r="D17" i="16"/>
  <c r="C17" i="16"/>
  <c r="E16" i="16"/>
  <c r="E15" i="16"/>
  <c r="E14" i="16"/>
  <c r="E13" i="16"/>
  <c r="E12" i="16"/>
  <c r="E11" i="16"/>
  <c r="E10" i="16"/>
  <c r="E9" i="16"/>
  <c r="E8" i="16"/>
  <c r="E7" i="16"/>
  <c r="E6" i="16"/>
  <c r="S49" i="15"/>
  <c r="B60" i="8" s="1"/>
  <c r="R49" i="15"/>
  <c r="Q49" i="15"/>
  <c r="P49" i="15"/>
  <c r="K49" i="15"/>
  <c r="X48" i="15"/>
  <c r="W48" i="15"/>
  <c r="V48" i="15"/>
  <c r="U48" i="15"/>
  <c r="T48" i="15"/>
  <c r="R48" i="15"/>
  <c r="B59" i="8" s="1"/>
  <c r="Q48" i="15"/>
  <c r="P48" i="15"/>
  <c r="B57" i="8" s="1"/>
  <c r="O48" i="15"/>
  <c r="B55" i="8" s="1"/>
  <c r="AL15" i="40" s="1"/>
  <c r="N48" i="15"/>
  <c r="B51" i="8" s="1"/>
  <c r="AI15" i="40" s="1"/>
  <c r="M48" i="15"/>
  <c r="B47" i="8" s="1"/>
  <c r="AF15" i="40" s="1"/>
  <c r="L48" i="15"/>
  <c r="B43" i="8" s="1"/>
  <c r="K48" i="15"/>
  <c r="B39" i="8" s="1"/>
  <c r="J48" i="15"/>
  <c r="B37" i="8" s="1"/>
  <c r="I48" i="15"/>
  <c r="B33" i="8" s="1"/>
  <c r="V15" i="40" s="1"/>
  <c r="H48" i="15"/>
  <c r="B27" i="8" s="1"/>
  <c r="G48" i="15"/>
  <c r="B23" i="8" s="1"/>
  <c r="O15" i="40" s="1"/>
  <c r="F48" i="15"/>
  <c r="B19" i="8" s="1"/>
  <c r="E48" i="15"/>
  <c r="B15" i="8" s="1"/>
  <c r="D48" i="15"/>
  <c r="B11" i="8" s="1"/>
  <c r="F15" i="40" s="1"/>
  <c r="C47" i="15"/>
  <c r="C46" i="15"/>
  <c r="C45" i="15"/>
  <c r="C44" i="15"/>
  <c r="C43" i="15"/>
  <c r="C42" i="15"/>
  <c r="F36" i="33" s="1"/>
  <c r="F37" i="33" s="1"/>
  <c r="C41" i="15"/>
  <c r="F20" i="32" s="1"/>
  <c r="C40" i="15"/>
  <c r="C39" i="15"/>
  <c r="A39" i="15"/>
  <c r="A40" i="15" s="1"/>
  <c r="A41" i="15" s="1"/>
  <c r="A42" i="15" s="1"/>
  <c r="A43" i="15" s="1"/>
  <c r="A44" i="15" s="1"/>
  <c r="A45" i="15" s="1"/>
  <c r="A46" i="15" s="1"/>
  <c r="A47" i="15" s="1"/>
  <c r="A48" i="15" s="1"/>
  <c r="A49" i="15" s="1"/>
  <c r="C38" i="15"/>
  <c r="A38" i="15"/>
  <c r="C37" i="15"/>
  <c r="C36" i="15"/>
  <c r="C35" i="15"/>
  <c r="C34" i="15"/>
  <c r="C33" i="15"/>
  <c r="C32" i="15"/>
  <c r="C31" i="15"/>
  <c r="C30" i="15"/>
  <c r="C29" i="15"/>
  <c r="C28" i="15"/>
  <c r="C27" i="15"/>
  <c r="C26" i="15"/>
  <c r="C25" i="15"/>
  <c r="C24" i="15"/>
  <c r="C23" i="15"/>
  <c r="C22" i="15"/>
  <c r="C21" i="15"/>
  <c r="C20" i="15"/>
  <c r="C19" i="15"/>
  <c r="C18" i="15"/>
  <c r="C17" i="15"/>
  <c r="C15" i="15"/>
  <c r="C13" i="15"/>
  <c r="C12" i="15"/>
  <c r="C11" i="15"/>
  <c r="C10" i="15"/>
  <c r="C9" i="15"/>
  <c r="C7" i="15"/>
  <c r="D97" i="14"/>
  <c r="D95" i="14"/>
  <c r="D93" i="14"/>
  <c r="D91" i="14"/>
  <c r="D89" i="14"/>
  <c r="D87" i="14"/>
  <c r="D85" i="14"/>
  <c r="D83" i="14"/>
  <c r="D81" i="14"/>
  <c r="D79" i="14"/>
  <c r="D77" i="14"/>
  <c r="D75" i="14"/>
  <c r="D73" i="14"/>
  <c r="D71" i="14"/>
  <c r="D69" i="14"/>
  <c r="K68" i="14"/>
  <c r="D67" i="14"/>
  <c r="K66" i="14"/>
  <c r="D65" i="14"/>
  <c r="K64" i="14"/>
  <c r="D63" i="14"/>
  <c r="K62" i="14"/>
  <c r="D61" i="14"/>
  <c r="K60" i="14"/>
  <c r="D59" i="14"/>
  <c r="K58" i="14"/>
  <c r="D57" i="14"/>
  <c r="D55" i="14"/>
  <c r="D35" i="14"/>
  <c r="D33" i="14"/>
  <c r="D31" i="14"/>
  <c r="K30" i="14"/>
  <c r="D29" i="14"/>
  <c r="K28" i="14"/>
  <c r="D27" i="14"/>
  <c r="D25" i="14"/>
  <c r="D9" i="14"/>
  <c r="D7" i="14"/>
  <c r="J102" i="13"/>
  <c r="I102" i="13"/>
  <c r="H102" i="13"/>
  <c r="G102" i="13"/>
  <c r="F102" i="13"/>
  <c r="E102" i="13"/>
  <c r="J101" i="13"/>
  <c r="I101" i="13"/>
  <c r="H101" i="13"/>
  <c r="G101" i="13"/>
  <c r="F101" i="13"/>
  <c r="E101" i="13"/>
  <c r="J100" i="13"/>
  <c r="I100" i="13"/>
  <c r="H100" i="13"/>
  <c r="G100" i="13"/>
  <c r="F100" i="13"/>
  <c r="E100" i="13"/>
  <c r="J99" i="13"/>
  <c r="I99" i="13"/>
  <c r="H99" i="13"/>
  <c r="G99" i="13"/>
  <c r="F99" i="13"/>
  <c r="E99" i="13"/>
  <c r="J98" i="13"/>
  <c r="I98" i="13"/>
  <c r="H98" i="13"/>
  <c r="G98" i="13"/>
  <c r="F98" i="13"/>
  <c r="E98" i="13"/>
  <c r="J97" i="13"/>
  <c r="I97" i="13"/>
  <c r="H97" i="13"/>
  <c r="G97" i="13"/>
  <c r="F97" i="13"/>
  <c r="E97" i="13"/>
  <c r="J96" i="13"/>
  <c r="I96" i="13"/>
  <c r="H96" i="13"/>
  <c r="G96" i="13"/>
  <c r="F96" i="13"/>
  <c r="E96" i="13"/>
  <c r="D95" i="13"/>
  <c r="J89" i="13"/>
  <c r="I89" i="13"/>
  <c r="H89" i="13"/>
  <c r="G89" i="13"/>
  <c r="F89" i="13"/>
  <c r="E89" i="13"/>
  <c r="J88" i="13"/>
  <c r="I88" i="13"/>
  <c r="H88" i="13"/>
  <c r="G88" i="13"/>
  <c r="F88" i="13"/>
  <c r="E88" i="13"/>
  <c r="J87" i="13"/>
  <c r="I87" i="13"/>
  <c r="H87" i="13"/>
  <c r="G87" i="13"/>
  <c r="F87" i="13"/>
  <c r="E87" i="13"/>
  <c r="J86" i="13"/>
  <c r="I86" i="13"/>
  <c r="H86" i="13"/>
  <c r="G86" i="13"/>
  <c r="F86" i="13"/>
  <c r="E86" i="13"/>
  <c r="J85" i="13"/>
  <c r="I85" i="13"/>
  <c r="H85" i="13"/>
  <c r="G85" i="13"/>
  <c r="F85" i="13"/>
  <c r="E85" i="13"/>
  <c r="J84" i="13"/>
  <c r="I84" i="13"/>
  <c r="H84" i="13"/>
  <c r="G84" i="13"/>
  <c r="F84" i="13"/>
  <c r="E84" i="13"/>
  <c r="J83" i="13"/>
  <c r="I83" i="13"/>
  <c r="H83" i="13"/>
  <c r="G83" i="13"/>
  <c r="F83" i="13"/>
  <c r="E83" i="13"/>
  <c r="D82" i="13"/>
  <c r="J76" i="13"/>
  <c r="I76" i="13"/>
  <c r="H76" i="13"/>
  <c r="G76" i="13"/>
  <c r="F76" i="13"/>
  <c r="E76" i="13"/>
  <c r="J75" i="13"/>
  <c r="I75" i="13"/>
  <c r="H75" i="13"/>
  <c r="G75" i="13"/>
  <c r="F75" i="13"/>
  <c r="E75" i="13"/>
  <c r="J74" i="13"/>
  <c r="I74" i="13"/>
  <c r="H74" i="13"/>
  <c r="G74" i="13"/>
  <c r="F74" i="13"/>
  <c r="E74" i="13"/>
  <c r="J73" i="13"/>
  <c r="I73" i="13"/>
  <c r="H73" i="13"/>
  <c r="G73" i="13"/>
  <c r="F73" i="13"/>
  <c r="E73" i="13"/>
  <c r="J72" i="13"/>
  <c r="I72" i="13"/>
  <c r="H72" i="13"/>
  <c r="G72" i="13"/>
  <c r="F72" i="13"/>
  <c r="E72" i="13"/>
  <c r="J71" i="13"/>
  <c r="I71" i="13"/>
  <c r="H71" i="13"/>
  <c r="G71" i="13"/>
  <c r="F71" i="13"/>
  <c r="E71" i="13"/>
  <c r="J70" i="13"/>
  <c r="I70" i="13"/>
  <c r="H70" i="13"/>
  <c r="G70" i="13"/>
  <c r="F70" i="13"/>
  <c r="E70" i="13"/>
  <c r="D69" i="13"/>
  <c r="J63" i="13"/>
  <c r="I63" i="13"/>
  <c r="H63" i="13"/>
  <c r="G63" i="13"/>
  <c r="F63" i="13"/>
  <c r="E63" i="13"/>
  <c r="J62" i="13"/>
  <c r="I62" i="13"/>
  <c r="H62" i="13"/>
  <c r="G62" i="13"/>
  <c r="F62" i="13"/>
  <c r="E62" i="13"/>
  <c r="J61" i="13"/>
  <c r="I61" i="13"/>
  <c r="H61" i="13"/>
  <c r="G61" i="13"/>
  <c r="F61" i="13"/>
  <c r="E61" i="13"/>
  <c r="J60" i="13"/>
  <c r="I60" i="13"/>
  <c r="H60" i="13"/>
  <c r="G60" i="13"/>
  <c r="F60" i="13"/>
  <c r="E60" i="13"/>
  <c r="J59" i="13"/>
  <c r="I59" i="13"/>
  <c r="H59" i="13"/>
  <c r="G59" i="13"/>
  <c r="F59" i="13"/>
  <c r="E59" i="13"/>
  <c r="J58" i="13"/>
  <c r="I58" i="13"/>
  <c r="H58" i="13"/>
  <c r="G58" i="13"/>
  <c r="F58" i="13"/>
  <c r="E58" i="13"/>
  <c r="J57" i="13"/>
  <c r="I57" i="13"/>
  <c r="H57" i="13"/>
  <c r="G57" i="13"/>
  <c r="F57" i="13"/>
  <c r="E57" i="13"/>
  <c r="J56" i="13"/>
  <c r="I56" i="13"/>
  <c r="H56" i="13"/>
  <c r="G56" i="13"/>
  <c r="F56" i="13"/>
  <c r="E56" i="13"/>
  <c r="J55" i="13"/>
  <c r="I55" i="13"/>
  <c r="H55" i="13"/>
  <c r="G55" i="13"/>
  <c r="F55" i="13"/>
  <c r="E55" i="13"/>
  <c r="J54" i="13"/>
  <c r="I54" i="13"/>
  <c r="H54" i="13"/>
  <c r="G54" i="13"/>
  <c r="F54" i="13"/>
  <c r="E54" i="13"/>
  <c r="J53" i="13"/>
  <c r="I53" i="13"/>
  <c r="H53" i="13"/>
  <c r="G53" i="13"/>
  <c r="F53" i="13"/>
  <c r="E53" i="13"/>
  <c r="J52" i="13"/>
  <c r="I52" i="13"/>
  <c r="H52" i="13"/>
  <c r="G52" i="13"/>
  <c r="F52" i="13"/>
  <c r="E52" i="13"/>
  <c r="J51" i="13"/>
  <c r="I51" i="13"/>
  <c r="H51" i="13"/>
  <c r="G51" i="13"/>
  <c r="F51" i="13"/>
  <c r="E51" i="13"/>
  <c r="J50" i="13"/>
  <c r="I50" i="13"/>
  <c r="H50" i="13"/>
  <c r="G50" i="13"/>
  <c r="F50" i="13"/>
  <c r="E50" i="13"/>
  <c r="J49" i="13"/>
  <c r="I49" i="13"/>
  <c r="H49" i="13"/>
  <c r="G49" i="13"/>
  <c r="F49" i="13"/>
  <c r="E49" i="13"/>
  <c r="J48" i="13"/>
  <c r="I48" i="13"/>
  <c r="H48" i="13"/>
  <c r="G48" i="13"/>
  <c r="F48" i="13"/>
  <c r="E48" i="13"/>
  <c r="J47" i="13"/>
  <c r="I47" i="13"/>
  <c r="H47" i="13"/>
  <c r="G47" i="13"/>
  <c r="F47" i="13"/>
  <c r="E47" i="13"/>
  <c r="J46" i="13"/>
  <c r="I46" i="13"/>
  <c r="H46" i="13"/>
  <c r="G46" i="13"/>
  <c r="F46" i="13"/>
  <c r="E46" i="13"/>
  <c r="J45" i="13"/>
  <c r="I45" i="13"/>
  <c r="H45" i="13"/>
  <c r="G45" i="13"/>
  <c r="F45" i="13"/>
  <c r="E45" i="13"/>
  <c r="J44" i="13"/>
  <c r="I44" i="13"/>
  <c r="H44" i="13"/>
  <c r="G44" i="13"/>
  <c r="F44" i="13"/>
  <c r="E44" i="13"/>
  <c r="J43" i="13"/>
  <c r="I43" i="13"/>
  <c r="H43" i="13"/>
  <c r="G43" i="13"/>
  <c r="F43" i="13"/>
  <c r="E43" i="13"/>
  <c r="J42" i="13"/>
  <c r="I42" i="13"/>
  <c r="H42" i="13"/>
  <c r="G42" i="13"/>
  <c r="F42" i="13"/>
  <c r="E42" i="13"/>
  <c r="D41" i="13"/>
  <c r="D36" i="13"/>
  <c r="D35" i="13"/>
  <c r="D34" i="13"/>
  <c r="D33" i="13"/>
  <c r="D32" i="13"/>
  <c r="D31" i="13"/>
  <c r="D30" i="13"/>
  <c r="D29" i="13"/>
  <c r="D28" i="13"/>
  <c r="D27" i="13"/>
  <c r="D26" i="13"/>
  <c r="D25" i="13"/>
  <c r="D24" i="13"/>
  <c r="D23" i="13"/>
  <c r="D22" i="13"/>
  <c r="D21" i="13"/>
  <c r="D20" i="13"/>
  <c r="D19" i="13"/>
  <c r="D18" i="13"/>
  <c r="D17" i="13"/>
  <c r="J101" i="12"/>
  <c r="I101" i="12"/>
  <c r="H101" i="12"/>
  <c r="G101" i="12"/>
  <c r="F101" i="12"/>
  <c r="E101" i="12"/>
  <c r="J100" i="12"/>
  <c r="I100" i="12"/>
  <c r="H100" i="12"/>
  <c r="G100" i="12"/>
  <c r="F100" i="12"/>
  <c r="E100" i="12"/>
  <c r="J99" i="12"/>
  <c r="I99" i="12"/>
  <c r="H99" i="12"/>
  <c r="G99" i="12"/>
  <c r="F99" i="12"/>
  <c r="E99" i="12"/>
  <c r="J98" i="12"/>
  <c r="I98" i="12"/>
  <c r="H98" i="12"/>
  <c r="G98" i="12"/>
  <c r="F98" i="12"/>
  <c r="E98" i="12"/>
  <c r="J97" i="12"/>
  <c r="I97" i="12"/>
  <c r="H97" i="12"/>
  <c r="G97" i="12"/>
  <c r="F97" i="12"/>
  <c r="E97" i="12"/>
  <c r="J96" i="12"/>
  <c r="I96" i="12"/>
  <c r="H96" i="12"/>
  <c r="G96" i="12"/>
  <c r="F96" i="12"/>
  <c r="E96" i="12"/>
  <c r="J95" i="12"/>
  <c r="I95" i="12"/>
  <c r="H95" i="12"/>
  <c r="G95" i="12"/>
  <c r="F95" i="12"/>
  <c r="E95" i="12"/>
  <c r="D94" i="12"/>
  <c r="J88" i="12"/>
  <c r="I88" i="12"/>
  <c r="H88" i="12"/>
  <c r="G88" i="12"/>
  <c r="F88" i="12"/>
  <c r="E88" i="12"/>
  <c r="J87" i="12"/>
  <c r="I87" i="12"/>
  <c r="H87" i="12"/>
  <c r="G87" i="12"/>
  <c r="F87" i="12"/>
  <c r="E87" i="12"/>
  <c r="J86" i="12"/>
  <c r="I86" i="12"/>
  <c r="H86" i="12"/>
  <c r="G86" i="12"/>
  <c r="F86" i="12"/>
  <c r="E86" i="12"/>
  <c r="J85" i="12"/>
  <c r="I85" i="12"/>
  <c r="H85" i="12"/>
  <c r="G85" i="12"/>
  <c r="F85" i="12"/>
  <c r="E85" i="12"/>
  <c r="J84" i="12"/>
  <c r="I84" i="12"/>
  <c r="H84" i="12"/>
  <c r="G84" i="12"/>
  <c r="F84" i="12"/>
  <c r="E84" i="12"/>
  <c r="J83" i="12"/>
  <c r="I83" i="12"/>
  <c r="H83" i="12"/>
  <c r="G83" i="12"/>
  <c r="F83" i="12"/>
  <c r="E83" i="12"/>
  <c r="J82" i="12"/>
  <c r="I82" i="12"/>
  <c r="H82" i="12"/>
  <c r="G82" i="12"/>
  <c r="F82" i="12"/>
  <c r="E82" i="12"/>
  <c r="D81" i="12"/>
  <c r="J76" i="12"/>
  <c r="I76" i="12"/>
  <c r="H76" i="12"/>
  <c r="G76" i="12"/>
  <c r="F76" i="12"/>
  <c r="E76" i="12"/>
  <c r="J75" i="12"/>
  <c r="I75" i="12"/>
  <c r="H75" i="12"/>
  <c r="G75" i="12"/>
  <c r="F75" i="12"/>
  <c r="E75" i="12"/>
  <c r="J74" i="12"/>
  <c r="I74" i="12"/>
  <c r="H74" i="12"/>
  <c r="G74" i="12"/>
  <c r="F74" i="12"/>
  <c r="E74" i="12"/>
  <c r="J73" i="12"/>
  <c r="I73" i="12"/>
  <c r="H73" i="12"/>
  <c r="G73" i="12"/>
  <c r="F73" i="12"/>
  <c r="E73" i="12"/>
  <c r="J72" i="12"/>
  <c r="I72" i="12"/>
  <c r="H72" i="12"/>
  <c r="G72" i="12"/>
  <c r="F72" i="12"/>
  <c r="E72" i="12"/>
  <c r="J71" i="12"/>
  <c r="I71" i="12"/>
  <c r="H71" i="12"/>
  <c r="G71" i="12"/>
  <c r="F71" i="12"/>
  <c r="E71" i="12"/>
  <c r="J70" i="12"/>
  <c r="I70" i="12"/>
  <c r="H70" i="12"/>
  <c r="G70" i="12"/>
  <c r="F70" i="12"/>
  <c r="E70" i="12"/>
  <c r="D69" i="12"/>
  <c r="J63" i="12"/>
  <c r="I63" i="12"/>
  <c r="H63" i="12"/>
  <c r="G63" i="12"/>
  <c r="F63" i="12"/>
  <c r="E63" i="12"/>
  <c r="J62" i="12"/>
  <c r="I62" i="12"/>
  <c r="H62" i="12"/>
  <c r="G62" i="12"/>
  <c r="F62" i="12"/>
  <c r="E62" i="12"/>
  <c r="J61" i="12"/>
  <c r="I61" i="12"/>
  <c r="H61" i="12"/>
  <c r="G61" i="12"/>
  <c r="F61" i="12"/>
  <c r="E61" i="12"/>
  <c r="J60" i="12"/>
  <c r="I60" i="12"/>
  <c r="H60" i="12"/>
  <c r="G60" i="12"/>
  <c r="F60" i="12"/>
  <c r="E60" i="12"/>
  <c r="J59" i="12"/>
  <c r="I59" i="12"/>
  <c r="H59" i="12"/>
  <c r="G59" i="12"/>
  <c r="F59" i="12"/>
  <c r="E59" i="12"/>
  <c r="J58" i="12"/>
  <c r="I58" i="12"/>
  <c r="H58" i="12"/>
  <c r="G58" i="12"/>
  <c r="F58" i="12"/>
  <c r="E58" i="12"/>
  <c r="J57" i="12"/>
  <c r="I57" i="12"/>
  <c r="H57" i="12"/>
  <c r="G57" i="12"/>
  <c r="F57" i="12"/>
  <c r="E57" i="12"/>
  <c r="J56" i="12"/>
  <c r="I56" i="12"/>
  <c r="H56" i="12"/>
  <c r="G56" i="12"/>
  <c r="F56" i="12"/>
  <c r="E56" i="12"/>
  <c r="J55" i="12"/>
  <c r="I55" i="12"/>
  <c r="H55" i="12"/>
  <c r="G55" i="12"/>
  <c r="F55" i="12"/>
  <c r="E55" i="12"/>
  <c r="J54" i="12"/>
  <c r="I54" i="12"/>
  <c r="H54" i="12"/>
  <c r="G54" i="12"/>
  <c r="F54" i="12"/>
  <c r="E54" i="12"/>
  <c r="J53" i="12"/>
  <c r="I53" i="12"/>
  <c r="H53" i="12"/>
  <c r="G53" i="12"/>
  <c r="F53" i="12"/>
  <c r="E53" i="12"/>
  <c r="J52" i="12"/>
  <c r="I52" i="12"/>
  <c r="H52" i="12"/>
  <c r="G52" i="12"/>
  <c r="F52" i="12"/>
  <c r="E52" i="12"/>
  <c r="J51" i="12"/>
  <c r="I51" i="12"/>
  <c r="H51" i="12"/>
  <c r="G51" i="12"/>
  <c r="F51" i="12"/>
  <c r="E51" i="12"/>
  <c r="J50" i="12"/>
  <c r="I50" i="12"/>
  <c r="H50" i="12"/>
  <c r="G50" i="12"/>
  <c r="F50" i="12"/>
  <c r="E50" i="12"/>
  <c r="J49" i="12"/>
  <c r="I49" i="12"/>
  <c r="H49" i="12"/>
  <c r="G49" i="12"/>
  <c r="F49" i="12"/>
  <c r="E49" i="12"/>
  <c r="J48" i="12"/>
  <c r="I48" i="12"/>
  <c r="H48" i="12"/>
  <c r="G48" i="12"/>
  <c r="F48" i="12"/>
  <c r="E48" i="12"/>
  <c r="J47" i="12"/>
  <c r="I47" i="12"/>
  <c r="H47" i="12"/>
  <c r="G47" i="12"/>
  <c r="F47" i="12"/>
  <c r="E47" i="12"/>
  <c r="J46" i="12"/>
  <c r="I46" i="12"/>
  <c r="H46" i="12"/>
  <c r="G46" i="12"/>
  <c r="F46" i="12"/>
  <c r="E46" i="12"/>
  <c r="J45" i="12"/>
  <c r="I45" i="12"/>
  <c r="H45" i="12"/>
  <c r="G45" i="12"/>
  <c r="F45" i="12"/>
  <c r="E45" i="12"/>
  <c r="J44" i="12"/>
  <c r="I44" i="12"/>
  <c r="H44" i="12"/>
  <c r="G44" i="12"/>
  <c r="F44" i="12"/>
  <c r="E44" i="12"/>
  <c r="J43" i="12"/>
  <c r="I43" i="12"/>
  <c r="H43" i="12"/>
  <c r="G43" i="12"/>
  <c r="F43" i="12"/>
  <c r="E43" i="12"/>
  <c r="J42" i="12"/>
  <c r="I42" i="12"/>
  <c r="H42" i="12"/>
  <c r="G42" i="12"/>
  <c r="F42" i="12"/>
  <c r="E42" i="12"/>
  <c r="D41" i="12"/>
  <c r="D36" i="12"/>
  <c r="D35" i="12"/>
  <c r="D34" i="12"/>
  <c r="D33" i="12"/>
  <c r="D32" i="12"/>
  <c r="D31" i="12"/>
  <c r="D30" i="12"/>
  <c r="D29" i="12"/>
  <c r="D28" i="12"/>
  <c r="D27" i="12"/>
  <c r="D26" i="12"/>
  <c r="D25" i="12"/>
  <c r="D24" i="12"/>
  <c r="D23" i="12"/>
  <c r="D22" i="12"/>
  <c r="D21" i="12"/>
  <c r="D20" i="12"/>
  <c r="D19" i="12"/>
  <c r="D18" i="12"/>
  <c r="D17" i="12"/>
  <c r="J101" i="11"/>
  <c r="I101" i="11"/>
  <c r="H101" i="11"/>
  <c r="G101" i="11"/>
  <c r="F101" i="11"/>
  <c r="E101" i="11"/>
  <c r="J100" i="11"/>
  <c r="I100" i="11"/>
  <c r="H100" i="11"/>
  <c r="G100" i="11"/>
  <c r="F100" i="11"/>
  <c r="E100" i="11"/>
  <c r="J99" i="11"/>
  <c r="I99" i="11"/>
  <c r="H99" i="11"/>
  <c r="G99" i="11"/>
  <c r="F99" i="11"/>
  <c r="E99" i="11"/>
  <c r="J98" i="11"/>
  <c r="I98" i="11"/>
  <c r="H98" i="11"/>
  <c r="G98" i="11"/>
  <c r="F98" i="11"/>
  <c r="E98" i="11"/>
  <c r="J97" i="11"/>
  <c r="I97" i="11"/>
  <c r="H97" i="11"/>
  <c r="G97" i="11"/>
  <c r="F97" i="11"/>
  <c r="E97" i="11"/>
  <c r="J96" i="11"/>
  <c r="I96" i="11"/>
  <c r="H96" i="11"/>
  <c r="G96" i="11"/>
  <c r="F96" i="11"/>
  <c r="E96" i="11"/>
  <c r="J95" i="11"/>
  <c r="I95" i="11"/>
  <c r="H95" i="11"/>
  <c r="G95" i="11"/>
  <c r="F95" i="11"/>
  <c r="E95" i="11"/>
  <c r="D94" i="11"/>
  <c r="J88" i="11"/>
  <c r="I88" i="11"/>
  <c r="H88" i="11"/>
  <c r="G88" i="11"/>
  <c r="F88" i="11"/>
  <c r="E88" i="11"/>
  <c r="J87" i="11"/>
  <c r="I87" i="11"/>
  <c r="H87" i="11"/>
  <c r="G87" i="11"/>
  <c r="F87" i="11"/>
  <c r="E87" i="11"/>
  <c r="J86" i="11"/>
  <c r="I86" i="11"/>
  <c r="H86" i="11"/>
  <c r="G86" i="11"/>
  <c r="F86" i="11"/>
  <c r="E86" i="11"/>
  <c r="J85" i="11"/>
  <c r="I85" i="11"/>
  <c r="H85" i="11"/>
  <c r="G85" i="11"/>
  <c r="F85" i="11"/>
  <c r="E85" i="11"/>
  <c r="J84" i="11"/>
  <c r="I84" i="11"/>
  <c r="H84" i="11"/>
  <c r="G84" i="11"/>
  <c r="F84" i="11"/>
  <c r="E84" i="11"/>
  <c r="J83" i="11"/>
  <c r="I83" i="11"/>
  <c r="H83" i="11"/>
  <c r="G83" i="11"/>
  <c r="F83" i="11"/>
  <c r="E83" i="11"/>
  <c r="J82" i="11"/>
  <c r="I82" i="11"/>
  <c r="H82" i="11"/>
  <c r="G82" i="11"/>
  <c r="F82" i="11"/>
  <c r="E82" i="11"/>
  <c r="D81" i="11"/>
  <c r="J76" i="11"/>
  <c r="I76" i="11"/>
  <c r="H76" i="11"/>
  <c r="G76" i="11"/>
  <c r="F76" i="11"/>
  <c r="E76" i="11"/>
  <c r="J75" i="11"/>
  <c r="I75" i="11"/>
  <c r="H75" i="11"/>
  <c r="G75" i="11"/>
  <c r="F75" i="11"/>
  <c r="E75" i="11"/>
  <c r="J74" i="11"/>
  <c r="I74" i="11"/>
  <c r="H74" i="11"/>
  <c r="G74" i="11"/>
  <c r="F74" i="11"/>
  <c r="E74" i="11"/>
  <c r="J73" i="11"/>
  <c r="I73" i="11"/>
  <c r="H73" i="11"/>
  <c r="G73" i="11"/>
  <c r="F73" i="11"/>
  <c r="E73" i="11"/>
  <c r="J72" i="11"/>
  <c r="I72" i="11"/>
  <c r="H72" i="11"/>
  <c r="G72" i="11"/>
  <c r="F72" i="11"/>
  <c r="E72" i="11"/>
  <c r="J71" i="11"/>
  <c r="I71" i="11"/>
  <c r="H71" i="11"/>
  <c r="G71" i="11"/>
  <c r="F71" i="11"/>
  <c r="E71" i="11"/>
  <c r="J70" i="11"/>
  <c r="I70" i="11"/>
  <c r="H70" i="11"/>
  <c r="G70" i="11"/>
  <c r="F70" i="11"/>
  <c r="E70" i="11"/>
  <c r="D69" i="11"/>
  <c r="J63" i="11"/>
  <c r="I63" i="11"/>
  <c r="H63" i="11"/>
  <c r="G63" i="11"/>
  <c r="F63" i="11"/>
  <c r="E63" i="11"/>
  <c r="J62" i="11"/>
  <c r="I62" i="11"/>
  <c r="H62" i="11"/>
  <c r="G62" i="11"/>
  <c r="F62" i="11"/>
  <c r="E62" i="11"/>
  <c r="J61" i="11"/>
  <c r="I61" i="11"/>
  <c r="H61" i="11"/>
  <c r="G61" i="11"/>
  <c r="F61" i="11"/>
  <c r="E61" i="11"/>
  <c r="J60" i="11"/>
  <c r="I60" i="11"/>
  <c r="H60" i="11"/>
  <c r="G60" i="11"/>
  <c r="F60" i="11"/>
  <c r="E60" i="11"/>
  <c r="J59" i="11"/>
  <c r="I59" i="11"/>
  <c r="H59" i="11"/>
  <c r="G59" i="11"/>
  <c r="F59" i="11"/>
  <c r="E59" i="11"/>
  <c r="J58" i="11"/>
  <c r="I58" i="11"/>
  <c r="H58" i="11"/>
  <c r="G58" i="11"/>
  <c r="F58" i="11"/>
  <c r="E58" i="11"/>
  <c r="J57" i="11"/>
  <c r="I57" i="11"/>
  <c r="H57" i="11"/>
  <c r="G57" i="11"/>
  <c r="F57" i="11"/>
  <c r="E57" i="11"/>
  <c r="J56" i="11"/>
  <c r="I56" i="11"/>
  <c r="H56" i="11"/>
  <c r="G56" i="11"/>
  <c r="F56" i="11"/>
  <c r="E56" i="11"/>
  <c r="J55" i="11"/>
  <c r="I55" i="11"/>
  <c r="H55" i="11"/>
  <c r="G55" i="11"/>
  <c r="F55" i="11"/>
  <c r="E55" i="11"/>
  <c r="J54" i="11"/>
  <c r="I54" i="11"/>
  <c r="H54" i="11"/>
  <c r="G54" i="11"/>
  <c r="F54" i="11"/>
  <c r="E54" i="11"/>
  <c r="J53" i="11"/>
  <c r="I53" i="11"/>
  <c r="H53" i="11"/>
  <c r="G53" i="11"/>
  <c r="F53" i="11"/>
  <c r="E53" i="11"/>
  <c r="J52" i="11"/>
  <c r="I52" i="11"/>
  <c r="H52" i="11"/>
  <c r="G52" i="11"/>
  <c r="F52" i="11"/>
  <c r="E52" i="11"/>
  <c r="J51" i="11"/>
  <c r="I51" i="11"/>
  <c r="H51" i="11"/>
  <c r="G51" i="11"/>
  <c r="F51" i="11"/>
  <c r="E51" i="11"/>
  <c r="J50" i="11"/>
  <c r="I50" i="11"/>
  <c r="H50" i="11"/>
  <c r="G50" i="11"/>
  <c r="F50" i="11"/>
  <c r="E50" i="11"/>
  <c r="J49" i="11"/>
  <c r="I49" i="11"/>
  <c r="H49" i="11"/>
  <c r="G49" i="11"/>
  <c r="F49" i="11"/>
  <c r="E49" i="11"/>
  <c r="J48" i="11"/>
  <c r="I48" i="11"/>
  <c r="H48" i="11"/>
  <c r="G48" i="11"/>
  <c r="F48" i="11"/>
  <c r="E48" i="11"/>
  <c r="J47" i="11"/>
  <c r="I47" i="11"/>
  <c r="H47" i="11"/>
  <c r="G47" i="11"/>
  <c r="F47" i="11"/>
  <c r="E47" i="11"/>
  <c r="J46" i="11"/>
  <c r="I46" i="11"/>
  <c r="H46" i="11"/>
  <c r="G46" i="11"/>
  <c r="F46" i="11"/>
  <c r="E46" i="11"/>
  <c r="J45" i="11"/>
  <c r="I45" i="11"/>
  <c r="H45" i="11"/>
  <c r="G45" i="11"/>
  <c r="F45" i="11"/>
  <c r="E45" i="11"/>
  <c r="J44" i="11"/>
  <c r="I44" i="11"/>
  <c r="H44" i="11"/>
  <c r="G44" i="11"/>
  <c r="F44" i="11"/>
  <c r="E44" i="11"/>
  <c r="J43" i="11"/>
  <c r="I43" i="11"/>
  <c r="H43" i="11"/>
  <c r="G43" i="11"/>
  <c r="F43" i="11"/>
  <c r="E43" i="11"/>
  <c r="J42" i="11"/>
  <c r="I42" i="11"/>
  <c r="H42" i="11"/>
  <c r="G42" i="11"/>
  <c r="F42" i="11"/>
  <c r="E42" i="11"/>
  <c r="D41" i="11"/>
  <c r="D36" i="11"/>
  <c r="D35" i="11"/>
  <c r="D34" i="11"/>
  <c r="D33" i="11"/>
  <c r="D32" i="11"/>
  <c r="D31" i="11"/>
  <c r="D30" i="11"/>
  <c r="D29" i="11"/>
  <c r="D28" i="11"/>
  <c r="D27" i="11"/>
  <c r="D26" i="11"/>
  <c r="D25" i="11"/>
  <c r="D24" i="11"/>
  <c r="D23" i="11"/>
  <c r="D22" i="11"/>
  <c r="D21" i="11"/>
  <c r="D20" i="11"/>
  <c r="D19" i="11"/>
  <c r="D18" i="11"/>
  <c r="D17" i="11"/>
  <c r="J101" i="10"/>
  <c r="I101" i="10"/>
  <c r="H101" i="10"/>
  <c r="G101" i="10"/>
  <c r="F101" i="10"/>
  <c r="E101" i="10"/>
  <c r="J100" i="10"/>
  <c r="I100" i="10"/>
  <c r="H100" i="10"/>
  <c r="G100" i="10"/>
  <c r="F100" i="10"/>
  <c r="E100" i="10"/>
  <c r="J99" i="10"/>
  <c r="I99" i="10"/>
  <c r="H99" i="10"/>
  <c r="G99" i="10"/>
  <c r="F99" i="10"/>
  <c r="E99" i="10"/>
  <c r="J98" i="10"/>
  <c r="I98" i="10"/>
  <c r="H98" i="10"/>
  <c r="G98" i="10"/>
  <c r="F98" i="10"/>
  <c r="E98" i="10"/>
  <c r="J97" i="10"/>
  <c r="I97" i="10"/>
  <c r="H97" i="10"/>
  <c r="G97" i="10"/>
  <c r="F97" i="10"/>
  <c r="E97" i="10"/>
  <c r="J96" i="10"/>
  <c r="I96" i="10"/>
  <c r="H96" i="10"/>
  <c r="G96" i="10"/>
  <c r="F96" i="10"/>
  <c r="E96" i="10"/>
  <c r="J95" i="10"/>
  <c r="I95" i="10"/>
  <c r="H95" i="10"/>
  <c r="G95" i="10"/>
  <c r="F95" i="10"/>
  <c r="E95" i="10"/>
  <c r="D94" i="10"/>
  <c r="J88" i="10"/>
  <c r="I88" i="10"/>
  <c r="H88" i="10"/>
  <c r="G88" i="10"/>
  <c r="F88" i="10"/>
  <c r="E88" i="10"/>
  <c r="J87" i="10"/>
  <c r="I87" i="10"/>
  <c r="H87" i="10"/>
  <c r="G87" i="10"/>
  <c r="F87" i="10"/>
  <c r="E87" i="10"/>
  <c r="J86" i="10"/>
  <c r="I86" i="10"/>
  <c r="H86" i="10"/>
  <c r="G86" i="10"/>
  <c r="F86" i="10"/>
  <c r="E86" i="10"/>
  <c r="J85" i="10"/>
  <c r="I85" i="10"/>
  <c r="H85" i="10"/>
  <c r="G85" i="10"/>
  <c r="F85" i="10"/>
  <c r="E85" i="10"/>
  <c r="J84" i="10"/>
  <c r="I84" i="10"/>
  <c r="H84" i="10"/>
  <c r="G84" i="10"/>
  <c r="F84" i="10"/>
  <c r="E84" i="10"/>
  <c r="J83" i="10"/>
  <c r="I83" i="10"/>
  <c r="H83" i="10"/>
  <c r="G83" i="10"/>
  <c r="F83" i="10"/>
  <c r="E83" i="10"/>
  <c r="J82" i="10"/>
  <c r="I82" i="10"/>
  <c r="H82" i="10"/>
  <c r="G82" i="10"/>
  <c r="F82" i="10"/>
  <c r="E82" i="10"/>
  <c r="D81" i="10"/>
  <c r="J76" i="10"/>
  <c r="I76" i="10"/>
  <c r="H76" i="10"/>
  <c r="G76" i="10"/>
  <c r="F76" i="10"/>
  <c r="E76" i="10"/>
  <c r="J75" i="10"/>
  <c r="I75" i="10"/>
  <c r="H75" i="10"/>
  <c r="G75" i="10"/>
  <c r="F75" i="10"/>
  <c r="E75" i="10"/>
  <c r="J74" i="10"/>
  <c r="I74" i="10"/>
  <c r="H74" i="10"/>
  <c r="G74" i="10"/>
  <c r="F74" i="10"/>
  <c r="E74" i="10"/>
  <c r="J73" i="10"/>
  <c r="I73" i="10"/>
  <c r="H73" i="10"/>
  <c r="G73" i="10"/>
  <c r="F73" i="10"/>
  <c r="E73" i="10"/>
  <c r="J72" i="10"/>
  <c r="I72" i="10"/>
  <c r="H72" i="10"/>
  <c r="G72" i="10"/>
  <c r="F72" i="10"/>
  <c r="E72" i="10"/>
  <c r="J71" i="10"/>
  <c r="I71" i="10"/>
  <c r="H71" i="10"/>
  <c r="G71" i="10"/>
  <c r="F71" i="10"/>
  <c r="E71" i="10"/>
  <c r="J70" i="10"/>
  <c r="I70" i="10"/>
  <c r="H70" i="10"/>
  <c r="G70" i="10"/>
  <c r="F70" i="10"/>
  <c r="E70" i="10"/>
  <c r="D69" i="10"/>
  <c r="J63" i="10"/>
  <c r="I63" i="10"/>
  <c r="H63" i="10"/>
  <c r="G63" i="10"/>
  <c r="F63" i="10"/>
  <c r="E63" i="10"/>
  <c r="J62" i="10"/>
  <c r="I62" i="10"/>
  <c r="H62" i="10"/>
  <c r="G62" i="10"/>
  <c r="F62" i="10"/>
  <c r="E62" i="10"/>
  <c r="J61" i="10"/>
  <c r="I61" i="10"/>
  <c r="H61" i="10"/>
  <c r="G61" i="10"/>
  <c r="F61" i="10"/>
  <c r="E61" i="10"/>
  <c r="J60" i="10"/>
  <c r="I60" i="10"/>
  <c r="H60" i="10"/>
  <c r="G60" i="10"/>
  <c r="F60" i="10"/>
  <c r="E60" i="10"/>
  <c r="J59" i="10"/>
  <c r="I59" i="10"/>
  <c r="H59" i="10"/>
  <c r="G59" i="10"/>
  <c r="F59" i="10"/>
  <c r="E59" i="10"/>
  <c r="J58" i="10"/>
  <c r="I58" i="10"/>
  <c r="H58" i="10"/>
  <c r="G58" i="10"/>
  <c r="F58" i="10"/>
  <c r="E58" i="10"/>
  <c r="J57" i="10"/>
  <c r="I57" i="10"/>
  <c r="H57" i="10"/>
  <c r="G57" i="10"/>
  <c r="F57" i="10"/>
  <c r="E57" i="10"/>
  <c r="J56" i="10"/>
  <c r="I56" i="10"/>
  <c r="H56" i="10"/>
  <c r="G56" i="10"/>
  <c r="F56" i="10"/>
  <c r="E56" i="10"/>
  <c r="J55" i="10"/>
  <c r="I55" i="10"/>
  <c r="H55" i="10"/>
  <c r="G55" i="10"/>
  <c r="F55" i="10"/>
  <c r="E55" i="10"/>
  <c r="J54" i="10"/>
  <c r="I54" i="10"/>
  <c r="H54" i="10"/>
  <c r="G54" i="10"/>
  <c r="F54" i="10"/>
  <c r="E54" i="10"/>
  <c r="J53" i="10"/>
  <c r="I53" i="10"/>
  <c r="H53" i="10"/>
  <c r="G53" i="10"/>
  <c r="F53" i="10"/>
  <c r="E53" i="10"/>
  <c r="J52" i="10"/>
  <c r="I52" i="10"/>
  <c r="H52" i="10"/>
  <c r="G52" i="10"/>
  <c r="F52" i="10"/>
  <c r="E52" i="10"/>
  <c r="J51" i="10"/>
  <c r="I51" i="10"/>
  <c r="H51" i="10"/>
  <c r="G51" i="10"/>
  <c r="F51" i="10"/>
  <c r="E51" i="10"/>
  <c r="J50" i="10"/>
  <c r="I50" i="10"/>
  <c r="H50" i="10"/>
  <c r="G50" i="10"/>
  <c r="F50" i="10"/>
  <c r="E50" i="10"/>
  <c r="J49" i="10"/>
  <c r="I49" i="10"/>
  <c r="H49" i="10"/>
  <c r="G49" i="10"/>
  <c r="F49" i="10"/>
  <c r="E49" i="10"/>
  <c r="J48" i="10"/>
  <c r="I48" i="10"/>
  <c r="H48" i="10"/>
  <c r="G48" i="10"/>
  <c r="F48" i="10"/>
  <c r="E48" i="10"/>
  <c r="J47" i="10"/>
  <c r="I47" i="10"/>
  <c r="H47" i="10"/>
  <c r="G47" i="10"/>
  <c r="F47" i="10"/>
  <c r="E47" i="10"/>
  <c r="J46" i="10"/>
  <c r="I46" i="10"/>
  <c r="H46" i="10"/>
  <c r="G46" i="10"/>
  <c r="F46" i="10"/>
  <c r="E46" i="10"/>
  <c r="J45" i="10"/>
  <c r="I45" i="10"/>
  <c r="H45" i="10"/>
  <c r="G45" i="10"/>
  <c r="F45" i="10"/>
  <c r="E45" i="10"/>
  <c r="J44" i="10"/>
  <c r="I44" i="10"/>
  <c r="H44" i="10"/>
  <c r="G44" i="10"/>
  <c r="F44" i="10"/>
  <c r="E44" i="10"/>
  <c r="J43" i="10"/>
  <c r="I43" i="10"/>
  <c r="H43" i="10"/>
  <c r="G43" i="10"/>
  <c r="F43" i="10"/>
  <c r="E43" i="10"/>
  <c r="J42" i="10"/>
  <c r="I42" i="10"/>
  <c r="H42" i="10"/>
  <c r="G42" i="10"/>
  <c r="F42" i="10"/>
  <c r="E42" i="10"/>
  <c r="D41" i="10"/>
  <c r="D36" i="10"/>
  <c r="D35" i="10"/>
  <c r="D34" i="10"/>
  <c r="D33" i="10"/>
  <c r="D32" i="10"/>
  <c r="D31" i="10"/>
  <c r="D30" i="10"/>
  <c r="D29" i="10"/>
  <c r="D28" i="10"/>
  <c r="D27" i="10"/>
  <c r="D26" i="10"/>
  <c r="D25" i="10"/>
  <c r="D24" i="10"/>
  <c r="D23" i="10"/>
  <c r="D22" i="10"/>
  <c r="D21" i="10"/>
  <c r="D20" i="10"/>
  <c r="D19" i="10"/>
  <c r="D18" i="10"/>
  <c r="D17" i="10"/>
  <c r="J152" i="9"/>
  <c r="I152" i="9"/>
  <c r="H152" i="9"/>
  <c r="G152" i="9"/>
  <c r="F152" i="9"/>
  <c r="E152" i="9"/>
  <c r="J151" i="9"/>
  <c r="I151" i="9"/>
  <c r="H151" i="9"/>
  <c r="G151" i="9"/>
  <c r="F151" i="9"/>
  <c r="E151" i="9"/>
  <c r="J150" i="9"/>
  <c r="I150" i="9"/>
  <c r="H150" i="9"/>
  <c r="G150" i="9"/>
  <c r="F150" i="9"/>
  <c r="E150" i="9"/>
  <c r="J149" i="9"/>
  <c r="I149" i="9"/>
  <c r="H149" i="9"/>
  <c r="G149" i="9"/>
  <c r="F149" i="9"/>
  <c r="E149" i="9"/>
  <c r="J148" i="9"/>
  <c r="I148" i="9"/>
  <c r="H148" i="9"/>
  <c r="G148" i="9"/>
  <c r="F148" i="9"/>
  <c r="E148" i="9"/>
  <c r="J147" i="9"/>
  <c r="I147" i="9"/>
  <c r="H147" i="9"/>
  <c r="G147" i="9"/>
  <c r="F147" i="9"/>
  <c r="E147" i="9"/>
  <c r="J146" i="9"/>
  <c r="I146" i="9"/>
  <c r="H146" i="9"/>
  <c r="G146" i="9"/>
  <c r="F146" i="9"/>
  <c r="E146" i="9"/>
  <c r="D145" i="9"/>
  <c r="J139" i="9"/>
  <c r="I139" i="9"/>
  <c r="H139" i="9"/>
  <c r="G139" i="9"/>
  <c r="F139" i="9"/>
  <c r="E139" i="9"/>
  <c r="J138" i="9"/>
  <c r="I138" i="9"/>
  <c r="H138" i="9"/>
  <c r="G138" i="9"/>
  <c r="F138" i="9"/>
  <c r="E138" i="9"/>
  <c r="J137" i="9"/>
  <c r="I137" i="9"/>
  <c r="H137" i="9"/>
  <c r="G137" i="9"/>
  <c r="F137" i="9"/>
  <c r="E137" i="9"/>
  <c r="J136" i="9"/>
  <c r="I136" i="9"/>
  <c r="H136" i="9"/>
  <c r="G136" i="9"/>
  <c r="F136" i="9"/>
  <c r="E136" i="9"/>
  <c r="J135" i="9"/>
  <c r="I135" i="9"/>
  <c r="H135" i="9"/>
  <c r="G135" i="9"/>
  <c r="F135" i="9"/>
  <c r="E135" i="9"/>
  <c r="J134" i="9"/>
  <c r="I134" i="9"/>
  <c r="H134" i="9"/>
  <c r="G134" i="9"/>
  <c r="F134" i="9"/>
  <c r="E134" i="9"/>
  <c r="J133" i="9"/>
  <c r="I133" i="9"/>
  <c r="H133" i="9"/>
  <c r="G133" i="9"/>
  <c r="F133" i="9"/>
  <c r="E133" i="9"/>
  <c r="D132" i="9"/>
  <c r="J126" i="9"/>
  <c r="I126" i="9"/>
  <c r="H126" i="9"/>
  <c r="G126" i="9"/>
  <c r="F126" i="9"/>
  <c r="E126" i="9"/>
  <c r="J125" i="9"/>
  <c r="I125" i="9"/>
  <c r="H125" i="9"/>
  <c r="G125" i="9"/>
  <c r="F125" i="9"/>
  <c r="E125" i="9"/>
  <c r="J124" i="9"/>
  <c r="I124" i="9"/>
  <c r="H124" i="9"/>
  <c r="G124" i="9"/>
  <c r="F124" i="9"/>
  <c r="E124" i="9"/>
  <c r="J123" i="9"/>
  <c r="I123" i="9"/>
  <c r="H123" i="9"/>
  <c r="G123" i="9"/>
  <c r="F123" i="9"/>
  <c r="E123" i="9"/>
  <c r="J122" i="9"/>
  <c r="I122" i="9"/>
  <c r="H122" i="9"/>
  <c r="G122" i="9"/>
  <c r="F122" i="9"/>
  <c r="E122" i="9"/>
  <c r="J121" i="9"/>
  <c r="I121" i="9"/>
  <c r="H121" i="9"/>
  <c r="G121" i="9"/>
  <c r="F121" i="9"/>
  <c r="E121" i="9"/>
  <c r="J120" i="9"/>
  <c r="I120" i="9"/>
  <c r="H120" i="9"/>
  <c r="G120" i="9"/>
  <c r="F120" i="9"/>
  <c r="E120" i="9"/>
  <c r="J119" i="9"/>
  <c r="I119" i="9"/>
  <c r="H119" i="9"/>
  <c r="G119" i="9"/>
  <c r="F119" i="9"/>
  <c r="E119" i="9"/>
  <c r="J118" i="9"/>
  <c r="I118" i="9"/>
  <c r="H118" i="9"/>
  <c r="G118" i="9"/>
  <c r="F118" i="9"/>
  <c r="E118" i="9"/>
  <c r="J117" i="9"/>
  <c r="I117" i="9"/>
  <c r="H117" i="9"/>
  <c r="G117" i="9"/>
  <c r="F117" i="9"/>
  <c r="E117" i="9"/>
  <c r="D116" i="9"/>
  <c r="J110" i="9"/>
  <c r="I110" i="9"/>
  <c r="H110" i="9"/>
  <c r="G110" i="9"/>
  <c r="F110" i="9"/>
  <c r="E110" i="9"/>
  <c r="J109" i="9"/>
  <c r="I109" i="9"/>
  <c r="H109" i="9"/>
  <c r="G109" i="9"/>
  <c r="F109" i="9"/>
  <c r="E109" i="9"/>
  <c r="J108" i="9"/>
  <c r="I108" i="9"/>
  <c r="H108" i="9"/>
  <c r="G108" i="9"/>
  <c r="F108" i="9"/>
  <c r="E108" i="9"/>
  <c r="J107" i="9"/>
  <c r="I107" i="9"/>
  <c r="H107" i="9"/>
  <c r="G107" i="9"/>
  <c r="F107" i="9"/>
  <c r="E107" i="9"/>
  <c r="J106" i="9"/>
  <c r="I106" i="9"/>
  <c r="H106" i="9"/>
  <c r="G106" i="9"/>
  <c r="F106" i="9"/>
  <c r="E106" i="9"/>
  <c r="J105" i="9"/>
  <c r="I105" i="9"/>
  <c r="H105" i="9"/>
  <c r="G105" i="9"/>
  <c r="F105" i="9"/>
  <c r="E105" i="9"/>
  <c r="J104" i="9"/>
  <c r="I104" i="9"/>
  <c r="H104" i="9"/>
  <c r="G104" i="9"/>
  <c r="F104" i="9"/>
  <c r="E104" i="9"/>
  <c r="J103" i="9"/>
  <c r="I103" i="9"/>
  <c r="H103" i="9"/>
  <c r="G103" i="9"/>
  <c r="F103" i="9"/>
  <c r="E103" i="9"/>
  <c r="J102" i="9"/>
  <c r="I102" i="9"/>
  <c r="H102" i="9"/>
  <c r="G102" i="9"/>
  <c r="F102" i="9"/>
  <c r="E102" i="9"/>
  <c r="J101" i="9"/>
  <c r="I101" i="9"/>
  <c r="H101" i="9"/>
  <c r="G101" i="9"/>
  <c r="F101" i="9"/>
  <c r="E101" i="9"/>
  <c r="J100" i="9"/>
  <c r="I100" i="9"/>
  <c r="H100" i="9"/>
  <c r="G100" i="9"/>
  <c r="F100" i="9"/>
  <c r="E100" i="9"/>
  <c r="J99" i="9"/>
  <c r="I99" i="9"/>
  <c r="H99" i="9"/>
  <c r="G99" i="9"/>
  <c r="F99" i="9"/>
  <c r="E99" i="9"/>
  <c r="J98" i="9"/>
  <c r="I98" i="9"/>
  <c r="H98" i="9"/>
  <c r="G98" i="9"/>
  <c r="F98" i="9"/>
  <c r="E98" i="9"/>
  <c r="J97" i="9"/>
  <c r="I97" i="9"/>
  <c r="H97" i="9"/>
  <c r="G97" i="9"/>
  <c r="F97" i="9"/>
  <c r="E97" i="9"/>
  <c r="J96" i="9"/>
  <c r="I96" i="9"/>
  <c r="H96" i="9"/>
  <c r="G96" i="9"/>
  <c r="F96" i="9"/>
  <c r="E96" i="9"/>
  <c r="J95" i="9"/>
  <c r="I95" i="9"/>
  <c r="H95" i="9"/>
  <c r="G95" i="9"/>
  <c r="F95" i="9"/>
  <c r="E95" i="9"/>
  <c r="J94" i="9"/>
  <c r="I94" i="9"/>
  <c r="H94" i="9"/>
  <c r="G94" i="9"/>
  <c r="F94" i="9"/>
  <c r="E94" i="9"/>
  <c r="J93" i="9"/>
  <c r="I93" i="9"/>
  <c r="H93" i="9"/>
  <c r="G93" i="9"/>
  <c r="F93" i="9"/>
  <c r="E93" i="9"/>
  <c r="J92" i="9"/>
  <c r="I92" i="9"/>
  <c r="H92" i="9"/>
  <c r="G92" i="9"/>
  <c r="F92" i="9"/>
  <c r="E92" i="9"/>
  <c r="D91" i="9"/>
  <c r="J85" i="9"/>
  <c r="I85" i="9"/>
  <c r="H85" i="9"/>
  <c r="G85" i="9"/>
  <c r="F85" i="9"/>
  <c r="E85" i="9"/>
  <c r="J84" i="9"/>
  <c r="I84" i="9"/>
  <c r="H84" i="9"/>
  <c r="G84" i="9"/>
  <c r="F84" i="9"/>
  <c r="E84" i="9"/>
  <c r="J83" i="9"/>
  <c r="I83" i="9"/>
  <c r="H83" i="9"/>
  <c r="G83" i="9"/>
  <c r="F83" i="9"/>
  <c r="E83" i="9"/>
  <c r="J82" i="9"/>
  <c r="I82" i="9"/>
  <c r="H82" i="9"/>
  <c r="G82" i="9"/>
  <c r="F82" i="9"/>
  <c r="E82" i="9"/>
  <c r="J81" i="9"/>
  <c r="I81" i="9"/>
  <c r="H81" i="9"/>
  <c r="G81" i="9"/>
  <c r="F81" i="9"/>
  <c r="E81" i="9"/>
  <c r="J80" i="9"/>
  <c r="I80" i="9"/>
  <c r="H80" i="9"/>
  <c r="G80" i="9"/>
  <c r="F80" i="9"/>
  <c r="E80" i="9"/>
  <c r="J79" i="9"/>
  <c r="I79" i="9"/>
  <c r="H79" i="9"/>
  <c r="G79" i="9"/>
  <c r="F79" i="9"/>
  <c r="E79" i="9"/>
  <c r="J78" i="9"/>
  <c r="I78" i="9"/>
  <c r="H78" i="9"/>
  <c r="G78" i="9"/>
  <c r="F78" i="9"/>
  <c r="E78" i="9"/>
  <c r="J77" i="9"/>
  <c r="I77" i="9"/>
  <c r="H77" i="9"/>
  <c r="G77" i="9"/>
  <c r="F77" i="9"/>
  <c r="E77" i="9"/>
  <c r="J76" i="9"/>
  <c r="I76" i="9"/>
  <c r="H76" i="9"/>
  <c r="G76" i="9"/>
  <c r="F76" i="9"/>
  <c r="E76" i="9"/>
  <c r="J75" i="9"/>
  <c r="I75" i="9"/>
  <c r="H75" i="9"/>
  <c r="G75" i="9"/>
  <c r="F75" i="9"/>
  <c r="E75" i="9"/>
  <c r="J74" i="9"/>
  <c r="I74" i="9"/>
  <c r="H74" i="9"/>
  <c r="G74" i="9"/>
  <c r="F74" i="9"/>
  <c r="E74" i="9"/>
  <c r="J73" i="9"/>
  <c r="I73" i="9"/>
  <c r="H73" i="9"/>
  <c r="G73" i="9"/>
  <c r="F73" i="9"/>
  <c r="E73" i="9"/>
  <c r="J72" i="9"/>
  <c r="I72" i="9"/>
  <c r="H72" i="9"/>
  <c r="G72" i="9"/>
  <c r="F72" i="9"/>
  <c r="E72" i="9"/>
  <c r="J71" i="9"/>
  <c r="I71" i="9"/>
  <c r="H71" i="9"/>
  <c r="G71" i="9"/>
  <c r="F71" i="9"/>
  <c r="E71" i="9"/>
  <c r="J70" i="9"/>
  <c r="I70" i="9"/>
  <c r="H70" i="9"/>
  <c r="G70" i="9"/>
  <c r="F70" i="9"/>
  <c r="E70" i="9"/>
  <c r="J69" i="9"/>
  <c r="I69" i="9"/>
  <c r="H69" i="9"/>
  <c r="G69" i="9"/>
  <c r="F69" i="9"/>
  <c r="E69" i="9"/>
  <c r="J68" i="9"/>
  <c r="I68" i="9"/>
  <c r="H68" i="9"/>
  <c r="G68" i="9"/>
  <c r="F68" i="9"/>
  <c r="E68" i="9"/>
  <c r="J67" i="9"/>
  <c r="I67" i="9"/>
  <c r="H67" i="9"/>
  <c r="G67" i="9"/>
  <c r="F67" i="9"/>
  <c r="E67" i="9"/>
  <c r="J66" i="9"/>
  <c r="I66" i="9"/>
  <c r="H66" i="9"/>
  <c r="G66" i="9"/>
  <c r="F66" i="9"/>
  <c r="E66" i="9"/>
  <c r="J65" i="9"/>
  <c r="I65" i="9"/>
  <c r="H65" i="9"/>
  <c r="G65" i="9"/>
  <c r="F65" i="9"/>
  <c r="E65" i="9"/>
  <c r="J64" i="9"/>
  <c r="I64" i="9"/>
  <c r="H64" i="9"/>
  <c r="G64" i="9"/>
  <c r="F64" i="9"/>
  <c r="E64" i="9"/>
  <c r="J63" i="9"/>
  <c r="I63" i="9"/>
  <c r="H63" i="9"/>
  <c r="G63" i="9"/>
  <c r="F63" i="9"/>
  <c r="E63" i="9"/>
  <c r="J62" i="9"/>
  <c r="I62" i="9"/>
  <c r="H62" i="9"/>
  <c r="G62" i="9"/>
  <c r="F62" i="9"/>
  <c r="E62" i="9"/>
  <c r="J61" i="9"/>
  <c r="I61" i="9"/>
  <c r="H61" i="9"/>
  <c r="G61" i="9"/>
  <c r="F61" i="9"/>
  <c r="E61" i="9"/>
  <c r="J60" i="9"/>
  <c r="I60" i="9"/>
  <c r="H60" i="9"/>
  <c r="G60" i="9"/>
  <c r="F60" i="9"/>
  <c r="E60" i="9"/>
  <c r="J59" i="9"/>
  <c r="I59" i="9"/>
  <c r="H59" i="9"/>
  <c r="G59" i="9"/>
  <c r="F59" i="9"/>
  <c r="E59" i="9"/>
  <c r="D58" i="9"/>
  <c r="D53" i="9"/>
  <c r="D52" i="9"/>
  <c r="D51" i="9"/>
  <c r="D50" i="9"/>
  <c r="D49" i="9"/>
  <c r="D48" i="9"/>
  <c r="D47" i="9"/>
  <c r="D46" i="9"/>
  <c r="D45" i="9"/>
  <c r="D44" i="9"/>
  <c r="D43" i="9"/>
  <c r="D42" i="9"/>
  <c r="D41" i="9"/>
  <c r="D40" i="9"/>
  <c r="D39" i="9"/>
  <c r="D38" i="9"/>
  <c r="D37" i="9"/>
  <c r="D36" i="9"/>
  <c r="D35" i="9"/>
  <c r="D34" i="9"/>
  <c r="D33" i="9"/>
  <c r="D32" i="9"/>
  <c r="D31" i="9"/>
  <c r="D30" i="9"/>
  <c r="H17" i="9"/>
  <c r="G17" i="9"/>
  <c r="F17" i="9"/>
  <c r="E17" i="9"/>
  <c r="D17" i="9"/>
  <c r="C17" i="9"/>
  <c r="B16" i="9"/>
  <c r="G60" i="8"/>
  <c r="AO15" i="40"/>
  <c r="B58" i="8"/>
  <c r="AN15" i="40" s="1"/>
  <c r="AJ15" i="40"/>
  <c r="AG15" i="40"/>
  <c r="AD15" i="40"/>
  <c r="AC15" i="40"/>
  <c r="AA15" i="40"/>
  <c r="Z15" i="40"/>
  <c r="Y15" i="40"/>
  <c r="W15" i="40"/>
  <c r="U15" i="40"/>
  <c r="S15" i="40"/>
  <c r="R15" i="40"/>
  <c r="P15" i="40"/>
  <c r="M15" i="40"/>
  <c r="L15" i="40"/>
  <c r="J15" i="40"/>
  <c r="I15" i="40"/>
  <c r="G15" i="40"/>
  <c r="E15" i="40"/>
  <c r="C15" i="40"/>
  <c r="I20" i="7"/>
  <c r="J7" i="40" s="1"/>
  <c r="H20" i="7"/>
  <c r="I7" i="40" s="1"/>
  <c r="G20" i="7"/>
  <c r="H7" i="40" s="1"/>
  <c r="F20" i="7"/>
  <c r="G7" i="40" s="1"/>
  <c r="E20" i="7"/>
  <c r="F7" i="40" s="1"/>
  <c r="D20" i="7"/>
  <c r="E7" i="40" s="1"/>
  <c r="C20" i="7"/>
  <c r="D7" i="40" s="1"/>
  <c r="B20" i="7"/>
  <c r="C7" i="40" s="1"/>
  <c r="J19" i="7"/>
  <c r="A19" i="7"/>
  <c r="J18" i="7"/>
  <c r="A18" i="7"/>
  <c r="J17" i="7"/>
  <c r="A17" i="7"/>
  <c r="J16" i="7"/>
  <c r="A16" i="7"/>
  <c r="J15" i="7"/>
  <c r="A15" i="7"/>
  <c r="J14" i="7"/>
  <c r="A14" i="7"/>
  <c r="J13" i="7"/>
  <c r="A13" i="7"/>
  <c r="J12" i="7"/>
  <c r="A12" i="7"/>
  <c r="J11" i="7"/>
  <c r="A11" i="7"/>
  <c r="J10" i="7"/>
  <c r="A10" i="7"/>
  <c r="J9" i="7"/>
  <c r="A9" i="7"/>
  <c r="J8" i="7"/>
  <c r="A8" i="7"/>
  <c r="R20" i="6"/>
  <c r="Q20" i="6"/>
  <c r="O20" i="6"/>
  <c r="N20" i="6"/>
  <c r="L20" i="6"/>
  <c r="K20" i="6"/>
  <c r="I20" i="6"/>
  <c r="H20" i="6"/>
  <c r="F20" i="6"/>
  <c r="E20" i="6"/>
  <c r="C20" i="6"/>
  <c r="B20" i="6"/>
  <c r="S19" i="6"/>
  <c r="P19" i="6"/>
  <c r="M19" i="6"/>
  <c r="J19" i="6"/>
  <c r="G19" i="6"/>
  <c r="D19" i="6"/>
  <c r="S18" i="6"/>
  <c r="P18" i="6"/>
  <c r="M18" i="6"/>
  <c r="J18" i="6"/>
  <c r="G18" i="6"/>
  <c r="D18" i="6"/>
  <c r="S17" i="6"/>
  <c r="P17" i="6"/>
  <c r="M17" i="6"/>
  <c r="J17" i="6"/>
  <c r="G17" i="6"/>
  <c r="D17" i="6"/>
  <c r="S16" i="6"/>
  <c r="P16" i="6"/>
  <c r="M16" i="6"/>
  <c r="J16" i="6"/>
  <c r="T16" i="6" s="1"/>
  <c r="G16" i="6"/>
  <c r="D16" i="6"/>
  <c r="S15" i="6"/>
  <c r="P15" i="6"/>
  <c r="M15" i="6"/>
  <c r="J15" i="6"/>
  <c r="G15" i="6"/>
  <c r="D15" i="6"/>
  <c r="S14" i="6"/>
  <c r="P14" i="6"/>
  <c r="M14" i="6"/>
  <c r="J14" i="6"/>
  <c r="G14" i="6"/>
  <c r="D14" i="6"/>
  <c r="S13" i="6"/>
  <c r="P13" i="6"/>
  <c r="M13" i="6"/>
  <c r="J13" i="6"/>
  <c r="G13" i="6"/>
  <c r="D13" i="6"/>
  <c r="S12" i="6"/>
  <c r="P12" i="6"/>
  <c r="M12" i="6"/>
  <c r="J12" i="6"/>
  <c r="T12" i="6" s="1"/>
  <c r="G12" i="6"/>
  <c r="D12" i="6"/>
  <c r="S11" i="6"/>
  <c r="P11" i="6"/>
  <c r="M11" i="6"/>
  <c r="J11" i="6"/>
  <c r="G11" i="6"/>
  <c r="D11" i="6"/>
  <c r="S10" i="6"/>
  <c r="P10" i="6"/>
  <c r="M10" i="6"/>
  <c r="J10" i="6"/>
  <c r="G10" i="6"/>
  <c r="D10" i="6"/>
  <c r="S9" i="6"/>
  <c r="P9" i="6"/>
  <c r="M9" i="6"/>
  <c r="J9" i="6"/>
  <c r="G9" i="6"/>
  <c r="D9" i="6"/>
  <c r="S8" i="6"/>
  <c r="P8" i="6"/>
  <c r="M8" i="6"/>
  <c r="J8" i="6"/>
  <c r="G8" i="6"/>
  <c r="D8" i="6"/>
  <c r="D56" i="12" l="1"/>
  <c r="D44" i="12"/>
  <c r="D48" i="12"/>
  <c r="D52" i="12"/>
  <c r="H89" i="12"/>
  <c r="F10" i="12" s="1"/>
  <c r="E102" i="12"/>
  <c r="C11" i="12" s="1"/>
  <c r="J64" i="12"/>
  <c r="H8" i="12" s="1"/>
  <c r="D60" i="12"/>
  <c r="S20" i="6"/>
  <c r="J20" i="7"/>
  <c r="D45" i="12"/>
  <c r="D49" i="12"/>
  <c r="I77" i="12"/>
  <c r="G9" i="12" s="1"/>
  <c r="D76" i="12"/>
  <c r="D82" i="12"/>
  <c r="D100" i="12"/>
  <c r="E64" i="12"/>
  <c r="C8" i="12" s="1"/>
  <c r="D87" i="12"/>
  <c r="I64" i="12"/>
  <c r="G8" i="12" s="1"/>
  <c r="D61" i="12"/>
  <c r="T8" i="6"/>
  <c r="F102" i="12"/>
  <c r="D11" i="12" s="1"/>
  <c r="C61" i="20"/>
  <c r="G31" i="27"/>
  <c r="D84" i="12"/>
  <c r="G20" i="6"/>
  <c r="C16" i="43"/>
  <c r="E77" i="12"/>
  <c r="C9" i="12" s="1"/>
  <c r="D74" i="12"/>
  <c r="E33" i="37"/>
  <c r="D83" i="12"/>
  <c r="M20" i="6"/>
  <c r="F64" i="12"/>
  <c r="D8" i="12" s="1"/>
  <c r="D54" i="12"/>
  <c r="D55" i="12"/>
  <c r="D59" i="12"/>
  <c r="I102" i="12"/>
  <c r="G11" i="12" s="1"/>
  <c r="D97" i="12"/>
  <c r="D101" i="12"/>
  <c r="F15" i="32"/>
  <c r="G64" i="12"/>
  <c r="E8" i="12" s="1"/>
  <c r="D58" i="12"/>
  <c r="H77" i="12"/>
  <c r="F9" i="12" s="1"/>
  <c r="J102" i="12"/>
  <c r="H11" i="12" s="1"/>
  <c r="D217" i="38"/>
  <c r="J14" i="38"/>
  <c r="AR59" i="40" s="1"/>
  <c r="D65" i="38"/>
  <c r="D199" i="38"/>
  <c r="D174" i="38"/>
  <c r="D195" i="38"/>
  <c r="D203" i="38"/>
  <c r="D211" i="38"/>
  <c r="Q16" i="38"/>
  <c r="B60" i="39" s="1"/>
  <c r="D87" i="38"/>
  <c r="D104" i="38"/>
  <c r="D31" i="29"/>
  <c r="D33" i="29" s="1"/>
  <c r="D46" i="29" s="1"/>
  <c r="D48" i="29" s="1"/>
  <c r="C34" i="20"/>
  <c r="G27" i="21" s="1"/>
  <c r="H27" i="21" s="1"/>
  <c r="E17" i="16"/>
  <c r="D55" i="13"/>
  <c r="D42" i="13"/>
  <c r="D58" i="13"/>
  <c r="D89" i="13"/>
  <c r="D101" i="13"/>
  <c r="D75" i="13"/>
  <c r="I102" i="11"/>
  <c r="G11" i="11" s="1"/>
  <c r="I53" i="14" s="1"/>
  <c r="B17" i="9"/>
  <c r="D33" i="37"/>
  <c r="F21" i="32"/>
  <c r="G21" i="32" s="1"/>
  <c r="D11" i="26"/>
  <c r="E39" i="40" s="1"/>
  <c r="C39" i="40"/>
  <c r="C40" i="25"/>
  <c r="B37" i="16"/>
  <c r="D30" i="16" s="1"/>
  <c r="F30" i="16" s="1"/>
  <c r="N8" i="15" s="1"/>
  <c r="B50" i="8" s="1"/>
  <c r="T11" i="6"/>
  <c r="T15" i="6"/>
  <c r="T19" i="6"/>
  <c r="D20" i="6"/>
  <c r="T14" i="6"/>
  <c r="T18" i="6"/>
  <c r="T17" i="6"/>
  <c r="T13" i="6"/>
  <c r="P20" i="6"/>
  <c r="T9" i="6"/>
  <c r="J20" i="6"/>
  <c r="D28" i="16"/>
  <c r="F28" i="16" s="1"/>
  <c r="L8" i="15" s="1"/>
  <c r="B42" i="8" s="1"/>
  <c r="D31" i="16"/>
  <c r="F31" i="16" s="1"/>
  <c r="O8" i="15" s="1"/>
  <c r="B54" i="8" s="1"/>
  <c r="D99" i="10"/>
  <c r="D42" i="10"/>
  <c r="D72" i="10"/>
  <c r="D76" i="10"/>
  <c r="H89" i="10"/>
  <c r="F10" i="10" s="1"/>
  <c r="H43" i="14" s="1"/>
  <c r="E102" i="10"/>
  <c r="C11" i="10" s="1"/>
  <c r="E45" i="14" s="1"/>
  <c r="D44" i="10"/>
  <c r="I89" i="10"/>
  <c r="G10" i="10" s="1"/>
  <c r="I43" i="14" s="1"/>
  <c r="D47" i="10"/>
  <c r="D51" i="10"/>
  <c r="D55" i="10"/>
  <c r="D59" i="10"/>
  <c r="D63" i="10"/>
  <c r="F102" i="10"/>
  <c r="D11" i="10" s="1"/>
  <c r="F45" i="14" s="1"/>
  <c r="G77" i="10"/>
  <c r="E9" i="10" s="1"/>
  <c r="G41" i="14" s="1"/>
  <c r="D87" i="10"/>
  <c r="D46" i="10"/>
  <c r="D54" i="10"/>
  <c r="D58" i="10"/>
  <c r="D62" i="10"/>
  <c r="H77" i="10"/>
  <c r="F9" i="10" s="1"/>
  <c r="H41" i="14" s="1"/>
  <c r="I102" i="10"/>
  <c r="G11" i="10" s="1"/>
  <c r="I45" i="14" s="1"/>
  <c r="J102" i="10"/>
  <c r="H11" i="10" s="1"/>
  <c r="J45" i="14" s="1"/>
  <c r="D50" i="10"/>
  <c r="D45" i="10"/>
  <c r="D96" i="10"/>
  <c r="D56" i="10"/>
  <c r="H64" i="10"/>
  <c r="F8" i="10" s="1"/>
  <c r="H39" i="14" s="1"/>
  <c r="D85" i="10"/>
  <c r="C26" i="8"/>
  <c r="Q19" i="40" s="1"/>
  <c r="G61" i="21"/>
  <c r="H61" i="21" s="1"/>
  <c r="C51" i="8"/>
  <c r="AI19" i="40" s="1"/>
  <c r="G66" i="21"/>
  <c r="H66" i="21" s="1"/>
  <c r="D51" i="13"/>
  <c r="D73" i="13"/>
  <c r="D84" i="13"/>
  <c r="D46" i="13"/>
  <c r="D62" i="13"/>
  <c r="D72" i="13"/>
  <c r="D87" i="13"/>
  <c r="D45" i="13"/>
  <c r="D61" i="13"/>
  <c r="D49" i="13"/>
  <c r="D53" i="13"/>
  <c r="I90" i="13"/>
  <c r="G10" i="13" s="1"/>
  <c r="D71" i="13"/>
  <c r="D100" i="13"/>
  <c r="H103" i="13"/>
  <c r="F11" i="13" s="1"/>
  <c r="J66" i="14"/>
  <c r="I66" i="14"/>
  <c r="G66" i="14"/>
  <c r="E66" i="14"/>
  <c r="H66" i="14"/>
  <c r="F66" i="14"/>
  <c r="H72" i="14"/>
  <c r="E72" i="14"/>
  <c r="G72" i="14"/>
  <c r="F72" i="14"/>
  <c r="J72" i="14"/>
  <c r="I72" i="14"/>
  <c r="J36" i="14"/>
  <c r="G36" i="14"/>
  <c r="I36" i="14"/>
  <c r="F36" i="14"/>
  <c r="E36" i="14"/>
  <c r="H36" i="14"/>
  <c r="I76" i="14"/>
  <c r="H76" i="14"/>
  <c r="G76" i="14"/>
  <c r="F76" i="14"/>
  <c r="E76" i="14"/>
  <c r="J76" i="14"/>
  <c r="H26" i="14"/>
  <c r="G26" i="14"/>
  <c r="J26" i="14"/>
  <c r="I26" i="14"/>
  <c r="F26" i="14"/>
  <c r="E26" i="14"/>
  <c r="H34" i="14"/>
  <c r="G34" i="14"/>
  <c r="J34" i="14"/>
  <c r="I34" i="14"/>
  <c r="F34" i="14"/>
  <c r="E34" i="14"/>
  <c r="H64" i="14"/>
  <c r="G64" i="14"/>
  <c r="F64" i="14"/>
  <c r="J64" i="14"/>
  <c r="I64" i="14"/>
  <c r="E64" i="14"/>
  <c r="J74" i="14"/>
  <c r="G74" i="14"/>
  <c r="E74" i="14"/>
  <c r="I74" i="14"/>
  <c r="H74" i="14"/>
  <c r="F74" i="14"/>
  <c r="G84" i="14"/>
  <c r="F84" i="14"/>
  <c r="E84" i="14"/>
  <c r="J84" i="14"/>
  <c r="I84" i="14"/>
  <c r="H84" i="14"/>
  <c r="F94" i="14"/>
  <c r="J94" i="14"/>
  <c r="E94" i="14"/>
  <c r="I94" i="14"/>
  <c r="H94" i="14"/>
  <c r="G94" i="14"/>
  <c r="J98" i="14"/>
  <c r="I98" i="14"/>
  <c r="H98" i="14"/>
  <c r="G98" i="14"/>
  <c r="F98" i="14"/>
  <c r="E98" i="14"/>
  <c r="J30" i="14"/>
  <c r="I30" i="14"/>
  <c r="F30" i="14"/>
  <c r="H30" i="14"/>
  <c r="E30" i="14"/>
  <c r="G30" i="14"/>
  <c r="H88" i="14"/>
  <c r="G88" i="14"/>
  <c r="F88" i="14"/>
  <c r="E88" i="14"/>
  <c r="J88" i="14"/>
  <c r="I88" i="14"/>
  <c r="J28" i="14"/>
  <c r="G28" i="14"/>
  <c r="I28" i="14"/>
  <c r="H28" i="14"/>
  <c r="F28" i="14"/>
  <c r="E28" i="14"/>
  <c r="H96" i="14"/>
  <c r="G96" i="14"/>
  <c r="J96" i="14"/>
  <c r="I96" i="14"/>
  <c r="F96" i="14"/>
  <c r="E96" i="14"/>
  <c r="F86" i="14"/>
  <c r="E86" i="14"/>
  <c r="J86" i="14"/>
  <c r="I86" i="14"/>
  <c r="H86" i="14"/>
  <c r="G86" i="14"/>
  <c r="F8" i="14"/>
  <c r="E8" i="14"/>
  <c r="H8" i="14"/>
  <c r="I8" i="14"/>
  <c r="G8" i="14"/>
  <c r="J8" i="14"/>
  <c r="J60" i="14"/>
  <c r="I60" i="14"/>
  <c r="G60" i="14"/>
  <c r="F60" i="14"/>
  <c r="E60" i="14"/>
  <c r="H60" i="14"/>
  <c r="H68" i="14"/>
  <c r="J68" i="14"/>
  <c r="G68" i="14"/>
  <c r="F68" i="14"/>
  <c r="E68" i="14"/>
  <c r="I68" i="14"/>
  <c r="F78" i="14"/>
  <c r="J78" i="14"/>
  <c r="E78" i="14"/>
  <c r="I78" i="14"/>
  <c r="H78" i="14"/>
  <c r="G78" i="14"/>
  <c r="J90" i="14"/>
  <c r="G90" i="14"/>
  <c r="I90" i="14"/>
  <c r="E90" i="14"/>
  <c r="H90" i="14"/>
  <c r="F90" i="14"/>
  <c r="H56" i="14"/>
  <c r="G56" i="14"/>
  <c r="E56" i="14"/>
  <c r="J56" i="14"/>
  <c r="I56" i="14"/>
  <c r="F56" i="14"/>
  <c r="F32" i="14"/>
  <c r="E32" i="14"/>
  <c r="I32" i="14"/>
  <c r="H32" i="14"/>
  <c r="G32" i="14"/>
  <c r="J32" i="14"/>
  <c r="H80" i="14"/>
  <c r="G80" i="14"/>
  <c r="F80" i="14"/>
  <c r="J80" i="14"/>
  <c r="I80" i="14"/>
  <c r="E80" i="14"/>
  <c r="J58" i="14"/>
  <c r="F58" i="14"/>
  <c r="I58" i="14"/>
  <c r="H58" i="14"/>
  <c r="G58" i="14"/>
  <c r="E58" i="14"/>
  <c r="F62" i="14"/>
  <c r="E62" i="14"/>
  <c r="J62" i="14"/>
  <c r="I62" i="14"/>
  <c r="H62" i="14"/>
  <c r="G62" i="14"/>
  <c r="F70" i="14"/>
  <c r="E70" i="14"/>
  <c r="J70" i="14"/>
  <c r="H70" i="14"/>
  <c r="I70" i="14"/>
  <c r="G70" i="14"/>
  <c r="J82" i="14"/>
  <c r="G82" i="14"/>
  <c r="I82" i="14"/>
  <c r="H82" i="14"/>
  <c r="F82" i="14"/>
  <c r="E82" i="14"/>
  <c r="J92" i="14"/>
  <c r="I92" i="14"/>
  <c r="G92" i="14"/>
  <c r="F92" i="14"/>
  <c r="E92" i="14"/>
  <c r="H92" i="14"/>
  <c r="I10" i="14"/>
  <c r="J10" i="14"/>
  <c r="H10" i="14"/>
  <c r="G10" i="14"/>
  <c r="F10" i="14"/>
  <c r="E10" i="14"/>
  <c r="D61" i="11"/>
  <c r="I89" i="11"/>
  <c r="G10" i="11" s="1"/>
  <c r="I51" i="14" s="1"/>
  <c r="D84" i="11"/>
  <c r="E77" i="11"/>
  <c r="C9" i="11" s="1"/>
  <c r="E49" i="14" s="1"/>
  <c r="D75" i="11"/>
  <c r="J89" i="11"/>
  <c r="H10" i="11" s="1"/>
  <c r="J51" i="14" s="1"/>
  <c r="D60" i="11"/>
  <c r="D98" i="11"/>
  <c r="H77" i="11"/>
  <c r="F9" i="11" s="1"/>
  <c r="H49" i="14" s="1"/>
  <c r="E89" i="11"/>
  <c r="C10" i="11" s="1"/>
  <c r="E51" i="14" s="1"/>
  <c r="I77" i="11"/>
  <c r="G9" i="11" s="1"/>
  <c r="I49" i="14" s="1"/>
  <c r="D45" i="11"/>
  <c r="D44" i="11"/>
  <c r="D99" i="11"/>
  <c r="F102" i="11"/>
  <c r="D11" i="11" s="1"/>
  <c r="F53" i="14" s="1"/>
  <c r="D88" i="11"/>
  <c r="D50" i="11"/>
  <c r="D53" i="11"/>
  <c r="D57" i="11"/>
  <c r="D76" i="11"/>
  <c r="F89" i="11"/>
  <c r="D10" i="11" s="1"/>
  <c r="F51" i="14" s="1"/>
  <c r="J102" i="11"/>
  <c r="H11" i="11" s="1"/>
  <c r="J53" i="14" s="1"/>
  <c r="D49" i="11"/>
  <c r="D71" i="11"/>
  <c r="D57" i="8"/>
  <c r="AM23" i="40" s="1"/>
  <c r="D63" i="8"/>
  <c r="AQ23" i="40" s="1"/>
  <c r="D69" i="8"/>
  <c r="AU23" i="40" s="1"/>
  <c r="D75" i="8"/>
  <c r="AY23" i="40" s="1"/>
  <c r="D64" i="8"/>
  <c r="AR23" i="40" s="1"/>
  <c r="D70" i="8"/>
  <c r="AV23" i="40" s="1"/>
  <c r="D76" i="8"/>
  <c r="AZ23" i="40" s="1"/>
  <c r="D58" i="8"/>
  <c r="D59" i="8"/>
  <c r="AO23" i="40" s="1"/>
  <c r="D66" i="8"/>
  <c r="AS23" i="40" s="1"/>
  <c r="D72" i="8"/>
  <c r="AW23" i="40" s="1"/>
  <c r="D67" i="8"/>
  <c r="D73" i="8"/>
  <c r="AX23" i="40" s="1"/>
  <c r="G16" i="21"/>
  <c r="H16" i="21" s="1"/>
  <c r="G60" i="21"/>
  <c r="H60" i="21" s="1"/>
  <c r="C18" i="8"/>
  <c r="K19" i="40" s="1"/>
  <c r="C15" i="8"/>
  <c r="I19" i="40" s="1"/>
  <c r="C23" i="8"/>
  <c r="O19" i="40" s="1"/>
  <c r="C57" i="8"/>
  <c r="C11" i="8"/>
  <c r="F19" i="40" s="1"/>
  <c r="C22" i="8"/>
  <c r="N19" i="40" s="1"/>
  <c r="C33" i="8"/>
  <c r="V19" i="40" s="1"/>
  <c r="C45" i="8"/>
  <c r="E45" i="8" s="1"/>
  <c r="C55" i="8"/>
  <c r="AL19" i="40" s="1"/>
  <c r="C67" i="8"/>
  <c r="AT19" i="40" s="1"/>
  <c r="C75" i="8"/>
  <c r="C17" i="8"/>
  <c r="J19" i="40" s="1"/>
  <c r="C27" i="8"/>
  <c r="R19" i="40" s="1"/>
  <c r="C39" i="8"/>
  <c r="Z19" i="40" s="1"/>
  <c r="C50" i="8"/>
  <c r="AH19" i="40" s="1"/>
  <c r="C8" i="8"/>
  <c r="C19" i="40" s="1"/>
  <c r="C46" i="8"/>
  <c r="AE19" i="40" s="1"/>
  <c r="C19" i="8"/>
  <c r="E19" i="8" s="1"/>
  <c r="C31" i="8"/>
  <c r="T19" i="40" s="1"/>
  <c r="C42" i="8"/>
  <c r="AB19" i="40" s="1"/>
  <c r="C53" i="8"/>
  <c r="AJ19" i="40" s="1"/>
  <c r="C64" i="8"/>
  <c r="AR19" i="40" s="1"/>
  <c r="C14" i="8"/>
  <c r="H19" i="40" s="1"/>
  <c r="C36" i="8"/>
  <c r="X19" i="40" s="1"/>
  <c r="C70" i="8"/>
  <c r="AV19" i="40" s="1"/>
  <c r="C76" i="8"/>
  <c r="AZ19" i="40" s="1"/>
  <c r="C35" i="8"/>
  <c r="E35" i="8" s="1"/>
  <c r="C69" i="8"/>
  <c r="AU19" i="40" s="1"/>
  <c r="C21" i="8"/>
  <c r="M19" i="40" s="1"/>
  <c r="C32" i="8"/>
  <c r="U19" i="40" s="1"/>
  <c r="C49" i="8"/>
  <c r="E49" i="8" s="1"/>
  <c r="C72" i="8"/>
  <c r="F14" i="38"/>
  <c r="AN59" i="40" s="1"/>
  <c r="D137" i="38"/>
  <c r="D98" i="38"/>
  <c r="D59" i="38"/>
  <c r="H14" i="38"/>
  <c r="AP59" i="40" s="1"/>
  <c r="D134" i="38"/>
  <c r="D170" i="38"/>
  <c r="D73" i="38"/>
  <c r="D97" i="9"/>
  <c r="D96" i="9"/>
  <c r="D79" i="9"/>
  <c r="D93" i="9"/>
  <c r="D120" i="9"/>
  <c r="D149" i="9"/>
  <c r="F76" i="38"/>
  <c r="D75" i="38"/>
  <c r="H153" i="9"/>
  <c r="F12" i="9" s="1"/>
  <c r="D96" i="38"/>
  <c r="E14" i="38"/>
  <c r="D133" i="38"/>
  <c r="D164" i="38"/>
  <c r="D26" i="38"/>
  <c r="D34" i="38"/>
  <c r="D35" i="38"/>
  <c r="D40" i="38"/>
  <c r="G144" i="38"/>
  <c r="G145" i="38" s="1"/>
  <c r="D141" i="38"/>
  <c r="D30" i="38"/>
  <c r="D32" i="38"/>
  <c r="D62" i="38"/>
  <c r="D101" i="38"/>
  <c r="G14" i="38"/>
  <c r="AO59" i="40" s="1"/>
  <c r="D162" i="38"/>
  <c r="D169" i="38"/>
  <c r="D147" i="9"/>
  <c r="J76" i="38"/>
  <c r="D61" i="38"/>
  <c r="D92" i="38"/>
  <c r="D100" i="38"/>
  <c r="D131" i="38"/>
  <c r="D198" i="38"/>
  <c r="D95" i="9"/>
  <c r="D36" i="38"/>
  <c r="D69" i="38"/>
  <c r="D108" i="38"/>
  <c r="I14" i="38"/>
  <c r="AQ59" i="40" s="1"/>
  <c r="D167" i="38"/>
  <c r="D207" i="38"/>
  <c r="D81" i="38"/>
  <c r="D129" i="38"/>
  <c r="D136" i="38"/>
  <c r="D166" i="38"/>
  <c r="D223" i="38"/>
  <c r="D84" i="9"/>
  <c r="D109" i="9"/>
  <c r="E86" i="9"/>
  <c r="C8" i="9" s="1"/>
  <c r="E12" i="35" s="1"/>
  <c r="I86" i="9"/>
  <c r="G8" i="9" s="1"/>
  <c r="D61" i="9"/>
  <c r="D62" i="9"/>
  <c r="D65" i="9"/>
  <c r="D66" i="9"/>
  <c r="D69" i="9"/>
  <c r="D70" i="9"/>
  <c r="D73" i="9"/>
  <c r="D74" i="9"/>
  <c r="D77" i="9"/>
  <c r="D78" i="9"/>
  <c r="D105" i="9"/>
  <c r="D119" i="9"/>
  <c r="D133" i="9"/>
  <c r="H111" i="9"/>
  <c r="F9" i="9" s="1"/>
  <c r="D101" i="9"/>
  <c r="D138" i="9"/>
  <c r="D83" i="9"/>
  <c r="D102" i="9"/>
  <c r="D123" i="9"/>
  <c r="D152" i="9"/>
  <c r="E22" i="20"/>
  <c r="E50" i="20"/>
  <c r="E76" i="20"/>
  <c r="G6" i="21"/>
  <c r="H6" i="21" s="1"/>
  <c r="E65" i="20"/>
  <c r="E71" i="20"/>
  <c r="E43" i="20"/>
  <c r="E15" i="20"/>
  <c r="E11" i="20"/>
  <c r="E19" i="40"/>
  <c r="E14" i="20"/>
  <c r="G19" i="40"/>
  <c r="E48" i="20"/>
  <c r="AF19" i="40"/>
  <c r="E58" i="20"/>
  <c r="E77" i="20"/>
  <c r="E60" i="20"/>
  <c r="AO19" i="40"/>
  <c r="E64" i="20"/>
  <c r="AQ19" i="40"/>
  <c r="E27" i="20"/>
  <c r="E31" i="20"/>
  <c r="S19" i="40"/>
  <c r="E37" i="20"/>
  <c r="E59" i="20"/>
  <c r="E73" i="20"/>
  <c r="E26" i="20"/>
  <c r="P19" i="40"/>
  <c r="E67" i="20"/>
  <c r="AS19" i="40"/>
  <c r="E10" i="20"/>
  <c r="D19" i="40"/>
  <c r="E38" i="20"/>
  <c r="Y19" i="40"/>
  <c r="E42" i="20"/>
  <c r="AA19" i="40"/>
  <c r="E44" i="20"/>
  <c r="AC19" i="40"/>
  <c r="E52" i="20"/>
  <c r="E55" i="20"/>
  <c r="AK19" i="40"/>
  <c r="E74" i="20"/>
  <c r="AX19" i="40"/>
  <c r="E47" i="8"/>
  <c r="E25" i="8"/>
  <c r="B85" i="8"/>
  <c r="AP15" i="40"/>
  <c r="B84" i="8"/>
  <c r="AM15" i="40"/>
  <c r="D49" i="10"/>
  <c r="D73" i="10"/>
  <c r="I77" i="10"/>
  <c r="G9" i="10" s="1"/>
  <c r="I41" i="14" s="1"/>
  <c r="D84" i="10"/>
  <c r="D98" i="10"/>
  <c r="D52" i="10"/>
  <c r="D53" i="10"/>
  <c r="D71" i="10"/>
  <c r="D88" i="10"/>
  <c r="D101" i="10"/>
  <c r="F64" i="10"/>
  <c r="D8" i="10" s="1"/>
  <c r="F39" i="14" s="1"/>
  <c r="J64" i="10"/>
  <c r="H8" i="10" s="1"/>
  <c r="J39" i="14" s="1"/>
  <c r="D57" i="10"/>
  <c r="D75" i="10"/>
  <c r="D61" i="10"/>
  <c r="D86" i="10"/>
  <c r="D95" i="10"/>
  <c r="D100" i="10"/>
  <c r="D52" i="11"/>
  <c r="D58" i="11"/>
  <c r="H89" i="11"/>
  <c r="F10" i="11" s="1"/>
  <c r="H51" i="14" s="1"/>
  <c r="D86" i="11"/>
  <c r="D87" i="11"/>
  <c r="D96" i="11"/>
  <c r="D97" i="11"/>
  <c r="H102" i="11"/>
  <c r="F11" i="11" s="1"/>
  <c r="H53" i="14" s="1"/>
  <c r="D46" i="11"/>
  <c r="D56" i="11"/>
  <c r="D62" i="11"/>
  <c r="D74" i="11"/>
  <c r="D100" i="11"/>
  <c r="D101" i="11"/>
  <c r="F77" i="11"/>
  <c r="D9" i="11" s="1"/>
  <c r="F49" i="14" s="1"/>
  <c r="J77" i="11"/>
  <c r="H9" i="11" s="1"/>
  <c r="J49" i="14" s="1"/>
  <c r="D85" i="11"/>
  <c r="H64" i="11"/>
  <c r="F8" i="11" s="1"/>
  <c r="H47" i="14" s="1"/>
  <c r="D47" i="11"/>
  <c r="D48" i="11"/>
  <c r="D54" i="11"/>
  <c r="D63" i="11"/>
  <c r="D72" i="11"/>
  <c r="D83" i="11"/>
  <c r="D46" i="12"/>
  <c r="D47" i="12"/>
  <c r="D53" i="12"/>
  <c r="D62" i="12"/>
  <c r="D71" i="12"/>
  <c r="G89" i="12"/>
  <c r="E10" i="12" s="1"/>
  <c r="D86" i="12"/>
  <c r="D88" i="12"/>
  <c r="D50" i="12"/>
  <c r="D51" i="12"/>
  <c r="D57" i="12"/>
  <c r="D70" i="12"/>
  <c r="F77" i="12"/>
  <c r="D9" i="12" s="1"/>
  <c r="J77" i="12"/>
  <c r="H9" i="12" s="1"/>
  <c r="D73" i="12"/>
  <c r="D75" i="12"/>
  <c r="E89" i="12"/>
  <c r="C10" i="12" s="1"/>
  <c r="I89" i="12"/>
  <c r="G10" i="12" s="1"/>
  <c r="D85" i="12"/>
  <c r="D99" i="12"/>
  <c r="D72" i="12"/>
  <c r="G77" i="12"/>
  <c r="E9" i="12" s="1"/>
  <c r="F89" i="12"/>
  <c r="D10" i="12" s="1"/>
  <c r="J89" i="12"/>
  <c r="H10" i="12" s="1"/>
  <c r="D96" i="12"/>
  <c r="D43" i="12"/>
  <c r="H64" i="12"/>
  <c r="F8" i="12" s="1"/>
  <c r="D63" i="12"/>
  <c r="G102" i="12"/>
  <c r="E11" i="12" s="1"/>
  <c r="G64" i="13"/>
  <c r="E8" i="13" s="1"/>
  <c r="D43" i="13"/>
  <c r="I64" i="13"/>
  <c r="G8" i="13" s="1"/>
  <c r="D50" i="13"/>
  <c r="D52" i="13"/>
  <c r="D57" i="13"/>
  <c r="D59" i="13"/>
  <c r="I77" i="13"/>
  <c r="G9" i="13" s="1"/>
  <c r="D97" i="13"/>
  <c r="J103" i="13"/>
  <c r="H11" i="13" s="1"/>
  <c r="D99" i="13"/>
  <c r="H64" i="13"/>
  <c r="F8" i="13" s="1"/>
  <c r="F64" i="13"/>
  <c r="D8" i="13" s="1"/>
  <c r="J64" i="13"/>
  <c r="H8" i="13" s="1"/>
  <c r="D47" i="13"/>
  <c r="D63" i="13"/>
  <c r="F77" i="13"/>
  <c r="D9" i="13" s="1"/>
  <c r="J77" i="13"/>
  <c r="H9" i="13" s="1"/>
  <c r="H77" i="13"/>
  <c r="F9" i="13" s="1"/>
  <c r="G90" i="13"/>
  <c r="E10" i="13" s="1"/>
  <c r="D86" i="13"/>
  <c r="H90" i="13"/>
  <c r="F10" i="13" s="1"/>
  <c r="D96" i="13"/>
  <c r="D98" i="13"/>
  <c r="E64" i="13"/>
  <c r="C8" i="13" s="1"/>
  <c r="D54" i="13"/>
  <c r="D76" i="13"/>
  <c r="D85" i="13"/>
  <c r="D103" i="38"/>
  <c r="D209" i="38"/>
  <c r="F86" i="9"/>
  <c r="D8" i="9" s="1"/>
  <c r="J86" i="9"/>
  <c r="H8" i="9" s="1"/>
  <c r="D81" i="9"/>
  <c r="D82" i="9"/>
  <c r="E111" i="9"/>
  <c r="C9" i="9" s="1"/>
  <c r="E13" i="35" s="1"/>
  <c r="I111" i="9"/>
  <c r="G9" i="9" s="1"/>
  <c r="F111" i="9"/>
  <c r="D9" i="9" s="1"/>
  <c r="J111" i="9"/>
  <c r="H9" i="9" s="1"/>
  <c r="D99" i="9"/>
  <c r="D100" i="9"/>
  <c r="D106" i="9"/>
  <c r="D117" i="9"/>
  <c r="D118" i="9"/>
  <c r="D124" i="9"/>
  <c r="D126" i="9"/>
  <c r="E140" i="9"/>
  <c r="C10" i="9" s="1"/>
  <c r="E14" i="35" s="1"/>
  <c r="I140" i="9"/>
  <c r="G10" i="9" s="1"/>
  <c r="D135" i="9"/>
  <c r="D25" i="38"/>
  <c r="D37" i="38"/>
  <c r="D39" i="38"/>
  <c r="G76" i="38"/>
  <c r="D63" i="38"/>
  <c r="D66" i="38"/>
  <c r="D68" i="38"/>
  <c r="H110" i="38"/>
  <c r="D102" i="38"/>
  <c r="D105" i="38"/>
  <c r="D107" i="38"/>
  <c r="D135" i="38"/>
  <c r="D138" i="38"/>
  <c r="D140" i="38"/>
  <c r="D168" i="38"/>
  <c r="D173" i="38"/>
  <c r="D197" i="38"/>
  <c r="D202" i="38"/>
  <c r="F140" i="9"/>
  <c r="D10" i="9" s="1"/>
  <c r="I153" i="9"/>
  <c r="G12" i="9" s="1"/>
  <c r="D63" i="40"/>
  <c r="D60" i="9"/>
  <c r="D64" i="9"/>
  <c r="D68" i="9"/>
  <c r="D72" i="9"/>
  <c r="D76" i="9"/>
  <c r="D85" i="9"/>
  <c r="D94" i="9"/>
  <c r="D103" i="9"/>
  <c r="D104" i="9"/>
  <c r="D110" i="9"/>
  <c r="F127" i="9"/>
  <c r="D11" i="9" s="1"/>
  <c r="J127" i="9"/>
  <c r="H11" i="9" s="1"/>
  <c r="H127" i="9"/>
  <c r="F11" i="9" s="1"/>
  <c r="D121" i="9"/>
  <c r="D122" i="9"/>
  <c r="J153" i="9"/>
  <c r="H12" i="9" s="1"/>
  <c r="E153" i="9"/>
  <c r="C12" i="9" s="1"/>
  <c r="E16" i="35" s="1"/>
  <c r="D151" i="9"/>
  <c r="W63" i="40"/>
  <c r="J42" i="38"/>
  <c r="D27" i="38"/>
  <c r="D29" i="38"/>
  <c r="D38" i="38"/>
  <c r="D41" i="38"/>
  <c r="D47" i="38"/>
  <c r="H76" i="38"/>
  <c r="D67" i="38"/>
  <c r="D70" i="38"/>
  <c r="D72" i="38"/>
  <c r="D95" i="38"/>
  <c r="D106" i="38"/>
  <c r="D126" i="38"/>
  <c r="D128" i="38"/>
  <c r="I144" i="38"/>
  <c r="D139" i="38"/>
  <c r="D161" i="38"/>
  <c r="D172" i="38"/>
  <c r="D175" i="38"/>
  <c r="D177" i="38"/>
  <c r="D183" i="38"/>
  <c r="G212" i="38"/>
  <c r="D201" i="38"/>
  <c r="D204" i="38"/>
  <c r="D206" i="38"/>
  <c r="J140" i="9"/>
  <c r="H10" i="9" s="1"/>
  <c r="D64" i="38"/>
  <c r="H86" i="9"/>
  <c r="F8" i="9" s="1"/>
  <c r="D63" i="9"/>
  <c r="D67" i="9"/>
  <c r="D71" i="9"/>
  <c r="D75" i="9"/>
  <c r="D80" i="9"/>
  <c r="G111" i="9"/>
  <c r="E9" i="9" s="1"/>
  <c r="D98" i="9"/>
  <c r="D107" i="9"/>
  <c r="D108" i="9"/>
  <c r="D125" i="9"/>
  <c r="G140" i="9"/>
  <c r="E10" i="9" s="1"/>
  <c r="D134" i="9"/>
  <c r="D137" i="9"/>
  <c r="D150" i="9"/>
  <c r="G42" i="38"/>
  <c r="D28" i="38"/>
  <c r="D31" i="38"/>
  <c r="D33" i="38"/>
  <c r="D53" i="38"/>
  <c r="E76" i="38"/>
  <c r="I76" i="38"/>
  <c r="D60" i="38"/>
  <c r="D71" i="38"/>
  <c r="D74" i="38"/>
  <c r="D94" i="38"/>
  <c r="J110" i="38"/>
  <c r="D99" i="38"/>
  <c r="D127" i="38"/>
  <c r="D130" i="38"/>
  <c r="D132" i="38"/>
  <c r="D143" i="38"/>
  <c r="D149" i="38"/>
  <c r="D155" i="38"/>
  <c r="J178" i="38"/>
  <c r="D163" i="38"/>
  <c r="D165" i="38"/>
  <c r="H178" i="38"/>
  <c r="D176" i="38"/>
  <c r="D189" i="38"/>
  <c r="I212" i="38"/>
  <c r="D208" i="38"/>
  <c r="D210" i="38"/>
  <c r="E36" i="20"/>
  <c r="E54" i="20"/>
  <c r="E16" i="20"/>
  <c r="E19" i="20"/>
  <c r="E32" i="20"/>
  <c r="E51" i="20"/>
  <c r="E20" i="20"/>
  <c r="E24" i="20"/>
  <c r="E28" i="20"/>
  <c r="E33" i="20"/>
  <c r="D83" i="8"/>
  <c r="D78" i="20"/>
  <c r="T10" i="6"/>
  <c r="D146" i="9"/>
  <c r="D148" i="9"/>
  <c r="D60" i="10"/>
  <c r="D70" i="10"/>
  <c r="E77" i="10"/>
  <c r="C9" i="10" s="1"/>
  <c r="E41" i="14" s="1"/>
  <c r="F89" i="10"/>
  <c r="D10" i="10" s="1"/>
  <c r="F43" i="14" s="1"/>
  <c r="J89" i="10"/>
  <c r="H10" i="10" s="1"/>
  <c r="J43" i="14" s="1"/>
  <c r="D42" i="11"/>
  <c r="E64" i="11"/>
  <c r="C8" i="11" s="1"/>
  <c r="E47" i="14" s="1"/>
  <c r="I64" i="11"/>
  <c r="G8" i="11" s="1"/>
  <c r="D51" i="11"/>
  <c r="G89" i="11"/>
  <c r="E10" i="11" s="1"/>
  <c r="D59" i="9"/>
  <c r="D82" i="8"/>
  <c r="E127" i="9"/>
  <c r="C11" i="9" s="1"/>
  <c r="E15" i="35" s="1"/>
  <c r="I127" i="9"/>
  <c r="G11" i="9" s="1"/>
  <c r="H140" i="9"/>
  <c r="F10" i="9" s="1"/>
  <c r="D136" i="9"/>
  <c r="D139" i="9"/>
  <c r="G153" i="9"/>
  <c r="E12" i="9" s="1"/>
  <c r="D43" i="10"/>
  <c r="G64" i="10"/>
  <c r="E8" i="10" s="1"/>
  <c r="G39" i="14" s="1"/>
  <c r="D48" i="10"/>
  <c r="F77" i="10"/>
  <c r="D9" i="10" s="1"/>
  <c r="J77" i="10"/>
  <c r="H9" i="10" s="1"/>
  <c r="D74" i="10"/>
  <c r="G89" i="10"/>
  <c r="E10" i="10" s="1"/>
  <c r="G43" i="14" s="1"/>
  <c r="D83" i="10"/>
  <c r="H102" i="10"/>
  <c r="F11" i="10" s="1"/>
  <c r="G102" i="10"/>
  <c r="E11" i="10" s="1"/>
  <c r="G45" i="14" s="1"/>
  <c r="F64" i="11"/>
  <c r="D8" i="11" s="1"/>
  <c r="J64" i="11"/>
  <c r="H8" i="11" s="1"/>
  <c r="D55" i="11"/>
  <c r="G64" i="11"/>
  <c r="E8" i="11" s="1"/>
  <c r="G47" i="14" s="1"/>
  <c r="G77" i="11"/>
  <c r="E9" i="11" s="1"/>
  <c r="G49" i="14" s="1"/>
  <c r="D70" i="11"/>
  <c r="E102" i="11"/>
  <c r="C11" i="11" s="1"/>
  <c r="E53" i="14" s="1"/>
  <c r="D95" i="11"/>
  <c r="G102" i="11"/>
  <c r="E11" i="11" s="1"/>
  <c r="G53" i="14" s="1"/>
  <c r="G86" i="9"/>
  <c r="E8" i="9" s="1"/>
  <c r="G127" i="9"/>
  <c r="E11" i="9" s="1"/>
  <c r="F153" i="9"/>
  <c r="D12" i="9" s="1"/>
  <c r="D97" i="10"/>
  <c r="D43" i="11"/>
  <c r="D59" i="11"/>
  <c r="D73" i="11"/>
  <c r="D82" i="11"/>
  <c r="D92" i="9"/>
  <c r="E64" i="10"/>
  <c r="C8" i="10" s="1"/>
  <c r="E39" i="14" s="1"/>
  <c r="I64" i="10"/>
  <c r="G8" i="10" s="1"/>
  <c r="E89" i="10"/>
  <c r="C10" i="10" s="1"/>
  <c r="D82" i="10"/>
  <c r="D42" i="12"/>
  <c r="D95" i="12"/>
  <c r="H102" i="12"/>
  <c r="F11" i="12" s="1"/>
  <c r="D44" i="13"/>
  <c r="D60" i="13"/>
  <c r="D74" i="13"/>
  <c r="F103" i="13"/>
  <c r="D11" i="13" s="1"/>
  <c r="E70" i="20"/>
  <c r="D98" i="12"/>
  <c r="D56" i="13"/>
  <c r="D70" i="13"/>
  <c r="E77" i="13"/>
  <c r="C9" i="13" s="1"/>
  <c r="F90" i="13"/>
  <c r="D10" i="13" s="1"/>
  <c r="J90" i="13"/>
  <c r="H10" i="13" s="1"/>
  <c r="D88" i="13"/>
  <c r="E103" i="13"/>
  <c r="C11" i="13" s="1"/>
  <c r="I103" i="13"/>
  <c r="G11" i="13" s="1"/>
  <c r="D102" i="13"/>
  <c r="G103" i="13"/>
  <c r="E11" i="13" s="1"/>
  <c r="E12" i="20"/>
  <c r="E47" i="20"/>
  <c r="D48" i="13"/>
  <c r="G77" i="13"/>
  <c r="E9" i="13" s="1"/>
  <c r="D83" i="13"/>
  <c r="E90" i="13"/>
  <c r="C10" i="13" s="1"/>
  <c r="C48" i="15"/>
  <c r="E9" i="20"/>
  <c r="E23" i="20"/>
  <c r="E46" i="20"/>
  <c r="E68" i="20"/>
  <c r="E18" i="20"/>
  <c r="E40" i="20"/>
  <c r="C307" i="21"/>
  <c r="E56" i="20"/>
  <c r="F42" i="38"/>
  <c r="D24" i="38"/>
  <c r="H16" i="24"/>
  <c r="H42" i="38"/>
  <c r="F19" i="36"/>
  <c r="F21" i="36" s="1"/>
  <c r="E42" i="38"/>
  <c r="I42" i="38"/>
  <c r="D58" i="38"/>
  <c r="E110" i="38"/>
  <c r="I110" i="38"/>
  <c r="D93" i="38"/>
  <c r="D109" i="38"/>
  <c r="F110" i="38"/>
  <c r="F144" i="38"/>
  <c r="J144" i="38"/>
  <c r="G178" i="38"/>
  <c r="H212" i="38"/>
  <c r="D205" i="38"/>
  <c r="D97" i="38"/>
  <c r="D115" i="38"/>
  <c r="D121" i="38"/>
  <c r="D171" i="38"/>
  <c r="D194" i="38"/>
  <c r="E212" i="38"/>
  <c r="G110" i="38"/>
  <c r="H144" i="38"/>
  <c r="E178" i="38"/>
  <c r="I178" i="38"/>
  <c r="F212" i="38"/>
  <c r="J212" i="38"/>
  <c r="D196" i="38"/>
  <c r="D142" i="38"/>
  <c r="E144" i="38"/>
  <c r="F178" i="38"/>
  <c r="D160" i="38"/>
  <c r="D200" i="38"/>
  <c r="G12" i="12" l="1"/>
  <c r="G37" i="39" s="1"/>
  <c r="B8" i="12"/>
  <c r="D102" i="12"/>
  <c r="D64" i="12"/>
  <c r="H12" i="12"/>
  <c r="H37" i="39" s="1"/>
  <c r="D12" i="12"/>
  <c r="D37" i="39" s="1"/>
  <c r="B10" i="12"/>
  <c r="G213" i="38"/>
  <c r="I213" i="38"/>
  <c r="J179" i="38"/>
  <c r="J214" i="38" s="1"/>
  <c r="H179" i="38"/>
  <c r="H216" i="38" s="1"/>
  <c r="I145" i="38"/>
  <c r="I147" i="38" s="1"/>
  <c r="H111" i="38"/>
  <c r="H113" i="38" s="1"/>
  <c r="J111" i="38"/>
  <c r="J114" i="38" s="1"/>
  <c r="I77" i="38"/>
  <c r="I80" i="38" s="1"/>
  <c r="F77" i="38"/>
  <c r="F78" i="38" s="1"/>
  <c r="J77" i="38"/>
  <c r="J78" i="38" s="1"/>
  <c r="G77" i="38"/>
  <c r="G79" i="38" s="1"/>
  <c r="E77" i="38"/>
  <c r="E80" i="38" s="1"/>
  <c r="J43" i="38"/>
  <c r="J46" i="38" s="1"/>
  <c r="G43" i="38"/>
  <c r="G44" i="38" s="1"/>
  <c r="G85" i="21"/>
  <c r="H85" i="21" s="1"/>
  <c r="G94" i="21"/>
  <c r="H94" i="21" s="1"/>
  <c r="G93" i="21"/>
  <c r="H93" i="21" s="1"/>
  <c r="C60" i="8"/>
  <c r="AP19" i="40" s="1"/>
  <c r="G92" i="21"/>
  <c r="H92" i="21" s="1"/>
  <c r="G105" i="21"/>
  <c r="H105" i="21" s="1"/>
  <c r="G97" i="21"/>
  <c r="H97" i="21" s="1"/>
  <c r="G101" i="21"/>
  <c r="H101" i="21" s="1"/>
  <c r="E61" i="20"/>
  <c r="G95" i="21"/>
  <c r="H95" i="21" s="1"/>
  <c r="T20" i="6"/>
  <c r="D89" i="12"/>
  <c r="D102" i="11"/>
  <c r="D77" i="12"/>
  <c r="B9" i="12"/>
  <c r="B6" i="39"/>
  <c r="C78" i="20"/>
  <c r="E34" i="20"/>
  <c r="H20" i="24" s="1"/>
  <c r="G18" i="21"/>
  <c r="H18" i="21" s="1"/>
  <c r="G83" i="21"/>
  <c r="H83" i="21" s="1"/>
  <c r="E57" i="8"/>
  <c r="AM27" i="40" s="1"/>
  <c r="D77" i="8"/>
  <c r="D11" i="39" s="1"/>
  <c r="D28" i="14"/>
  <c r="B8" i="13"/>
  <c r="D53" i="14"/>
  <c r="I54" i="14" s="1"/>
  <c r="D12" i="11"/>
  <c r="D31" i="39" s="1"/>
  <c r="F47" i="14"/>
  <c r="D89" i="11"/>
  <c r="D49" i="14"/>
  <c r="F50" i="14" s="1"/>
  <c r="B10" i="11"/>
  <c r="G51" i="14"/>
  <c r="D51" i="14" s="1"/>
  <c r="I52" i="14" s="1"/>
  <c r="B9" i="11"/>
  <c r="H12" i="11"/>
  <c r="H31" i="39" s="1"/>
  <c r="J47" i="14"/>
  <c r="G12" i="11"/>
  <c r="G31" i="39" s="1"/>
  <c r="I47" i="14"/>
  <c r="K35" i="8"/>
  <c r="L35" i="8"/>
  <c r="H35" i="8"/>
  <c r="W31" i="40" s="1"/>
  <c r="M35" i="8"/>
  <c r="J35" i="8"/>
  <c r="I35" i="8"/>
  <c r="E75" i="8"/>
  <c r="AY27" i="40" s="1"/>
  <c r="K19" i="8"/>
  <c r="L19" i="8"/>
  <c r="M19" i="8"/>
  <c r="H19" i="8"/>
  <c r="L31" i="40" s="1"/>
  <c r="J19" i="8"/>
  <c r="I19" i="8"/>
  <c r="K25" i="8"/>
  <c r="M25" i="8"/>
  <c r="I25" i="8"/>
  <c r="L25" i="8"/>
  <c r="H25" i="8"/>
  <c r="P31" i="40" s="1"/>
  <c r="J25" i="8"/>
  <c r="AG27" i="40"/>
  <c r="K49" i="8"/>
  <c r="L49" i="8"/>
  <c r="M49" i="8"/>
  <c r="J49" i="8"/>
  <c r="H49" i="8"/>
  <c r="AG31" i="40" s="1"/>
  <c r="I49" i="8"/>
  <c r="AD27" i="40"/>
  <c r="K45" i="8"/>
  <c r="M45" i="8"/>
  <c r="J45" i="8"/>
  <c r="L45" i="8"/>
  <c r="I45" i="8"/>
  <c r="H45" i="8"/>
  <c r="AD31" i="40" s="1"/>
  <c r="K47" i="8"/>
  <c r="I47" i="8"/>
  <c r="H47" i="8"/>
  <c r="AF31" i="40" s="1"/>
  <c r="J47" i="8"/>
  <c r="M47" i="8"/>
  <c r="L47" i="8"/>
  <c r="D26" i="16"/>
  <c r="F26" i="16" s="1"/>
  <c r="I8" i="15" s="1"/>
  <c r="B31" i="8" s="1"/>
  <c r="T15" i="40" s="1"/>
  <c r="D35" i="16"/>
  <c r="F35" i="16" s="1"/>
  <c r="W8" i="15" s="1"/>
  <c r="W49" i="15" s="1"/>
  <c r="B73" i="8" s="1"/>
  <c r="D33" i="16"/>
  <c r="F33" i="16" s="1"/>
  <c r="U8" i="15" s="1"/>
  <c r="U49" i="15" s="1"/>
  <c r="B67" i="8" s="1"/>
  <c r="D27" i="16"/>
  <c r="F27" i="16" s="1"/>
  <c r="J8" i="15" s="1"/>
  <c r="B36" i="8" s="1"/>
  <c r="D34" i="16"/>
  <c r="F34" i="16" s="1"/>
  <c r="V8" i="15" s="1"/>
  <c r="V49" i="15" s="1"/>
  <c r="B70" i="8" s="1"/>
  <c r="D21" i="16"/>
  <c r="D22" i="16"/>
  <c r="F22" i="16" s="1"/>
  <c r="E8" i="15" s="1"/>
  <c r="B14" i="8" s="1"/>
  <c r="D29" i="16"/>
  <c r="F29" i="16" s="1"/>
  <c r="M8" i="15" s="1"/>
  <c r="B46" i="8" s="1"/>
  <c r="D32" i="16"/>
  <c r="F32" i="16" s="1"/>
  <c r="T8" i="15" s="1"/>
  <c r="T49" i="15" s="1"/>
  <c r="B64" i="8" s="1"/>
  <c r="D23" i="16"/>
  <c r="F23" i="16" s="1"/>
  <c r="F8" i="15" s="1"/>
  <c r="B18" i="8" s="1"/>
  <c r="D24" i="16"/>
  <c r="F24" i="16" s="1"/>
  <c r="G8" i="15" s="1"/>
  <c r="B22" i="8" s="1"/>
  <c r="D36" i="16"/>
  <c r="F36" i="16" s="1"/>
  <c r="X8" i="15" s="1"/>
  <c r="X49" i="15" s="1"/>
  <c r="B76" i="8" s="1"/>
  <c r="D25" i="16"/>
  <c r="F25" i="16" s="1"/>
  <c r="H8" i="15" s="1"/>
  <c r="B26" i="8" s="1"/>
  <c r="J22" i="7"/>
  <c r="J23" i="7" s="1"/>
  <c r="B5" i="39"/>
  <c r="B7" i="39" s="1"/>
  <c r="D102" i="10"/>
  <c r="B11" i="10"/>
  <c r="H12" i="10"/>
  <c r="H25" i="39" s="1"/>
  <c r="J41" i="14"/>
  <c r="D12" i="10"/>
  <c r="D25" i="39" s="1"/>
  <c r="F41" i="14"/>
  <c r="B10" i="10"/>
  <c r="E43" i="14"/>
  <c r="G12" i="10"/>
  <c r="G25" i="39" s="1"/>
  <c r="I39" i="14"/>
  <c r="F12" i="10"/>
  <c r="F25" i="39" s="1"/>
  <c r="H45" i="14"/>
  <c r="D89" i="10"/>
  <c r="D64" i="10"/>
  <c r="E60" i="8"/>
  <c r="B18" i="39" s="1"/>
  <c r="E55" i="8"/>
  <c r="C85" i="8"/>
  <c r="D12" i="13"/>
  <c r="D43" i="39" s="1"/>
  <c r="D77" i="13"/>
  <c r="D90" i="13"/>
  <c r="D103" i="13"/>
  <c r="G12" i="13"/>
  <c r="G43" i="39" s="1"/>
  <c r="D72" i="14"/>
  <c r="D94" i="14"/>
  <c r="D80" i="14"/>
  <c r="D78" i="14"/>
  <c r="D92" i="14"/>
  <c r="D36" i="14"/>
  <c r="D82" i="14"/>
  <c r="D70" i="14"/>
  <c r="D58" i="14"/>
  <c r="D56" i="14"/>
  <c r="D60" i="14"/>
  <c r="D8" i="14"/>
  <c r="D86" i="14"/>
  <c r="D96" i="14"/>
  <c r="D88" i="14"/>
  <c r="D30" i="14"/>
  <c r="D34" i="14"/>
  <c r="D26" i="14"/>
  <c r="D66" i="14"/>
  <c r="D74" i="14"/>
  <c r="D84" i="14"/>
  <c r="D32" i="14"/>
  <c r="D98" i="14"/>
  <c r="D76" i="14"/>
  <c r="D90" i="14"/>
  <c r="D10" i="14"/>
  <c r="D77" i="11"/>
  <c r="B11" i="11"/>
  <c r="F12" i="11"/>
  <c r="F31" i="39" s="1"/>
  <c r="D86" i="8"/>
  <c r="E72" i="8"/>
  <c r="D84" i="8"/>
  <c r="AT23" i="40"/>
  <c r="AN23" i="40"/>
  <c r="E11" i="8"/>
  <c r="E15" i="8"/>
  <c r="E69" i="8"/>
  <c r="E23" i="8"/>
  <c r="E17" i="8"/>
  <c r="E8" i="8"/>
  <c r="E27" i="8"/>
  <c r="E53" i="8"/>
  <c r="E21" i="8"/>
  <c r="E32" i="8"/>
  <c r="E33" i="8"/>
  <c r="E39" i="8"/>
  <c r="AW19" i="40"/>
  <c r="L19" i="40"/>
  <c r="AG19" i="40"/>
  <c r="W19" i="40"/>
  <c r="AY19" i="40"/>
  <c r="AD19" i="40"/>
  <c r="AM19" i="40"/>
  <c r="D14" i="38"/>
  <c r="AL59" i="40" s="1"/>
  <c r="D127" i="9"/>
  <c r="D140" i="9"/>
  <c r="D86" i="9"/>
  <c r="F13" i="9"/>
  <c r="F18" i="9" s="1"/>
  <c r="H37" i="14" s="1"/>
  <c r="AM59" i="40"/>
  <c r="D76" i="38"/>
  <c r="B9" i="9"/>
  <c r="I16" i="33" s="1"/>
  <c r="I17" i="33" s="1"/>
  <c r="D13" i="9"/>
  <c r="D18" i="9" s="1"/>
  <c r="F37" i="14" s="1"/>
  <c r="G13" i="9"/>
  <c r="G18" i="9" s="1"/>
  <c r="I37" i="14" s="1"/>
  <c r="H13" i="9"/>
  <c r="H18" i="9" s="1"/>
  <c r="H19" i="39" s="1"/>
  <c r="E19" i="35"/>
  <c r="E51" i="8"/>
  <c r="E41" i="8"/>
  <c r="E30" i="8"/>
  <c r="E43" i="8"/>
  <c r="E59" i="8"/>
  <c r="E37" i="8"/>
  <c r="E10" i="8"/>
  <c r="AF27" i="40"/>
  <c r="E66" i="8"/>
  <c r="C83" i="8"/>
  <c r="P27" i="40"/>
  <c r="C82" i="8"/>
  <c r="C86" i="8"/>
  <c r="AN19" i="40"/>
  <c r="E58" i="8"/>
  <c r="E63" i="8"/>
  <c r="C77" i="8"/>
  <c r="C11" i="39" s="1"/>
  <c r="E13" i="8"/>
  <c r="C84" i="8"/>
  <c r="C90" i="8"/>
  <c r="C13" i="39"/>
  <c r="AP23" i="40"/>
  <c r="D85" i="8"/>
  <c r="D90" i="8"/>
  <c r="D13" i="39"/>
  <c r="D14" i="39" s="1"/>
  <c r="D77" i="10"/>
  <c r="E12" i="12"/>
  <c r="E37" i="39" s="1"/>
  <c r="C12" i="12"/>
  <c r="C37" i="39" s="1"/>
  <c r="B11" i="12"/>
  <c r="H12" i="13"/>
  <c r="H43" i="39" s="1"/>
  <c r="D64" i="13"/>
  <c r="E12" i="13"/>
  <c r="E43" i="39" s="1"/>
  <c r="B10" i="13"/>
  <c r="F12" i="13"/>
  <c r="F43" i="39" s="1"/>
  <c r="B11" i="13"/>
  <c r="B9" i="13"/>
  <c r="H77" i="38"/>
  <c r="H78" i="38" s="1"/>
  <c r="B12" i="9"/>
  <c r="C13" i="9"/>
  <c r="C18" i="9" s="1"/>
  <c r="C19" i="39" s="1"/>
  <c r="V63" i="40"/>
  <c r="D111" i="9"/>
  <c r="E13" i="9"/>
  <c r="E18" i="9" s="1"/>
  <c r="D153" i="9"/>
  <c r="W27" i="40"/>
  <c r="L27" i="40"/>
  <c r="D68" i="14"/>
  <c r="E49" i="15"/>
  <c r="L49" i="15"/>
  <c r="E213" i="38"/>
  <c r="D212" i="38"/>
  <c r="I111" i="38"/>
  <c r="M49" i="15"/>
  <c r="I146" i="38"/>
  <c r="C12" i="10"/>
  <c r="C25" i="39" s="1"/>
  <c r="B8" i="10"/>
  <c r="C12" i="11"/>
  <c r="C31" i="39" s="1"/>
  <c r="B8" i="11"/>
  <c r="I179" i="38"/>
  <c r="F111" i="38"/>
  <c r="F12" i="12"/>
  <c r="F37" i="39" s="1"/>
  <c r="E145" i="38"/>
  <c r="D144" i="38"/>
  <c r="D178" i="38"/>
  <c r="E179" i="38"/>
  <c r="G179" i="38"/>
  <c r="E43" i="38"/>
  <c r="D42" i="38"/>
  <c r="O49" i="15"/>
  <c r="F43" i="38"/>
  <c r="D62" i="14"/>
  <c r="G111" i="38"/>
  <c r="H43" i="38"/>
  <c r="H49" i="15"/>
  <c r="E12" i="11"/>
  <c r="E31" i="39" s="1"/>
  <c r="B9" i="10"/>
  <c r="F179" i="38"/>
  <c r="H213" i="38"/>
  <c r="I43" i="38"/>
  <c r="D64" i="11"/>
  <c r="J213" i="38"/>
  <c r="H145" i="38"/>
  <c r="G147" i="38"/>
  <c r="G148" i="38"/>
  <c r="G146" i="38"/>
  <c r="J145" i="38"/>
  <c r="N49" i="15"/>
  <c r="C12" i="13"/>
  <c r="E12" i="10"/>
  <c r="E25" i="39" s="1"/>
  <c r="B11" i="9"/>
  <c r="B10" i="9"/>
  <c r="B8" i="9"/>
  <c r="F213" i="38"/>
  <c r="F145" i="38"/>
  <c r="F21" i="16"/>
  <c r="D8" i="15" s="1"/>
  <c r="B9" i="8" s="1"/>
  <c r="J45" i="38"/>
  <c r="E111" i="38"/>
  <c r="D110" i="38"/>
  <c r="D64" i="14"/>
  <c r="H180" i="38" l="1"/>
  <c r="J182" i="38"/>
  <c r="J181" i="38"/>
  <c r="F54" i="14"/>
  <c r="H114" i="38"/>
  <c r="I148" i="38"/>
  <c r="I232" i="38" s="1"/>
  <c r="F80" i="38"/>
  <c r="H112" i="38"/>
  <c r="G232" i="38"/>
  <c r="H215" i="38"/>
  <c r="H214" i="38"/>
  <c r="J216" i="38"/>
  <c r="H182" i="38"/>
  <c r="J180" i="38"/>
  <c r="J215" i="38"/>
  <c r="H181" i="38"/>
  <c r="I78" i="38"/>
  <c r="I79" i="38"/>
  <c r="J80" i="38"/>
  <c r="J79" i="38"/>
  <c r="F79" i="38"/>
  <c r="J112" i="38"/>
  <c r="J113" i="38"/>
  <c r="G46" i="38"/>
  <c r="E78" i="38"/>
  <c r="E79" i="38"/>
  <c r="J44" i="38"/>
  <c r="G45" i="38"/>
  <c r="G78" i="38"/>
  <c r="G80" i="38"/>
  <c r="H80" i="38"/>
  <c r="J54" i="14"/>
  <c r="M33" i="8" s="1"/>
  <c r="E54" i="14"/>
  <c r="H33" i="8" s="1"/>
  <c r="V31" i="40" s="1"/>
  <c r="H54" i="14"/>
  <c r="K33" i="8" s="1"/>
  <c r="E7" i="39"/>
  <c r="B12" i="12"/>
  <c r="B37" i="39" s="1"/>
  <c r="J49" i="15"/>
  <c r="D77" i="38"/>
  <c r="H79" i="38"/>
  <c r="H230" i="38" s="1"/>
  <c r="I57" i="8"/>
  <c r="E78" i="20"/>
  <c r="L57" i="8"/>
  <c r="K57" i="8"/>
  <c r="J57" i="8"/>
  <c r="M57" i="8"/>
  <c r="H57" i="8"/>
  <c r="AM31" i="40" s="1"/>
  <c r="D87" i="8"/>
  <c r="G49" i="15"/>
  <c r="D37" i="16"/>
  <c r="D46" i="16" s="1"/>
  <c r="F49" i="15"/>
  <c r="I49" i="15"/>
  <c r="AP27" i="40"/>
  <c r="C37" i="16"/>
  <c r="D41" i="14"/>
  <c r="G42" i="14" s="1"/>
  <c r="G54" i="14"/>
  <c r="J33" i="8" s="1"/>
  <c r="H50" i="14"/>
  <c r="E50" i="14"/>
  <c r="I50" i="14"/>
  <c r="J50" i="14"/>
  <c r="G52" i="14"/>
  <c r="J32" i="8" s="1"/>
  <c r="D47" i="14"/>
  <c r="J52" i="14"/>
  <c r="M32" i="8" s="1"/>
  <c r="G50" i="14"/>
  <c r="H52" i="14"/>
  <c r="K32" i="8" s="1"/>
  <c r="E52" i="14"/>
  <c r="H32" i="8" s="1"/>
  <c r="U31" i="40" s="1"/>
  <c r="F52" i="14"/>
  <c r="I32" i="8" s="1"/>
  <c r="K58" i="8"/>
  <c r="M58" i="8"/>
  <c r="I58" i="8"/>
  <c r="J58" i="8"/>
  <c r="H58" i="8"/>
  <c r="AN31" i="40" s="1"/>
  <c r="L58" i="8"/>
  <c r="I18" i="9"/>
  <c r="R27" i="40"/>
  <c r="K27" i="8"/>
  <c r="M27" i="8"/>
  <c r="J27" i="8"/>
  <c r="H27" i="8"/>
  <c r="R31" i="40" s="1"/>
  <c r="L27" i="8"/>
  <c r="I27" i="8"/>
  <c r="K53" i="8"/>
  <c r="H53" i="8"/>
  <c r="AJ31" i="40" s="1"/>
  <c r="J53" i="8"/>
  <c r="M53" i="8"/>
  <c r="L53" i="8"/>
  <c r="I53" i="8"/>
  <c r="E85" i="8"/>
  <c r="K37" i="8"/>
  <c r="I37" i="8"/>
  <c r="L37" i="8"/>
  <c r="M37" i="8"/>
  <c r="J37" i="8"/>
  <c r="H37" i="8"/>
  <c r="Y31" i="40" s="1"/>
  <c r="C27" i="40"/>
  <c r="M75" i="8"/>
  <c r="L75" i="8"/>
  <c r="K75" i="8"/>
  <c r="J75" i="8"/>
  <c r="I75" i="8"/>
  <c r="H75" i="8"/>
  <c r="AY31" i="40" s="1"/>
  <c r="K59" i="8"/>
  <c r="J59" i="8"/>
  <c r="M59" i="8"/>
  <c r="L59" i="8"/>
  <c r="I59" i="8"/>
  <c r="H59" i="8"/>
  <c r="AO31" i="40" s="1"/>
  <c r="AL27" i="40"/>
  <c r="K55" i="8"/>
  <c r="M55" i="8"/>
  <c r="J55" i="8"/>
  <c r="H55" i="8"/>
  <c r="AL31" i="40" s="1"/>
  <c r="L55" i="8"/>
  <c r="I55" i="8"/>
  <c r="Z27" i="40"/>
  <c r="K39" i="8"/>
  <c r="H39" i="8"/>
  <c r="Z31" i="40" s="1"/>
  <c r="M39" i="8"/>
  <c r="J39" i="8"/>
  <c r="I39" i="8"/>
  <c r="L39" i="8"/>
  <c r="I33" i="8"/>
  <c r="L33" i="8"/>
  <c r="AU27" i="40"/>
  <c r="M69" i="8"/>
  <c r="L69" i="8"/>
  <c r="I69" i="8"/>
  <c r="K69" i="8"/>
  <c r="J69" i="8"/>
  <c r="H69" i="8"/>
  <c r="AU31" i="40" s="1"/>
  <c r="AW27" i="40"/>
  <c r="M72" i="8"/>
  <c r="L72" i="8"/>
  <c r="K72" i="8"/>
  <c r="J72" i="8"/>
  <c r="I72" i="8"/>
  <c r="H72" i="8"/>
  <c r="AW31" i="40" s="1"/>
  <c r="AS27" i="40"/>
  <c r="M66" i="8"/>
  <c r="L66" i="8"/>
  <c r="K66" i="8"/>
  <c r="I66" i="8"/>
  <c r="J66" i="8"/>
  <c r="H66" i="8"/>
  <c r="AS31" i="40" s="1"/>
  <c r="AA27" i="40"/>
  <c r="K41" i="8"/>
  <c r="J41" i="8"/>
  <c r="H41" i="8"/>
  <c r="AA31" i="40" s="1"/>
  <c r="L41" i="8"/>
  <c r="M41" i="8"/>
  <c r="I41" i="8"/>
  <c r="L32" i="8"/>
  <c r="L15" i="8"/>
  <c r="K15" i="8"/>
  <c r="J15" i="8"/>
  <c r="I15" i="8"/>
  <c r="H15" i="8"/>
  <c r="I31" i="40" s="1"/>
  <c r="M15" i="8"/>
  <c r="L13" i="8"/>
  <c r="K13" i="8"/>
  <c r="I13" i="8"/>
  <c r="H13" i="8"/>
  <c r="G31" i="40" s="1"/>
  <c r="M13" i="8"/>
  <c r="J13" i="8"/>
  <c r="AC27" i="40"/>
  <c r="K43" i="8"/>
  <c r="L43" i="8"/>
  <c r="M43" i="8"/>
  <c r="J43" i="8"/>
  <c r="H43" i="8"/>
  <c r="AC31" i="40" s="1"/>
  <c r="I43" i="8"/>
  <c r="O27" i="40"/>
  <c r="K23" i="8"/>
  <c r="J23" i="8"/>
  <c r="H23" i="8"/>
  <c r="O31" i="40" s="1"/>
  <c r="L23" i="8"/>
  <c r="M23" i="8"/>
  <c r="I23" i="8"/>
  <c r="M63" i="8"/>
  <c r="L63" i="8"/>
  <c r="K63" i="8"/>
  <c r="J63" i="8"/>
  <c r="I63" i="8"/>
  <c r="H63" i="8"/>
  <c r="AI27" i="40"/>
  <c r="K51" i="8"/>
  <c r="L51" i="8"/>
  <c r="M51" i="8"/>
  <c r="I51" i="8"/>
  <c r="H51" i="8"/>
  <c r="AI31" i="40" s="1"/>
  <c r="J51" i="8"/>
  <c r="M27" i="40"/>
  <c r="K21" i="8"/>
  <c r="J21" i="8"/>
  <c r="I21" i="8"/>
  <c r="H21" i="8"/>
  <c r="M31" i="40" s="1"/>
  <c r="L21" i="8"/>
  <c r="M21" i="8"/>
  <c r="K17" i="8"/>
  <c r="I17" i="8"/>
  <c r="J17" i="8"/>
  <c r="M17" i="8"/>
  <c r="L17" i="8"/>
  <c r="J27" i="40"/>
  <c r="H17" i="8"/>
  <c r="I42" i="14"/>
  <c r="F42" i="14"/>
  <c r="D43" i="14"/>
  <c r="E44" i="14" s="1"/>
  <c r="H10" i="8" s="1"/>
  <c r="D39" i="14"/>
  <c r="I40" i="14" s="1"/>
  <c r="L8" i="8" s="1"/>
  <c r="D45" i="14"/>
  <c r="H46" i="14" s="1"/>
  <c r="K11" i="8" s="1"/>
  <c r="S27" i="40"/>
  <c r="F27" i="40"/>
  <c r="V27" i="40"/>
  <c r="U27" i="40"/>
  <c r="B12" i="13"/>
  <c r="B43" i="39" s="1"/>
  <c r="C43" i="39"/>
  <c r="E76" i="8"/>
  <c r="AZ15" i="40"/>
  <c r="AR15" i="40"/>
  <c r="B86" i="8"/>
  <c r="E64" i="8"/>
  <c r="AV15" i="40"/>
  <c r="E70" i="8"/>
  <c r="AT15" i="40"/>
  <c r="E67" i="8"/>
  <c r="E73" i="8"/>
  <c r="AX15" i="40"/>
  <c r="F19" i="39"/>
  <c r="J37" i="14"/>
  <c r="I27" i="40"/>
  <c r="AJ27" i="40"/>
  <c r="D19" i="39"/>
  <c r="G19" i="39"/>
  <c r="B13" i="9"/>
  <c r="C87" i="8"/>
  <c r="C91" i="8" s="1"/>
  <c r="E84" i="8"/>
  <c r="AO27" i="40"/>
  <c r="C14" i="39"/>
  <c r="G27" i="40"/>
  <c r="AQ27" i="40"/>
  <c r="E27" i="40"/>
  <c r="Y27" i="40"/>
  <c r="AN27" i="40"/>
  <c r="D91" i="8"/>
  <c r="E18" i="8"/>
  <c r="K15" i="40"/>
  <c r="E50" i="8"/>
  <c r="AH15" i="40"/>
  <c r="E22" i="8"/>
  <c r="N15" i="40"/>
  <c r="E14" i="8"/>
  <c r="H15" i="40"/>
  <c r="E46" i="8"/>
  <c r="AE15" i="40"/>
  <c r="E42" i="8"/>
  <c r="B36" i="39" s="1"/>
  <c r="AB15" i="40"/>
  <c r="E36" i="8"/>
  <c r="X15" i="40"/>
  <c r="E26" i="8"/>
  <c r="Q15" i="40"/>
  <c r="E54" i="8"/>
  <c r="AK15" i="40"/>
  <c r="G37" i="14"/>
  <c r="E19" i="39"/>
  <c r="D88" i="8"/>
  <c r="J146" i="38"/>
  <c r="J147" i="38"/>
  <c r="J148" i="38"/>
  <c r="G112" i="38"/>
  <c r="G113" i="38"/>
  <c r="G114" i="38"/>
  <c r="E45" i="38"/>
  <c r="E46" i="38"/>
  <c r="E44" i="38"/>
  <c r="D43" i="38"/>
  <c r="E215" i="38"/>
  <c r="E180" i="38"/>
  <c r="D179" i="38"/>
  <c r="E216" i="38"/>
  <c r="E181" i="38"/>
  <c r="E182" i="38"/>
  <c r="E214" i="38"/>
  <c r="B12" i="11"/>
  <c r="B31" i="39" s="1"/>
  <c r="I114" i="38"/>
  <c r="I112" i="38"/>
  <c r="I113" i="38"/>
  <c r="E114" i="38"/>
  <c r="E112" i="38"/>
  <c r="D111" i="38"/>
  <c r="E113" i="38"/>
  <c r="F37" i="16"/>
  <c r="F146" i="38"/>
  <c r="F147" i="38"/>
  <c r="F148" i="38"/>
  <c r="E146" i="38"/>
  <c r="D145" i="38"/>
  <c r="E147" i="38"/>
  <c r="E148" i="38"/>
  <c r="H148" i="38"/>
  <c r="H146" i="38"/>
  <c r="H147" i="38"/>
  <c r="H44" i="38"/>
  <c r="H45" i="38"/>
  <c r="H46" i="38"/>
  <c r="F112" i="38"/>
  <c r="F113" i="38"/>
  <c r="F114" i="38"/>
  <c r="B12" i="10"/>
  <c r="B25" i="39" s="1"/>
  <c r="D213" i="38"/>
  <c r="E37" i="14"/>
  <c r="B18" i="9"/>
  <c r="E31" i="8"/>
  <c r="B83" i="8"/>
  <c r="H19" i="24"/>
  <c r="H21" i="24" s="1"/>
  <c r="I45" i="38"/>
  <c r="I46" i="38"/>
  <c r="I44" i="38"/>
  <c r="F216" i="38"/>
  <c r="F181" i="38"/>
  <c r="F182" i="38"/>
  <c r="F214" i="38"/>
  <c r="F215" i="38"/>
  <c r="F180" i="38"/>
  <c r="F46" i="38"/>
  <c r="F44" i="38"/>
  <c r="F45" i="38"/>
  <c r="G182" i="38"/>
  <c r="G214" i="38"/>
  <c r="G215" i="38"/>
  <c r="G180" i="38"/>
  <c r="G216" i="38"/>
  <c r="G181" i="38"/>
  <c r="I215" i="38"/>
  <c r="I180" i="38"/>
  <c r="I216" i="38"/>
  <c r="I181" i="38"/>
  <c r="I182" i="38"/>
  <c r="I214" i="38"/>
  <c r="E42" i="14" l="1"/>
  <c r="H42" i="14"/>
  <c r="J42" i="14"/>
  <c r="J233" i="38"/>
  <c r="H231" i="38"/>
  <c r="F230" i="38"/>
  <c r="H234" i="38"/>
  <c r="H233" i="38"/>
  <c r="J230" i="38"/>
  <c r="E230" i="38"/>
  <c r="I230" i="38"/>
  <c r="F232" i="38"/>
  <c r="H232" i="38"/>
  <c r="E229" i="38"/>
  <c r="J234" i="38"/>
  <c r="G231" i="38"/>
  <c r="F233" i="38"/>
  <c r="G233" i="38"/>
  <c r="E234" i="38"/>
  <c r="J231" i="38"/>
  <c r="E231" i="38"/>
  <c r="G230" i="38"/>
  <c r="E232" i="38"/>
  <c r="G229" i="38"/>
  <c r="F231" i="38"/>
  <c r="G234" i="38"/>
  <c r="I233" i="38"/>
  <c r="H229" i="38"/>
  <c r="J229" i="38"/>
  <c r="I234" i="38"/>
  <c r="J232" i="38"/>
  <c r="F234" i="38"/>
  <c r="F229" i="38"/>
  <c r="I229" i="38"/>
  <c r="I231" i="38"/>
  <c r="E233" i="38"/>
  <c r="D78" i="38"/>
  <c r="D80" i="38"/>
  <c r="D79" i="38"/>
  <c r="D54" i="14"/>
  <c r="I84" i="8"/>
  <c r="K84" i="8"/>
  <c r="M84" i="8"/>
  <c r="L84" i="8"/>
  <c r="J84" i="8"/>
  <c r="E48" i="14"/>
  <c r="G48" i="14"/>
  <c r="J30" i="8" s="1"/>
  <c r="H48" i="14"/>
  <c r="K30" i="8" s="1"/>
  <c r="D52" i="14"/>
  <c r="I48" i="14"/>
  <c r="L30" i="8" s="1"/>
  <c r="F48" i="14"/>
  <c r="I30" i="8" s="1"/>
  <c r="J48" i="14"/>
  <c r="M30" i="8" s="1"/>
  <c r="D50" i="14"/>
  <c r="E31" i="40"/>
  <c r="AX27" i="40"/>
  <c r="M73" i="8"/>
  <c r="L73" i="8"/>
  <c r="H73" i="8"/>
  <c r="AX31" i="40" s="1"/>
  <c r="K73" i="8"/>
  <c r="J73" i="8"/>
  <c r="I73" i="8"/>
  <c r="AT27" i="40"/>
  <c r="K67" i="8"/>
  <c r="J67" i="8"/>
  <c r="I67" i="8"/>
  <c r="H67" i="8"/>
  <c r="AT31" i="40" s="1"/>
  <c r="L67" i="8"/>
  <c r="M67" i="8"/>
  <c r="AZ27" i="40"/>
  <c r="I76" i="8"/>
  <c r="H76" i="8"/>
  <c r="AZ31" i="40" s="1"/>
  <c r="L76" i="8"/>
  <c r="M76" i="8"/>
  <c r="K76" i="8"/>
  <c r="J76" i="8"/>
  <c r="AV27" i="40"/>
  <c r="M70" i="8"/>
  <c r="L70" i="8"/>
  <c r="K70" i="8"/>
  <c r="H70" i="8"/>
  <c r="AV31" i="40" s="1"/>
  <c r="J70" i="8"/>
  <c r="I70" i="8"/>
  <c r="F22" i="24"/>
  <c r="E22" i="24"/>
  <c r="D22" i="24"/>
  <c r="C22" i="24"/>
  <c r="G22" i="24"/>
  <c r="AR27" i="40"/>
  <c r="I64" i="8"/>
  <c r="M64" i="8"/>
  <c r="H64" i="8"/>
  <c r="AR31" i="40" s="1"/>
  <c r="L64" i="8"/>
  <c r="K64" i="8"/>
  <c r="J64" i="8"/>
  <c r="K50" i="8"/>
  <c r="F48" i="39" s="1"/>
  <c r="F50" i="39" s="1"/>
  <c r="M50" i="8"/>
  <c r="H48" i="39" s="1"/>
  <c r="H50" i="39" s="1"/>
  <c r="H50" i="8"/>
  <c r="J50" i="8"/>
  <c r="E48" i="39" s="1"/>
  <c r="E50" i="39" s="1"/>
  <c r="L50" i="8"/>
  <c r="G48" i="39" s="1"/>
  <c r="G50" i="39" s="1"/>
  <c r="I50" i="8"/>
  <c r="D48" i="39" s="1"/>
  <c r="D50" i="39" s="1"/>
  <c r="K36" i="8"/>
  <c r="M36" i="8"/>
  <c r="I36" i="8"/>
  <c r="J36" i="8"/>
  <c r="H36" i="8"/>
  <c r="X31" i="40" s="1"/>
  <c r="L36" i="8"/>
  <c r="K54" i="8"/>
  <c r="L54" i="8"/>
  <c r="I54" i="8"/>
  <c r="H54" i="8"/>
  <c r="AK31" i="40" s="1"/>
  <c r="M54" i="8"/>
  <c r="J54" i="8"/>
  <c r="K18" i="8"/>
  <c r="J18" i="8"/>
  <c r="M18" i="8"/>
  <c r="H18" i="8"/>
  <c r="K31" i="40" s="1"/>
  <c r="I18" i="8"/>
  <c r="L18" i="8"/>
  <c r="K42" i="8"/>
  <c r="M42" i="8"/>
  <c r="H36" i="39" s="1"/>
  <c r="H38" i="39" s="1"/>
  <c r="J42" i="8"/>
  <c r="L42" i="8"/>
  <c r="I42" i="8"/>
  <c r="H42" i="8"/>
  <c r="C36" i="39" s="1"/>
  <c r="H31" i="8"/>
  <c r="T31" i="40" s="1"/>
  <c r="K31" i="8"/>
  <c r="J31" i="8"/>
  <c r="J83" i="8" s="1"/>
  <c r="I31" i="8"/>
  <c r="M31" i="8"/>
  <c r="L31" i="8"/>
  <c r="K46" i="8"/>
  <c r="F42" i="39" s="1"/>
  <c r="F44" i="39" s="1"/>
  <c r="H46" i="8"/>
  <c r="M46" i="8"/>
  <c r="H42" i="39" s="1"/>
  <c r="H44" i="39" s="1"/>
  <c r="L46" i="8"/>
  <c r="G42" i="39" s="1"/>
  <c r="G44" i="39" s="1"/>
  <c r="I46" i="8"/>
  <c r="J46" i="8"/>
  <c r="E42" i="39" s="1"/>
  <c r="E44" i="39" s="1"/>
  <c r="K22" i="8"/>
  <c r="J22" i="8"/>
  <c r="L22" i="8"/>
  <c r="I22" i="8"/>
  <c r="M22" i="8"/>
  <c r="H22" i="8"/>
  <c r="K26" i="8"/>
  <c r="J26" i="8"/>
  <c r="M26" i="8"/>
  <c r="I26" i="8"/>
  <c r="L26" i="8"/>
  <c r="H26" i="8"/>
  <c r="Q31" i="40" s="1"/>
  <c r="L14" i="8"/>
  <c r="H14" i="8"/>
  <c r="H31" i="40" s="1"/>
  <c r="K14" i="8"/>
  <c r="J14" i="8"/>
  <c r="I14" i="8"/>
  <c r="M14" i="8"/>
  <c r="Q27" i="40"/>
  <c r="K27" i="40"/>
  <c r="AK27" i="40"/>
  <c r="X27" i="40"/>
  <c r="N27" i="40"/>
  <c r="J31" i="40"/>
  <c r="J46" i="14"/>
  <c r="M11" i="8" s="1"/>
  <c r="I46" i="14"/>
  <c r="L11" i="8" s="1"/>
  <c r="F46" i="14"/>
  <c r="I11" i="8" s="1"/>
  <c r="E46" i="14"/>
  <c r="H11" i="8" s="1"/>
  <c r="G46" i="14"/>
  <c r="J11" i="8" s="1"/>
  <c r="H40" i="14"/>
  <c r="K8" i="8" s="1"/>
  <c r="J40" i="14"/>
  <c r="M8" i="8" s="1"/>
  <c r="F40" i="14"/>
  <c r="I8" i="8" s="1"/>
  <c r="E40" i="14"/>
  <c r="H8" i="8" s="1"/>
  <c r="G40" i="14"/>
  <c r="J8" i="8" s="1"/>
  <c r="D42" i="14"/>
  <c r="I44" i="14"/>
  <c r="L10" i="8" s="1"/>
  <c r="H44" i="14"/>
  <c r="K10" i="8" s="1"/>
  <c r="J44" i="14"/>
  <c r="M10" i="8" s="1"/>
  <c r="G44" i="14"/>
  <c r="J10" i="8" s="1"/>
  <c r="F44" i="14"/>
  <c r="I10" i="8" s="1"/>
  <c r="H84" i="8"/>
  <c r="N84" i="8" s="1"/>
  <c r="E86" i="8"/>
  <c r="AH27" i="40"/>
  <c r="B48" i="39"/>
  <c r="B50" i="39" s="1"/>
  <c r="AE27" i="40"/>
  <c r="B42" i="39"/>
  <c r="B44" i="39" s="1"/>
  <c r="AB27" i="40"/>
  <c r="B38" i="39"/>
  <c r="T27" i="40"/>
  <c r="B30" i="39"/>
  <c r="B32" i="39" s="1"/>
  <c r="H27" i="40"/>
  <c r="C88" i="8"/>
  <c r="AQ31" i="40"/>
  <c r="D114" i="38"/>
  <c r="I19" i="9"/>
  <c r="B19" i="39"/>
  <c r="B20" i="39" s="1"/>
  <c r="D148" i="38"/>
  <c r="D181" i="38"/>
  <c r="D49" i="15"/>
  <c r="C8" i="15"/>
  <c r="C49" i="15" s="1"/>
  <c r="B12" i="39" s="1"/>
  <c r="E13" i="39" s="1"/>
  <c r="D15" i="40"/>
  <c r="D215" i="38"/>
  <c r="D147" i="38"/>
  <c r="D113" i="38"/>
  <c r="D216" i="38"/>
  <c r="D37" i="14"/>
  <c r="E83" i="8"/>
  <c r="D214" i="38"/>
  <c r="D44" i="38"/>
  <c r="D45" i="38"/>
  <c r="D146" i="38"/>
  <c r="D112" i="38"/>
  <c r="D182" i="38"/>
  <c r="D180" i="38"/>
  <c r="D46" i="38"/>
  <c r="D230" i="38" l="1"/>
  <c r="D231" i="38"/>
  <c r="H235" i="38"/>
  <c r="F235" i="38"/>
  <c r="D234" i="38"/>
  <c r="D229" i="38"/>
  <c r="D233" i="38"/>
  <c r="E235" i="38"/>
  <c r="J235" i="38"/>
  <c r="G235" i="38"/>
  <c r="I235" i="38"/>
  <c r="D232" i="38"/>
  <c r="M86" i="8"/>
  <c r="J86" i="8"/>
  <c r="K86" i="8"/>
  <c r="L86" i="8"/>
  <c r="H86" i="8"/>
  <c r="I86" i="8"/>
  <c r="M83" i="8"/>
  <c r="D48" i="14"/>
  <c r="H30" i="8"/>
  <c r="S31" i="40" s="1"/>
  <c r="H22" i="24"/>
  <c r="G36" i="39"/>
  <c r="G38" i="39" s="1"/>
  <c r="E36" i="39"/>
  <c r="E38" i="39" s="1"/>
  <c r="D36" i="39"/>
  <c r="D38" i="39" s="1"/>
  <c r="F36" i="39"/>
  <c r="F38" i="39" s="1"/>
  <c r="I83" i="8"/>
  <c r="L83" i="8"/>
  <c r="D42" i="39"/>
  <c r="D44" i="39" s="1"/>
  <c r="K83" i="8"/>
  <c r="N31" i="40"/>
  <c r="D44" i="14"/>
  <c r="D46" i="14"/>
  <c r="F31" i="40"/>
  <c r="D40" i="14"/>
  <c r="C31" i="40"/>
  <c r="AH31" i="40"/>
  <c r="C48" i="39"/>
  <c r="C50" i="39" s="1"/>
  <c r="AE31" i="40"/>
  <c r="C42" i="39"/>
  <c r="C44" i="39" s="1"/>
  <c r="AB31" i="40"/>
  <c r="C38" i="39"/>
  <c r="E30" i="39"/>
  <c r="E32" i="39" s="1"/>
  <c r="G30" i="39"/>
  <c r="G32" i="39" s="1"/>
  <c r="F30" i="39"/>
  <c r="F32" i="39" s="1"/>
  <c r="H30" i="39"/>
  <c r="H32" i="39" s="1"/>
  <c r="D30" i="39"/>
  <c r="D32" i="39" s="1"/>
  <c r="H38" i="14"/>
  <c r="K60" i="8" s="1"/>
  <c r="J38" i="14"/>
  <c r="M60" i="8" s="1"/>
  <c r="I38" i="14"/>
  <c r="L60" i="8" s="1"/>
  <c r="F38" i="14"/>
  <c r="I60" i="8" s="1"/>
  <c r="E38" i="14"/>
  <c r="H60" i="8" s="1"/>
  <c r="G38" i="14"/>
  <c r="J60" i="8" s="1"/>
  <c r="B82" i="8"/>
  <c r="B87" i="8" s="1"/>
  <c r="E9" i="8"/>
  <c r="B77" i="8"/>
  <c r="B11" i="39" s="1"/>
  <c r="B14" i="39" s="1"/>
  <c r="C7" i="17"/>
  <c r="C31" i="17" s="1"/>
  <c r="B90" i="8"/>
  <c r="H237" i="38" l="1"/>
  <c r="I237" i="38"/>
  <c r="D235" i="38"/>
  <c r="M219" i="38" s="1"/>
  <c r="E237" i="38"/>
  <c r="G237" i="38"/>
  <c r="J237" i="38"/>
  <c r="F237" i="38"/>
  <c r="N86" i="8"/>
  <c r="H83" i="8"/>
  <c r="N83" i="8" s="1"/>
  <c r="C30" i="39"/>
  <c r="C32" i="39" s="1"/>
  <c r="H9" i="8"/>
  <c r="C24" i="39" s="1"/>
  <c r="C26" i="39" s="1"/>
  <c r="M9" i="8"/>
  <c r="H24" i="39" s="1"/>
  <c r="H26" i="39" s="1"/>
  <c r="J9" i="8"/>
  <c r="E24" i="39" s="1"/>
  <c r="E26" i="39" s="1"/>
  <c r="L9" i="8"/>
  <c r="G24" i="39" s="1"/>
  <c r="G26" i="39" s="1"/>
  <c r="K9" i="8"/>
  <c r="F24" i="39" s="1"/>
  <c r="F26" i="39" s="1"/>
  <c r="I9" i="8"/>
  <c r="D24" i="39" s="1"/>
  <c r="D26" i="39" s="1"/>
  <c r="D27" i="40"/>
  <c r="B24" i="39"/>
  <c r="B26" i="39" s="1"/>
  <c r="J85" i="8"/>
  <c r="E18" i="39"/>
  <c r="E20" i="39" s="1"/>
  <c r="L85" i="8"/>
  <c r="G18" i="39"/>
  <c r="G20" i="39" s="1"/>
  <c r="K85" i="8"/>
  <c r="F18" i="39"/>
  <c r="F20" i="39" s="1"/>
  <c r="I85" i="8"/>
  <c r="D18" i="39"/>
  <c r="D20" i="39" s="1"/>
  <c r="M85" i="8"/>
  <c r="H18" i="39"/>
  <c r="H20" i="39" s="1"/>
  <c r="B91" i="8"/>
  <c r="E82" i="8"/>
  <c r="E77" i="8"/>
  <c r="E11" i="39" s="1"/>
  <c r="E14" i="39" s="1"/>
  <c r="D38" i="14"/>
  <c r="B88" i="8"/>
  <c r="R49" i="38" l="1"/>
  <c r="R50" i="38" s="1"/>
  <c r="R83" i="38"/>
  <c r="J83" i="38" s="1"/>
  <c r="O83" i="38"/>
  <c r="O84" i="38" s="1"/>
  <c r="M49" i="38"/>
  <c r="O49" i="38"/>
  <c r="O151" i="38"/>
  <c r="G151" i="38" s="1"/>
  <c r="P49" i="38"/>
  <c r="Q49" i="38"/>
  <c r="N151" i="38"/>
  <c r="N152" i="38" s="1"/>
  <c r="M83" i="38"/>
  <c r="E83" i="38" s="1"/>
  <c r="N49" i="38"/>
  <c r="P83" i="38"/>
  <c r="Q83" i="38"/>
  <c r="N83" i="38"/>
  <c r="N117" i="38"/>
  <c r="M117" i="38"/>
  <c r="M151" i="38"/>
  <c r="E151" i="38" s="1"/>
  <c r="R117" i="38"/>
  <c r="R151" i="38"/>
  <c r="J151" i="38" s="1"/>
  <c r="P117" i="38"/>
  <c r="P151" i="38"/>
  <c r="P152" i="38" s="1"/>
  <c r="O117" i="38"/>
  <c r="Q117" i="38"/>
  <c r="Q151" i="38"/>
  <c r="O185" i="38"/>
  <c r="G238" i="38"/>
  <c r="N185" i="38"/>
  <c r="P185" i="38"/>
  <c r="R185" i="38"/>
  <c r="E238" i="38"/>
  <c r="M185" i="38"/>
  <c r="Q185" i="38"/>
  <c r="R219" i="38"/>
  <c r="Q219" i="38"/>
  <c r="P219" i="38"/>
  <c r="O219" i="38"/>
  <c r="N219" i="38"/>
  <c r="E219" i="38"/>
  <c r="M220" i="38"/>
  <c r="F238" i="38"/>
  <c r="D237" i="38"/>
  <c r="H238" i="38"/>
  <c r="I238" i="38"/>
  <c r="J238" i="38"/>
  <c r="L77" i="8"/>
  <c r="L82" i="8"/>
  <c r="L87" i="8" s="1"/>
  <c r="L88" i="8" s="1"/>
  <c r="K77" i="8"/>
  <c r="K82" i="8"/>
  <c r="K87" i="8" s="1"/>
  <c r="K88" i="8" s="1"/>
  <c r="J82" i="8"/>
  <c r="J87" i="8" s="1"/>
  <c r="J88" i="8" s="1"/>
  <c r="J77" i="8"/>
  <c r="I77" i="8"/>
  <c r="I82" i="8"/>
  <c r="I87" i="8" s="1"/>
  <c r="I88" i="8" s="1"/>
  <c r="D31" i="40"/>
  <c r="H82" i="8"/>
  <c r="H77" i="8"/>
  <c r="M77" i="8"/>
  <c r="M82" i="8"/>
  <c r="M87" i="8" s="1"/>
  <c r="M88" i="8" s="1"/>
  <c r="H85" i="8"/>
  <c r="N85" i="8" s="1"/>
  <c r="C18" i="39"/>
  <c r="C20" i="39" s="1"/>
  <c r="AP31" i="40"/>
  <c r="E87" i="8"/>
  <c r="G83" i="38" l="1"/>
  <c r="F151" i="38"/>
  <c r="O152" i="38"/>
  <c r="R84" i="38"/>
  <c r="J84" i="38" s="1"/>
  <c r="J85" i="38" s="1"/>
  <c r="S219" i="38"/>
  <c r="H151" i="38"/>
  <c r="I49" i="38"/>
  <c r="Q50" i="38"/>
  <c r="P50" i="38"/>
  <c r="H49" i="38"/>
  <c r="M84" i="38"/>
  <c r="G49" i="38"/>
  <c r="O50" i="38"/>
  <c r="N50" i="38"/>
  <c r="F49" i="38"/>
  <c r="M50" i="38"/>
  <c r="E49" i="38"/>
  <c r="P84" i="38"/>
  <c r="H83" i="38"/>
  <c r="M152" i="38"/>
  <c r="R152" i="38"/>
  <c r="J152" i="38" s="1"/>
  <c r="J153" i="38" s="1"/>
  <c r="S83" i="38"/>
  <c r="F83" i="38"/>
  <c r="N84" i="38"/>
  <c r="I83" i="38"/>
  <c r="Q84" i="38"/>
  <c r="G117" i="38"/>
  <c r="O118" i="38"/>
  <c r="P118" i="38"/>
  <c r="H117" i="38"/>
  <c r="R118" i="38"/>
  <c r="J118" i="38" s="1"/>
  <c r="J117" i="38"/>
  <c r="E117" i="38"/>
  <c r="M118" i="38"/>
  <c r="S117" i="38"/>
  <c r="I117" i="38"/>
  <c r="Q118" i="38"/>
  <c r="F117" i="38"/>
  <c r="N118" i="38"/>
  <c r="I151" i="38"/>
  <c r="Q152" i="38"/>
  <c r="S151" i="38"/>
  <c r="H185" i="38"/>
  <c r="P186" i="38"/>
  <c r="E185" i="38"/>
  <c r="M186" i="38"/>
  <c r="S185" i="38"/>
  <c r="F185" i="38"/>
  <c r="N186" i="38"/>
  <c r="I185" i="38"/>
  <c r="Q186" i="38"/>
  <c r="R186" i="38"/>
  <c r="J186" i="38" s="1"/>
  <c r="J185" i="38"/>
  <c r="G185" i="38"/>
  <c r="O186" i="38"/>
  <c r="R220" i="38"/>
  <c r="J220" i="38" s="1"/>
  <c r="J219" i="38"/>
  <c r="I219" i="38"/>
  <c r="Q220" i="38"/>
  <c r="P220" i="38"/>
  <c r="H219" i="38"/>
  <c r="G219" i="38"/>
  <c r="O220" i="38"/>
  <c r="F219" i="38"/>
  <c r="N220" i="38"/>
  <c r="D238" i="38"/>
  <c r="H87" i="8"/>
  <c r="H88" i="8" s="1"/>
  <c r="N82" i="8"/>
  <c r="E88" i="8"/>
  <c r="J187" i="38" l="1"/>
  <c r="J190" i="38" s="1"/>
  <c r="D151" i="38"/>
  <c r="D83" i="38"/>
  <c r="J88" i="38"/>
  <c r="J8" i="38"/>
  <c r="J119" i="38"/>
  <c r="J9" i="38" s="1"/>
  <c r="D117" i="38"/>
  <c r="J221" i="38"/>
  <c r="J224" i="38" s="1"/>
  <c r="J156" i="38"/>
  <c r="J10" i="38"/>
  <c r="D185" i="38"/>
  <c r="D219" i="38"/>
  <c r="N87" i="8"/>
  <c r="N88" i="8" s="1"/>
  <c r="J11" i="38" l="1"/>
  <c r="AK59" i="40" s="1"/>
  <c r="J122" i="38"/>
  <c r="P59" i="40"/>
  <c r="J13" i="14"/>
  <c r="J12" i="38"/>
  <c r="J21" i="14" s="1"/>
  <c r="J15" i="14"/>
  <c r="W59" i="40"/>
  <c r="J17" i="14"/>
  <c r="AD59" i="40"/>
  <c r="A2" i="30"/>
  <c r="A2" i="33"/>
  <c r="A2" i="10"/>
  <c r="A2" i="31"/>
  <c r="A2" i="22"/>
  <c r="A2" i="41"/>
  <c r="A2" i="8"/>
  <c r="A2" i="29"/>
  <c r="A2" i="13"/>
  <c r="A2" i="6"/>
  <c r="A2" i="36"/>
  <c r="A2" i="27"/>
  <c r="A2" i="19"/>
  <c r="A2" i="12"/>
  <c r="A2" i="5"/>
  <c r="A2" i="21"/>
  <c r="A2" i="37"/>
  <c r="A4" i="3"/>
  <c r="A2" i="35"/>
  <c r="A2" i="26"/>
  <c r="A2" i="17"/>
  <c r="A2" i="11"/>
  <c r="A2" i="43"/>
  <c r="A2" i="7"/>
  <c r="B2" i="20"/>
  <c r="A2" i="34"/>
  <c r="A2" i="25"/>
  <c r="A2" i="16"/>
  <c r="A2" i="42"/>
  <c r="A2" i="24"/>
  <c r="A2" i="38"/>
  <c r="A2" i="15"/>
  <c r="A2" i="32"/>
  <c r="A2" i="23"/>
  <c r="A2" i="14"/>
  <c r="J19" i="14" l="1"/>
  <c r="E50" i="38"/>
  <c r="E51" i="38" s="1"/>
  <c r="E54" i="38" l="1"/>
  <c r="E7" i="38"/>
  <c r="D59" i="40" l="1"/>
  <c r="E11" i="14"/>
  <c r="F50" i="38" l="1"/>
  <c r="F51" i="38" s="1"/>
  <c r="F54" i="38" l="1"/>
  <c r="F7" i="38"/>
  <c r="E59" i="40" l="1"/>
  <c r="F11" i="14"/>
  <c r="G50" i="38" l="1"/>
  <c r="G51" i="38" s="1"/>
  <c r="G54" i="38" l="1"/>
  <c r="G7" i="38"/>
  <c r="F59" i="40" l="1"/>
  <c r="G11" i="14"/>
  <c r="H50" i="38" l="1"/>
  <c r="H51" i="38" s="1"/>
  <c r="H54" i="38" l="1"/>
  <c r="H7" i="38"/>
  <c r="H11" i="14" l="1"/>
  <c r="G59" i="40"/>
  <c r="I50" i="38" l="1"/>
  <c r="I51" i="38" l="1"/>
  <c r="I54" i="38" s="1"/>
  <c r="I7" i="38" l="1"/>
  <c r="I11" i="14" s="1"/>
  <c r="H59" i="40" l="1"/>
  <c r="E84" i="38"/>
  <c r="E85" i="38" l="1"/>
  <c r="E8" i="38" s="1"/>
  <c r="E88" i="38" l="1"/>
  <c r="K59" i="40"/>
  <c r="E13" i="14"/>
  <c r="H84" i="38"/>
  <c r="H85" i="38" s="1"/>
  <c r="S84" i="38"/>
  <c r="I84" i="38"/>
  <c r="I85" i="38" s="1"/>
  <c r="I8" i="38" s="1"/>
  <c r="G84" i="38"/>
  <c r="G85" i="38" s="1"/>
  <c r="F84" i="38"/>
  <c r="F85" i="38" s="1"/>
  <c r="I88" i="38" l="1"/>
  <c r="D84" i="38"/>
  <c r="H8" i="38"/>
  <c r="H88" i="38"/>
  <c r="G8" i="38"/>
  <c r="G88" i="38"/>
  <c r="I13" i="14"/>
  <c r="O59" i="40"/>
  <c r="N59" i="40" l="1"/>
  <c r="H13" i="14"/>
  <c r="G13" i="14"/>
  <c r="M59" i="40"/>
  <c r="F8" i="38"/>
  <c r="D85" i="38"/>
  <c r="F86" i="38" s="1"/>
  <c r="F88" i="38"/>
  <c r="D88" i="38" l="1"/>
  <c r="E86" i="38"/>
  <c r="D86" i="38" s="1"/>
  <c r="J86" i="38"/>
  <c r="I86" i="38"/>
  <c r="H86" i="38"/>
  <c r="G86" i="38"/>
  <c r="F13" i="14"/>
  <c r="D8" i="38"/>
  <c r="J59" i="40" s="1"/>
  <c r="L59" i="40"/>
  <c r="D13" i="14" l="1"/>
  <c r="E14" i="14" l="1"/>
  <c r="J14" i="14"/>
  <c r="J24" i="9" s="1"/>
  <c r="I14" i="14"/>
  <c r="I24" i="9" s="1"/>
  <c r="H14" i="14"/>
  <c r="H24" i="9" s="1"/>
  <c r="G14" i="14"/>
  <c r="G24" i="9" s="1"/>
  <c r="F14" i="14"/>
  <c r="F24" i="9" s="1"/>
  <c r="D14" i="14" l="1"/>
  <c r="E24" i="9"/>
  <c r="D24" i="9" s="1"/>
  <c r="E118" i="38"/>
  <c r="E119" i="38" s="1"/>
  <c r="E122" i="38" l="1"/>
  <c r="E9" i="38"/>
  <c r="E15" i="14" s="1"/>
  <c r="R59" i="40" l="1"/>
  <c r="S118" i="38" l="1"/>
  <c r="H118" i="38"/>
  <c r="H119" i="38" s="1"/>
  <c r="H9" i="38" s="1"/>
  <c r="F118" i="38"/>
  <c r="F119" i="38" s="1"/>
  <c r="I118" i="38"/>
  <c r="I119" i="38" s="1"/>
  <c r="G118" i="38"/>
  <c r="G119" i="38" s="1"/>
  <c r="G122" i="38" s="1"/>
  <c r="G9" i="38" l="1"/>
  <c r="T59" i="40" s="1"/>
  <c r="H15" i="14"/>
  <c r="U59" i="40"/>
  <c r="H122" i="38"/>
  <c r="I122" i="38"/>
  <c r="I9" i="38"/>
  <c r="F122" i="38"/>
  <c r="F9" i="38"/>
  <c r="D119" i="38"/>
  <c r="I120" i="38" s="1"/>
  <c r="D118" i="38"/>
  <c r="G15" i="14" l="1"/>
  <c r="F120" i="38"/>
  <c r="I15" i="14"/>
  <c r="V59" i="40"/>
  <c r="E120" i="38"/>
  <c r="D120" i="38" s="1"/>
  <c r="J120" i="38"/>
  <c r="H120" i="38"/>
  <c r="G120" i="38"/>
  <c r="D122" i="38"/>
  <c r="D9" i="38"/>
  <c r="Q59" i="40" s="1"/>
  <c r="F15" i="14"/>
  <c r="S59" i="40"/>
  <c r="D15" i="14" l="1"/>
  <c r="F16" i="14" s="1"/>
  <c r="F25" i="9" s="1"/>
  <c r="I16" i="14" l="1"/>
  <c r="I25" i="9" s="1"/>
  <c r="G16" i="14"/>
  <c r="G25" i="9" s="1"/>
  <c r="J16" i="14"/>
  <c r="J25" i="9" s="1"/>
  <c r="E16" i="14"/>
  <c r="H16" i="14"/>
  <c r="H25" i="9" s="1"/>
  <c r="E25" i="9" l="1"/>
  <c r="D25" i="9" s="1"/>
  <c r="D16" i="14"/>
  <c r="E152" i="38"/>
  <c r="E153" i="38" s="1"/>
  <c r="E10" i="38" s="1"/>
  <c r="Y59" i="40" s="1"/>
  <c r="E17" i="14" l="1"/>
  <c r="E156" i="38"/>
  <c r="S152" i="38" l="1"/>
  <c r="H152" i="38"/>
  <c r="H153" i="38" s="1"/>
  <c r="H156" i="38" s="1"/>
  <c r="F152" i="38"/>
  <c r="F153" i="38" s="1"/>
  <c r="G152" i="38"/>
  <c r="G153" i="38" s="1"/>
  <c r="G10" i="38" s="1"/>
  <c r="I152" i="38"/>
  <c r="I153" i="38" s="1"/>
  <c r="I10" i="38" s="1"/>
  <c r="H10" i="38" l="1"/>
  <c r="H17" i="14" s="1"/>
  <c r="G156" i="38"/>
  <c r="I156" i="38"/>
  <c r="AC59" i="40"/>
  <c r="I17" i="14"/>
  <c r="AA59" i="40"/>
  <c r="G17" i="14"/>
  <c r="D153" i="38"/>
  <c r="G154" i="38" s="1"/>
  <c r="F10" i="38"/>
  <c r="F156" i="38"/>
  <c r="D152" i="38"/>
  <c r="AB59" i="40" l="1"/>
  <c r="Z59" i="40"/>
  <c r="D10" i="38"/>
  <c r="X59" i="40" s="1"/>
  <c r="F17" i="14"/>
  <c r="E154" i="38"/>
  <c r="D154" i="38" s="1"/>
  <c r="I154" i="38"/>
  <c r="D156" i="38"/>
  <c r="J154" i="38"/>
  <c r="H154" i="38"/>
  <c r="F154" i="38"/>
  <c r="D17" i="14" l="1"/>
  <c r="E18" i="14" l="1"/>
  <c r="J18" i="14"/>
  <c r="J26" i="9" s="1"/>
  <c r="H18" i="14"/>
  <c r="H26" i="9" s="1"/>
  <c r="I18" i="14"/>
  <c r="I26" i="9" s="1"/>
  <c r="G18" i="14"/>
  <c r="G26" i="9" s="1"/>
  <c r="F18" i="14"/>
  <c r="F26" i="9" s="1"/>
  <c r="E26" i="9" l="1"/>
  <c r="D26" i="9" s="1"/>
  <c r="D18" i="14"/>
  <c r="E186" i="38"/>
  <c r="E187" i="38" s="1"/>
  <c r="E11" i="38" l="1"/>
  <c r="E190" i="38"/>
  <c r="E19" i="14" l="1"/>
  <c r="AF59" i="40"/>
  <c r="S186" i="38" l="1"/>
  <c r="H186" i="38"/>
  <c r="H187" i="38" s="1"/>
  <c r="H190" i="38" s="1"/>
  <c r="G186" i="38"/>
  <c r="G187" i="38" s="1"/>
  <c r="G190" i="38" s="1"/>
  <c r="F186" i="38"/>
  <c r="F187" i="38" s="1"/>
  <c r="I186" i="38"/>
  <c r="I187" i="38" s="1"/>
  <c r="I190" i="38" s="1"/>
  <c r="H11" i="38" l="1"/>
  <c r="AI59" i="40" s="1"/>
  <c r="D186" i="38"/>
  <c r="I11" i="38"/>
  <c r="AJ59" i="40" s="1"/>
  <c r="G11" i="38"/>
  <c r="AH59" i="40" s="1"/>
  <c r="D187" i="38"/>
  <c r="G188" i="38" s="1"/>
  <c r="F190" i="38"/>
  <c r="F11" i="38"/>
  <c r="H19" i="14" l="1"/>
  <c r="G19" i="14"/>
  <c r="I19" i="14"/>
  <c r="D190" i="38"/>
  <c r="J188" i="38"/>
  <c r="I188" i="38"/>
  <c r="E188" i="38"/>
  <c r="D188" i="38" s="1"/>
  <c r="F188" i="38"/>
  <c r="H188" i="38"/>
  <c r="F19" i="14"/>
  <c r="AG59" i="40"/>
  <c r="D11" i="38"/>
  <c r="AE59" i="40" s="1"/>
  <c r="D19" i="14" l="1"/>
  <c r="F20" i="14" s="1"/>
  <c r="F27" i="9" s="1"/>
  <c r="J20" i="14" l="1"/>
  <c r="J27" i="9" s="1"/>
  <c r="E20" i="14"/>
  <c r="I20" i="14"/>
  <c r="I27" i="9" s="1"/>
  <c r="G20" i="14"/>
  <c r="G27" i="9" s="1"/>
  <c r="H20" i="14"/>
  <c r="H27" i="9" s="1"/>
  <c r="D20" i="14" l="1"/>
  <c r="E27" i="9"/>
  <c r="D27" i="9" s="1"/>
  <c r="E220" i="38"/>
  <c r="E221" i="38" s="1"/>
  <c r="E12" i="38" l="1"/>
  <c r="E224" i="38"/>
  <c r="E21" i="14" l="1"/>
  <c r="E13" i="38"/>
  <c r="E15" i="38" l="1"/>
  <c r="E23" i="14"/>
  <c r="E18" i="38" l="1"/>
  <c r="AT59" i="40"/>
  <c r="B59" i="39" l="1"/>
  <c r="C63" i="40"/>
  <c r="I220" i="38"/>
  <c r="I221" i="38" s="1"/>
  <c r="S220" i="38"/>
  <c r="H220" i="38"/>
  <c r="H221" i="38" s="1"/>
  <c r="H12" i="38" s="1"/>
  <c r="G220" i="38"/>
  <c r="G221" i="38" s="1"/>
  <c r="F220" i="38"/>
  <c r="D220" i="38" l="1"/>
  <c r="F221" i="38"/>
  <c r="F224" i="38" s="1"/>
  <c r="H224" i="38"/>
  <c r="G12" i="38"/>
  <c r="G224" i="38"/>
  <c r="H13" i="38"/>
  <c r="H21" i="14"/>
  <c r="I12" i="38"/>
  <c r="I224" i="38"/>
  <c r="F12" i="38" l="1"/>
  <c r="F21" i="14" s="1"/>
  <c r="D221" i="38"/>
  <c r="G222" i="38" s="1"/>
  <c r="I13" i="38"/>
  <c r="I21" i="14"/>
  <c r="H23" i="14"/>
  <c r="H15" i="38"/>
  <c r="AW59" i="40" s="1"/>
  <c r="G13" i="38"/>
  <c r="G21" i="14"/>
  <c r="D12" i="38" l="1"/>
  <c r="F13" i="38"/>
  <c r="F15" i="38" s="1"/>
  <c r="AU59" i="40" s="1"/>
  <c r="H222" i="38"/>
  <c r="J222" i="38"/>
  <c r="E222" i="38"/>
  <c r="D222" i="38" s="1"/>
  <c r="D224" i="38"/>
  <c r="I222" i="38"/>
  <c r="F222" i="38"/>
  <c r="G15" i="38"/>
  <c r="AV59" i="40" s="1"/>
  <c r="G23" i="14"/>
  <c r="D21" i="14"/>
  <c r="I23" i="14"/>
  <c r="I15" i="38"/>
  <c r="AX59" i="40" s="1"/>
  <c r="F23" i="14" l="1"/>
  <c r="E22" i="14"/>
  <c r="J22" i="14"/>
  <c r="J28" i="9" s="1"/>
  <c r="H22" i="14"/>
  <c r="H28" i="9" s="1"/>
  <c r="F22" i="14"/>
  <c r="F28" i="9" s="1"/>
  <c r="G22" i="14"/>
  <c r="G28" i="9" s="1"/>
  <c r="I22" i="14"/>
  <c r="I28" i="9" s="1"/>
  <c r="D22" i="14" l="1"/>
  <c r="E28" i="9"/>
  <c r="D28" i="9" s="1"/>
  <c r="J50" i="38" l="1"/>
  <c r="D50" i="38" s="1"/>
  <c r="S50" i="38"/>
  <c r="S49" i="38"/>
  <c r="J49" i="38"/>
  <c r="J51" i="38" l="1"/>
  <c r="J7" i="38" s="1"/>
  <c r="D49" i="38"/>
  <c r="D51" i="38" l="1"/>
  <c r="E52" i="38" s="1"/>
  <c r="D52" i="38" s="1"/>
  <c r="J54" i="38"/>
  <c r="D7" i="38"/>
  <c r="C59" i="40" s="1"/>
  <c r="J13" i="38"/>
  <c r="I59" i="40"/>
  <c r="J11" i="14"/>
  <c r="G52" i="38" l="1"/>
  <c r="I52" i="38"/>
  <c r="J52" i="38"/>
  <c r="F52" i="38"/>
  <c r="D54" i="38"/>
  <c r="H52" i="38"/>
  <c r="D11" i="14"/>
  <c r="J15" i="38"/>
  <c r="AY59" i="40" s="1"/>
  <c r="J23" i="14"/>
  <c r="D13" i="38"/>
  <c r="J16" i="38" s="1"/>
  <c r="BF59" i="40" s="1"/>
  <c r="D23" i="14" l="1"/>
  <c r="E16" i="38"/>
  <c r="I16" i="38"/>
  <c r="BE59" i="40" s="1"/>
  <c r="H16" i="38"/>
  <c r="BD59" i="40" s="1"/>
  <c r="D15" i="38"/>
  <c r="G16" i="38"/>
  <c r="BC59" i="40" s="1"/>
  <c r="F16" i="38"/>
  <c r="BB59" i="40" s="1"/>
  <c r="H12" i="14"/>
  <c r="H23" i="9" s="1"/>
  <c r="F12" i="14"/>
  <c r="F23" i="9" s="1"/>
  <c r="E12" i="14"/>
  <c r="I12" i="14"/>
  <c r="I23" i="9" s="1"/>
  <c r="G12" i="14"/>
  <c r="G23" i="9" s="1"/>
  <c r="J12" i="14"/>
  <c r="J23" i="9" s="1"/>
  <c r="B58" i="39" l="1"/>
  <c r="B53" i="39"/>
  <c r="B55" i="39" s="1"/>
  <c r="AS59" i="40"/>
  <c r="BA59" i="40"/>
  <c r="D16" i="38"/>
  <c r="AZ59" i="40" s="1"/>
  <c r="E23" i="9"/>
  <c r="D23" i="9" s="1"/>
  <c r="D12" i="14"/>
  <c r="G24" i="14"/>
  <c r="G29" i="9" s="1"/>
  <c r="H24" i="14"/>
  <c r="H29" i="9" s="1"/>
  <c r="I24" i="14"/>
  <c r="I29" i="9" s="1"/>
  <c r="E24" i="14"/>
  <c r="F24" i="14"/>
  <c r="F29" i="9" s="1"/>
  <c r="J24" i="14"/>
  <c r="J29" i="9" s="1"/>
  <c r="E29" i="9" l="1"/>
  <c r="D29" i="9" s="1"/>
  <c r="D24"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<sst xmlns="http://schemas.openxmlformats.org/spreadsheetml/2006/main" count="35805" uniqueCount="1549">
  <si>
    <t>Depreciation</t>
  </si>
  <si>
    <t>Lease &amp; Rental</t>
  </si>
  <si>
    <t>Start Up Costs</t>
  </si>
  <si>
    <t>Cost Center Drop-down List</t>
  </si>
  <si>
    <t>Cost Component Drop-Down List</t>
  </si>
  <si>
    <t>Resident Care</t>
  </si>
  <si>
    <t>Salaries</t>
  </si>
  <si>
    <t>Licensed Health Care Professionals</t>
  </si>
  <si>
    <t>Fringe Benefits</t>
  </si>
  <si>
    <t>Laundry</t>
  </si>
  <si>
    <t>Drugs &amp; Supplies</t>
  </si>
  <si>
    <t>Social Services</t>
  </si>
  <si>
    <t>Other Costs</t>
  </si>
  <si>
    <t>Activities</t>
  </si>
  <si>
    <t>Malpractice Insurance</t>
  </si>
  <si>
    <t>Administration</t>
  </si>
  <si>
    <t>Vehicle Costs</t>
  </si>
  <si>
    <t>Chaplain</t>
  </si>
  <si>
    <t>Food &amp; Dietary Supplements</t>
  </si>
  <si>
    <t>Pharmacy</t>
  </si>
  <si>
    <t>Utilities</t>
  </si>
  <si>
    <t>Plant</t>
  </si>
  <si>
    <t>Other Room Costs</t>
  </si>
  <si>
    <t>Housekeeping</t>
  </si>
  <si>
    <t>Property</t>
  </si>
  <si>
    <t>Dietary</t>
  </si>
  <si>
    <t>Admin, Chaplain, Utilities, Property Costs</t>
  </si>
  <si>
    <t>Medical Records</t>
  </si>
  <si>
    <t>All Other Basic Care Waiver Costs</t>
  </si>
  <si>
    <t>Food and Plant</t>
  </si>
  <si>
    <t>All Other Assisted Living Costs</t>
  </si>
  <si>
    <t>Property Costs</t>
  </si>
  <si>
    <t>All Other Nursing Facility Costs</t>
  </si>
  <si>
    <t>Waiver</t>
  </si>
  <si>
    <t>All Other Hospital Costs</t>
  </si>
  <si>
    <t>Assisted Living</t>
  </si>
  <si>
    <t>All Other Non-Basic Care Costs</t>
  </si>
  <si>
    <t>Nursing Facility</t>
  </si>
  <si>
    <t>Hospital</t>
  </si>
  <si>
    <t>Other</t>
  </si>
  <si>
    <t>Medical Services Division</t>
  </si>
  <si>
    <t>Facility</t>
  </si>
  <si>
    <t xml:space="preserve">  Reporting Period</t>
  </si>
  <si>
    <t xml:space="preserve">  From:</t>
  </si>
  <si>
    <t xml:space="preserve"> To:</t>
  </si>
  <si>
    <t>Completed</t>
  </si>
  <si>
    <t>Schedule</t>
  </si>
  <si>
    <t>Description</t>
  </si>
  <si>
    <t>Schedule Provided</t>
  </si>
  <si>
    <t>Not Applicable</t>
  </si>
  <si>
    <t>General Information and Certification</t>
  </si>
  <si>
    <t>A-2</t>
  </si>
  <si>
    <t>Census Data</t>
  </si>
  <si>
    <t>B-3</t>
  </si>
  <si>
    <t>Census by Payer Source</t>
  </si>
  <si>
    <t>Cost Summary and Allocation</t>
  </si>
  <si>
    <t>C-2a</t>
  </si>
  <si>
    <t>Allocation of Property &amp; Passthrough Costs</t>
  </si>
  <si>
    <t>C-2c</t>
  </si>
  <si>
    <t>C-2i</t>
  </si>
  <si>
    <t>Allocation of Administration Costs</t>
  </si>
  <si>
    <t>C-2l</t>
  </si>
  <si>
    <t>C-2m</t>
  </si>
  <si>
    <t>Allocation of Housekeeping Costs</t>
  </si>
  <si>
    <t>Statistical Data</t>
  </si>
  <si>
    <t>Statement of Facility Cost</t>
  </si>
  <si>
    <t>Cost Reconciliation</t>
  </si>
  <si>
    <t>C-8</t>
  </si>
  <si>
    <t>D</t>
  </si>
  <si>
    <t>D-1</t>
  </si>
  <si>
    <t>Adjustments to Cost</t>
  </si>
  <si>
    <t>D-2</t>
  </si>
  <si>
    <t>Reclassifications to Cost</t>
  </si>
  <si>
    <t>Top Management Compensation</t>
  </si>
  <si>
    <t>Administration Cost Allocation</t>
  </si>
  <si>
    <t>Dues, Contributions and Advertising Adjustment</t>
  </si>
  <si>
    <t>E</t>
  </si>
  <si>
    <t>Summary of Home Office Costs</t>
  </si>
  <si>
    <t>F</t>
  </si>
  <si>
    <t>G</t>
  </si>
  <si>
    <t>Compensation</t>
  </si>
  <si>
    <t>Related Party Lease or Rental</t>
  </si>
  <si>
    <t>I</t>
  </si>
  <si>
    <t>Report of Basic Care Facility Owner / Operator</t>
  </si>
  <si>
    <t>J</t>
  </si>
  <si>
    <t>K</t>
  </si>
  <si>
    <t>L</t>
  </si>
  <si>
    <t>Lease or Rental Information</t>
  </si>
  <si>
    <t>O</t>
  </si>
  <si>
    <t>Projected Property Rate</t>
  </si>
  <si>
    <t>O-1</t>
  </si>
  <si>
    <t>Property Adjustment</t>
  </si>
  <si>
    <t>P</t>
  </si>
  <si>
    <t>Employee and Contracted Labor Information</t>
  </si>
  <si>
    <t>W</t>
  </si>
  <si>
    <t>Square Footage</t>
  </si>
  <si>
    <t>Name of Facility</t>
  </si>
  <si>
    <t>Date</t>
  </si>
  <si>
    <t>Street Address</t>
  </si>
  <si>
    <t>City</t>
  </si>
  <si>
    <t>Telephone #</t>
  </si>
  <si>
    <t>Name of Administrator</t>
  </si>
  <si>
    <t>Reporting Period</t>
  </si>
  <si>
    <t>From:</t>
  </si>
  <si>
    <t>To:</t>
  </si>
  <si>
    <t>Intentional misrepresentation or falsification of any information contained in this Cost Report may be punishable by fine and/or imprisonment under Federal and/or State Law.</t>
  </si>
  <si>
    <t>License Type</t>
  </si>
  <si>
    <t>Number of Licensed Beds</t>
  </si>
  <si>
    <t>Basic Care Census Days</t>
  </si>
  <si>
    <t>Basic Care</t>
  </si>
  <si>
    <t>Resident Days</t>
  </si>
  <si>
    <t>Leave Days</t>
  </si>
  <si>
    <t>In-House Days</t>
  </si>
  <si>
    <t>Total</t>
  </si>
  <si>
    <t>Resident Rates</t>
  </si>
  <si>
    <t>Effective from Date</t>
  </si>
  <si>
    <t>Effective to Date</t>
  </si>
  <si>
    <t>Private Pay Rate</t>
  </si>
  <si>
    <t>Room &amp; Board Rate</t>
  </si>
  <si>
    <t>Personal Care</t>
  </si>
  <si>
    <t>Administrator's Certification</t>
  </si>
  <si>
    <t>I Certify that I have examined this Basic Care Facility Cost Report in its entirety and to the best of my knowledge it is a true and correct statement prepared from the accounts and records of this Institution consistent with North Dakota Administrative Code, Chapter 75-02-07.1 and in accordance with instructions.</t>
  </si>
  <si>
    <t xml:space="preserve">   Signature of Administrator</t>
  </si>
  <si>
    <t>Accountant's Certification</t>
  </si>
  <si>
    <t>I Certify that I am independent of this Facility and have examined this Basic Care Facility Cost Report in its entirety and have found the Cost Report information to be in compliance with North Dakota Administrative Code, Chapter 75-02-07.1 and the Cost Finding Principles and Processes applied on a basis consistent with that of the Prior Year.</t>
  </si>
  <si>
    <t xml:space="preserve">  Signature of Preparer or Firm</t>
  </si>
  <si>
    <t>Yes</t>
  </si>
  <si>
    <t>No</t>
  </si>
  <si>
    <t>1.</t>
  </si>
  <si>
    <t>Do you charge private pay residents for the day of death?</t>
  </si>
  <si>
    <t>2.</t>
  </si>
  <si>
    <t>Do you charge private pay residents for the day of discharge?</t>
  </si>
  <si>
    <t>3.</t>
  </si>
  <si>
    <t>Do you charge private pay residents for the day of admission?</t>
  </si>
  <si>
    <t>4.</t>
  </si>
  <si>
    <t>Do you offer private pay residents discounted rates for hospital and leave days?</t>
  </si>
  <si>
    <t>If yes, please specify discounted rates:</t>
  </si>
  <si>
    <t>5.</t>
  </si>
  <si>
    <t xml:space="preserve">Have all paid resident days been included in census data on Schedule B-1?  </t>
  </si>
  <si>
    <t xml:space="preserve"> If no, indicate the number of days not included. </t>
  </si>
  <si>
    <t>6.</t>
  </si>
  <si>
    <t>Throughout the past year, have private pay residents paid daily rates greater than or equal to assistance rates?</t>
  </si>
  <si>
    <t>Are the resident care drugs and supplies and other costs reported in accordance with NDAC 75-02-07.1-06.1. (Sch. C-4)?</t>
  </si>
  <si>
    <t>If no, make the appropriate adjustments on Schedule D-1</t>
  </si>
  <si>
    <t>Are there any direct contract staffing and / or consultants (Schedule C-4)?</t>
  </si>
  <si>
    <t>If yes, is it an all inclusive contract / consultant rate?</t>
  </si>
  <si>
    <t>Are there "other" fringe benefits reported on Schedule C-5?</t>
  </si>
  <si>
    <t>If yes, schedule and identify "other” fringe benefits on a separate sheet.</t>
  </si>
  <si>
    <t>Are there cable TV hookups in common areas and resident rooms?</t>
  </si>
  <si>
    <t>If yes, make the appropriate adjustments on Schedule D-1.</t>
  </si>
  <si>
    <t xml:space="preserve">Are there any withdrawals from funded depreciation (Schedule F-1)?  </t>
  </si>
  <si>
    <t xml:space="preserve">Were Workforce Safety &amp; Insurance premiums paid annually (Schedule K)?                     </t>
  </si>
  <si>
    <t xml:space="preserve"> </t>
  </si>
  <si>
    <t>Are there any new loans for the current cost reporting year (Schedule K)?</t>
  </si>
  <si>
    <t>If yes, provide copies on the loan agreement and amortization schedule.</t>
  </si>
  <si>
    <t>Have costs for transportation of residents been included in the cost report?</t>
  </si>
  <si>
    <t>Have costs for staff travel been included in the cost report?</t>
  </si>
  <si>
    <t>Has documentation been prepared and maintained to establish the purpose of travel and that it is resident related?</t>
  </si>
  <si>
    <t>Do you charge the IRS Federal standard mileage rate for reimbursement of travel?</t>
  </si>
  <si>
    <t>Have costs for fees paid to members of board of directors been included in the cost report?</t>
  </si>
  <si>
    <t>How many board of directors meetings are attributable to fees reported?</t>
  </si>
  <si>
    <t>What is the facility's policy for reimbursement of director fees?</t>
  </si>
  <si>
    <t>Does the facility offer a deferred compensation plan or a pension plan to any employees?</t>
  </si>
  <si>
    <t>If yes, is the payment structure the same for all employees?</t>
  </si>
  <si>
    <t>Description of pension plan(s).</t>
  </si>
  <si>
    <t>Have utilization records been kept on a daily basis or usage basis for equipment used in non-resident services.</t>
  </si>
  <si>
    <t>Licensed Section</t>
  </si>
  <si>
    <t>HOSPITAL</t>
  </si>
  <si>
    <t>Month</t>
  </si>
  <si>
    <t>In-house</t>
  </si>
  <si>
    <t>Leave</t>
  </si>
  <si>
    <t>Subtotal</t>
  </si>
  <si>
    <t>1)</t>
  </si>
  <si>
    <t>Leave days include hospital and therapeutic leave days.</t>
  </si>
  <si>
    <t>Number of Days by Payer Source</t>
  </si>
  <si>
    <t>Total Days</t>
  </si>
  <si>
    <t>BCAP</t>
  </si>
  <si>
    <t>Private Pay</t>
  </si>
  <si>
    <t>Waiver Private Pay</t>
  </si>
  <si>
    <t>1)  Total days must equal Schedule B-1 Total Days</t>
  </si>
  <si>
    <t>Total Days per Sch B-1</t>
  </si>
  <si>
    <t>Difference</t>
  </si>
  <si>
    <t>Subtotals</t>
  </si>
  <si>
    <t xml:space="preserve">Non-Basic Care </t>
  </si>
  <si>
    <t>Check</t>
  </si>
  <si>
    <t>C-4 Total</t>
  </si>
  <si>
    <t>D Total</t>
  </si>
  <si>
    <t>Cost Center:</t>
  </si>
  <si>
    <t>Property &amp; Passthrough</t>
  </si>
  <si>
    <t xml:space="preserve">   Depreciation</t>
  </si>
  <si>
    <t xml:space="preserve">   Interest Expense</t>
  </si>
  <si>
    <t xml:space="preserve">   Property Taxes &amp; Specials</t>
  </si>
  <si>
    <t xml:space="preserve">   Lease and Rental</t>
  </si>
  <si>
    <t xml:space="preserve">   Start Up Costs</t>
  </si>
  <si>
    <r>
      <t xml:space="preserve">Total Property Costs                                          </t>
    </r>
    <r>
      <rPr>
        <sz val="9"/>
        <rFont val="Arial"/>
        <family val="2"/>
      </rPr>
      <t>1)</t>
    </r>
  </si>
  <si>
    <t>Passthrough Costs</t>
  </si>
  <si>
    <t xml:space="preserve">   Certain Legal Fees</t>
  </si>
  <si>
    <t>Total Passthrough Costs</t>
  </si>
  <si>
    <t>Total Property/Passthrough   #10</t>
  </si>
  <si>
    <t>Sch C-1</t>
  </si>
  <si>
    <t>Allocation Statistics</t>
  </si>
  <si>
    <t>Document Referance</t>
  </si>
  <si>
    <t>Allocation Method</t>
  </si>
  <si>
    <t>Allocation Wkst Amount</t>
  </si>
  <si>
    <t>Basic Care Schedule W</t>
  </si>
  <si>
    <t>WSF #1</t>
  </si>
  <si>
    <t>Waiver Schedule W</t>
  </si>
  <si>
    <t>WSF #2</t>
  </si>
  <si>
    <t>Assisted Living Schedule W</t>
  </si>
  <si>
    <t>WSF #3</t>
  </si>
  <si>
    <t>Nursing Facility Schedule W</t>
  </si>
  <si>
    <t>WSF #4</t>
  </si>
  <si>
    <t>Hospital Schedule W</t>
  </si>
  <si>
    <t>WSF #5</t>
  </si>
  <si>
    <t>Other Schedule W</t>
  </si>
  <si>
    <t>WSF #6</t>
  </si>
  <si>
    <t>Total WSF Schedule W</t>
  </si>
  <si>
    <t>WSF Total</t>
  </si>
  <si>
    <t>GL Description</t>
  </si>
  <si>
    <t>Direct</t>
  </si>
  <si>
    <t>Total Costs</t>
  </si>
  <si>
    <t>Interest Expense</t>
  </si>
  <si>
    <t>Property Taxes &amp; Specials</t>
  </si>
  <si>
    <t>Schedule C-3  Method #</t>
  </si>
  <si>
    <t>Costs</t>
  </si>
  <si>
    <r>
      <t xml:space="preserve">Salaries </t>
    </r>
    <r>
      <rPr>
        <vertAlign val="subscript"/>
        <sz val="12"/>
        <rFont val="Arial"/>
        <family val="2"/>
      </rPr>
      <t>1)</t>
    </r>
  </si>
  <si>
    <r>
      <t xml:space="preserve">Fringe Benefits </t>
    </r>
    <r>
      <rPr>
        <vertAlign val="subscript"/>
        <sz val="12"/>
        <rFont val="Arial"/>
        <family val="2"/>
      </rPr>
      <t>1)</t>
    </r>
  </si>
  <si>
    <r>
      <t xml:space="preserve">Drugs &amp; Supplies </t>
    </r>
    <r>
      <rPr>
        <vertAlign val="subscript"/>
        <sz val="12"/>
        <rFont val="Arial"/>
        <family val="2"/>
      </rPr>
      <t>1)</t>
    </r>
  </si>
  <si>
    <r>
      <t xml:space="preserve">Other Costs </t>
    </r>
    <r>
      <rPr>
        <vertAlign val="subscript"/>
        <sz val="12"/>
        <rFont val="Arial"/>
        <family val="2"/>
      </rPr>
      <t>1)</t>
    </r>
  </si>
  <si>
    <r>
      <t xml:space="preserve">Total Adjusted Costs                   </t>
    </r>
    <r>
      <rPr>
        <sz val="9"/>
        <rFont val="Arial"/>
        <family val="2"/>
      </rPr>
      <t xml:space="preserve"> </t>
    </r>
  </si>
  <si>
    <t>1)  Cost center adjusted costs must be reported on Schedule C-3.</t>
  </si>
  <si>
    <t>Total Salaries Costs</t>
  </si>
  <si>
    <t>Total Fringe Benefits Costs</t>
  </si>
  <si>
    <t>Total Drugs &amp; Supplies Costs</t>
  </si>
  <si>
    <t>Total Other Costs</t>
  </si>
  <si>
    <r>
      <t xml:space="preserve">Malpractice Costs </t>
    </r>
    <r>
      <rPr>
        <vertAlign val="subscript"/>
        <sz val="12"/>
        <rFont val="Arial"/>
        <family val="2"/>
      </rPr>
      <t>1)</t>
    </r>
  </si>
  <si>
    <t>Malpractice Costs</t>
  </si>
  <si>
    <t>Total Malpractice Costs</t>
  </si>
  <si>
    <r>
      <t xml:space="preserve">Vehicle Costs </t>
    </r>
    <r>
      <rPr>
        <vertAlign val="subscript"/>
        <sz val="12"/>
        <rFont val="Arial"/>
        <family val="2"/>
      </rPr>
      <t>1)</t>
    </r>
  </si>
  <si>
    <t>Total Vehicle Costs</t>
  </si>
  <si>
    <t xml:space="preserve">Housekeeping </t>
  </si>
  <si>
    <r>
      <t xml:space="preserve">D Costs </t>
    </r>
    <r>
      <rPr>
        <vertAlign val="subscript"/>
        <sz val="12"/>
        <rFont val="Arial"/>
        <family val="2"/>
      </rPr>
      <t>1)</t>
    </r>
  </si>
  <si>
    <t>D Costs</t>
  </si>
  <si>
    <t>Total D Costs</t>
  </si>
  <si>
    <t>Note: This form must be completed for facilities allocating costs on Schedule C-1.</t>
  </si>
  <si>
    <t>Method Number</t>
  </si>
  <si>
    <t>Item</t>
  </si>
  <si>
    <t>Resident Care Salaries</t>
  </si>
  <si>
    <t>Meals Served</t>
  </si>
  <si>
    <t>Meals</t>
  </si>
  <si>
    <t>Pounds of Laundry</t>
  </si>
  <si>
    <t># of Laundry</t>
  </si>
  <si>
    <t>In-House Resident Days</t>
  </si>
  <si>
    <t>7.</t>
  </si>
  <si>
    <t>Admissions or Discharges/Deaths</t>
  </si>
  <si>
    <t>8.</t>
  </si>
  <si>
    <t>Total Cost Less Property, Administration, Chaplain &amp; Utilities</t>
  </si>
  <si>
    <t>TCLPACU</t>
  </si>
  <si>
    <t>9.</t>
  </si>
  <si>
    <t>10.</t>
  </si>
  <si>
    <t xml:space="preserve">Property/Passthrough C-2a                                                          </t>
  </si>
  <si>
    <t>11.</t>
  </si>
  <si>
    <t>Resident Care Drugs &amp; Supplies</t>
  </si>
  <si>
    <t>12.</t>
  </si>
  <si>
    <t>Resident Care Other</t>
  </si>
  <si>
    <t>13.</t>
  </si>
  <si>
    <t>14.</t>
  </si>
  <si>
    <r>
      <t>Other</t>
    </r>
    <r>
      <rPr>
        <vertAlign val="subscript"/>
        <sz val="12"/>
        <rFont val="Arial"/>
        <family val="2"/>
      </rPr>
      <t xml:space="preserve"> 1)</t>
    </r>
  </si>
  <si>
    <t>15.</t>
  </si>
  <si>
    <t>16.</t>
  </si>
  <si>
    <t>17.</t>
  </si>
  <si>
    <t>18.</t>
  </si>
  <si>
    <t>19.</t>
  </si>
  <si>
    <t>20.</t>
  </si>
  <si>
    <t>Direct Nursing Facility</t>
  </si>
  <si>
    <t>Nursing Facility Direct</t>
  </si>
  <si>
    <t>21.</t>
  </si>
  <si>
    <t>Direct Basic Care</t>
  </si>
  <si>
    <t>Basic Care Facility Direct</t>
  </si>
  <si>
    <t>22.</t>
  </si>
  <si>
    <t>Direct Assisted Living</t>
  </si>
  <si>
    <t>Assisted Living Facility Direct</t>
  </si>
  <si>
    <t>23.</t>
  </si>
  <si>
    <t>Direct Hospital</t>
  </si>
  <si>
    <t>Hospital Direct</t>
  </si>
  <si>
    <t>24.</t>
  </si>
  <si>
    <t>Direct Other</t>
  </si>
  <si>
    <t>Other Direct</t>
  </si>
  <si>
    <t>25.</t>
  </si>
  <si>
    <t>Direct Waiver</t>
  </si>
  <si>
    <t>Waiver Direct</t>
  </si>
  <si>
    <t>26.</t>
  </si>
  <si>
    <t>27.</t>
  </si>
  <si>
    <t>28.</t>
  </si>
  <si>
    <t>29.</t>
  </si>
  <si>
    <t>30.</t>
  </si>
  <si>
    <t>31.</t>
  </si>
  <si>
    <t>32.</t>
  </si>
  <si>
    <t>33.</t>
  </si>
  <si>
    <t>34.</t>
  </si>
  <si>
    <t>35.</t>
  </si>
  <si>
    <t>36.</t>
  </si>
  <si>
    <t>37.</t>
  </si>
  <si>
    <t>Direct Care Costs</t>
  </si>
  <si>
    <t>Indirect Care Costs</t>
  </si>
  <si>
    <t>Room and Board</t>
  </si>
  <si>
    <t>Licensed Health
Care Professional</t>
  </si>
  <si>
    <t>Plant Operations</t>
  </si>
  <si>
    <t>Food &amp; Supplements</t>
  </si>
  <si>
    <t>Other Room</t>
  </si>
  <si>
    <t>Routine Care Supplies</t>
  </si>
  <si>
    <t>Drugs - RX</t>
  </si>
  <si>
    <t>Drugs - OTC</t>
  </si>
  <si>
    <t>Direct Supplies</t>
  </si>
  <si>
    <t>Hair Care Supplies</t>
  </si>
  <si>
    <t>Food</t>
  </si>
  <si>
    <t>Dietary Supplements</t>
  </si>
  <si>
    <t>Contracted Services</t>
  </si>
  <si>
    <t>Linen</t>
  </si>
  <si>
    <t>Board Fees/Travel</t>
  </si>
  <si>
    <t>Security Services</t>
  </si>
  <si>
    <t>Other Supplies</t>
  </si>
  <si>
    <t>Insurance</t>
  </si>
  <si>
    <t>Telephone</t>
  </si>
  <si>
    <t>Postage and Freight</t>
  </si>
  <si>
    <t>Dues and Subscriptions</t>
  </si>
  <si>
    <t>Professional Fees</t>
  </si>
  <si>
    <t>Home Office Costs</t>
  </si>
  <si>
    <t>Advertising &amp; Recruitment</t>
  </si>
  <si>
    <t>Management Consultants</t>
  </si>
  <si>
    <t>Bad Debts</t>
  </si>
  <si>
    <t>Business Meetings</t>
  </si>
  <si>
    <t>Travel</t>
  </si>
  <si>
    <t>Training</t>
  </si>
  <si>
    <t>Business Office</t>
  </si>
  <si>
    <t>Any Other Costs</t>
  </si>
  <si>
    <t>Consultants</t>
  </si>
  <si>
    <t>Vehicle Operating</t>
  </si>
  <si>
    <t>Lease and Rental</t>
  </si>
  <si>
    <t>Certain Legal Fees</t>
  </si>
  <si>
    <t>Repairs and Maintenance</t>
  </si>
  <si>
    <t>Subtotal (Other Costs) Lines 9-34 plus 41</t>
  </si>
  <si>
    <r>
      <rPr>
        <sz val="12"/>
        <rFont val="Arial"/>
        <family val="2"/>
      </rPr>
      <t>Benefit Type</t>
    </r>
    <r>
      <rPr>
        <sz val="10"/>
        <rFont val="Arial"/>
        <family val="2"/>
      </rPr>
      <t xml:space="preserve"> </t>
    </r>
    <r>
      <rPr>
        <sz val="9"/>
        <rFont val="Arial"/>
        <family val="2"/>
      </rPr>
      <t xml:space="preserve"> 1)</t>
    </r>
  </si>
  <si>
    <t>GL
Account Number</t>
  </si>
  <si>
    <t>Direct 
Amount</t>
  </si>
  <si>
    <t>Allocable
Amount</t>
  </si>
  <si>
    <t>Social Security &amp; Medicare (FICA) Taxes</t>
  </si>
  <si>
    <t>Affordable Care Act Taxes</t>
  </si>
  <si>
    <t>Unemployment Insurance</t>
  </si>
  <si>
    <t>Workforce Safety &amp; Insurance</t>
  </si>
  <si>
    <t>Retirement Benefits or Plans</t>
  </si>
  <si>
    <t>Health Insurance</t>
  </si>
  <si>
    <t>Life Insurance</t>
  </si>
  <si>
    <t>Dental Insurance</t>
  </si>
  <si>
    <t>Vision Insurance</t>
  </si>
  <si>
    <t>Uniform Allowances</t>
  </si>
  <si>
    <t>Other (Identify)</t>
  </si>
  <si>
    <t>Totals</t>
  </si>
  <si>
    <t xml:space="preserve">   5)</t>
  </si>
  <si>
    <t xml:space="preserve">   4)</t>
  </si>
  <si>
    <t xml:space="preserve">   6)</t>
  </si>
  <si>
    <t>Department</t>
  </si>
  <si>
    <t>% of Total
Salaries</t>
  </si>
  <si>
    <t>Share of
Benefits</t>
  </si>
  <si>
    <t>Licensed Health Care Professional</t>
  </si>
  <si>
    <t xml:space="preserve">   2)</t>
  </si>
  <si>
    <t xml:space="preserve">   3)</t>
  </si>
  <si>
    <t>1) Only costs as defined in the NDAC Chapters 75-02-07.1-01.26, 33, and 45 can be included as fringe benefits.</t>
  </si>
  <si>
    <t>2) Must equal Line 1, Total Costs of Schedule C-4.</t>
  </si>
  <si>
    <t>3) Round to two (2) decimal places, i.e. 10.47%.</t>
  </si>
  <si>
    <t>4) Totals of these columns must equal.</t>
  </si>
  <si>
    <t>5) Totals of these columns must equal.</t>
  </si>
  <si>
    <t>6) Must equal Line 2, Total Costs of Schedule C-4.</t>
  </si>
  <si>
    <t>Note: Costs reported must include total costs and be adjusted to allowable costs.</t>
  </si>
  <si>
    <t>Amount</t>
  </si>
  <si>
    <t>Total facility cost, Schedule C-4, Total Costs, Line 43</t>
  </si>
  <si>
    <t>Reconciling Items and Explanation</t>
  </si>
  <si>
    <t>GL Account
Number</t>
  </si>
  <si>
    <t>Total facility expenses per financial statements</t>
  </si>
  <si>
    <t>Account Description</t>
  </si>
  <si>
    <t>Total facility revenue per financial statements</t>
  </si>
  <si>
    <t>Sch D-1</t>
  </si>
  <si>
    <t>Sch D-2</t>
  </si>
  <si>
    <t>Reference</t>
  </si>
  <si>
    <t>Cost Center</t>
  </si>
  <si>
    <t>Cost Component</t>
  </si>
  <si>
    <t>Sch D Total</t>
  </si>
  <si>
    <t>Sch D/D-1 Comparison of Costs by Cost Center/Component</t>
  </si>
  <si>
    <t>06.1.b.</t>
  </si>
  <si>
    <t>06.2.b.</t>
  </si>
  <si>
    <t>06.3.b.</t>
  </si>
  <si>
    <t>06.5.b.</t>
  </si>
  <si>
    <t>07.1.</t>
  </si>
  <si>
    <t>07.1.o.</t>
  </si>
  <si>
    <t>07.2.</t>
  </si>
  <si>
    <t>07.5.</t>
  </si>
  <si>
    <t>07.7.</t>
  </si>
  <si>
    <t>08.1.4.</t>
  </si>
  <si>
    <t xml:space="preserve">   09.4.</t>
  </si>
  <si>
    <t>Administrative costs allocated to non-resident related activities. Schedule D-7</t>
  </si>
  <si>
    <t xml:space="preserve">   10.1.</t>
  </si>
  <si>
    <t xml:space="preserve">   10.2.</t>
  </si>
  <si>
    <t xml:space="preserve">   10.3</t>
  </si>
  <si>
    <t xml:space="preserve">   10.5.</t>
  </si>
  <si>
    <t xml:space="preserve">   10.6</t>
  </si>
  <si>
    <t xml:space="preserve">   10.7.</t>
  </si>
  <si>
    <t xml:space="preserve">   10.8.</t>
  </si>
  <si>
    <t xml:space="preserve">   10.9.</t>
  </si>
  <si>
    <t>Community contributions in excess of $1,500. Schedule D-8</t>
  </si>
  <si>
    <t xml:space="preserve">   10.10.</t>
  </si>
  <si>
    <t xml:space="preserve">   10.11.</t>
  </si>
  <si>
    <t xml:space="preserve">   10.12.</t>
  </si>
  <si>
    <t xml:space="preserve">   10.13.</t>
  </si>
  <si>
    <t xml:space="preserve">   10.14</t>
  </si>
  <si>
    <t xml:space="preserve">   10.15.</t>
  </si>
  <si>
    <t xml:space="preserve">   10.16.</t>
  </si>
  <si>
    <t xml:space="preserve">   10.17.</t>
  </si>
  <si>
    <t xml:space="preserve">   10.18.</t>
  </si>
  <si>
    <t xml:space="preserve">   10.19.</t>
  </si>
  <si>
    <t xml:space="preserve">   10.20.</t>
  </si>
  <si>
    <t xml:space="preserve">   10.21.</t>
  </si>
  <si>
    <t xml:space="preserve">   10.22.</t>
  </si>
  <si>
    <t xml:space="preserve">   10.23.</t>
  </si>
  <si>
    <t xml:space="preserve">   10.24.</t>
  </si>
  <si>
    <t xml:space="preserve">   10.25.</t>
  </si>
  <si>
    <t xml:space="preserve">   10.26.</t>
  </si>
  <si>
    <t xml:space="preserve">   10.27.</t>
  </si>
  <si>
    <t xml:space="preserve">   10.28.</t>
  </si>
  <si>
    <t xml:space="preserve">   10.29.</t>
  </si>
  <si>
    <t xml:space="preserve">   10.30.</t>
  </si>
  <si>
    <t xml:space="preserve">   10.31.</t>
  </si>
  <si>
    <t xml:space="preserve">   10.32.</t>
  </si>
  <si>
    <t xml:space="preserve">   10.33.</t>
  </si>
  <si>
    <t xml:space="preserve">   10.34.</t>
  </si>
  <si>
    <t xml:space="preserve">   10.35.</t>
  </si>
  <si>
    <t xml:space="preserve">   10.36.</t>
  </si>
  <si>
    <t xml:space="preserve">   10.37.</t>
  </si>
  <si>
    <t xml:space="preserve">   10.39.</t>
  </si>
  <si>
    <t>10.40.</t>
  </si>
  <si>
    <t xml:space="preserve">   10.41.</t>
  </si>
  <si>
    <t>Costs associated with or paid for the acquisition of licensed basic care
capacity</t>
  </si>
  <si>
    <t xml:space="preserve">   10.42.</t>
  </si>
  <si>
    <t>Goodwill</t>
  </si>
  <si>
    <t xml:space="preserve">   11.1.a.</t>
  </si>
  <si>
    <t xml:space="preserve">   11.1.b.</t>
  </si>
  <si>
    <t xml:space="preserve">   11.1.c.</t>
  </si>
  <si>
    <t xml:space="preserve">   11.1.d.</t>
  </si>
  <si>
    <t xml:space="preserve">   11.1.e.</t>
  </si>
  <si>
    <t xml:space="preserve">   11.1.f.</t>
  </si>
  <si>
    <t xml:space="preserve">   11.1.g.</t>
  </si>
  <si>
    <t xml:space="preserve">   11.1.h.</t>
  </si>
  <si>
    <t xml:space="preserve">   11.1.i.</t>
  </si>
  <si>
    <t xml:space="preserve">   11.1.j.</t>
  </si>
  <si>
    <t xml:space="preserve">   11.1.k.</t>
  </si>
  <si>
    <t xml:space="preserve">   11.1.l.</t>
  </si>
  <si>
    <t xml:space="preserve">   11.2.</t>
  </si>
  <si>
    <t xml:space="preserve">   11.3.</t>
  </si>
  <si>
    <t xml:space="preserve">   11.4.</t>
  </si>
  <si>
    <t xml:space="preserve">   11.5.</t>
  </si>
  <si>
    <t xml:space="preserve">   12.</t>
  </si>
  <si>
    <t>Adjustments to home office costs (Schedule E)</t>
  </si>
  <si>
    <t xml:space="preserve">   13.1.</t>
  </si>
  <si>
    <t xml:space="preserve">   13.2.</t>
  </si>
  <si>
    <t xml:space="preserve">   14.1.</t>
  </si>
  <si>
    <t xml:space="preserve">   14.4.</t>
  </si>
  <si>
    <t xml:space="preserve">   15.1.c.</t>
  </si>
  <si>
    <t xml:space="preserve">   15.2.a.</t>
  </si>
  <si>
    <t xml:space="preserve">   15.3.a.</t>
  </si>
  <si>
    <t xml:space="preserve">   15.3.b.</t>
  </si>
  <si>
    <t xml:space="preserve">   15.6.b.</t>
  </si>
  <si>
    <t xml:space="preserve">   16.1.</t>
  </si>
  <si>
    <t xml:space="preserve">   16.1.e.</t>
  </si>
  <si>
    <t xml:space="preserve">   16.3.</t>
  </si>
  <si>
    <t xml:space="preserve">   16.4.</t>
  </si>
  <si>
    <t xml:space="preserve">   16.5.</t>
  </si>
  <si>
    <t xml:space="preserve">   16.6.</t>
  </si>
  <si>
    <t xml:space="preserve">   17.3.</t>
  </si>
  <si>
    <t>Startup costs.</t>
  </si>
  <si>
    <t xml:space="preserve">   19.2.</t>
  </si>
  <si>
    <t xml:space="preserve">   19.3.</t>
  </si>
  <si>
    <t xml:space="preserve">   19.9.</t>
  </si>
  <si>
    <t>25.3.</t>
  </si>
  <si>
    <t>25.7.</t>
  </si>
  <si>
    <t>TOTAL</t>
  </si>
  <si>
    <t>Sch D/D-2 Comparison of Costs by Cost Center/Component</t>
  </si>
  <si>
    <t>Individual</t>
  </si>
  <si>
    <t>Title</t>
  </si>
  <si>
    <r>
      <t xml:space="preserve">Number of Calendar Days Employed </t>
    </r>
    <r>
      <rPr>
        <sz val="9"/>
        <rFont val="Arial"/>
        <family val="2"/>
      </rPr>
      <t>1)</t>
    </r>
  </si>
  <si>
    <t>Employed From Date</t>
  </si>
  <si>
    <t>Employed To Date</t>
  </si>
  <si>
    <t>Total Compensation Less Adjustments (Line 2 minus Lines 3.a &amp; 3.b)</t>
  </si>
  <si>
    <t>1) Compensation for top management personnel employed for less than a year must be limited to an amount equal to the limitation divided by 365 times the number of calendar days the individual was employed.  If top management is employed for less than a year, complete a separate column or Schedule D-5 for each individual.</t>
  </si>
  <si>
    <t>Administration Allocation By Revenue</t>
  </si>
  <si>
    <t>Administration Allocation</t>
  </si>
  <si>
    <t>Administration costs allocated to non-resident related activities must be allocated between salaries, fringes and other costs, and then entered on Schedule D-1</t>
  </si>
  <si>
    <t>Costs Reported on Schedule C-4: List all general ledger accounts and amounts for dues, contributions, memberships, sponsorships and advertising.</t>
  </si>
  <si>
    <t>Acct #</t>
  </si>
  <si>
    <t>Review detail of the above accounts and reclassify into the following cost categories:</t>
  </si>
  <si>
    <t>Allowable No Limitation</t>
  </si>
  <si>
    <t>Unallowable</t>
  </si>
  <si>
    <t>Subject to Limitation</t>
  </si>
  <si>
    <t>Association dues</t>
  </si>
  <si>
    <t>Civic and business organization dues</t>
  </si>
  <si>
    <t xml:space="preserve"> Other</t>
  </si>
  <si>
    <t>Political contributions</t>
  </si>
  <si>
    <t>Community contributions</t>
  </si>
  <si>
    <t>Sports, health, fraternal, social</t>
  </si>
  <si>
    <t>Sports teams</t>
  </si>
  <si>
    <t>Recruitment advertising</t>
  </si>
  <si>
    <t>Promotional advertising</t>
  </si>
  <si>
    <t xml:space="preserve"> No</t>
  </si>
  <si>
    <t>NOTE:  This form must be completed if interest income has been earned and interest expense has been claimed.</t>
  </si>
  <si>
    <t>Offsets</t>
  </si>
  <si>
    <t>Account</t>
  </si>
  <si>
    <t>Other Interest Income not Offset</t>
  </si>
  <si>
    <t>The following provisions of the 75-02-07.1-19 must be complied with or interest income must be offset to interest expense.</t>
  </si>
  <si>
    <t>Total funded depreciation</t>
  </si>
  <si>
    <t>Less: interest in account</t>
  </si>
  <si>
    <t>Adjusted funded depreciation</t>
  </si>
  <si>
    <t>Accumulated depreciation on resident related assets</t>
  </si>
  <si>
    <t>If yes, is an adjustment necessary? Identify other purposes</t>
  </si>
  <si>
    <t>Beginning Balance</t>
  </si>
  <si>
    <t>Complete the following information below for any individual or employee who received compensation and qualified for one of the compensation categories listed below.</t>
  </si>
  <si>
    <t>Sole Proprietor</t>
  </si>
  <si>
    <t>Name:</t>
  </si>
  <si>
    <t>Annual Hours Worked</t>
  </si>
  <si>
    <t>Types of Service Performed</t>
  </si>
  <si>
    <r>
      <t>No. of Hours</t>
    </r>
    <r>
      <rPr>
        <vertAlign val="subscript"/>
        <sz val="10"/>
        <rFont val="Arial"/>
        <family val="2"/>
      </rPr>
      <t xml:space="preserve"> 1)</t>
    </r>
  </si>
  <si>
    <r>
      <t xml:space="preserve">Hourly 
Salary </t>
    </r>
    <r>
      <rPr>
        <vertAlign val="subscript"/>
        <sz val="10"/>
        <rFont val="Arial"/>
        <family val="2"/>
      </rPr>
      <t>2)</t>
    </r>
  </si>
  <si>
    <t>Total Salary Amount Above</t>
  </si>
  <si>
    <t>Housing Allowance</t>
  </si>
  <si>
    <t>Flat Rate Automobile Allowance</t>
  </si>
  <si>
    <t>Cost of Assets and Services Received</t>
  </si>
  <si>
    <t>Housing</t>
  </si>
  <si>
    <t>Automobile</t>
  </si>
  <si>
    <t>Deferred Compensation, Pension, Annuity</t>
  </si>
  <si>
    <t>Supplies and Services Received for Personal Use</t>
  </si>
  <si>
    <t>Cost of a Domestic or Other Employee Who Works in the Individual's Home</t>
  </si>
  <si>
    <t>Life and Health Insurance Premiums</t>
  </si>
  <si>
    <t>Other (Itemize)</t>
  </si>
  <si>
    <t>Less Salary and Fringe Adjustments on Cost Report (identify)</t>
  </si>
  <si>
    <t>Total Compensation less Adjustments</t>
  </si>
  <si>
    <t>Percent of Compensation Allocated to Facility</t>
  </si>
  <si>
    <t>Total Amount Allocated to Facility</t>
  </si>
  <si>
    <t>Related Party Name:</t>
  </si>
  <si>
    <t>Cost of Ownership</t>
  </si>
  <si>
    <r>
      <t xml:space="preserve">Lease or Rental Charges Less Cost of Ownership </t>
    </r>
    <r>
      <rPr>
        <sz val="10"/>
        <rFont val="Arial"/>
        <family val="2"/>
      </rPr>
      <t>(Adjustment to Schedule D-1)</t>
    </r>
  </si>
  <si>
    <t>NDAC 75-02-07.1-13.2 includes property insurance, depreciation, interest on the mortgage, and real estate taxes as allowable property costs.</t>
  </si>
  <si>
    <t>Complete the following if payments have been made to a related organization.  For each type of payment, duplicate or attach additional information as necessary.</t>
  </si>
  <si>
    <t>Lease</t>
  </si>
  <si>
    <t>Accounting</t>
  </si>
  <si>
    <t>Other (List)</t>
  </si>
  <si>
    <t>Type of Organization</t>
  </si>
  <si>
    <t>Complete Item(s)</t>
  </si>
  <si>
    <t>Non-Profit Organization</t>
  </si>
  <si>
    <t>Church Related</t>
  </si>
  <si>
    <t>1,5</t>
  </si>
  <si>
    <t>Association</t>
  </si>
  <si>
    <t>Corporation</t>
  </si>
  <si>
    <t>1,2,5</t>
  </si>
  <si>
    <t>Proprietary</t>
  </si>
  <si>
    <t>4</t>
  </si>
  <si>
    <t>Partnership</t>
  </si>
  <si>
    <t>3,5</t>
  </si>
  <si>
    <t xml:space="preserve">A. </t>
  </si>
  <si>
    <t>E.</t>
  </si>
  <si>
    <t xml:space="preserve">B. </t>
  </si>
  <si>
    <t>F.</t>
  </si>
  <si>
    <t xml:space="preserve">C. </t>
  </si>
  <si>
    <t>G.</t>
  </si>
  <si>
    <t xml:space="preserve">D. </t>
  </si>
  <si>
    <t>Owner</t>
  </si>
  <si>
    <t>Name of Organization or Individual</t>
  </si>
  <si>
    <t>A.</t>
  </si>
  <si>
    <t>B.</t>
  </si>
  <si>
    <t>C.</t>
  </si>
  <si>
    <t>D.</t>
  </si>
  <si>
    <t>Operator</t>
  </si>
  <si>
    <t>Land Improvements</t>
  </si>
  <si>
    <t>Building</t>
  </si>
  <si>
    <t>Fixed 
Equipment</t>
  </si>
  <si>
    <t>Movable 
Equipment</t>
  </si>
  <si>
    <t>Assets</t>
  </si>
  <si>
    <t>Prior Year's Ending Balance</t>
  </si>
  <si>
    <t>Additions</t>
  </si>
  <si>
    <t>Deletions (report as negative amount)</t>
  </si>
  <si>
    <t>Ending Balance</t>
  </si>
  <si>
    <t>Accumulated Depreciation</t>
  </si>
  <si>
    <t>1)  Total must agree to Schedule C-4, Line 35.</t>
  </si>
  <si>
    <t>What dollar amount did you use for capitalization of individual assets?</t>
  </si>
  <si>
    <t>C-4 Line 35</t>
  </si>
  <si>
    <t>Mortgagor or Lender</t>
  </si>
  <si>
    <t>Purpose of Loan</t>
  </si>
  <si>
    <t>Rate</t>
  </si>
  <si>
    <t>C-4 Line 36</t>
  </si>
  <si>
    <t>Lease or Rental Description</t>
  </si>
  <si>
    <t>Leased Buildings and/or Equipment (List All)</t>
  </si>
  <si>
    <t>Inclusive Dates Leased</t>
  </si>
  <si>
    <t>Item Leased</t>
  </si>
  <si>
    <t>Name of Lessor</t>
  </si>
  <si>
    <t>From</t>
  </si>
  <si>
    <t>To</t>
  </si>
  <si>
    <t>Complete the following schedule for facilities with renovations or replacements in excess of $50,000.</t>
  </si>
  <si>
    <t>Description of renovation or replacement</t>
  </si>
  <si>
    <t>Date project was complete and placed into service</t>
  </si>
  <si>
    <t>Number of beds increased or decreased  (if any)</t>
  </si>
  <si>
    <t>Current licensed capacity</t>
  </si>
  <si>
    <t>Projected Property Costs Rate Year</t>
  </si>
  <si>
    <t>Historical Property Costs Report Year</t>
  </si>
  <si>
    <t>Property Taxes</t>
  </si>
  <si>
    <t>(Less: Adjustments)</t>
  </si>
  <si>
    <t>Total Property Costs</t>
  </si>
  <si>
    <r>
      <t xml:space="preserve">Census units </t>
    </r>
    <r>
      <rPr>
        <sz val="9"/>
        <rFont val="Arial"/>
        <family val="2"/>
      </rPr>
      <t>1)</t>
    </r>
  </si>
  <si>
    <t>1)  The greater of actual census of all licensed beds existing before the renovation or ninety percent of the available licensed beds existing prior to renovation, plus ninety percent of the increase in licensed bed capacity and unavailable licensed beds existing prior to the renovation are used for the property rate for the year the project was completed and placed into service.</t>
  </si>
  <si>
    <t>Complete the following schedule for facilities with projected property rates that after project completion have twelve months of costs in the report year adjustment to the property rate.</t>
  </si>
  <si>
    <t>Variance</t>
  </si>
  <si>
    <t>Applicable Census Units</t>
  </si>
  <si>
    <t>Total Adjustment</t>
  </si>
  <si>
    <r>
      <t xml:space="preserve">Census units </t>
    </r>
    <r>
      <rPr>
        <vertAlign val="subscript"/>
        <sz val="12"/>
        <rFont val="Arial"/>
        <family val="2"/>
      </rPr>
      <t>1)</t>
    </r>
  </si>
  <si>
    <t>Property Rate</t>
  </si>
  <si>
    <t>Divided by 12 years</t>
  </si>
  <si>
    <t>Annual adjustment</t>
  </si>
  <si>
    <t>2)</t>
  </si>
  <si>
    <t>1)  Projected property census is the actual census during the rate year that the projected property rate was in effect.  The  historical census is  the greater of actual census from the cost report in effect for the projected property rate or ninety-percent of licensed bed capacity available for occupancy.</t>
  </si>
  <si>
    <t>2)  The adjustment must be included on Schedule D-1.</t>
  </si>
  <si>
    <t>Cost Center/Component</t>
  </si>
  <si>
    <t>Amount Included on Sch C-4</t>
  </si>
  <si>
    <t>Total Hours</t>
  </si>
  <si>
    <t xml:space="preserve">Amount Included on SchC-4 for the Basic Care Facility </t>
  </si>
  <si>
    <t>Salaries - Aides</t>
  </si>
  <si>
    <t>Salaries - Other</t>
  </si>
  <si>
    <t>Sub-Total Resident Care Salaries</t>
  </si>
  <si>
    <t>Contracted Labor -  Aides</t>
  </si>
  <si>
    <t>Contracted Labor - Other</t>
  </si>
  <si>
    <t>Sub-Total Resident Care Contracted</t>
  </si>
  <si>
    <t>Salaries - RN</t>
  </si>
  <si>
    <t>Salaries - LPN</t>
  </si>
  <si>
    <t>Salaries  -Therapists</t>
  </si>
  <si>
    <t>Sub-Total Licensed Health Care Professionals Salaries</t>
  </si>
  <si>
    <t>Contracted Labor - RN</t>
  </si>
  <si>
    <t>Contracted Labor - LPN</t>
  </si>
  <si>
    <t>Contracted Labor - Therapists</t>
  </si>
  <si>
    <t>Sub-Total Nursing Contracted</t>
  </si>
  <si>
    <t>Entity</t>
  </si>
  <si>
    <t>Total Post Allocated Square Footage</t>
  </si>
  <si>
    <t>Room Square Feet Detail - BC Only</t>
  </si>
  <si>
    <t>Total Sq Ft</t>
  </si>
  <si>
    <t>Square Feet</t>
  </si>
  <si>
    <t xml:space="preserve"> # Rooms</t>
  </si>
  <si>
    <t>Private Room A Square Feet</t>
  </si>
  <si>
    <t>Private Room B Square Feet</t>
  </si>
  <si>
    <t>Private Room C Square Feet</t>
  </si>
  <si>
    <t xml:space="preserve">Private Room D Square Feet </t>
  </si>
  <si>
    <t xml:space="preserve">Private Room E Square Feet </t>
  </si>
  <si>
    <t>Semi-Private Room Square Feet</t>
  </si>
  <si>
    <t xml:space="preserve">   Total Weighted Square Footage                                        </t>
  </si>
  <si>
    <t>Total Resident Rooms/Bathrooms</t>
  </si>
  <si>
    <t xml:space="preserve">   Common Sq Ft</t>
  </si>
  <si>
    <t>Gross Square Footage</t>
  </si>
  <si>
    <t xml:space="preserve">   Total Weighted Square Footage Percentage                            </t>
  </si>
  <si>
    <t>Licensed Beds</t>
  </si>
  <si>
    <t>Square Ft / Bed</t>
  </si>
  <si>
    <t>Percentage</t>
  </si>
  <si>
    <t>Allocation Area</t>
  </si>
  <si>
    <t>Allocation Square Feet</t>
  </si>
  <si>
    <t>Resident Rooms / Nursing</t>
  </si>
  <si>
    <t>Therapy</t>
  </si>
  <si>
    <t>Chapel</t>
  </si>
  <si>
    <t>Nursing Admin.</t>
  </si>
  <si>
    <t>Medical Records (HIM)</t>
  </si>
  <si>
    <t>Beauty Shop</t>
  </si>
  <si>
    <t>Subtotal Allocated Square Feet</t>
  </si>
  <si>
    <t>Allocated Square Feet Percentage</t>
  </si>
  <si>
    <t>Subtotal ASF</t>
  </si>
  <si>
    <t>Total Allocated Square Feet</t>
  </si>
  <si>
    <t>Total Allocation % from Allocated Sq Ft - WSF #1</t>
  </si>
  <si>
    <t>Common Square Feet</t>
  </si>
  <si>
    <t>Total Allocated Square Feet including Common Sq Ft</t>
  </si>
  <si>
    <t>Total Allocation % from Allocated Sq Ft - WSF #2</t>
  </si>
  <si>
    <t>Total Allocation % from Allocated Sq Ft - WSF #3</t>
  </si>
  <si>
    <t>Total Allocation % from Allocated Sq Ft - WSF #4</t>
  </si>
  <si>
    <t>Total Allocation % from Allocated Sq Ft - WSF #5</t>
  </si>
  <si>
    <t>Total Allocation % from Allocated Sq Ft - WSF #6</t>
  </si>
  <si>
    <t>Facility Reclassifications</t>
  </si>
  <si>
    <t>Facility Adjustments</t>
  </si>
  <si>
    <t>Net Expenses for Allocation</t>
  </si>
  <si>
    <t>Allocation Method #</t>
  </si>
  <si>
    <t>Allocation Description</t>
  </si>
  <si>
    <t>If the rate is not all inclusive, schedule the detail of the direct contract staffing and / or consultants, identifying the costs, on a separate sheet and make the appropriate reassignment to administration on Schedule D-1.</t>
  </si>
  <si>
    <t xml:space="preserve">If yes, schedule the purpose of the withdrawal on a separate sheet. Identify them as Capital Assets, Operations Loan etc. </t>
  </si>
  <si>
    <t xml:space="preserve">If no, how much interest expense was paid for the year?            </t>
  </si>
  <si>
    <t>In what account was it reported?                                                      Account #:</t>
  </si>
  <si>
    <t>23</t>
  </si>
  <si>
    <t>24</t>
  </si>
  <si>
    <t>Total Days Reconcile</t>
  </si>
  <si>
    <t>Schedule B-1</t>
  </si>
  <si>
    <t>Schedule B-3</t>
  </si>
  <si>
    <t>Property Costs Reconcile</t>
  </si>
  <si>
    <t>Schedule C-1</t>
  </si>
  <si>
    <t>Schedule C-2a</t>
  </si>
  <si>
    <t>Total Costs Reconcile</t>
  </si>
  <si>
    <t>Schedule C-4</t>
  </si>
  <si>
    <t>Schedule D</t>
  </si>
  <si>
    <t>Schedule A</t>
  </si>
  <si>
    <t>Medicaid ID</t>
  </si>
  <si>
    <t>BC Licensed Beds</t>
  </si>
  <si>
    <t>AL Licensed Beds</t>
  </si>
  <si>
    <t>Hospital Licensed Beds</t>
  </si>
  <si>
    <t>Other Licensed Beds</t>
  </si>
  <si>
    <t>BC Medicaid</t>
  </si>
  <si>
    <t>BC PP</t>
  </si>
  <si>
    <t>AL</t>
  </si>
  <si>
    <t>Schedule C-1 Total Costs</t>
  </si>
  <si>
    <t>Food &amp; Dietary Supplements Total Costs</t>
  </si>
  <si>
    <t>Laundry Salaries Total Costs</t>
  </si>
  <si>
    <t>Laundry FB Total Costs</t>
  </si>
  <si>
    <t>Laundry Other Total Costs</t>
  </si>
  <si>
    <t>Social Services Salaries Total Costs</t>
  </si>
  <si>
    <t>Social Services FB Total Costs</t>
  </si>
  <si>
    <t>Social Services Other Total Costs</t>
  </si>
  <si>
    <t>Activities Salaries Total Costs</t>
  </si>
  <si>
    <t>Activities FB Total Costs</t>
  </si>
  <si>
    <t>Activities Other Total Costs</t>
  </si>
  <si>
    <t>Administration Salaries Total Costs</t>
  </si>
  <si>
    <t>Administration FB Total Costs</t>
  </si>
  <si>
    <t>Malpractice Insurance Total Costs</t>
  </si>
  <si>
    <t>Administration Other Total Costs</t>
  </si>
  <si>
    <t>Chaplain Salaries Total Costs</t>
  </si>
  <si>
    <t>Chaplain FB Total Costs</t>
  </si>
  <si>
    <t>Chaplain Other Total Costs</t>
  </si>
  <si>
    <t>Pharmacy Other Total Costs</t>
  </si>
  <si>
    <t>Plant Salaries Total Costs</t>
  </si>
  <si>
    <t>Plant FB Total Costs</t>
  </si>
  <si>
    <t>Utilities Total Costs</t>
  </si>
  <si>
    <t>Housekeeping Salaries Total Costs</t>
  </si>
  <si>
    <t>Housekeeping FB Total Costs</t>
  </si>
  <si>
    <t>Housekeeping Other Total Costs</t>
  </si>
  <si>
    <t>Dietary Salaries Total Costs</t>
  </si>
  <si>
    <t>Dietary FB Total Costs</t>
  </si>
  <si>
    <t>Dietary Other Total Costs</t>
  </si>
  <si>
    <t>Medical Records Salaries Total Costs</t>
  </si>
  <si>
    <t>Medical Records FB Total Costs</t>
  </si>
  <si>
    <t>Medical Records Other Total Costs</t>
  </si>
  <si>
    <t>Property Total Costs</t>
  </si>
  <si>
    <t>AL ACUP Total Costs</t>
  </si>
  <si>
    <t>AL Other Total Costs</t>
  </si>
  <si>
    <t>Hospital ACUP Total Costs</t>
  </si>
  <si>
    <t>Hospital Other Total Costs</t>
  </si>
  <si>
    <t>Other ACUP Total Costs</t>
  </si>
  <si>
    <t>Other Total Costs</t>
  </si>
  <si>
    <t>Schedule C-1 Reclassifications</t>
  </si>
  <si>
    <t>Schedule C-1 Adjustments</t>
  </si>
  <si>
    <t>Schedule C-1 Net Expenses for Allocation</t>
  </si>
  <si>
    <t>Food &amp; Dietary Supplements Net Costs</t>
  </si>
  <si>
    <t>Laundry Salaries Net Costs</t>
  </si>
  <si>
    <t>Laundry FB Net Costs</t>
  </si>
  <si>
    <t>Laundry Other Net Costs</t>
  </si>
  <si>
    <t>Social Services Salaries Net Costs</t>
  </si>
  <si>
    <t>Social Services FB Net Costs</t>
  </si>
  <si>
    <t>Social Services Other Net Costs</t>
  </si>
  <si>
    <t>Activities Salaries Net Costs</t>
  </si>
  <si>
    <t>Activities FB Net Costs</t>
  </si>
  <si>
    <t>Activities Other Net Costs</t>
  </si>
  <si>
    <t>Administration Salaries Net Costs</t>
  </si>
  <si>
    <t>Administration FB Net Costs</t>
  </si>
  <si>
    <t>Malpractice Insurance Net Costs</t>
  </si>
  <si>
    <t>Administration Other Net Costs</t>
  </si>
  <si>
    <t>Chaplain Salaries Net Costs</t>
  </si>
  <si>
    <t>Chaplain FB Net Costs</t>
  </si>
  <si>
    <t>Chaplain Other Net Costs</t>
  </si>
  <si>
    <t>Pharmacy Other Net Costs</t>
  </si>
  <si>
    <t>Plant Salaries Net Costs</t>
  </si>
  <si>
    <t>Plant FB Net Costs</t>
  </si>
  <si>
    <t>Utilities Net Costs</t>
  </si>
  <si>
    <t>Housekeeping Salaries Net Costs</t>
  </si>
  <si>
    <t>Housekeeping FB Net Costs</t>
  </si>
  <si>
    <t>Housekeeping Other Net Costs</t>
  </si>
  <si>
    <t>Dietary Salaries Net Costs</t>
  </si>
  <si>
    <t>Dietary FB Net Costs</t>
  </si>
  <si>
    <t>Dietary Other Net Costs</t>
  </si>
  <si>
    <t>Medical Records Salaries Net Costs</t>
  </si>
  <si>
    <t>Medical Records FB Net Costs</t>
  </si>
  <si>
    <t>Medical Records Other Net Costs</t>
  </si>
  <si>
    <t>Property Net Costs</t>
  </si>
  <si>
    <t>AL ACUP Net Costs</t>
  </si>
  <si>
    <t>AL Other Net Costs</t>
  </si>
  <si>
    <t>Hospital ACUP Net Costs</t>
  </si>
  <si>
    <t>Hospital Other Net Costs</t>
  </si>
  <si>
    <t>Other ACUP Net Costs</t>
  </si>
  <si>
    <t>Other Net Costs</t>
  </si>
  <si>
    <t>Schedule D-5</t>
  </si>
  <si>
    <t>Indvl #1 Days</t>
  </si>
  <si>
    <t>Indvl #1 Comp</t>
  </si>
  <si>
    <t>Indvl #2 Days</t>
  </si>
  <si>
    <t>Indvl #2 Comp</t>
  </si>
  <si>
    <t>Indvl #3 Days</t>
  </si>
  <si>
    <t>Indvl #3 Comp</t>
  </si>
  <si>
    <t>Indvl #4 Days</t>
  </si>
  <si>
    <t>Indvl #4 Comp</t>
  </si>
  <si>
    <t>Schedule E</t>
  </si>
  <si>
    <t>Reported</t>
  </si>
  <si>
    <t>Adj to Actual</t>
  </si>
  <si>
    <t>Allowable</t>
  </si>
  <si>
    <t>Schedule P Total Salaries</t>
  </si>
  <si>
    <t>Therapist Total $</t>
  </si>
  <si>
    <t>Therapist Contracted Total $</t>
  </si>
  <si>
    <t>RN Total $</t>
  </si>
  <si>
    <t>LPN Total $</t>
  </si>
  <si>
    <t>RN Contracted Total $</t>
  </si>
  <si>
    <t>LPN Contracted Total $</t>
  </si>
  <si>
    <t>Laundry Total $</t>
  </si>
  <si>
    <t>Social Services Total $</t>
  </si>
  <si>
    <t>Activities Total $</t>
  </si>
  <si>
    <t>Chaplain Total $</t>
  </si>
  <si>
    <t>Plant Total $</t>
  </si>
  <si>
    <t>Housekeeping Total $</t>
  </si>
  <si>
    <t>Dietary Total $</t>
  </si>
  <si>
    <t>Medical Records Total $</t>
  </si>
  <si>
    <t>Schedule P Total Hours</t>
  </si>
  <si>
    <t>Therapist Total Hours</t>
  </si>
  <si>
    <t>Therapist Contracted Total Hours</t>
  </si>
  <si>
    <t>RN Total Hours</t>
  </si>
  <si>
    <t>LPN Total Hours</t>
  </si>
  <si>
    <t>RN Contracted Total Hours</t>
  </si>
  <si>
    <t>LPN Contracted Total Hours</t>
  </si>
  <si>
    <t>Laundry Total Hours</t>
  </si>
  <si>
    <t>Social Services Total Hours</t>
  </si>
  <si>
    <t>Activities Total Hours</t>
  </si>
  <si>
    <t>Chaplain Total Hours</t>
  </si>
  <si>
    <t>Plant Total Hours</t>
  </si>
  <si>
    <t>Housekeeping Total Hours</t>
  </si>
  <si>
    <t>Dietary Total Hours</t>
  </si>
  <si>
    <t>Medical Records Total Hours</t>
  </si>
  <si>
    <t>Schedule W - WSF</t>
  </si>
  <si>
    <t>Total #1</t>
  </si>
  <si>
    <t>NF #1</t>
  </si>
  <si>
    <t>BC #1</t>
  </si>
  <si>
    <t>AL #1</t>
  </si>
  <si>
    <t>Hospital #1</t>
  </si>
  <si>
    <t>Other #1</t>
  </si>
  <si>
    <t>Total #2</t>
  </si>
  <si>
    <t>NF #2</t>
  </si>
  <si>
    <t>BC #2</t>
  </si>
  <si>
    <t>AL #2</t>
  </si>
  <si>
    <t>Hospital #2</t>
  </si>
  <si>
    <t>Other #2</t>
  </si>
  <si>
    <t>Total #3</t>
  </si>
  <si>
    <t>NF #3</t>
  </si>
  <si>
    <t>BC #3</t>
  </si>
  <si>
    <t>AL #3</t>
  </si>
  <si>
    <t>Hospital #3</t>
  </si>
  <si>
    <t>Other #3</t>
  </si>
  <si>
    <t>Total #4</t>
  </si>
  <si>
    <t>NF #4</t>
  </si>
  <si>
    <t>BC #4</t>
  </si>
  <si>
    <t>AL #4</t>
  </si>
  <si>
    <t>Hospital #4</t>
  </si>
  <si>
    <t>Other #4</t>
  </si>
  <si>
    <t>Total #5</t>
  </si>
  <si>
    <t>NF #5</t>
  </si>
  <si>
    <t>BC #5</t>
  </si>
  <si>
    <t>AL #5</t>
  </si>
  <si>
    <t>Hospital #5</t>
  </si>
  <si>
    <t>Other #5</t>
  </si>
  <si>
    <t>Total Common</t>
  </si>
  <si>
    <t>NF Common</t>
  </si>
  <si>
    <t>BC Common</t>
  </si>
  <si>
    <t>AL Common</t>
  </si>
  <si>
    <t>Hospital Common</t>
  </si>
  <si>
    <t>Other Common</t>
  </si>
  <si>
    <t>Total Gross</t>
  </si>
  <si>
    <t>NF Gross</t>
  </si>
  <si>
    <t>BC Gross</t>
  </si>
  <si>
    <t>AL Gross</t>
  </si>
  <si>
    <t>Hospital Gross</t>
  </si>
  <si>
    <t>Other Gross</t>
  </si>
  <si>
    <t>Total WSF %</t>
  </si>
  <si>
    <t>NF WSF %</t>
  </si>
  <si>
    <t>BC WSF %</t>
  </si>
  <si>
    <t>AL WSF %</t>
  </si>
  <si>
    <t>Hospital WSF %</t>
  </si>
  <si>
    <t>Other WSF %</t>
  </si>
  <si>
    <t>Schedule W - Rooms</t>
  </si>
  <si>
    <t>Sq Ft / Bed</t>
  </si>
  <si>
    <t>A Total Sq Ft</t>
  </si>
  <si>
    <t>A Sq Feet</t>
  </si>
  <si>
    <t>A # Rooms</t>
  </si>
  <si>
    <t>B Total Sq Ft</t>
  </si>
  <si>
    <t>B Sq Feet</t>
  </si>
  <si>
    <t>B # Rooms</t>
  </si>
  <si>
    <t>C Total Sq Ft</t>
  </si>
  <si>
    <t>C Sq Feet</t>
  </si>
  <si>
    <t>C # Rooms</t>
  </si>
  <si>
    <t>D Total Sq Ft</t>
  </si>
  <si>
    <t>D Sq Feet</t>
  </si>
  <si>
    <t>D # Rooms</t>
  </si>
  <si>
    <t>E Total Sq Ft</t>
  </si>
  <si>
    <t>E Sq Feet</t>
  </si>
  <si>
    <t>E # Rooms</t>
  </si>
  <si>
    <t>Semi Total Sq Ft</t>
  </si>
  <si>
    <t>Semi Sq Feet</t>
  </si>
  <si>
    <t>Semi # Rooms</t>
  </si>
  <si>
    <t>Total # Rooms</t>
  </si>
  <si>
    <t>Waiver Medicaid</t>
  </si>
  <si>
    <t>Waiver PP</t>
  </si>
  <si>
    <t>Schedule C-1 Basic Care Facility</t>
  </si>
  <si>
    <t>Food &amp; Dietary Supplements BC Costs</t>
  </si>
  <si>
    <t>Laundry Salaries BC Costs</t>
  </si>
  <si>
    <t>Laundry FB BC Costs</t>
  </si>
  <si>
    <t>Laundry Other BC Costs</t>
  </si>
  <si>
    <t>Social Services Salaries BC Costs</t>
  </si>
  <si>
    <t>Social Services FB BC Costs</t>
  </si>
  <si>
    <t>Social Services Other BC Costs</t>
  </si>
  <si>
    <t>Activities Salaries BC Costs</t>
  </si>
  <si>
    <t>Activities FB BC Costs</t>
  </si>
  <si>
    <t>Activities Other BC Costs</t>
  </si>
  <si>
    <t>Administration Salaries BC Costs</t>
  </si>
  <si>
    <t>Administration FB BC Costs</t>
  </si>
  <si>
    <t>Malpractice Insurance BC Costs</t>
  </si>
  <si>
    <t>Administration Other BC Costs</t>
  </si>
  <si>
    <t>Chaplain Salaries BC Costs</t>
  </si>
  <si>
    <t>Chaplain FB BC Costs</t>
  </si>
  <si>
    <t>Chaplain Other BC Costs</t>
  </si>
  <si>
    <t>Pharmacy Other BC Costs</t>
  </si>
  <si>
    <t>Plant Salaries BC Costs</t>
  </si>
  <si>
    <t>Plant FB BC Costs</t>
  </si>
  <si>
    <t>Utilities BC Costs</t>
  </si>
  <si>
    <t>Housekeeping Salaries BC Costs</t>
  </si>
  <si>
    <t>Housekeeping FB BC Costs</t>
  </si>
  <si>
    <t>Housekeeping Other BC Costs</t>
  </si>
  <si>
    <t>Dietary Salaries BC Costs</t>
  </si>
  <si>
    <t>Dietary FB BC Costs</t>
  </si>
  <si>
    <t>Dietary Other BC Costs</t>
  </si>
  <si>
    <t>Medical Records Salaries BC Costs</t>
  </si>
  <si>
    <t>Medical Records FB BC Costs</t>
  </si>
  <si>
    <t>Medical Records Other BC Costs</t>
  </si>
  <si>
    <t>Property BC Costs</t>
  </si>
  <si>
    <t>Waiver Licensed Beds</t>
  </si>
  <si>
    <t>Resident Care Salaries Total Costs</t>
  </si>
  <si>
    <t>Resident Care FB Total Costs</t>
  </si>
  <si>
    <t>Drugs &amp; Supplies Total Costs</t>
  </si>
  <si>
    <t>Resident Care Other Total Costs</t>
  </si>
  <si>
    <t>LHCP Salaries Total Costs</t>
  </si>
  <si>
    <t>LHCP FB Total Costs</t>
  </si>
  <si>
    <t>LHCP Other Total Costs</t>
  </si>
  <si>
    <t>Vehicle Costs Total Costs</t>
  </si>
  <si>
    <t>Other Room Total Costs</t>
  </si>
  <si>
    <t>Waiver ACUP Total Costs</t>
  </si>
  <si>
    <t>Waiver Other Total Costs</t>
  </si>
  <si>
    <t>NF ACUP Total Costs</t>
  </si>
  <si>
    <t>NF Other Total Costs</t>
  </si>
  <si>
    <t>Resident Care Salaries Reclass</t>
  </si>
  <si>
    <t>Resident Care FB Reclass</t>
  </si>
  <si>
    <t>Drugs &amp; Supplies Reclass</t>
  </si>
  <si>
    <t>Resident Care Other Reclass</t>
  </si>
  <si>
    <t>LHCP Salaries Reclass</t>
  </si>
  <si>
    <t>LHCP FB Reclass</t>
  </si>
  <si>
    <t>LHCP Other Reclass</t>
  </si>
  <si>
    <t>Laundry Salaries Reclass</t>
  </si>
  <si>
    <t>Laundry FB Reclass</t>
  </si>
  <si>
    <t>Laundry Other Reclass</t>
  </si>
  <si>
    <t>Social Services Salaries Reclass</t>
  </si>
  <si>
    <t>Social Services FB Reclass</t>
  </si>
  <si>
    <t>Social Services Other Reclass</t>
  </si>
  <si>
    <t>Activities Salaries Reclass</t>
  </si>
  <si>
    <t>Activities FB Reclass</t>
  </si>
  <si>
    <t>Activities Other Reclass</t>
  </si>
  <si>
    <t>Administration Salaries Reclass</t>
  </si>
  <si>
    <t>Administration FB Reclass</t>
  </si>
  <si>
    <t>Malpractice Insurance Reclass</t>
  </si>
  <si>
    <t>Administration Other Reclass</t>
  </si>
  <si>
    <t>Chaplain Salaries Reclass</t>
  </si>
  <si>
    <t>Chaplain FB Reclass</t>
  </si>
  <si>
    <t>Chaplain Other Reclass</t>
  </si>
  <si>
    <t>Pharmacy Other Reclass</t>
  </si>
  <si>
    <t>Plant Salaries Reclass</t>
  </si>
  <si>
    <t>Plant FB Reclass</t>
  </si>
  <si>
    <t>Vehicle Costs Reclass</t>
  </si>
  <si>
    <t>Housekeeping Salaries Reclass</t>
  </si>
  <si>
    <t>Housekeeping FB Reclass</t>
  </si>
  <si>
    <t>Housekeeping Other Reclass</t>
  </si>
  <si>
    <t>Dietary Salaries Reclass</t>
  </si>
  <si>
    <t>Dietary FB Reclass</t>
  </si>
  <si>
    <t>Dietary Other Reclass</t>
  </si>
  <si>
    <t>Medical Records Salaries Reclass</t>
  </si>
  <si>
    <t>Medical Records FB Reclass</t>
  </si>
  <si>
    <t>Medical Records Other Reclass</t>
  </si>
  <si>
    <t>Food &amp; Dietary Supplements Reclass</t>
  </si>
  <si>
    <t>Utilities Reclass</t>
  </si>
  <si>
    <t>Other Room Reclass</t>
  </si>
  <si>
    <t>Property Reclass</t>
  </si>
  <si>
    <t>Waiver ACUP Reclass</t>
  </si>
  <si>
    <t>Waiver Other Reclass</t>
  </si>
  <si>
    <t>AL ACUP Reclass</t>
  </si>
  <si>
    <t>AL Other Reclass</t>
  </si>
  <si>
    <t>NF ACUP Reclass</t>
  </si>
  <si>
    <t>NF Other Reclass</t>
  </si>
  <si>
    <t>Hospital ACUP Reclass</t>
  </si>
  <si>
    <t>Hospital Other Reclass</t>
  </si>
  <si>
    <t>Other ACUP Reclass</t>
  </si>
  <si>
    <t>Other Reclass</t>
  </si>
  <si>
    <t>Resident Care Salaries Adjust</t>
  </si>
  <si>
    <t>Resident Care FB Adjust</t>
  </si>
  <si>
    <t>Drugs &amp; Supplies Adjust</t>
  </si>
  <si>
    <t>Resident Care Other Adjust</t>
  </si>
  <si>
    <t>LHCP Salaries Adjust</t>
  </si>
  <si>
    <t>LHCP FB Adjust</t>
  </si>
  <si>
    <t>LHCP Other Adjust</t>
  </si>
  <si>
    <t>Laundry Salaries Adjust</t>
  </si>
  <si>
    <t>Laundry FB Adjust</t>
  </si>
  <si>
    <t>Laundry Other Adjust</t>
  </si>
  <si>
    <t>Social Services Salaries Adjust</t>
  </si>
  <si>
    <t>Social Services FB Adjust</t>
  </si>
  <si>
    <t>Social Services Other Adjust</t>
  </si>
  <si>
    <t>Activities Salaries Adjust</t>
  </si>
  <si>
    <t>Activities FB Adjust</t>
  </si>
  <si>
    <t>Activities Other Adjust</t>
  </si>
  <si>
    <t>Administration Salaries Adjust</t>
  </si>
  <si>
    <t>Administration FB Adjust</t>
  </si>
  <si>
    <t>Malpractice Insurance Adjust</t>
  </si>
  <si>
    <t>Administration Other Adjust</t>
  </si>
  <si>
    <t>Chaplain Salaries Adjust</t>
  </si>
  <si>
    <t>Chaplain FB Adjust</t>
  </si>
  <si>
    <t>Chaplain Other Adjust</t>
  </si>
  <si>
    <t>Pharmacy Other Adjust</t>
  </si>
  <si>
    <t>Plant Salaries Adjust</t>
  </si>
  <si>
    <t>Plant FB Adjust</t>
  </si>
  <si>
    <t>Vehicle Costs Adjust</t>
  </si>
  <si>
    <t>Housekeeping Salaries Adjust</t>
  </si>
  <si>
    <t>Housekeeping FB Adjust</t>
  </si>
  <si>
    <t>Housekeeping Other Adjust</t>
  </si>
  <si>
    <t>Dietary Salaries Adjust</t>
  </si>
  <si>
    <t>Dietary FB Adjust</t>
  </si>
  <si>
    <t>Dietary Other Adjust</t>
  </si>
  <si>
    <t>Medical Records Salaries Adjust</t>
  </si>
  <si>
    <t>Medical Records FB Adjust</t>
  </si>
  <si>
    <t>Medical Records Other Adjust</t>
  </si>
  <si>
    <t>Food &amp; Dietary Supplements Adjust</t>
  </si>
  <si>
    <t>Utilities Adjust</t>
  </si>
  <si>
    <t>Other Room Adjust</t>
  </si>
  <si>
    <t>Property Adjust</t>
  </si>
  <si>
    <t>Waiver ACUP Adjust</t>
  </si>
  <si>
    <t>Waiver Other Adjust</t>
  </si>
  <si>
    <t>AL ACUP Adjust</t>
  </si>
  <si>
    <t>AL Other Adjust</t>
  </si>
  <si>
    <t>NF ACUP Adjust</t>
  </si>
  <si>
    <t>NF Other Adjust</t>
  </si>
  <si>
    <t>Hospital ACUP Adjust</t>
  </si>
  <si>
    <t>Hospital Other Adjust</t>
  </si>
  <si>
    <t>Other ACUP Adjust</t>
  </si>
  <si>
    <t>Other Adjust</t>
  </si>
  <si>
    <t>Resident Care Salaries Net Costs</t>
  </si>
  <si>
    <t>Resident Care FB Net Costs</t>
  </si>
  <si>
    <t>Drugs &amp; Supplies Net Costs</t>
  </si>
  <si>
    <t>Resident Care Other Net Costs</t>
  </si>
  <si>
    <t>LHCP Salaries Net Costs</t>
  </si>
  <si>
    <t>LHCP FB Net Costs</t>
  </si>
  <si>
    <t>LHCP Other Net Costs</t>
  </si>
  <si>
    <t>Vehicle Costs Net Costs</t>
  </si>
  <si>
    <t>Other Room Net Costs</t>
  </si>
  <si>
    <t>Waiver ACUP Net Costs</t>
  </si>
  <si>
    <t>Waiver Other Net Costs</t>
  </si>
  <si>
    <t>NF ACUP Net Costs</t>
  </si>
  <si>
    <t>NF Other Net Costs</t>
  </si>
  <si>
    <t>Resident Care Salaries BC Costs</t>
  </si>
  <si>
    <t>Resident Care FB BC Costs</t>
  </si>
  <si>
    <t>Drugs &amp; Supplies BC Costs</t>
  </si>
  <si>
    <t>Resident Care Other BC Costs</t>
  </si>
  <si>
    <t>LHCP Salaries BC Costs</t>
  </si>
  <si>
    <t>LHCP FB BC Costs</t>
  </si>
  <si>
    <t>LHCP Other BC Costs</t>
  </si>
  <si>
    <t>Vehicle Costs BC Costs</t>
  </si>
  <si>
    <t>Other Room BC Costs</t>
  </si>
  <si>
    <t>Waiver ACUP BC Costs</t>
  </si>
  <si>
    <t>Waiver Other BC Costs</t>
  </si>
  <si>
    <t>AL ACUP BC Costs</t>
  </si>
  <si>
    <t>AL Other BC Costs</t>
  </si>
  <si>
    <t>NF ACUP BC Costs</t>
  </si>
  <si>
    <t>NF Other BC Costs</t>
  </si>
  <si>
    <t>Hospital ACUP BC Costs</t>
  </si>
  <si>
    <t>Hospital Other BC Costs</t>
  </si>
  <si>
    <t>Other ACUP BC Costs</t>
  </si>
  <si>
    <t>Other BC Costs</t>
  </si>
  <si>
    <t>Resident Care Aide Total $</t>
  </si>
  <si>
    <t>Resident Care Other Total $</t>
  </si>
  <si>
    <t>Resident Care Aide Contracted Total $</t>
  </si>
  <si>
    <t>Resident Care Other Contracted Total $</t>
  </si>
  <si>
    <t>LHCP Other Total $</t>
  </si>
  <si>
    <t>LHCP Other Contracted Total $</t>
  </si>
  <si>
    <t>Resident Care Aide Total Hours</t>
  </si>
  <si>
    <t>Resident Care Other Total Hours</t>
  </si>
  <si>
    <t>Resident Care Aide Contracted Total Hours</t>
  </si>
  <si>
    <t>Resident Care Other Contracted Total Hours</t>
  </si>
  <si>
    <t>LHCP Other Total Hours</t>
  </si>
  <si>
    <t>LHCP Other Contracted Total Hours</t>
  </si>
  <si>
    <t>Schedule P BC Salaries</t>
  </si>
  <si>
    <t>Schedule P BC Hours</t>
  </si>
  <si>
    <t>Resident Care Aide BC $</t>
  </si>
  <si>
    <t>Resident Care Other BC $</t>
  </si>
  <si>
    <t>Resident Care Aide Contracted BC $</t>
  </si>
  <si>
    <t>Resident Care Other Contracted BC $</t>
  </si>
  <si>
    <t>RN BC $</t>
  </si>
  <si>
    <t>LPN BC $</t>
  </si>
  <si>
    <t>Therapist BC $</t>
  </si>
  <si>
    <t>LHCP Other BC $</t>
  </si>
  <si>
    <t>RN Contracted BC $</t>
  </si>
  <si>
    <t>LPN Contracted BC $</t>
  </si>
  <si>
    <t>Therapist Contracted BC $</t>
  </si>
  <si>
    <t>LHCP Other Contracted BC $</t>
  </si>
  <si>
    <t>Laundry BC $</t>
  </si>
  <si>
    <t>Social Services BC $</t>
  </si>
  <si>
    <t>Activities BC $</t>
  </si>
  <si>
    <t>Chaplain BC $</t>
  </si>
  <si>
    <t>Plant BC $</t>
  </si>
  <si>
    <t>Housekeeping BC $</t>
  </si>
  <si>
    <t>Dietary BC $</t>
  </si>
  <si>
    <t>Medical Records BC $</t>
  </si>
  <si>
    <t>Resident Care Aide BC Hours</t>
  </si>
  <si>
    <t>Resident Care Other BC Hours</t>
  </si>
  <si>
    <t>Resident Care Aide Contracted BC Hours</t>
  </si>
  <si>
    <t>Resident Care Other Contracted BC Hours</t>
  </si>
  <si>
    <t>RN BC Hours</t>
  </si>
  <si>
    <t>LPN BC Hours</t>
  </si>
  <si>
    <t>Therapist BC Hours</t>
  </si>
  <si>
    <t>LHCP Other BC Hours</t>
  </si>
  <si>
    <t>RN Contracted BC Hours</t>
  </si>
  <si>
    <t>LPN Contracted BC Hours</t>
  </si>
  <si>
    <t>Therapist Contracted BC Hours</t>
  </si>
  <si>
    <t>LHCP Other Contracted BC Hours</t>
  </si>
  <si>
    <t>Laundry BC Hours</t>
  </si>
  <si>
    <t>Social Services BC Hours</t>
  </si>
  <si>
    <t>Activities BC Hours</t>
  </si>
  <si>
    <t>Chaplain BC Hours</t>
  </si>
  <si>
    <t>Plant BC Hours</t>
  </si>
  <si>
    <t>Housekeeping BC Hours</t>
  </si>
  <si>
    <t>Dietary BC Hours</t>
  </si>
  <si>
    <t>Medical Records BC Hours</t>
  </si>
  <si>
    <t>Waiver Common</t>
  </si>
  <si>
    <t>Waiver Gross</t>
  </si>
  <si>
    <t>Waiver WSF %</t>
  </si>
  <si>
    <t>Waiver #1</t>
  </si>
  <si>
    <t>Waiver #2</t>
  </si>
  <si>
    <t>Waiver #3</t>
  </si>
  <si>
    <t>Waiver #4</t>
  </si>
  <si>
    <t>Waiver #5</t>
  </si>
  <si>
    <t>Total Resident Rooms</t>
  </si>
  <si>
    <t>Total Resident Sq. Ft.</t>
  </si>
  <si>
    <t>Sq. Ft. per Bed</t>
  </si>
  <si>
    <t>Schedule W Reconcile</t>
  </si>
  <si>
    <t>Total Sq. Ft.</t>
  </si>
  <si>
    <t>25</t>
  </si>
  <si>
    <t>Do you charge families for days after discharge for storage of personal belongings?</t>
  </si>
  <si>
    <t>Schedule C-2c</t>
  </si>
  <si>
    <t>Schedule C-2i</t>
  </si>
  <si>
    <t>Schedule C-2l</t>
  </si>
  <si>
    <t>Schedule C-2m</t>
  </si>
  <si>
    <t>Schedule W</t>
  </si>
  <si>
    <t>Allocation</t>
  </si>
  <si>
    <t>Current Year Additions</t>
  </si>
  <si>
    <t>Current Year Deletions (report as negative amount)</t>
  </si>
  <si>
    <t>Interest income from a fund not qualifying as funded depreciation (Schedule F)</t>
  </si>
  <si>
    <t>% of Payment to Organization</t>
  </si>
  <si>
    <t>Name of Organization</t>
  </si>
  <si>
    <t>Payment Type</t>
  </si>
  <si>
    <t>Taxes &amp; Specials</t>
  </si>
  <si>
    <t>Individual #2</t>
  </si>
  <si>
    <t>Individual #3</t>
  </si>
  <si>
    <t>Individual #1</t>
  </si>
  <si>
    <t>Individual #4</t>
  </si>
  <si>
    <t>NF Licensed Beds</t>
  </si>
  <si>
    <t>Administration Total $</t>
  </si>
  <si>
    <t>Administration Total Hours</t>
  </si>
  <si>
    <t>Administration BC $</t>
  </si>
  <si>
    <t>Administration BC Hours</t>
  </si>
  <si>
    <t>Questionnaire</t>
  </si>
  <si>
    <t>Variance between Column D and Total of Allocated Cost</t>
  </si>
  <si>
    <t>Allocation Wkst Name</t>
  </si>
  <si>
    <r>
      <t xml:space="preserve">Food &amp; Dietary Supplements </t>
    </r>
    <r>
      <rPr>
        <vertAlign val="subscript"/>
        <sz val="12"/>
        <rFont val="Arial"/>
        <family val="2"/>
      </rPr>
      <t>1)</t>
    </r>
  </si>
  <si>
    <t>Document Reference</t>
  </si>
  <si>
    <t xml:space="preserve">Private Room F Square Feet </t>
  </si>
  <si>
    <t xml:space="preserve">Private Room G Square Feet </t>
  </si>
  <si>
    <t xml:space="preserve">Private Room H Square Feet </t>
  </si>
  <si>
    <t>Schedule C-2cc</t>
  </si>
  <si>
    <t>Allocation of Licensed Health Care Professionals Cost</t>
  </si>
  <si>
    <t>C-2n</t>
  </si>
  <si>
    <t>Allocation of Dietary Costs</t>
  </si>
  <si>
    <t>Administration Costs Reconcile</t>
  </si>
  <si>
    <t>Plant Costs Reconcile</t>
  </si>
  <si>
    <t>Housekeeping Costs Reconcile</t>
  </si>
  <si>
    <t>Dietary Costs Reconcile</t>
  </si>
  <si>
    <t>Schedule C-2n</t>
  </si>
  <si>
    <t>If yes, provide support for the changes with the rooms labeled and square footage per room identifying total square footage, storage areas, hallways, mechanical room square footage, total resident room square footage, on the spreadsheet detailing square footage for Schedule W.</t>
  </si>
  <si>
    <t>Enter gross revenues of each non-resident related activity and basic care facility, and total gross revenues on Line 7.</t>
  </si>
  <si>
    <t>Determine percent of each activity to total revenues on Line 8.</t>
  </si>
  <si>
    <t>Note:  If administration allocation is made using the Revenue Allocation method, costs for the non-resident related activities must be included on</t>
  </si>
  <si>
    <t>Administration Salaries C-2i</t>
  </si>
  <si>
    <t>Administration Fringe Benefits C-2i</t>
  </si>
  <si>
    <t>Malpractice C-2i</t>
  </si>
  <si>
    <t>Administration Other Costs C-2i</t>
  </si>
  <si>
    <t>Food &amp; Dietary Supplements C-2n</t>
  </si>
  <si>
    <t>Food &amp; Dietary Supp</t>
  </si>
  <si>
    <t>Weighted Square Footage #1</t>
  </si>
  <si>
    <t>Weighted Square Footage #2</t>
  </si>
  <si>
    <t>Weighted Square Footage #3</t>
  </si>
  <si>
    <t>Weighted Square Footage #4</t>
  </si>
  <si>
    <t>Weighted Square Footage #5</t>
  </si>
  <si>
    <t>Weighted Square Footage Total</t>
  </si>
  <si>
    <t>Admissions/Discharges</t>
  </si>
  <si>
    <t>Weighted Square Footage #6</t>
  </si>
  <si>
    <t>Resident Care Salaries C-2c</t>
  </si>
  <si>
    <t>(Must be direct costed)</t>
  </si>
  <si>
    <t>Resident Care Fringe Benefits C-2c</t>
  </si>
  <si>
    <t>Resident Care Fringe</t>
  </si>
  <si>
    <t>Resident Care Other Costs C-2c</t>
  </si>
  <si>
    <t>Resident Care Drugs &amp; Supplies C-2c</t>
  </si>
  <si>
    <t>C-2d</t>
  </si>
  <si>
    <t>Allocation of Resident Care Costs</t>
  </si>
  <si>
    <t>Licensed Health Care Professional Salaries C-2d</t>
  </si>
  <si>
    <t>LHCP Salaries</t>
  </si>
  <si>
    <t>LHCP Fringe</t>
  </si>
  <si>
    <t>LHCP Other</t>
  </si>
  <si>
    <t>Licensed Health Care Professional Fringe Benefits C-2d</t>
  </si>
  <si>
    <t>Licensed Health Care Professional Other C-2d</t>
  </si>
  <si>
    <t>38.</t>
  </si>
  <si>
    <t>39.</t>
  </si>
  <si>
    <t>40.</t>
  </si>
  <si>
    <t>Resident Care Costs Reconcile</t>
  </si>
  <si>
    <t>Admin Salaries</t>
  </si>
  <si>
    <t>Admin Fringes</t>
  </si>
  <si>
    <t>Malpractice</t>
  </si>
  <si>
    <t>Admin Other</t>
  </si>
  <si>
    <t>Total Food &amp; Dietary Supplement Costs</t>
  </si>
  <si>
    <t>Are there any changes to total square footage?</t>
  </si>
  <si>
    <t>Are there any square footage changes in usage of rooms, offices or other space?</t>
  </si>
  <si>
    <t>26.a</t>
  </si>
  <si>
    <t>26.b</t>
  </si>
  <si>
    <t>If yes, provide support for the changes on the spreadsheet detailing square footage for Schedule W.</t>
  </si>
  <si>
    <t>41.</t>
  </si>
  <si>
    <t>42.</t>
  </si>
  <si>
    <t>43.</t>
  </si>
  <si>
    <t>44.</t>
  </si>
  <si>
    <t>45.</t>
  </si>
  <si>
    <t>Revenues &amp; Revenue Reconciliation</t>
  </si>
  <si>
    <t>Facility Revenues</t>
  </si>
  <si>
    <t>Total Facility Revenue</t>
  </si>
  <si>
    <t>1)  Total must agree to Schedule C-2a, cell B11.</t>
  </si>
  <si>
    <t>Working Capital</t>
  </si>
  <si>
    <t>1)  Totals must agree to Schedule C-4, Line 36.</t>
  </si>
  <si>
    <r>
      <t xml:space="preserve">Utilities Costs </t>
    </r>
    <r>
      <rPr>
        <vertAlign val="subscript"/>
        <sz val="12"/>
        <rFont val="Arial"/>
        <family val="2"/>
      </rPr>
      <t>1)</t>
    </r>
  </si>
  <si>
    <t>Allocation of Plant &amp; Utilities Costs</t>
  </si>
  <si>
    <t>Plant &amp; Utilities</t>
  </si>
  <si>
    <t>North Dakota Department of Health and Human Services</t>
  </si>
  <si>
    <t>Basic Care Facility Cost Report Checklist</t>
  </si>
  <si>
    <t>Interest Income &amp; Funded Depreciation</t>
  </si>
  <si>
    <t>Adjustments / Reclassifications Summary</t>
  </si>
  <si>
    <t>27</t>
  </si>
  <si>
    <t>Did you receive an Employee Retention Credit tax credit?</t>
  </si>
  <si>
    <t>Funded Depreciation Income not Offset (see below:)</t>
  </si>
  <si>
    <t>Funded Depreciation</t>
  </si>
  <si>
    <t>Deposits</t>
  </si>
  <si>
    <t>Interest</t>
  </si>
  <si>
    <t>Withdrawals For Other Than Capital Assets</t>
  </si>
  <si>
    <t>Transfers In (Out)</t>
  </si>
  <si>
    <t>Amount Expended for Capital Assets</t>
  </si>
  <si>
    <t>July</t>
  </si>
  <si>
    <t>August</t>
  </si>
  <si>
    <t>September</t>
  </si>
  <si>
    <t>October</t>
  </si>
  <si>
    <t>November</t>
  </si>
  <si>
    <t>December</t>
  </si>
  <si>
    <t>January</t>
  </si>
  <si>
    <t>February</t>
  </si>
  <si>
    <t xml:space="preserve">March </t>
  </si>
  <si>
    <t>April</t>
  </si>
  <si>
    <t>May</t>
  </si>
  <si>
    <t>June</t>
  </si>
  <si>
    <t>Add:</t>
  </si>
  <si>
    <t>Interest Earned</t>
  </si>
  <si>
    <t>Less:</t>
  </si>
  <si>
    <t>Withdrawls for Non-Capital Assets</t>
  </si>
  <si>
    <t>Transfers</t>
  </si>
  <si>
    <t>Capital Asset Purchases</t>
  </si>
  <si>
    <t>1)  Provide a description of how the withdrawals, transfers and amount expended for capital assets were used.</t>
  </si>
  <si>
    <t>BC Days Reconcile</t>
  </si>
  <si>
    <t>Total WSF</t>
  </si>
  <si>
    <t>Total Reported SF</t>
  </si>
  <si>
    <t>Schedule W Room Info</t>
  </si>
  <si>
    <t>SFN 134 (Rev. 04-24)</t>
  </si>
  <si>
    <t>E-mail Address</t>
  </si>
  <si>
    <t>(input the email address for the contact person at the facility who will be addressing cost reporting questions.)</t>
  </si>
  <si>
    <t>Medicaid Provider ID</t>
  </si>
  <si>
    <t>A-1</t>
  </si>
  <si>
    <t>Licensure Information &amp; Private Pay Fees and Charges</t>
  </si>
  <si>
    <t>Number of Beds by Type of Room</t>
  </si>
  <si>
    <t>Number of Rooms by Type</t>
  </si>
  <si>
    <t>Private</t>
  </si>
  <si>
    <t>Semi Private</t>
  </si>
  <si>
    <t>March</t>
  </si>
  <si>
    <t>46.</t>
  </si>
  <si>
    <t>47.</t>
  </si>
  <si>
    <t>48.</t>
  </si>
  <si>
    <t>49.</t>
  </si>
  <si>
    <t>50.</t>
  </si>
  <si>
    <t>a. Salary for all services</t>
  </si>
  <si>
    <t>d. Pension, annuities, and deferred compensation</t>
  </si>
  <si>
    <t>c. Cost of assets and services received from facility</t>
  </si>
  <si>
    <t>b. Personal benefit payments, i.e. housing, flat rate automobile</t>
  </si>
  <si>
    <t>e. Value of supplies or services provided by the facility</t>
  </si>
  <si>
    <t>d. Cost of a domestic or other employee who works in the individual's home</t>
  </si>
  <si>
    <t>e. Health insurance</t>
  </si>
  <si>
    <t>f. Life insurance</t>
  </si>
  <si>
    <t>g. Other (identify)</t>
  </si>
  <si>
    <t>a. Pension</t>
  </si>
  <si>
    <t>b. Other (identify)</t>
  </si>
  <si>
    <t>2. Total Compensation</t>
  </si>
  <si>
    <t>3. Less Adjustments by Facility on Schedule D-1: (enter as negative numbers)</t>
  </si>
  <si>
    <t>1. Description of non-resident related activities.</t>
  </si>
  <si>
    <t>2. Total costs of the non-resident related activities, exclusive of property, administration, chaplain and utilities costs.  (attach work paper showing calculations)</t>
  </si>
  <si>
    <t>3. Total basic care facility costs, exclusive of property, administration, chaplain and utilities costs. (attach work paper showing calculations)</t>
  </si>
  <si>
    <t>4. Percent non-resident costs to total basic care facility costs. (line 2/line 3)</t>
  </si>
  <si>
    <t>5. If Line 4 is five percent or greater, non-resident costs must be included on Schedule C-4 as non-LTC and a portion of administration costs must be allocated to non-resident activities on Schedule C-1.</t>
  </si>
  <si>
    <t>6. If Line 4 is less than five percent, administration costs must be allocated to non-resident related activities based on the percent of gross revenues not to exceed two percent for each activity using the following methodology:</t>
  </si>
  <si>
    <t>7. Gross Revenues</t>
  </si>
  <si>
    <t>8. Percent of Revenues to Total</t>
  </si>
  <si>
    <t>9. 2% Limitation</t>
  </si>
  <si>
    <t>10. Lower of Actual % or 2%</t>
  </si>
  <si>
    <t>11.Total Administration Costs from Schedule C-1</t>
  </si>
  <si>
    <t>12.Less Administration Adjustments from Schedule D's</t>
  </si>
  <si>
    <t>13.Allowable Administration Costs before Allocation</t>
  </si>
  <si>
    <t>1. Dues</t>
  </si>
  <si>
    <t>2. Contributions</t>
  </si>
  <si>
    <t>3. Memberships</t>
  </si>
  <si>
    <t>4. Sponsorships</t>
  </si>
  <si>
    <t>5. Advertising</t>
  </si>
  <si>
    <t>6. Other costs</t>
  </si>
  <si>
    <t>7. Total</t>
  </si>
  <si>
    <t>9. Limitation Amount</t>
  </si>
  <si>
    <t>10. Dues, Contributions. and Sponsorships Adjustment (line 8 - line 9)</t>
  </si>
  <si>
    <t>8. Total Costs subject to limitation (Line 7)</t>
  </si>
  <si>
    <t>1. Home Office Costs claimed on Schedule C-4, Line 24.</t>
  </si>
  <si>
    <t>2. Adjustment to equal Home Office Allocated Cost</t>
  </si>
  <si>
    <t>3. Adjustment for allocated Top Management Compensation in Excess of Limit</t>
  </si>
  <si>
    <t>5. Total Adjustment to Schedule D-1</t>
  </si>
  <si>
    <t>6. Allowable Home Office Cost (Line 1 less Line 5)</t>
  </si>
  <si>
    <r>
      <t>7. Allocated Home Office Excess Interest Income</t>
    </r>
    <r>
      <rPr>
        <sz val="10"/>
        <rFont val="Arial"/>
        <family val="2"/>
      </rPr>
      <t xml:space="preserve">  (give explanation and source)</t>
    </r>
  </si>
  <si>
    <t>8. Are allowable home office costs on line 1 less line 2 identified on a report submitted to Medicare?</t>
  </si>
  <si>
    <t>9. What is the name of the Medicare intermediary?</t>
  </si>
  <si>
    <t>10. What fiscal year end was used for the home office cost report?</t>
  </si>
  <si>
    <t>11. If the home office cost report is not a fiscal year end, has another home office cost report been prepared for a the fiscal year end?</t>
  </si>
  <si>
    <t>12. What services are provided to the facility by the home office?</t>
  </si>
  <si>
    <t>13. List all home office costs allocated to a cost category other than Line 24, of Schedule C-4.</t>
  </si>
  <si>
    <t>Interest Income</t>
  </si>
  <si>
    <t>GL Account #</t>
  </si>
  <si>
    <t>1. Sole Proprietor</t>
  </si>
  <si>
    <t>2. Partner</t>
  </si>
  <si>
    <t>3. Corporate Stockholder</t>
  </si>
  <si>
    <t>4. Organizer of a Non-Profit Corporation</t>
  </si>
  <si>
    <t>5. Member of a Governing Board or Group</t>
  </si>
  <si>
    <t>6. Bondholder or creditor to which the provider is obligated to pay  in excess of five thousand dollars.</t>
  </si>
  <si>
    <t>7. Individual having an ownership in or is an officer of any related organization.</t>
  </si>
  <si>
    <t>8. Any person within the third degree of relationship to any person identified in 1 through 7.</t>
  </si>
  <si>
    <t xml:space="preserve">  </t>
  </si>
  <si>
    <t>b. Property Insurance</t>
  </si>
  <si>
    <t>c. Interest on Mortgage</t>
  </si>
  <si>
    <t>e. Real Estate Taxes</t>
  </si>
  <si>
    <t>2. Total Allowable Cost of Ownership</t>
  </si>
  <si>
    <t>1. Lease or Rental charges claimed as costs</t>
  </si>
  <si>
    <t xml:space="preserve">a. Allowable Cost of Ownership </t>
  </si>
  <si>
    <t xml:space="preserve">d. Depreciation </t>
  </si>
  <si>
    <t>1. Building</t>
  </si>
  <si>
    <t>a. Cost of building lease/rental</t>
  </si>
  <si>
    <t>2. Equipment</t>
  </si>
  <si>
    <t>a. Cost of equipment lease/rental</t>
  </si>
  <si>
    <t>Fiscal Year Total Rent</t>
  </si>
  <si>
    <r>
      <t xml:space="preserve">Amount </t>
    </r>
    <r>
      <rPr>
        <vertAlign val="superscript"/>
        <sz val="10"/>
        <rFont val="Arial"/>
        <family val="2"/>
      </rPr>
      <t>1)</t>
    </r>
  </si>
  <si>
    <t>1)  Total of Amounts must equal Total Building and Equipment Lease Costs</t>
  </si>
  <si>
    <r>
      <t xml:space="preserve">If not, what is the facility's rate per mile reimbursement? </t>
    </r>
    <r>
      <rPr>
        <vertAlign val="subscript"/>
        <sz val="12"/>
        <rFont val="Arial"/>
        <family val="2"/>
      </rPr>
      <t>1)</t>
    </r>
  </si>
  <si>
    <r>
      <t xml:space="preserve">Are mileage logs maintained showing beginning and ending odometer readings, destination and purpose of trip? </t>
    </r>
    <r>
      <rPr>
        <vertAlign val="subscript"/>
        <sz val="12"/>
        <rFont val="Arial"/>
        <family val="2"/>
      </rPr>
      <t>2)</t>
    </r>
  </si>
  <si>
    <t>1) Travel costs in excess of the amounts established by the Internal Revenue Service must be offset on Schedule D-1.</t>
  </si>
  <si>
    <t>2) All vehicle costs not supported by mileage logs, in excess of the amounts established by the Internal Revenue Service and vehicle costs not related to resident care must be offset on Schedule D-1.</t>
  </si>
  <si>
    <t>A</t>
  </si>
  <si>
    <t>B-1</t>
  </si>
  <si>
    <t>C-1</t>
  </si>
  <si>
    <t>C-3</t>
  </si>
  <si>
    <t>C-4</t>
  </si>
  <si>
    <t>C-5</t>
  </si>
  <si>
    <t>C-6</t>
  </si>
  <si>
    <t>D-5</t>
  </si>
  <si>
    <t>D-7</t>
  </si>
  <si>
    <t>D-8</t>
  </si>
  <si>
    <t>H</t>
  </si>
  <si>
    <t>4. Adjustment for Reconciliation of Prior Year Reported Estimated Home Office Costs to Actual Home Office Costs</t>
  </si>
  <si>
    <t xml:space="preserve"> 1. Is funded depreciation less than accumulated depreciation?</t>
  </si>
  <si>
    <t xml:space="preserve">  2. Have the withdrawals been used for other than capital purchases?</t>
  </si>
  <si>
    <t xml:space="preserve">  3. Have borrowed funds been used for capital purchases rather than using funded depreciation?</t>
  </si>
  <si>
    <t xml:space="preserve">       If yes, has the adjustment been made on Sch. D-1?</t>
  </si>
  <si>
    <t xml:space="preserve">1)  Documentation must be available to indicate the types of services performed and the number of hours worked by month and day. </t>
  </si>
  <si>
    <t>2)  Indicate basis of valuation.</t>
  </si>
  <si>
    <t>1. List Board of Directors, Officers, and Addresses.</t>
  </si>
  <si>
    <t>2. List Stockholders with more than 10% Onwership and Addresses.</t>
  </si>
  <si>
    <t>3. List Partners and Addresses.</t>
  </si>
  <si>
    <t>4. Name and Address</t>
  </si>
  <si>
    <t>5. State in which Organized or Incorporated</t>
  </si>
  <si>
    <t>Rountine hair and personal hygiene items, medically neceessary, and durable medical equipment</t>
  </si>
  <si>
    <t>Therapy supplies,noncapitalized therapy and resident care equipment</t>
  </si>
  <si>
    <t>Noncapitalized laundry equipment</t>
  </si>
  <si>
    <t>Activity equipment other than noncapitalized exercise equipment</t>
  </si>
  <si>
    <t>Noncapitalized administration equipment</t>
  </si>
  <si>
    <t>Noncapitalized chaplain equipment</t>
  </si>
  <si>
    <t>Noncapitalized housekeeping equipment</t>
  </si>
  <si>
    <t>Noncapitalized medical records equipment</t>
  </si>
  <si>
    <t>Noncapitalized equipment not included elsewhere</t>
  </si>
  <si>
    <t>Lobbyist cost</t>
  </si>
  <si>
    <t>Fines or penalties</t>
  </si>
  <si>
    <t>Legal expenses related to challenges against governmental agencies</t>
  </si>
  <si>
    <t>Costs related to unionization activities</t>
  </si>
  <si>
    <t>Memberships in sports, health, fraternal or social organizations</t>
  </si>
  <si>
    <t>The portion of association or professional organization dues which include unallowable costs</t>
  </si>
  <si>
    <t>Unallowable costs incurred by a home office</t>
  </si>
  <si>
    <t>Stockholder servicing costs</t>
  </si>
  <si>
    <t>Corporate costs not related to resident care</t>
  </si>
  <si>
    <t>Personal comfort costs including telephone, television or cable TV in resident rooms</t>
  </si>
  <si>
    <t>Fundraising costs</t>
  </si>
  <si>
    <t>Equipment not related to resident care</t>
  </si>
  <si>
    <t>Costs related to transfer of any capital asset previously reported by any facility</t>
  </si>
  <si>
    <t>Nonallowable charges by subcontractor or lessor</t>
  </si>
  <si>
    <t>Cost of meals and lodging for facility personnel, in excess of charges</t>
  </si>
  <si>
    <t>Depreciation of assets not related to resident care</t>
  </si>
  <si>
    <t>Non-basic care facility operations and administration costs</t>
  </si>
  <si>
    <t>All costs for services paid directly by the department to an outside provider</t>
  </si>
  <si>
    <t>Nonallowable portion of vehicle costs not exclusively used by the facility for resident care</t>
  </si>
  <si>
    <t>Unsupported travel costs</t>
  </si>
  <si>
    <t>Additional compensation for employees who are members of the board</t>
  </si>
  <si>
    <t>Board fees in excess of allowable amounts</t>
  </si>
  <si>
    <t>Travel costs for board meetings in non-facility locations</t>
  </si>
  <si>
    <t>Discriminatory deferred compensation and pension plans</t>
  </si>
  <si>
    <t>Top management life insurance premiums</t>
  </si>
  <si>
    <t>Personal expenses of owners and employees</t>
  </si>
  <si>
    <t>Costs not adequately documented</t>
  </si>
  <si>
    <t>Nonallowable taxes</t>
  </si>
  <si>
    <t>Unvested accrued sick or annual leave</t>
  </si>
  <si>
    <t>Salaries not paid within 75 days of fiscal year end</t>
  </si>
  <si>
    <t>Employment benefits for nonallowable salaries</t>
  </si>
  <si>
    <t>The costs of equipment or items purchased with funds from a government agency</t>
  </si>
  <si>
    <t>Non-routine hair care</t>
  </si>
  <si>
    <t>Nonallowable education costs</t>
  </si>
  <si>
    <t>Increased lease costs of a provider</t>
  </si>
  <si>
    <t>Bad debts expense</t>
  </si>
  <si>
    <t>Activities income</t>
  </si>
  <si>
    <t>Bad debt recovery</t>
  </si>
  <si>
    <t>Dietary income</t>
  </si>
  <si>
    <t>Drugs or supplies income</t>
  </si>
  <si>
    <t>Insurance recoveries income</t>
  </si>
  <si>
    <t>Interest or investment income</t>
  </si>
  <si>
    <t>Laundry income</t>
  </si>
  <si>
    <t>Other cost-related income</t>
  </si>
  <si>
    <t>Rentals of facility space income</t>
  </si>
  <si>
    <t>Telephone income</t>
  </si>
  <si>
    <t>Therapy income</t>
  </si>
  <si>
    <t>Vending Income</t>
  </si>
  <si>
    <t>Purchase discounts, allowances, refunds, and rebates</t>
  </si>
  <si>
    <t>Payments to a provider by a vendor</t>
  </si>
  <si>
    <t>Personal payments, goods, or services from a vendor</t>
  </si>
  <si>
    <t>Central purchasing discounts, allowances, refunds, and rebates</t>
  </si>
  <si>
    <t>Charges for services, facilities and supplies in excess of cost, furnished by a related organization</t>
  </si>
  <si>
    <t>Rental costs which exceed actual ownership costs between related parties  (Schedule H)</t>
  </si>
  <si>
    <t>Compensation for top management personnel in excess of the limitation (Schedule D-5)</t>
  </si>
  <si>
    <t>Compensation in excess of limitation for persons listed in Section 14.4</t>
  </si>
  <si>
    <t>Gain or loss on the disposition of assets</t>
  </si>
  <si>
    <t>Additional depreciation expense claimed as a result of the use of an accelerated method of depreciation</t>
  </si>
  <si>
    <t>Acquisitions of assets, with historical cost of at least $1,000, claimed as an expense</t>
  </si>
  <si>
    <t>Repair or maintenance costs in excess of $5,000 claimed as an expense</t>
  </si>
  <si>
    <t>Depreciation costs in excess of allowed valuation for a bona fide sale after July 1, 1995</t>
  </si>
  <si>
    <t>Unallowable interest expense</t>
  </si>
  <si>
    <t>Interest on the valuation amount exceeding the allowable cost basis</t>
  </si>
  <si>
    <t>Interest expense incurred as a result of borrowings from a related party</t>
  </si>
  <si>
    <t>Interest income or service charges received from residents for late payments</t>
  </si>
  <si>
    <t>Interest expense increase or decrease related to refinancing</t>
  </si>
  <si>
    <t>Interest on operating loans paid more than three years after the borrowing</t>
  </si>
  <si>
    <t>Special assessments in excess of $1,000 which are paid in a lump sum and claimed as an expense</t>
  </si>
  <si>
    <t>Interest income from funded depreciation in excess of accumulated depreciation</t>
  </si>
  <si>
    <t>Interest expense for borrowing up to the amount of available funded depreciation</t>
  </si>
  <si>
    <t>Significant capacity increase</t>
  </si>
  <si>
    <t>Property rate adjustment</t>
  </si>
  <si>
    <t>Square Footage for 3.7 Allocation</t>
  </si>
  <si>
    <t>Schedule A-2</t>
  </si>
  <si>
    <t>#1 Yes</t>
  </si>
  <si>
    <t>#1 No</t>
  </si>
  <si>
    <t>#2 Yes</t>
  </si>
  <si>
    <t>#2 No</t>
  </si>
  <si>
    <t>#3 Yes</t>
  </si>
  <si>
    <t>#3 No</t>
  </si>
  <si>
    <t>#4 Yes</t>
  </si>
  <si>
    <t>#4 No</t>
  </si>
  <si>
    <t>#5 Yes</t>
  </si>
  <si>
    <t>#5 No</t>
  </si>
  <si>
    <t>#5 Rate</t>
  </si>
  <si>
    <t>#6 Yes</t>
  </si>
  <si>
    <t>#6 No</t>
  </si>
  <si>
    <t>#6 Days</t>
  </si>
  <si>
    <t>#7 Yes</t>
  </si>
  <si>
    <t>#7 No</t>
  </si>
  <si>
    <t>#8 Yes</t>
  </si>
  <si>
    <t>#8 No</t>
  </si>
  <si>
    <t>#9a Yes</t>
  </si>
  <si>
    <t>#9a No</t>
  </si>
  <si>
    <t>#9b Yes</t>
  </si>
  <si>
    <t>#9b No</t>
  </si>
  <si>
    <t>#10 Response</t>
  </si>
  <si>
    <t>#11a Yes</t>
  </si>
  <si>
    <t>#11a No</t>
  </si>
  <si>
    <t>#11b Yes</t>
  </si>
  <si>
    <t>#11b No</t>
  </si>
  <si>
    <t>#12 Yes</t>
  </si>
  <si>
    <t>#12 No</t>
  </si>
  <si>
    <t>#13 Yes</t>
  </si>
  <si>
    <t>#13 No</t>
  </si>
  <si>
    <t>#14 Yes</t>
  </si>
  <si>
    <t>#14 No</t>
  </si>
  <si>
    <t>#15 Yes</t>
  </si>
  <si>
    <t>#15 No</t>
  </si>
  <si>
    <t>#16 Yes</t>
  </si>
  <si>
    <t>#16 No</t>
  </si>
  <si>
    <t>#17 Yes</t>
  </si>
  <si>
    <t>#17 No</t>
  </si>
  <si>
    <t>#17 Rate</t>
  </si>
  <si>
    <t>#18 Yes</t>
  </si>
  <si>
    <t>#18 No</t>
  </si>
  <si>
    <t>#19 Yes</t>
  </si>
  <si>
    <t>#19 No</t>
  </si>
  <si>
    <t>#20 Yes</t>
  </si>
  <si>
    <t>#20 No</t>
  </si>
  <si>
    <t>#21 Meetings</t>
  </si>
  <si>
    <t>#22 Policy</t>
  </si>
  <si>
    <t>#23 Yes</t>
  </si>
  <si>
    <t>#23 No</t>
  </si>
  <si>
    <t>#24 Yes</t>
  </si>
  <si>
    <t>#24 No</t>
  </si>
  <si>
    <t>#24 Interest</t>
  </si>
  <si>
    <t>#24 Account</t>
  </si>
  <si>
    <t>#25 Yes</t>
  </si>
  <si>
    <t>#25 No</t>
  </si>
  <si>
    <t>#26a Yes</t>
  </si>
  <si>
    <t>#26a No</t>
  </si>
  <si>
    <t>#26b Yes</t>
  </si>
  <si>
    <t>#26b No</t>
  </si>
  <si>
    <t>#27 Yes</t>
  </si>
  <si>
    <t>#27 No</t>
  </si>
  <si>
    <t>C-2a B9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</si>
</sst>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lt;=9999999]###\-####;\(###\)\ ###\-####"/>
    <numFmt numFmtId="165" formatCode="mm/dd/yy;@"/>
    <numFmt numFmtId="166" formatCode="_(* #,##0_);_(* \(#,##0\);_(* &quot;-&quot;??_);_(@_)"/>
    <numFmt numFmtId="167" formatCode="0.0000%"/>
    <numFmt numFmtId="168" formatCode="0.000%"/>
    <numFmt numFmtId="169" formatCode="#,##0.0_);\(#,##0.0\)"/>
    <numFmt numFmtId="170" formatCode="0_);\(0\)"/>
    <numFmt numFmtId="171" formatCode="_(&quot;$&quot;* #,##0_);_(&quot;$&quot;* \(#,##0\);_(&quot;$&quot;* &quot;-&quot;??_);_(@_)"/>
  </numFmts>
  <fonts count="42" x14ac:knownFonts="1">
    <font>
      <sz val="11"/>
      <color theme="1"/>
      <name val="Segoe UI"/>
      <family val="2"/>
    </font>
    <font>
      <sz val="11"/>
      <color theme="1"/>
      <name val="Calibri"/>
      <family val="2"/>
      <scheme val="minor"/>
    </font>
    <font>
      <sz val="11"/>
      <color theme="1"/>
      <name val="Segoe UI"/>
      <family val="2"/>
    </font>
    <font>
      <sz val="12"/>
      <name val="Arial"/>
      <family val="2"/>
    </font>
    <font>
      <sz val="11"/>
      <name val="Segoe UI"/>
      <family val="2"/>
    </font>
    <font>
      <b/>
      <sz val="12"/>
      <name val="Arial"/>
      <family val="2"/>
    </font>
    <font>
      <sz val="11"/>
      <name val="Arial"/>
      <family val="2"/>
    </font>
    <font>
      <sz val="10"/>
      <name val="Arial"/>
      <family val="2"/>
    </font>
    <font>
      <sz val="12"/>
      <name val="Times New Roman"/>
      <family val="1"/>
    </font>
    <font>
      <b/>
      <sz val="10"/>
      <name val="Arial"/>
      <family val="2"/>
    </font>
    <font>
      <u/>
      <sz val="9.85"/>
      <color indexed="12"/>
      <name val="Arial"/>
      <family val="2"/>
    </font>
    <font>
      <sz val="9.85"/>
      <color indexed="12"/>
      <name val="Arial"/>
      <family val="2"/>
    </font>
    <font>
      <sz val="8"/>
      <name val="Arial"/>
      <family val="2"/>
    </font>
    <font>
      <sz val="10"/>
      <name val="Comic Sans MS"/>
      <family val="4"/>
    </font>
    <font>
      <sz val="9"/>
      <name val="Arial"/>
      <family val="2"/>
    </font>
    <font>
      <sz val="12"/>
      <color rgb="FFFF0000"/>
      <name val="Arial"/>
      <family val="2"/>
    </font>
    <font>
      <b/>
      <sz val="8"/>
      <name val="Arial"/>
      <family val="2"/>
    </font>
    <font>
      <sz val="11"/>
      <color theme="1"/>
      <name val="Calibri"/>
      <family val="2"/>
      <scheme val="minor"/>
    </font>
    <font>
      <vertAlign val="subscript"/>
      <sz val="12"/>
      <name val="Arial"/>
      <family val="2"/>
    </font>
    <font>
      <sz val="10"/>
      <color rgb="FFFF0000"/>
      <name val="Arial"/>
      <family val="2"/>
    </font>
    <font>
      <sz val="9"/>
      <color rgb="FFFF0000"/>
      <name val="Arial"/>
      <family val="2"/>
    </font>
    <font>
      <sz val="14"/>
      <name val="Arial"/>
      <family val="2"/>
    </font>
    <font>
      <b/>
      <sz val="11"/>
      <name val="Arial"/>
      <family val="2"/>
    </font>
    <font>
      <vertAlign val="subscript"/>
      <sz val="10"/>
      <name val="Arial"/>
      <family val="2"/>
    </font>
    <font>
      <b/>
      <sz val="9"/>
      <name val="Arial"/>
      <family val="2"/>
    </font>
    <font>
      <sz val="11"/>
      <color theme="1"/>
      <name val="Arial"/>
      <family val="2"/>
    </font>
    <font>
      <b/>
      <sz val="14"/>
      <color theme="1"/>
      <name val="Calibri"/>
      <family val="2"/>
      <scheme val="minor"/>
    </font>
    <font>
      <i/>
      <sz val="12"/>
      <name val="Arial"/>
      <family val="2"/>
    </font>
    <font>
      <sz val="12"/>
      <color theme="1"/>
      <name val="Arial"/>
      <family val="2"/>
    </font>
    <font>
      <b/>
      <sz val="12"/>
      <color theme="1"/>
      <name val="Arial"/>
      <family val="2"/>
    </font>
    <font>
      <sz val="11"/>
      <color theme="3"/>
      <name val="Segoe UI"/>
      <family val="2"/>
    </font>
    <font>
      <sz val="12"/>
      <name val="Arial"/>
      <family val="2"/>
    </font>
    <font>
      <sz val="8"/>
      <name val="Segoe UI"/>
      <family val="2"/>
    </font>
    <font>
      <vertAlign val="superscript"/>
      <sz val="10"/>
      <name val="Arial"/>
      <family val="2"/>
    </font>
    <font>
      <sz val="12"/>
      <color theme="4" tint="-0.249977111117893"/>
      <name val="Arial"/>
      <family val="2"/>
    </font>
    <font>
      <sz val="12"/>
      <name val="Arial"/>
      <family val="2"/>
    </font>
    <font>
      <sz val="10"/>
      <color theme="1"/>
      <name val="Arial"/>
      <family val="2"/>
    </font>
    <font>
      <sz val="10"/>
      <name val="Arial"/>
      <family val="2"/>
    </font>
    <font>
      <sz val="11"/>
      <name val="Arial"/>
      <family val="2"/>
    </font>
    <font>
      <sz val="9"/>
      <name val="Arial"/>
      <family val="2"/>
    </font>
    <font>
      <sz val="11"/>
      <color theme="1"/>
      <name val="Arial"/>
      <family val="2"/>
    </font>
    <font>
      <sz val="12"/>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0.14996795556505021"/>
        <bgColor indexed="8"/>
      </patternFill>
    </fill>
    <fill>
      <patternFill patternType="solid">
        <fgColor indexed="22"/>
        <bgColor indexed="64"/>
      </patternFill>
    </fill>
  </fills>
  <borders count="478">
    <border>
      <left/>
      <right/>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auto="1"/>
      </bottom>
      <diagonal/>
    </border>
    <border>
      <left/>
      <right/>
      <top/>
      <bottom style="thin">
        <color indexed="64"/>
      </bottom>
      <diagonal/>
    </border>
    <border>
      <left style="thin">
        <color indexed="8"/>
      </left>
      <right style="thin">
        <color indexed="8"/>
      </right>
      <top style="thin">
        <color indexed="64"/>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top style="thin">
        <color auto="1"/>
      </top>
      <bottom/>
      <diagonal/>
    </border>
    <border>
      <left/>
      <right/>
      <top style="thin">
        <color indexed="64"/>
      </top>
      <bottom/>
      <diagonal/>
    </border>
    <border>
      <left/>
      <right style="thin">
        <color indexed="64"/>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8"/>
      </bottom>
      <diagonal/>
    </border>
    <border>
      <left/>
      <right style="thin">
        <color indexed="64"/>
      </right>
      <top/>
      <bottom/>
      <diagonal/>
    </border>
    <border>
      <left style="thin">
        <color indexed="64"/>
      </left>
      <right/>
      <top/>
      <bottom/>
      <diagonal/>
    </border>
    <border>
      <left style="thin">
        <color indexed="8"/>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auto="1"/>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bottom style="thin">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8"/>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bottom style="thin">
        <color auto="1"/>
      </bottom>
      <diagonal/>
    </border>
    <border>
      <left/>
      <right style="thin">
        <color indexed="8"/>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double">
        <color indexed="8"/>
      </top>
      <bottom/>
      <diagonal/>
    </border>
    <border>
      <left style="thin">
        <color indexed="8"/>
      </left>
      <right style="thin">
        <color indexed="8"/>
      </right>
      <top style="thin">
        <color indexed="8"/>
      </top>
      <bottom style="double">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auto="1"/>
      </right>
      <top style="thin">
        <color indexed="8"/>
      </top>
      <bottom style="thin">
        <color indexed="64"/>
      </bottom>
      <diagonal/>
    </border>
    <border>
      <left style="thin">
        <color indexed="8"/>
      </left>
      <right style="thin">
        <color indexed="64"/>
      </right>
      <top style="thin">
        <color indexed="8"/>
      </top>
      <bottom style="thin">
        <color indexed="8"/>
      </bottom>
      <diagonal/>
    </border>
    <border>
      <left style="thin">
        <color auto="1"/>
      </left>
      <right/>
      <top/>
      <bottom/>
      <diagonal/>
    </border>
    <border>
      <left style="thin">
        <color indexed="8"/>
      </left>
      <right style="thin">
        <color indexed="64"/>
      </right>
      <top style="thin">
        <color indexed="8"/>
      </top>
      <bottom style="thin">
        <color indexed="64"/>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auto="1"/>
      </right>
      <top style="thin">
        <color indexed="8"/>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double">
        <color indexed="64"/>
      </bottom>
      <diagonal/>
    </border>
    <border>
      <left style="thin">
        <color indexed="64"/>
      </left>
      <right/>
      <top style="thin">
        <color indexed="64"/>
      </top>
      <bottom/>
      <diagonal/>
    </border>
    <border>
      <left/>
      <right style="thin">
        <color indexed="8"/>
      </right>
      <top style="thin">
        <color indexed="64"/>
      </top>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auto="1"/>
      </right>
      <top style="thin">
        <color indexed="8"/>
      </top>
      <bottom style="thin">
        <color indexed="64"/>
      </bottom>
      <diagonal/>
    </border>
    <border>
      <left style="thin">
        <color auto="1"/>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right/>
      <top style="thin">
        <color auto="1"/>
      </top>
      <bottom style="thin">
        <color auto="1"/>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auto="1"/>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64"/>
      </left>
      <right/>
      <top style="thin">
        <color auto="1"/>
      </top>
      <bottom/>
      <diagonal/>
    </border>
    <border>
      <left/>
      <right/>
      <top style="thin">
        <color auto="1"/>
      </top>
      <bottom/>
      <diagonal/>
    </border>
    <border>
      <left/>
      <right/>
      <top style="thin">
        <color auto="1"/>
      </top>
      <bottom style="thin">
        <color indexed="8"/>
      </bottom>
      <diagonal/>
    </border>
    <border>
      <left style="thin">
        <color indexed="8"/>
      </left>
      <right style="thin">
        <color indexed="8"/>
      </right>
      <top style="thin">
        <color indexed="8"/>
      </top>
      <bottom style="double">
        <color indexed="64"/>
      </bottom>
      <diagonal/>
    </border>
    <border>
      <left/>
      <right style="thin">
        <color indexed="64"/>
      </right>
      <top style="thin">
        <color auto="1"/>
      </top>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indexed="8"/>
      </right>
      <top style="thin">
        <color indexed="64"/>
      </top>
      <bottom style="thin">
        <color indexed="8"/>
      </bottom>
      <diagonal/>
    </border>
    <border>
      <left/>
      <right style="thin">
        <color indexed="8"/>
      </right>
      <top style="thin">
        <color indexed="64"/>
      </top>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auto="1"/>
      </right>
      <top style="thin">
        <color indexed="8"/>
      </top>
      <bottom style="thin">
        <color indexed="64"/>
      </bottom>
      <diagonal/>
    </border>
    <border>
      <left style="thin">
        <color auto="1"/>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indexed="8"/>
      </left>
      <right/>
      <top style="thin">
        <color indexed="8"/>
      </top>
      <bottom/>
      <diagonal/>
    </border>
    <border>
      <left style="thin">
        <color indexed="64"/>
      </left>
      <right style="thin">
        <color indexed="64"/>
      </right>
      <top style="thin">
        <color indexed="8"/>
      </top>
      <bottom/>
      <diagonal/>
    </border>
    <border>
      <left/>
      <right style="thin">
        <color indexed="8"/>
      </right>
      <top style="thin">
        <color indexed="8"/>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auto="1"/>
      </right>
      <top style="thin">
        <color indexed="8"/>
      </top>
      <bottom/>
      <diagonal/>
    </border>
    <border>
      <left style="thin">
        <color auto="1"/>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64"/>
      </left>
      <right/>
      <top style="thin">
        <color auto="1"/>
      </top>
      <bottom/>
      <diagonal/>
    </border>
    <border>
      <left/>
      <right/>
      <top style="thin">
        <color auto="1"/>
      </top>
      <bottom style="thin">
        <color indexed="8"/>
      </bottom>
      <diagonal/>
    </border>
    <border>
      <left style="thin">
        <color indexed="8"/>
      </left>
      <right style="thin">
        <color indexed="8"/>
      </right>
      <top style="thin">
        <color indexed="8"/>
      </top>
      <bottom style="double">
        <color indexed="64"/>
      </bottom>
      <diagonal/>
    </border>
    <border>
      <left/>
      <right style="thin">
        <color indexed="64"/>
      </right>
      <top style="thin">
        <color auto="1"/>
      </top>
      <bottom/>
      <diagonal/>
    </border>
    <border>
      <left/>
      <right/>
      <top style="thin">
        <color indexed="8"/>
      </top>
      <bottom/>
      <diagonal/>
    </border>
    <border>
      <left style="thin">
        <color indexed="8"/>
      </left>
      <right style="thin">
        <color indexed="8"/>
      </right>
      <top style="thin">
        <color indexed="64"/>
      </top>
      <bottom style="thin">
        <color indexed="8"/>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8"/>
      </top>
      <bottom style="thin">
        <color indexed="8"/>
      </bottom>
      <diagonal/>
    </border>
    <border>
      <left/>
      <right/>
      <top style="thin">
        <color indexed="8"/>
      </top>
      <bottom style="thin">
        <color indexed="64"/>
      </bottom>
      <diagonal/>
    </border>
    <border>
      <left style="thin">
        <color indexed="8"/>
      </left>
      <right style="thin">
        <color indexed="8"/>
      </right>
      <top/>
      <bottom style="double">
        <color indexed="64"/>
      </bottom>
      <diagonal/>
    </border>
    <border>
      <left/>
      <right style="thin">
        <color indexed="8"/>
      </right>
      <top style="thin">
        <color indexed="8"/>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thin">
        <color indexed="8"/>
      </top>
      <bottom style="double">
        <color indexed="8"/>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8"/>
      </right>
      <top style="thin">
        <color indexed="8"/>
      </top>
      <bottom style="thin">
        <color indexed="8"/>
      </bottom>
      <diagonal/>
    </border>
    <border>
      <left style="thin">
        <color indexed="8"/>
      </left>
      <right style="thin">
        <color indexed="64"/>
      </right>
      <top/>
      <bottom style="thin">
        <color indexed="64"/>
      </bottom>
      <diagonal/>
    </border>
    <border>
      <left/>
      <right/>
      <top style="thin">
        <color indexed="8"/>
      </top>
      <bottom style="thin">
        <color indexed="8"/>
      </bottom>
      <diagonal/>
    </border>
    <border>
      <left/>
      <right/>
      <top style="thin">
        <color indexed="8"/>
      </top>
      <bottom style="thin">
        <color indexed="64"/>
      </bottom>
      <diagonal/>
    </border>
    <border>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thin">
        <color auto="1"/>
      </bottom>
      <diagonal/>
    </border>
    <border>
      <left/>
      <right/>
      <top style="thin">
        <color indexed="64"/>
      </top>
      <bottom/>
      <diagonal/>
    </border>
    <border>
      <left/>
      <right style="thin">
        <color indexed="8"/>
      </right>
      <top style="thin">
        <color indexed="64"/>
      </top>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diagonal/>
    </border>
    <border>
      <left/>
      <right/>
      <top style="thin">
        <color indexed="64"/>
      </top>
      <bottom/>
      <diagonal/>
    </border>
    <border>
      <left/>
      <right style="thin">
        <color indexed="8"/>
      </right>
      <top style="thin">
        <color indexed="64"/>
      </top>
      <bottom/>
      <diagonal/>
    </border>
    <border>
      <left/>
      <right style="thin">
        <color indexed="64"/>
      </right>
      <top style="thin">
        <color indexed="8"/>
      </top>
      <bottom style="thin">
        <color indexed="8"/>
      </bottom>
      <diagonal/>
    </border>
    <border>
      <left/>
      <right style="thin">
        <color auto="1"/>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double">
        <color indexed="8"/>
      </bottom>
      <diagonal/>
    </border>
    <border>
      <left style="thin">
        <color indexed="8"/>
      </left>
      <right/>
      <top style="thin">
        <color indexed="64"/>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double">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64"/>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right/>
      <top/>
      <bottom style="thin">
        <color indexed="64"/>
      </bottom>
      <diagonal/>
    </border>
    <border>
      <left style="thin">
        <color indexed="8"/>
      </left>
      <right style="thin">
        <color indexed="64"/>
      </right>
      <top/>
      <bottom style="double">
        <color indexed="64"/>
      </bottom>
      <diagonal/>
    </border>
    <border>
      <left/>
      <right/>
      <top style="thin">
        <color indexed="64"/>
      </top>
      <bottom style="thin">
        <color auto="1"/>
      </bottom>
      <diagonal/>
    </border>
    <border>
      <left/>
      <right style="thin">
        <color indexed="64"/>
      </right>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8"/>
      </bottom>
      <diagonal/>
    </border>
    <border>
      <left/>
      <right/>
      <top style="thin">
        <color indexed="64"/>
      </top>
      <bottom/>
      <diagonal/>
    </border>
    <border>
      <left style="thin">
        <color indexed="64"/>
      </left>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style="thin">
        <color indexed="64"/>
      </right>
      <top style="thin">
        <color indexed="64"/>
      </top>
      <bottom style="thin">
        <color indexed="8"/>
      </bottom>
      <diagonal/>
    </border>
    <border>
      <left style="thin">
        <color indexed="8"/>
      </left>
      <right/>
      <top/>
      <bottom style="thin">
        <color indexed="64"/>
      </bottom>
      <diagonal/>
    </border>
    <border>
      <left style="thin">
        <color indexed="8"/>
      </left>
      <right style="thin">
        <color indexed="64"/>
      </right>
      <top style="thin">
        <color indexed="8"/>
      </top>
      <bottom/>
      <diagonal/>
    </border>
    <border>
      <left style="thin">
        <color indexed="8"/>
      </left>
      <right/>
      <top/>
      <bottom style="double">
        <color indexed="8"/>
      </bottom>
      <diagonal/>
    </border>
    <border>
      <left style="thin">
        <color indexed="8"/>
      </left>
      <right style="thin">
        <color indexed="64"/>
      </right>
      <top style="thin">
        <color indexed="8"/>
      </top>
      <bottom style="double">
        <color indexed="8"/>
      </bottom>
      <diagonal/>
    </border>
    <border>
      <left style="thin">
        <color indexed="64"/>
      </left>
      <right/>
      <top style="thin">
        <color indexed="64"/>
      </top>
      <bottom/>
      <diagonal/>
    </border>
    <border>
      <left/>
      <right style="thin">
        <color auto="1"/>
      </right>
      <top style="thin">
        <color indexed="64"/>
      </top>
      <bottom style="thin">
        <color auto="1"/>
      </bottom>
      <diagonal/>
    </border>
    <border>
      <left style="thin">
        <color indexed="64"/>
      </left>
      <right/>
      <top/>
      <bottom style="thin">
        <color indexed="8"/>
      </bottom>
      <diagonal/>
    </border>
    <border>
      <left style="thin">
        <color indexed="8"/>
      </left>
      <right style="thin">
        <color indexed="8"/>
      </right>
      <top style="thin">
        <color indexed="8"/>
      </top>
      <bottom style="double">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auto="1"/>
      </right>
      <top/>
      <bottom style="thin">
        <color indexed="8"/>
      </bottom>
      <diagonal/>
    </border>
    <border>
      <left style="thin">
        <color indexed="8"/>
      </left>
      <right style="thin">
        <color auto="1"/>
      </right>
      <top style="thin">
        <color indexed="8"/>
      </top>
      <bottom style="thin">
        <color indexed="8"/>
      </bottom>
      <diagonal/>
    </border>
    <border>
      <left style="thin">
        <color indexed="8"/>
      </left>
      <right style="thin">
        <color auto="1"/>
      </right>
      <top style="thin">
        <color indexed="8"/>
      </top>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64"/>
      </top>
      <bottom/>
      <diagonal/>
    </border>
    <border>
      <left style="thin">
        <color rgb="FF087482"/>
      </left>
      <right/>
      <top style="thin">
        <color rgb="FF087482"/>
      </top>
      <bottom style="thin">
        <color rgb="FF087482"/>
      </bottom>
      <diagonal/>
    </border>
    <border>
      <left/>
      <right/>
      <top style="thin">
        <color rgb="FF087482"/>
      </top>
      <bottom style="thin">
        <color rgb="FF087482"/>
      </bottom>
      <diagonal/>
    </border>
    <border>
      <left/>
      <right style="thin">
        <color rgb="FF087482"/>
      </right>
      <top style="thin">
        <color rgb="FF087482"/>
      </top>
      <bottom style="thin">
        <color rgb="FF087482"/>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64"/>
      </top>
      <bottom/>
      <diagonal/>
    </border>
    <border>
      <left/>
      <right style="thin">
        <color indexed="8"/>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64"/>
      </top>
      <bottom style="thin">
        <color indexed="8"/>
      </bottom>
      <diagonal/>
    </border>
    <border>
      <left style="thin">
        <color auto="1"/>
      </left>
      <right style="thin">
        <color auto="1"/>
      </right>
      <top style="thin">
        <color auto="1"/>
      </top>
      <bottom/>
      <diagonal/>
    </border>
    <border>
      <left style="thin">
        <color indexed="8"/>
      </left>
      <right style="thin">
        <color indexed="64"/>
      </right>
      <top style="thin">
        <color indexed="8"/>
      </top>
      <bottom style="thin">
        <color indexed="64"/>
      </bottom>
      <diagonal/>
    </border>
    <border>
      <left style="thin">
        <color indexed="8"/>
      </left>
      <right/>
      <top style="thin">
        <color indexed="64"/>
      </top>
      <bottom style="thin">
        <color indexed="8"/>
      </bottom>
      <diagonal/>
    </border>
    <border>
      <left style="thin">
        <color indexed="64"/>
      </left>
      <right/>
      <top style="thin">
        <color indexed="8"/>
      </top>
      <bottom style="thin">
        <color indexed="64"/>
      </bottom>
      <diagonal/>
    </border>
    <border>
      <left style="thin">
        <color indexed="8"/>
      </left>
      <right/>
      <top style="thin">
        <color rgb="FF087482"/>
      </top>
      <bottom style="thin">
        <color rgb="FF087482"/>
      </bottom>
      <diagonal/>
    </border>
    <border>
      <left style="medium">
        <color rgb="FF087482"/>
      </left>
      <right/>
      <top/>
      <bottom/>
      <diagonal/>
    </border>
    <border>
      <left/>
      <right style="medium">
        <color rgb="FF087482"/>
      </right>
      <top/>
      <bottom/>
      <diagonal/>
    </border>
    <border>
      <left/>
      <right style="medium">
        <color rgb="FF087482"/>
      </right>
      <top/>
      <bottom style="medium">
        <color rgb="FF087482"/>
      </bottom>
      <diagonal/>
    </border>
    <border>
      <left style="medium">
        <color rgb="FF087482"/>
      </left>
      <right/>
      <top style="medium">
        <color rgb="FF087482"/>
      </top>
      <bottom style="thin">
        <color auto="1"/>
      </bottom>
      <diagonal/>
    </border>
    <border>
      <left/>
      <right style="medium">
        <color rgb="FF087482"/>
      </right>
      <top style="medium">
        <color rgb="FF087482"/>
      </top>
      <bottom style="thin">
        <color indexed="64"/>
      </bottom>
      <diagonal/>
    </border>
    <border>
      <left style="medium">
        <color rgb="FF087482"/>
      </left>
      <right style="thin">
        <color indexed="64"/>
      </right>
      <top/>
      <bottom/>
      <diagonal/>
    </border>
    <border>
      <left/>
      <right style="medium">
        <color rgb="FF087482"/>
      </right>
      <top/>
      <bottom style="thin">
        <color indexed="64"/>
      </bottom>
      <diagonal/>
    </border>
    <border>
      <left style="medium">
        <color rgb="FF087482"/>
      </left>
      <right/>
      <top style="thin">
        <color auto="1"/>
      </top>
      <bottom style="medium">
        <color rgb="FF087482"/>
      </bottom>
      <diagonal/>
    </border>
    <border>
      <left/>
      <right style="medium">
        <color rgb="FF087482"/>
      </right>
      <top style="thin">
        <color auto="1"/>
      </top>
      <bottom style="medium">
        <color rgb="FF087482"/>
      </bottom>
      <diagonal/>
    </border>
    <border>
      <left/>
      <right/>
      <top style="medium">
        <color rgb="FF087482"/>
      </top>
      <bottom style="thin">
        <color indexed="64"/>
      </bottom>
      <diagonal/>
    </border>
    <border>
      <left style="thin">
        <color indexed="64"/>
      </left>
      <right style="medium">
        <color rgb="FF087482"/>
      </right>
      <top/>
      <bottom style="thin">
        <color indexed="64"/>
      </bottom>
      <diagonal/>
    </border>
    <border>
      <left/>
      <right style="medium">
        <color rgb="FF087482"/>
      </right>
      <top style="thin">
        <color auto="1"/>
      </top>
      <bottom/>
      <diagonal/>
    </border>
    <border>
      <left style="medium">
        <color rgb="FF087482"/>
      </left>
      <right style="thin">
        <color indexed="64"/>
      </right>
      <top/>
      <bottom style="thin">
        <color indexed="64"/>
      </bottom>
      <diagonal/>
    </border>
    <border>
      <left/>
      <right/>
      <top style="thin">
        <color auto="1"/>
      </top>
      <bottom style="medium">
        <color rgb="FF087482"/>
      </bottom>
      <diagonal/>
    </border>
    <border>
      <left style="medium">
        <color rgb="FF087482"/>
      </left>
      <right style="thin">
        <color indexed="64"/>
      </right>
      <top style="thin">
        <color indexed="64"/>
      </top>
      <bottom style="medium">
        <color rgb="FF087482"/>
      </bottom>
      <diagonal/>
    </border>
    <border>
      <left style="medium">
        <color rgb="FF087482"/>
      </left>
      <right style="thin">
        <color auto="1"/>
      </right>
      <top style="thin">
        <color auto="1"/>
      </top>
      <bottom/>
      <diagonal/>
    </border>
    <border>
      <left style="medium">
        <color rgb="FF087482"/>
      </left>
      <right style="thin">
        <color indexed="64"/>
      </right>
      <top/>
      <bottom style="medium">
        <color rgb="FF087482"/>
      </bottom>
      <diagonal/>
    </border>
    <border>
      <left style="thin">
        <color indexed="8"/>
      </left>
      <right style="thin">
        <color indexed="8"/>
      </right>
      <top/>
      <bottom style="thin">
        <color indexed="8"/>
      </bottom>
      <diagonal/>
    </border>
    <border>
      <left style="thin">
        <color indexed="8"/>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style="thin">
        <color indexed="8"/>
      </right>
      <top style="thin">
        <color indexed="8"/>
      </top>
      <bottom/>
      <diagonal/>
    </border>
    <border>
      <left style="thin">
        <color indexed="8"/>
      </left>
      <right/>
      <top/>
      <bottom/>
      <diagonal/>
    </border>
    <border>
      <left style="thin">
        <color indexed="64"/>
      </left>
      <right/>
      <top style="thin">
        <color indexed="64"/>
      </top>
      <bottom/>
      <diagonal/>
    </border>
    <border>
      <left style="thin">
        <color auto="1"/>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auto="1"/>
      </left>
      <right style="thin">
        <color indexed="8"/>
      </right>
      <top style="thin">
        <color indexed="8"/>
      </top>
      <bottom style="thin">
        <color indexed="8"/>
      </bottom>
      <diagonal/>
    </border>
    <border>
      <left style="thin">
        <color indexed="8"/>
      </left>
      <right style="thin">
        <color indexed="8"/>
      </right>
      <top style="thin">
        <color indexed="8"/>
      </top>
      <bottom style="double">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rgb="FF08748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8"/>
      </top>
      <bottom style="thin">
        <color indexed="64"/>
      </bottom>
      <diagonal/>
    </border>
    <border>
      <left style="thin">
        <color indexed="64"/>
      </left>
      <right style="thin">
        <color indexed="64"/>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8"/>
      </top>
      <bottom style="double">
        <color indexed="8"/>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top style="medium">
        <color auto="1"/>
      </top>
      <bottom style="thin">
        <color indexed="64"/>
      </bottom>
      <diagonal/>
    </border>
    <border>
      <left style="thin">
        <color indexed="8"/>
      </left>
      <right style="thin">
        <color indexed="8"/>
      </right>
      <top/>
      <bottom/>
      <diagonal/>
    </border>
    <border>
      <left/>
      <right/>
      <top/>
      <bottom style="medium">
        <color rgb="FF006666"/>
      </bottom>
      <diagonal/>
    </border>
    <border>
      <left/>
      <right style="medium">
        <color rgb="FF006666"/>
      </right>
      <top/>
      <bottom style="medium">
        <color rgb="FF006666"/>
      </bottom>
      <diagonal/>
    </border>
    <border>
      <left/>
      <right style="medium">
        <color rgb="FF006666"/>
      </right>
      <top/>
      <bottom/>
      <diagonal/>
    </border>
    <border>
      <left style="medium">
        <color rgb="FF006666"/>
      </left>
      <right/>
      <top/>
      <bottom style="medium">
        <color rgb="FF006666"/>
      </bottom>
      <diagonal/>
    </border>
    <border>
      <left style="medium">
        <color rgb="FF006666"/>
      </left>
      <right/>
      <top/>
      <bottom/>
      <diagonal/>
    </border>
    <border>
      <left style="thin">
        <color indexed="64"/>
      </left>
      <right style="medium">
        <color rgb="FF087482"/>
      </right>
      <top style="thin">
        <color indexed="64"/>
      </top>
      <bottom style="medium">
        <color rgb="FF087482"/>
      </bottom>
      <diagonal/>
    </border>
    <border>
      <left style="thin">
        <color indexed="64"/>
      </left>
      <right/>
      <top style="thin">
        <color indexed="64"/>
      </top>
      <bottom style="thin">
        <color indexed="8"/>
      </bottom>
      <diagonal/>
    </border>
    <border>
      <left style="thin">
        <color indexed="64"/>
      </left>
      <right/>
      <top/>
      <bottom/>
      <diagonal/>
    </border>
    <border>
      <left/>
      <right style="thin">
        <color indexed="64"/>
      </right>
      <top style="thin">
        <color indexed="64"/>
      </top>
      <bottom style="thin">
        <color indexed="8"/>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8"/>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style="double">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right style="thin">
        <color indexed="8"/>
      </right>
      <top style="thin">
        <color indexed="8"/>
      </top>
      <bottom style="thin">
        <color indexed="8"/>
      </bottom>
      <diagonal/>
    </border>
    <border>
      <left/>
      <right style="thin">
        <color indexed="64"/>
      </right>
      <top style="thin">
        <color indexed="8"/>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style="thin">
        <color indexed="64"/>
      </right>
      <top/>
      <bottom style="thin">
        <color indexed="8"/>
      </bottom>
      <diagonal/>
    </border>
    <border>
      <left style="thin">
        <color indexed="8"/>
      </left>
      <right style="thin">
        <color indexed="64"/>
      </right>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auto="1"/>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diagonal/>
    </border>
    <border>
      <left/>
      <right/>
      <top style="thin">
        <color auto="1"/>
      </top>
      <bottom style="thin">
        <color auto="1"/>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8"/>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8"/>
      </bottom>
      <diagonal/>
    </border>
    <border>
      <left style="thin">
        <color indexed="64"/>
      </left>
      <right/>
      <top style="thin">
        <color indexed="64"/>
      </top>
      <bottom/>
      <diagonal/>
    </border>
    <border>
      <left/>
      <right style="thin">
        <color indexed="8"/>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right/>
      <top style="thin">
        <color indexed="64"/>
      </top>
      <bottom style="thin">
        <color auto="1"/>
      </bottom>
      <diagonal/>
    </border>
  </borders>
  <cellStyleXfs count="36">
    <xf numFmtId="0" fontId="0" fillId="0" borderId="0"/>
    <xf numFmtId="43" fontId="8" fillId="0" borderId="0" applyFont="0" applyFill="0" applyBorder="0" applyAlignment="0" applyProtection="0"/>
    <xf numFmtId="44" fontId="3"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10" fillId="0" borderId="0" applyNumberFormat="0" applyFill="0" applyBorder="0" applyAlignment="0" applyProtection="0">
      <alignment vertical="top"/>
      <protection locked="0"/>
    </xf>
    <xf numFmtId="0" fontId="13" fillId="0" borderId="0"/>
    <xf numFmtId="0" fontId="3"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3" fillId="0" borderId="0"/>
    <xf numFmtId="0" fontId="3" fillId="0" borderId="0"/>
    <xf numFmtId="44" fontId="8" fillId="0" borderId="0" applyFont="0" applyFill="0" applyBorder="0" applyAlignment="0" applyProtection="0"/>
    <xf numFmtId="0" fontId="3" fillId="0" borderId="0"/>
    <xf numFmtId="43" fontId="8" fillId="0" borderId="0" applyFont="0" applyFill="0" applyBorder="0" applyAlignment="0" applyProtection="0"/>
    <xf numFmtId="37" fontId="3" fillId="0" borderId="0"/>
    <xf numFmtId="37" fontId="3" fillId="0" borderId="0"/>
    <xf numFmtId="37" fontId="3"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3" fillId="0" borderId="0"/>
    <xf numFmtId="0" fontId="31" fillId="0" borderId="0"/>
    <xf numFmtId="43" fontId="8" fillId="0" borderId="0" applyFont="0" applyFill="0" applyBorder="0" applyAlignment="0" applyProtection="0"/>
    <xf numFmtId="9" fontId="8" fillId="0" borderId="0" applyFont="0" applyFill="0" applyBorder="0" applyAlignment="0" applyProtection="0"/>
    <xf numFmtId="0" fontId="28" fillId="0" borderId="0"/>
    <xf numFmtId="9" fontId="17"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1710">
    <xf numFmtId="0" fontId="0" fillId="0" borderId="0" xfId="0"/>
    <xf numFmtId="0" fontId="3" fillId="0" borderId="1" xfId="4" applyBorder="1"/>
    <xf numFmtId="0" fontId="3" fillId="0" borderId="0" xfId="4"/>
    <xf numFmtId="0" fontId="2" fillId="2" borderId="1" xfId="4" applyFont="1" applyFill="1" applyBorder="1"/>
    <xf numFmtId="0" fontId="2" fillId="2" borderId="0" xfId="4" applyFont="1" applyFill="1"/>
    <xf numFmtId="0" fontId="4" fillId="0" borderId="0" xfId="4" applyFont="1"/>
    <xf numFmtId="0" fontId="4" fillId="0" borderId="1" xfId="4" applyFont="1" applyBorder="1"/>
    <xf numFmtId="0" fontId="5" fillId="0" borderId="0" xfId="4" applyFont="1"/>
    <xf numFmtId="0" fontId="3" fillId="0" borderId="0" xfId="4" applyAlignment="1">
      <alignment horizontal="centerContinuous"/>
    </xf>
    <xf numFmtId="0" fontId="6" fillId="0" borderId="0" xfId="4" applyFont="1"/>
    <xf numFmtId="0" fontId="7" fillId="0" borderId="0" xfId="4" applyFont="1"/>
    <xf numFmtId="0" fontId="7" fillId="0" borderId="0" xfId="4" applyFont="1" applyProtection="1">
      <protection locked="0"/>
    </xf>
    <xf numFmtId="0" fontId="7" fillId="0" borderId="2" xfId="4" applyFont="1" applyBorder="1"/>
    <xf numFmtId="0" fontId="7" fillId="0" borderId="3" xfId="4" applyFont="1" applyBorder="1"/>
    <xf numFmtId="0" fontId="7" fillId="0" borderId="4" xfId="4" applyFont="1" applyBorder="1"/>
    <xf numFmtId="0" fontId="7" fillId="0" borderId="5" xfId="4" applyFont="1" applyBorder="1"/>
    <xf numFmtId="0" fontId="7" fillId="0" borderId="6" xfId="4" applyFont="1" applyBorder="1" applyAlignment="1">
      <alignment horizontal="centerContinuous"/>
    </xf>
    <xf numFmtId="0" fontId="7" fillId="0" borderId="7" xfId="4" applyFont="1" applyBorder="1" applyAlignment="1">
      <alignment horizontal="centerContinuous"/>
    </xf>
    <xf numFmtId="0" fontId="7" fillId="0" borderId="8" xfId="4" applyFont="1" applyBorder="1"/>
    <xf numFmtId="0" fontId="7" fillId="0" borderId="9" xfId="4" applyFont="1" applyBorder="1"/>
    <xf numFmtId="0" fontId="7" fillId="0" borderId="1" xfId="4" applyFont="1" applyBorder="1" applyAlignment="1">
      <alignment horizontal="center" wrapText="1"/>
    </xf>
    <xf numFmtId="0" fontId="3" fillId="0" borderId="11" xfId="4" applyBorder="1"/>
    <xf numFmtId="0" fontId="3" fillId="0" borderId="12" xfId="4" applyBorder="1"/>
    <xf numFmtId="0" fontId="5" fillId="3" borderId="1" xfId="4" applyFont="1" applyFill="1" applyBorder="1" applyAlignment="1" applyProtection="1">
      <alignment horizontal="center"/>
      <protection locked="0"/>
    </xf>
    <xf numFmtId="37" fontId="3" fillId="4" borderId="13" xfId="1" applyNumberFormat="1" applyFont="1" applyFill="1" applyBorder="1" applyProtection="1"/>
    <xf numFmtId="0" fontId="3" fillId="0" borderId="14" xfId="4" applyBorder="1"/>
    <xf numFmtId="0" fontId="3" fillId="0" borderId="13" xfId="4" applyBorder="1"/>
    <xf numFmtId="0" fontId="3" fillId="0" borderId="15" xfId="4" applyBorder="1"/>
    <xf numFmtId="0" fontId="5" fillId="0" borderId="0" xfId="4" applyFont="1" applyAlignment="1">
      <alignment horizontal="centerContinuous"/>
    </xf>
    <xf numFmtId="0" fontId="7" fillId="0" borderId="0" xfId="4" applyFont="1" applyAlignment="1">
      <alignment horizontal="centerContinuous"/>
    </xf>
    <xf numFmtId="0" fontId="9" fillId="0" borderId="0" xfId="4" applyFont="1" applyAlignment="1">
      <alignment horizontal="centerContinuous"/>
    </xf>
    <xf numFmtId="0" fontId="3" fillId="0" borderId="0" xfId="5"/>
    <xf numFmtId="0" fontId="3" fillId="0" borderId="24" xfId="4" applyBorder="1"/>
    <xf numFmtId="0" fontId="3" fillId="0" borderId="2" xfId="4" applyBorder="1"/>
    <xf numFmtId="0" fontId="3" fillId="0" borderId="18" xfId="4" applyBorder="1"/>
    <xf numFmtId="0" fontId="3" fillId="0" borderId="19" xfId="4" applyBorder="1"/>
    <xf numFmtId="0" fontId="3" fillId="0" borderId="20" xfId="4" applyBorder="1"/>
    <xf numFmtId="0" fontId="3" fillId="0" borderId="3" xfId="4" applyBorder="1"/>
    <xf numFmtId="0" fontId="3" fillId="0" borderId="26" xfId="4" applyBorder="1"/>
    <xf numFmtId="0" fontId="3" fillId="0" borderId="16" xfId="5" applyBorder="1" applyAlignment="1">
      <alignment horizontal="centerContinuous" wrapText="1"/>
    </xf>
    <xf numFmtId="0" fontId="3" fillId="0" borderId="17" xfId="5" applyBorder="1" applyAlignment="1">
      <alignment horizontal="centerContinuous" wrapText="1"/>
    </xf>
    <xf numFmtId="0" fontId="3" fillId="0" borderId="16" xfId="4" applyBorder="1"/>
    <xf numFmtId="0" fontId="3" fillId="0" borderId="33" xfId="5" applyBorder="1"/>
    <xf numFmtId="37" fontId="3" fillId="5" borderId="1" xfId="1" applyNumberFormat="1" applyFont="1" applyFill="1" applyBorder="1" applyAlignment="1" applyProtection="1"/>
    <xf numFmtId="0" fontId="3" fillId="0" borderId="34" xfId="4" applyBorder="1"/>
    <xf numFmtId="0" fontId="3" fillId="0" borderId="33" xfId="4" applyBorder="1"/>
    <xf numFmtId="0" fontId="3" fillId="0" borderId="6" xfId="4" applyBorder="1"/>
    <xf numFmtId="0" fontId="3" fillId="0" borderId="7" xfId="5" applyBorder="1"/>
    <xf numFmtId="0" fontId="3" fillId="0" borderId="30" xfId="4" applyBorder="1"/>
    <xf numFmtId="0" fontId="3" fillId="0" borderId="6" xfId="4" applyBorder="1" applyAlignment="1">
      <alignment horizontal="centerContinuous"/>
    </xf>
    <xf numFmtId="0" fontId="3" fillId="0" borderId="7" xfId="4" applyBorder="1" applyAlignment="1">
      <alignment horizontal="centerContinuous"/>
    </xf>
    <xf numFmtId="0" fontId="3" fillId="0" borderId="6" xfId="4" applyBorder="1" applyAlignment="1">
      <alignment horizontal="center" wrapText="1"/>
    </xf>
    <xf numFmtId="0" fontId="3" fillId="0" borderId="7" xfId="4" applyBorder="1" applyAlignment="1">
      <alignment horizontal="center" wrapText="1"/>
    </xf>
    <xf numFmtId="0" fontId="3" fillId="0" borderId="4" xfId="4" applyBorder="1" applyAlignment="1">
      <alignment horizontal="center" wrapText="1"/>
    </xf>
    <xf numFmtId="43" fontId="6" fillId="3" borderId="1" xfId="4" applyNumberFormat="1" applyFont="1" applyFill="1" applyBorder="1" applyAlignment="1" applyProtection="1">
      <alignment horizontal="center" wrapText="1"/>
      <protection locked="0"/>
    </xf>
    <xf numFmtId="43" fontId="6" fillId="3" borderId="1" xfId="4" applyNumberFormat="1" applyFont="1" applyFill="1" applyBorder="1" applyAlignment="1" applyProtection="1">
      <alignment wrapText="1"/>
      <protection locked="0"/>
    </xf>
    <xf numFmtId="44" fontId="6" fillId="5" borderId="1" xfId="5" applyNumberFormat="1" applyFont="1" applyFill="1" applyBorder="1"/>
    <xf numFmtId="0" fontId="14" fillId="0" borderId="0" xfId="7" applyFont="1"/>
    <xf numFmtId="0" fontId="3" fillId="0" borderId="36" xfId="4" applyBorder="1"/>
    <xf numFmtId="165" fontId="7" fillId="3" borderId="30" xfId="4" applyNumberFormat="1" applyFont="1" applyFill="1" applyBorder="1" applyProtection="1">
      <protection locked="0"/>
    </xf>
    <xf numFmtId="0" fontId="3" fillId="0" borderId="29" xfId="4" applyBorder="1"/>
    <xf numFmtId="0" fontId="3" fillId="0" borderId="39" xfId="4" applyBorder="1" applyAlignment="1">
      <alignment horizontal="center"/>
    </xf>
    <xf numFmtId="0" fontId="3" fillId="0" borderId="38" xfId="4" quotePrefix="1" applyBorder="1" applyAlignment="1">
      <alignment horizontal="right"/>
    </xf>
    <xf numFmtId="0" fontId="3" fillId="0" borderId="40" xfId="4" applyBorder="1"/>
    <xf numFmtId="0" fontId="3" fillId="3" borderId="39" xfId="4" applyFill="1" applyBorder="1" applyAlignment="1" applyProtection="1">
      <alignment horizontal="center" wrapText="1"/>
      <protection locked="0"/>
    </xf>
    <xf numFmtId="0" fontId="3" fillId="0" borderId="26" xfId="4" quotePrefix="1" applyBorder="1" applyAlignment="1">
      <alignment horizontal="right"/>
    </xf>
    <xf numFmtId="0" fontId="3" fillId="0" borderId="41" xfId="4" quotePrefix="1" applyBorder="1" applyAlignment="1">
      <alignment horizontal="right"/>
    </xf>
    <xf numFmtId="0" fontId="3" fillId="0" borderId="42" xfId="4" applyBorder="1" applyAlignment="1">
      <alignment horizontal="right"/>
    </xf>
    <xf numFmtId="37" fontId="3" fillId="4" borderId="43" xfId="1" applyNumberFormat="1" applyFont="1" applyFill="1" applyBorder="1" applyProtection="1"/>
    <xf numFmtId="37" fontId="3" fillId="4" borderId="44" xfId="1" applyNumberFormat="1" applyFont="1" applyFill="1" applyBorder="1" applyProtection="1"/>
    <xf numFmtId="0" fontId="3" fillId="3" borderId="45" xfId="4" applyFill="1" applyBorder="1" applyAlignment="1" applyProtection="1">
      <alignment horizontal="center" wrapText="1"/>
      <protection locked="0"/>
    </xf>
    <xf numFmtId="0" fontId="3" fillId="0" borderId="0" xfId="4" quotePrefix="1" applyAlignment="1">
      <alignment horizontal="right" vertical="top"/>
    </xf>
    <xf numFmtId="0" fontId="3" fillId="0" borderId="8" xfId="4" quotePrefix="1" applyBorder="1" applyAlignment="1">
      <alignment horizontal="right" vertical="top"/>
    </xf>
    <xf numFmtId="0" fontId="3" fillId="0" borderId="48" xfId="4" quotePrefix="1" applyBorder="1" applyAlignment="1">
      <alignment horizontal="right"/>
    </xf>
    <xf numFmtId="0" fontId="3" fillId="3" borderId="51" xfId="4" applyFill="1" applyBorder="1" applyAlignment="1" applyProtection="1">
      <alignment horizontal="center" wrapText="1"/>
      <protection locked="0"/>
    </xf>
    <xf numFmtId="0" fontId="3" fillId="3" borderId="52" xfId="4" applyFill="1" applyBorder="1" applyAlignment="1" applyProtection="1">
      <alignment horizontal="center" wrapText="1"/>
      <protection locked="0"/>
    </xf>
    <xf numFmtId="0" fontId="3" fillId="3" borderId="53" xfId="4" applyFill="1" applyBorder="1" applyAlignment="1" applyProtection="1">
      <alignment horizontal="center" wrapText="1"/>
      <protection locked="0"/>
    </xf>
    <xf numFmtId="0" fontId="3" fillId="3" borderId="54" xfId="4" applyFill="1" applyBorder="1" applyAlignment="1" applyProtection="1">
      <alignment horizontal="center" wrapText="1"/>
      <protection locked="0"/>
    </xf>
    <xf numFmtId="0" fontId="3" fillId="0" borderId="55" xfId="4" applyBorder="1"/>
    <xf numFmtId="0" fontId="7" fillId="3" borderId="52" xfId="4" applyFont="1" applyFill="1" applyBorder="1" applyAlignment="1" applyProtection="1">
      <alignment horizontal="center" wrapText="1"/>
      <protection locked="0"/>
    </xf>
    <xf numFmtId="0" fontId="7" fillId="3" borderId="45" xfId="4" applyFont="1" applyFill="1" applyBorder="1" applyAlignment="1" applyProtection="1">
      <alignment horizontal="center" wrapText="1"/>
      <protection locked="0"/>
    </xf>
    <xf numFmtId="0" fontId="7" fillId="3" borderId="47" xfId="4" applyFont="1" applyFill="1" applyBorder="1" applyAlignment="1" applyProtection="1">
      <alignment horizontal="center" wrapText="1"/>
      <protection locked="0"/>
    </xf>
    <xf numFmtId="0" fontId="7" fillId="3" borderId="52" xfId="4" applyFont="1" applyFill="1" applyBorder="1" applyAlignment="1" applyProtection="1">
      <alignment horizontal="center" vertical="top" wrapText="1"/>
      <protection locked="0"/>
    </xf>
    <xf numFmtId="0" fontId="7" fillId="3" borderId="51" xfId="4" applyFont="1" applyFill="1" applyBorder="1" applyAlignment="1" applyProtection="1">
      <alignment horizontal="center" vertical="top" wrapText="1"/>
      <protection locked="0"/>
    </xf>
    <xf numFmtId="0" fontId="7" fillId="3" borderId="39" xfId="4" applyFont="1" applyFill="1" applyBorder="1" applyAlignment="1" applyProtection="1">
      <alignment horizontal="center" wrapText="1"/>
      <protection locked="0"/>
    </xf>
    <xf numFmtId="0" fontId="3" fillId="0" borderId="47" xfId="4" applyBorder="1"/>
    <xf numFmtId="0" fontId="6" fillId="0" borderId="38" xfId="4" applyFont="1" applyBorder="1" applyAlignment="1">
      <alignment horizontal="centerContinuous"/>
    </xf>
    <xf numFmtId="0" fontId="6" fillId="0" borderId="57" xfId="4" applyFont="1" applyBorder="1" applyAlignment="1">
      <alignment horizontal="centerContinuous"/>
    </xf>
    <xf numFmtId="0" fontId="3" fillId="0" borderId="51" xfId="4" applyBorder="1" applyAlignment="1">
      <alignment horizontal="centerContinuous"/>
    </xf>
    <xf numFmtId="0" fontId="6" fillId="0" borderId="22" xfId="4" applyFont="1" applyBorder="1" applyAlignment="1">
      <alignment horizontal="centerContinuous" wrapText="1"/>
    </xf>
    <xf numFmtId="0" fontId="6" fillId="0" borderId="29" xfId="4" applyFont="1" applyBorder="1" applyAlignment="1">
      <alignment horizontal="centerContinuous" wrapText="1"/>
    </xf>
    <xf numFmtId="0" fontId="6" fillId="0" borderId="28" xfId="4" applyFont="1" applyBorder="1" applyAlignment="1">
      <alignment horizontal="centerContinuous" wrapText="1"/>
    </xf>
    <xf numFmtId="0" fontId="6" fillId="0" borderId="51" xfId="4" applyFont="1" applyBorder="1" applyAlignment="1">
      <alignment horizontal="center"/>
    </xf>
    <xf numFmtId="0" fontId="6" fillId="0" borderId="52" xfId="4" applyFont="1" applyBorder="1" applyAlignment="1">
      <alignment horizontal="center"/>
    </xf>
    <xf numFmtId="0" fontId="6" fillId="0" borderId="39" xfId="4" applyFont="1" applyBorder="1" applyAlignment="1">
      <alignment horizontal="center"/>
    </xf>
    <xf numFmtId="0" fontId="6" fillId="7" borderId="1" xfId="4" applyFont="1" applyFill="1" applyBorder="1"/>
    <xf numFmtId="37" fontId="3" fillId="3" borderId="52" xfId="1" applyNumberFormat="1" applyFont="1" applyFill="1" applyBorder="1" applyAlignment="1" applyProtection="1">
      <alignment horizontal="right"/>
      <protection locked="0"/>
    </xf>
    <xf numFmtId="37" fontId="3" fillId="5" borderId="52" xfId="4" applyNumberFormat="1" applyFill="1" applyBorder="1" applyAlignment="1">
      <alignment horizontal="right"/>
    </xf>
    <xf numFmtId="37" fontId="3" fillId="5" borderId="28" xfId="1" applyNumberFormat="1" applyFont="1" applyFill="1" applyBorder="1" applyAlignment="1" applyProtection="1">
      <alignment horizontal="right"/>
    </xf>
    <xf numFmtId="0" fontId="3" fillId="0" borderId="37" xfId="4" applyBorder="1" applyAlignment="1">
      <alignment horizontal="right"/>
    </xf>
    <xf numFmtId="37" fontId="3" fillId="5" borderId="52" xfId="1" applyNumberFormat="1" applyFont="1" applyFill="1" applyBorder="1" applyAlignment="1" applyProtection="1">
      <alignment horizontal="right"/>
    </xf>
    <xf numFmtId="0" fontId="14" fillId="0" borderId="0" xfId="4" applyFont="1"/>
    <xf numFmtId="0" fontId="14" fillId="0" borderId="36" xfId="4" applyFont="1" applyBorder="1"/>
    <xf numFmtId="0" fontId="14" fillId="0" borderId="36" xfId="4" quotePrefix="1" applyFont="1" applyBorder="1" applyAlignment="1">
      <alignment horizontal="right"/>
    </xf>
    <xf numFmtId="0" fontId="14" fillId="0" borderId="0" xfId="4" quotePrefix="1" applyFont="1" applyAlignment="1">
      <alignment horizontal="right"/>
    </xf>
    <xf numFmtId="166" fontId="14" fillId="0" borderId="36" xfId="1" applyNumberFormat="1" applyFont="1" applyFill="1" applyBorder="1" applyAlignment="1" applyProtection="1"/>
    <xf numFmtId="14" fontId="7" fillId="0" borderId="0" xfId="4" applyNumberFormat="1" applyFont="1"/>
    <xf numFmtId="0" fontId="3" fillId="0" borderId="0" xfId="4" applyAlignment="1">
      <alignment horizontal="center"/>
    </xf>
    <xf numFmtId="0" fontId="3" fillId="0" borderId="50" xfId="4" applyBorder="1"/>
    <xf numFmtId="0" fontId="6" fillId="0" borderId="6" xfId="4" applyFont="1" applyBorder="1" applyAlignment="1">
      <alignment horizontal="centerContinuous"/>
    </xf>
    <xf numFmtId="0" fontId="6" fillId="0" borderId="35" xfId="4" applyFont="1" applyBorder="1" applyAlignment="1">
      <alignment horizontal="centerContinuous"/>
    </xf>
    <xf numFmtId="0" fontId="3" fillId="0" borderId="49" xfId="4" applyBorder="1"/>
    <xf numFmtId="0" fontId="6" fillId="0" borderId="30" xfId="4" applyFont="1" applyBorder="1" applyAlignment="1">
      <alignment horizontal="centerContinuous"/>
    </xf>
    <xf numFmtId="0" fontId="6" fillId="0" borderId="31" xfId="4" applyFont="1" applyBorder="1" applyAlignment="1">
      <alignment horizontal="centerContinuous"/>
    </xf>
    <xf numFmtId="0" fontId="7" fillId="0" borderId="49" xfId="4" applyFont="1" applyBorder="1" applyAlignment="1">
      <alignment horizontal="centerContinuous"/>
    </xf>
    <xf numFmtId="0" fontId="7" fillId="0" borderId="8" xfId="4" applyFont="1" applyBorder="1" applyAlignment="1">
      <alignment horizontal="center" wrapText="1"/>
    </xf>
    <xf numFmtId="0" fontId="14" fillId="0" borderId="8" xfId="4" applyFont="1" applyBorder="1" applyAlignment="1">
      <alignment horizontal="center" wrapText="1"/>
    </xf>
    <xf numFmtId="38" fontId="3" fillId="3" borderId="28" xfId="1" applyNumberFormat="1" applyFont="1" applyFill="1" applyBorder="1" applyAlignment="1" applyProtection="1">
      <protection locked="0"/>
    </xf>
    <xf numFmtId="37" fontId="3" fillId="5" borderId="39" xfId="1" applyNumberFormat="1" applyFont="1" applyFill="1" applyBorder="1" applyAlignment="1" applyProtection="1"/>
    <xf numFmtId="166" fontId="3" fillId="0" borderId="3" xfId="1" applyNumberFormat="1" applyFont="1" applyFill="1" applyBorder="1" applyAlignment="1" applyProtection="1">
      <alignment horizontal="right"/>
    </xf>
    <xf numFmtId="38" fontId="3" fillId="5" borderId="58" xfId="1" applyNumberFormat="1" applyFont="1" applyFill="1" applyBorder="1" applyProtection="1"/>
    <xf numFmtId="0" fontId="14" fillId="0" borderId="59" xfId="4" applyFont="1" applyBorder="1"/>
    <xf numFmtId="0" fontId="14" fillId="0" borderId="59" xfId="4" applyFont="1" applyBorder="1" applyAlignment="1">
      <alignment horizontal="center"/>
    </xf>
    <xf numFmtId="0" fontId="15" fillId="0" borderId="0" xfId="4" applyFont="1" applyAlignment="1">
      <alignment horizontal="right"/>
    </xf>
    <xf numFmtId="37" fontId="15" fillId="0" borderId="31" xfId="1" applyNumberFormat="1" applyFont="1" applyFill="1" applyBorder="1" applyAlignment="1" applyProtection="1"/>
    <xf numFmtId="0" fontId="15" fillId="0" borderId="0" xfId="4" applyFont="1"/>
    <xf numFmtId="37" fontId="15" fillId="0" borderId="0" xfId="1" applyNumberFormat="1" applyFont="1" applyFill="1" applyBorder="1" applyAlignment="1" applyProtection="1"/>
    <xf numFmtId="0" fontId="7" fillId="0" borderId="0" xfId="4" applyFont="1" applyAlignment="1">
      <alignment horizontal="center"/>
    </xf>
    <xf numFmtId="0" fontId="7" fillId="0" borderId="0" xfId="4" applyFont="1" applyAlignment="1">
      <alignment horizontal="left"/>
    </xf>
    <xf numFmtId="14" fontId="7" fillId="0" borderId="0" xfId="4" applyNumberFormat="1" applyFont="1" applyAlignment="1">
      <alignment wrapText="1"/>
    </xf>
    <xf numFmtId="0" fontId="7" fillId="0" borderId="0" xfId="8" applyFont="1"/>
    <xf numFmtId="0" fontId="7" fillId="0" borderId="1" xfId="8" applyFont="1" applyBorder="1"/>
    <xf numFmtId="0" fontId="7" fillId="0" borderId="1" xfId="8" applyFont="1" applyBorder="1" applyAlignment="1">
      <alignment horizontal="center" wrapText="1"/>
    </xf>
    <xf numFmtId="0" fontId="3" fillId="0" borderId="52" xfId="4" applyBorder="1" applyAlignment="1">
      <alignment vertical="center"/>
    </xf>
    <xf numFmtId="0" fontId="3" fillId="0" borderId="0" xfId="8"/>
    <xf numFmtId="37" fontId="3" fillId="5" borderId="52" xfId="1" applyNumberFormat="1" applyFont="1" applyFill="1" applyBorder="1" applyProtection="1"/>
    <xf numFmtId="166" fontId="3" fillId="0" borderId="0" xfId="1" applyNumberFormat="1" applyFont="1" applyFill="1" applyProtection="1"/>
    <xf numFmtId="37" fontId="3" fillId="3" borderId="52" xfId="1" applyNumberFormat="1" applyFont="1" applyFill="1" applyBorder="1" applyProtection="1">
      <protection locked="0"/>
    </xf>
    <xf numFmtId="37" fontId="3" fillId="5" borderId="60" xfId="1" applyNumberFormat="1" applyFont="1" applyFill="1" applyBorder="1" applyAlignment="1" applyProtection="1"/>
    <xf numFmtId="166" fontId="3" fillId="0" borderId="0" xfId="4" applyNumberFormat="1"/>
    <xf numFmtId="0" fontId="3" fillId="0" borderId="0" xfId="8" applyAlignment="1">
      <alignment horizontal="center"/>
    </xf>
    <xf numFmtId="0" fontId="15" fillId="0" borderId="0" xfId="8" applyFont="1"/>
    <xf numFmtId="0" fontId="15" fillId="0" borderId="0" xfId="8" applyFont="1" applyAlignment="1">
      <alignment horizontal="center" wrapText="1"/>
    </xf>
    <xf numFmtId="0" fontId="15" fillId="0" borderId="0" xfId="8" applyFont="1" applyAlignment="1">
      <alignment horizontal="right"/>
    </xf>
    <xf numFmtId="37" fontId="15" fillId="0" borderId="0" xfId="8" applyNumberFormat="1" applyFont="1"/>
    <xf numFmtId="37" fontId="15" fillId="0" borderId="21" xfId="8" applyNumberFormat="1" applyFont="1" applyBorder="1"/>
    <xf numFmtId="37" fontId="15" fillId="0" borderId="0" xfId="8" applyNumberFormat="1" applyFont="1" applyAlignment="1">
      <alignment horizontal="center"/>
    </xf>
    <xf numFmtId="0" fontId="16" fillId="0" borderId="0" xfId="4" applyFont="1" applyAlignment="1">
      <alignment horizontal="centerContinuous"/>
    </xf>
    <xf numFmtId="0" fontId="12" fillId="0" borderId="0" xfId="4" applyFont="1" applyAlignment="1">
      <alignment horizontal="centerContinuous"/>
    </xf>
    <xf numFmtId="0" fontId="12" fillId="0" borderId="0" xfId="4" applyFont="1"/>
    <xf numFmtId="0" fontId="3" fillId="0" borderId="1" xfId="4" applyBorder="1" applyAlignment="1">
      <alignment horizontal="right"/>
    </xf>
    <xf numFmtId="0" fontId="3" fillId="5" borderId="6" xfId="1" applyNumberFormat="1" applyFont="1" applyFill="1" applyBorder="1" applyProtection="1"/>
    <xf numFmtId="0" fontId="3" fillId="5" borderId="35" xfId="1" applyNumberFormat="1" applyFont="1" applyFill="1" applyBorder="1" applyProtection="1"/>
    <xf numFmtId="0" fontId="3" fillId="5" borderId="46" xfId="1" applyNumberFormat="1" applyFont="1" applyFill="1" applyBorder="1" applyProtection="1"/>
    <xf numFmtId="0" fontId="3" fillId="0" borderId="23" xfId="4" applyBorder="1"/>
    <xf numFmtId="0" fontId="7" fillId="0" borderId="38" xfId="4" applyFont="1" applyBorder="1" applyAlignment="1">
      <alignment horizontal="center"/>
    </xf>
    <xf numFmtId="38" fontId="7" fillId="0" borderId="61" xfId="4" applyNumberFormat="1" applyFont="1" applyBorder="1" applyAlignment="1">
      <alignment horizontal="center" wrapText="1"/>
    </xf>
    <xf numFmtId="38" fontId="7" fillId="0" borderId="56" xfId="4" applyNumberFormat="1" applyFont="1" applyBorder="1" applyAlignment="1">
      <alignment horizontal="center" wrapText="1"/>
    </xf>
    <xf numFmtId="38" fontId="7" fillId="0" borderId="62" xfId="4" applyNumberFormat="1" applyFont="1" applyBorder="1" applyAlignment="1">
      <alignment horizontal="center" wrapText="1"/>
    </xf>
    <xf numFmtId="38" fontId="7" fillId="0" borderId="63" xfId="4" applyNumberFormat="1" applyFont="1" applyBorder="1" applyAlignment="1">
      <alignment horizontal="center" wrapText="1"/>
    </xf>
    <xf numFmtId="38" fontId="7" fillId="0" borderId="64" xfId="4" applyNumberFormat="1" applyFont="1" applyBorder="1" applyAlignment="1">
      <alignment horizontal="center" wrapText="1"/>
    </xf>
    <xf numFmtId="0" fontId="3" fillId="6" borderId="52" xfId="1" applyNumberFormat="1" applyFont="1" applyFill="1" applyBorder="1" applyProtection="1"/>
    <xf numFmtId="37" fontId="3" fillId="3" borderId="65" xfId="1" applyNumberFormat="1" applyFont="1" applyFill="1" applyBorder="1" applyProtection="1">
      <protection locked="0"/>
    </xf>
    <xf numFmtId="37" fontId="3" fillId="5" borderId="52" xfId="4" applyNumberFormat="1" applyFill="1" applyBorder="1"/>
    <xf numFmtId="0" fontId="15" fillId="0" borderId="66" xfId="4" applyFont="1" applyBorder="1" applyAlignment="1">
      <alignment horizontal="center"/>
    </xf>
    <xf numFmtId="0" fontId="15" fillId="0" borderId="0" xfId="4" applyFont="1" applyAlignment="1">
      <alignment horizontal="center"/>
    </xf>
    <xf numFmtId="0" fontId="3" fillId="0" borderId="62" xfId="4" applyBorder="1"/>
    <xf numFmtId="37" fontId="3" fillId="5" borderId="63" xfId="4" applyNumberFormat="1" applyFill="1" applyBorder="1"/>
    <xf numFmtId="37" fontId="3" fillId="5" borderId="67" xfId="4" applyNumberFormat="1" applyFill="1" applyBorder="1"/>
    <xf numFmtId="37" fontId="15" fillId="0" borderId="0" xfId="4" applyNumberFormat="1" applyFont="1"/>
    <xf numFmtId="10" fontId="3" fillId="0" borderId="0" xfId="3" applyNumberFormat="1" applyFont="1" applyFill="1" applyBorder="1" applyProtection="1"/>
    <xf numFmtId="0" fontId="5" fillId="0" borderId="34" xfId="4" applyFont="1" applyBorder="1"/>
    <xf numFmtId="0" fontId="7" fillId="0" borderId="68" xfId="4" applyFont="1" applyBorder="1" applyAlignment="1">
      <alignment horizontal="center" wrapText="1"/>
    </xf>
    <xf numFmtId="0" fontId="7" fillId="0" borderId="69" xfId="4" applyFont="1" applyBorder="1" applyAlignment="1">
      <alignment horizontal="center" wrapText="1"/>
    </xf>
    <xf numFmtId="0" fontId="7" fillId="0" borderId="70" xfId="4" applyFont="1" applyBorder="1" applyAlignment="1">
      <alignment horizontal="center"/>
    </xf>
    <xf numFmtId="38" fontId="7" fillId="0" borderId="71" xfId="4" applyNumberFormat="1" applyFont="1" applyBorder="1" applyAlignment="1">
      <alignment horizontal="center" wrapText="1"/>
    </xf>
    <xf numFmtId="38" fontId="7" fillId="0" borderId="72" xfId="4" applyNumberFormat="1" applyFont="1" applyBorder="1" applyAlignment="1">
      <alignment horizontal="center" wrapText="1"/>
    </xf>
    <xf numFmtId="38" fontId="7" fillId="0" borderId="73" xfId="4" applyNumberFormat="1" applyFont="1" applyBorder="1" applyAlignment="1">
      <alignment horizontal="center" wrapText="1"/>
    </xf>
    <xf numFmtId="38" fontId="7" fillId="0" borderId="74" xfId="4" applyNumberFormat="1" applyFont="1" applyBorder="1" applyAlignment="1">
      <alignment horizontal="center" wrapText="1"/>
    </xf>
    <xf numFmtId="38" fontId="7" fillId="0" borderId="75" xfId="4" applyNumberFormat="1" applyFont="1" applyBorder="1" applyAlignment="1">
      <alignment horizontal="center" wrapText="1"/>
    </xf>
    <xf numFmtId="0" fontId="3" fillId="0" borderId="70" xfId="4" applyBorder="1"/>
    <xf numFmtId="37" fontId="3" fillId="3" borderId="76" xfId="1" applyNumberFormat="1" applyFont="1" applyFill="1" applyBorder="1" applyProtection="1">
      <protection locked="0"/>
    </xf>
    <xf numFmtId="167" fontId="3" fillId="5" borderId="76" xfId="1" applyNumberFormat="1" applyFont="1" applyFill="1" applyBorder="1" applyProtection="1"/>
    <xf numFmtId="0" fontId="3" fillId="0" borderId="77" xfId="4" applyBorder="1"/>
    <xf numFmtId="37" fontId="3" fillId="3" borderId="78" xfId="1" applyNumberFormat="1" applyFont="1" applyFill="1" applyBorder="1" applyProtection="1">
      <protection locked="0"/>
    </xf>
    <xf numFmtId="0" fontId="5" fillId="0" borderId="19" xfId="4" applyFont="1" applyBorder="1"/>
    <xf numFmtId="0" fontId="3" fillId="0" borderId="80" xfId="4" applyBorder="1"/>
    <xf numFmtId="0" fontId="3" fillId="0" borderId="81" xfId="4" applyBorder="1"/>
    <xf numFmtId="0" fontId="3" fillId="2" borderId="0" xfId="4" applyFill="1"/>
    <xf numFmtId="38" fontId="3" fillId="5" borderId="76" xfId="1" applyNumberFormat="1" applyFont="1" applyFill="1" applyBorder="1" applyProtection="1"/>
    <xf numFmtId="38" fontId="3" fillId="3" borderId="79" xfId="1" applyNumberFormat="1" applyFont="1" applyFill="1" applyBorder="1" applyProtection="1">
      <protection locked="0"/>
    </xf>
    <xf numFmtId="38" fontId="3" fillId="3" borderId="76" xfId="1" applyNumberFormat="1" applyFont="1" applyFill="1" applyBorder="1" applyProtection="1">
      <protection locked="0"/>
    </xf>
    <xf numFmtId="38" fontId="3" fillId="3" borderId="82" xfId="1" applyNumberFormat="1" applyFont="1" applyFill="1" applyBorder="1" applyProtection="1">
      <protection locked="0"/>
    </xf>
    <xf numFmtId="38" fontId="3" fillId="5" borderId="79" xfId="1" applyNumberFormat="1" applyFont="1" applyFill="1" applyBorder="1" applyProtection="1"/>
    <xf numFmtId="0" fontId="3" fillId="0" borderId="21" xfId="4" applyBorder="1"/>
    <xf numFmtId="38" fontId="3" fillId="5" borderId="83" xfId="1" applyNumberFormat="1" applyFont="1" applyFill="1" applyBorder="1" applyProtection="1"/>
    <xf numFmtId="0" fontId="16" fillId="0" borderId="0" xfId="9" applyFont="1" applyAlignment="1">
      <alignment horizontal="centerContinuous"/>
    </xf>
    <xf numFmtId="0" fontId="7" fillId="0" borderId="0" xfId="9" applyFont="1" applyAlignment="1">
      <alignment horizontal="centerContinuous"/>
    </xf>
    <xf numFmtId="0" fontId="3" fillId="0" borderId="0" xfId="9" applyFont="1" applyAlignment="1">
      <alignment horizontal="centerContinuous"/>
    </xf>
    <xf numFmtId="0" fontId="3" fillId="0" borderId="0" xfId="9" applyFont="1"/>
    <xf numFmtId="0" fontId="17" fillId="0" borderId="0" xfId="9"/>
    <xf numFmtId="0" fontId="12" fillId="0" borderId="0" xfId="9" applyFont="1" applyAlignment="1">
      <alignment horizontal="centerContinuous"/>
    </xf>
    <xf numFmtId="0" fontId="7" fillId="0" borderId="0" xfId="9" applyFont="1"/>
    <xf numFmtId="0" fontId="12" fillId="0" borderId="0" xfId="9" applyFont="1"/>
    <xf numFmtId="0" fontId="3" fillId="0" borderId="1" xfId="9" applyFont="1" applyBorder="1" applyAlignment="1">
      <alignment horizontal="right"/>
    </xf>
    <xf numFmtId="0" fontId="3" fillId="5" borderId="84" xfId="1" applyNumberFormat="1" applyFont="1" applyFill="1" applyBorder="1" applyProtection="1"/>
    <xf numFmtId="0" fontId="3" fillId="5" borderId="19" xfId="1" applyNumberFormat="1" applyFont="1" applyFill="1" applyBorder="1" applyProtection="1"/>
    <xf numFmtId="0" fontId="3" fillId="5" borderId="85" xfId="1" applyNumberFormat="1" applyFont="1" applyFill="1" applyBorder="1" applyProtection="1"/>
    <xf numFmtId="0" fontId="3" fillId="0" borderId="23" xfId="9" applyFont="1" applyBorder="1"/>
    <xf numFmtId="0" fontId="7" fillId="0" borderId="86" xfId="4" applyFont="1" applyBorder="1" applyAlignment="1">
      <alignment horizontal="center"/>
    </xf>
    <xf numFmtId="38" fontId="7" fillId="0" borderId="87" xfId="4" applyNumberFormat="1" applyFont="1" applyBorder="1" applyAlignment="1">
      <alignment horizontal="center" wrapText="1"/>
    </xf>
    <xf numFmtId="38" fontId="7" fillId="0" borderId="88" xfId="4" applyNumberFormat="1" applyFont="1" applyBorder="1" applyAlignment="1">
      <alignment horizontal="center" wrapText="1"/>
    </xf>
    <xf numFmtId="38" fontId="7" fillId="0" borderId="89" xfId="4" applyNumberFormat="1" applyFont="1" applyBorder="1" applyAlignment="1">
      <alignment horizontal="center" wrapText="1"/>
    </xf>
    <xf numFmtId="38" fontId="7" fillId="0" borderId="90" xfId="4" applyNumberFormat="1" applyFont="1" applyBorder="1" applyAlignment="1">
      <alignment horizontal="center" wrapText="1"/>
    </xf>
    <xf numFmtId="38" fontId="7" fillId="0" borderId="91" xfId="4" applyNumberFormat="1" applyFont="1" applyBorder="1" applyAlignment="1">
      <alignment horizontal="center" wrapText="1"/>
    </xf>
    <xf numFmtId="0" fontId="7" fillId="0" borderId="1" xfId="9" applyFont="1" applyBorder="1" applyAlignment="1">
      <alignment horizontal="center" wrapText="1"/>
    </xf>
    <xf numFmtId="0" fontId="3" fillId="0" borderId="92" xfId="9" applyFont="1" applyBorder="1"/>
    <xf numFmtId="0" fontId="3" fillId="6" borderId="93" xfId="1" applyNumberFormat="1" applyFont="1" applyFill="1" applyBorder="1" applyProtection="1"/>
    <xf numFmtId="0" fontId="3" fillId="6" borderId="39" xfId="1" applyNumberFormat="1" applyFont="1" applyFill="1" applyBorder="1" applyProtection="1"/>
    <xf numFmtId="0" fontId="3" fillId="6" borderId="94" xfId="1" applyNumberFormat="1" applyFont="1" applyFill="1" applyBorder="1" applyProtection="1"/>
    <xf numFmtId="0" fontId="3" fillId="0" borderId="92" xfId="9" applyFont="1" applyBorder="1" applyAlignment="1">
      <alignment horizontal="left" indent="1"/>
    </xf>
    <xf numFmtId="37" fontId="3" fillId="5" borderId="93" xfId="10" applyNumberFormat="1" applyFont="1" applyFill="1" applyBorder="1" applyProtection="1"/>
    <xf numFmtId="37" fontId="3" fillId="3" borderId="39" xfId="10" applyNumberFormat="1" applyFont="1" applyFill="1" applyBorder="1" applyProtection="1">
      <protection locked="0"/>
    </xf>
    <xf numFmtId="0" fontId="3" fillId="0" borderId="89" xfId="9" applyFont="1" applyBorder="1"/>
    <xf numFmtId="0" fontId="7" fillId="0" borderId="0" xfId="9" applyFont="1" applyAlignment="1">
      <alignment horizontal="left"/>
    </xf>
    <xf numFmtId="10" fontId="3" fillId="0" borderId="0" xfId="11" applyNumberFormat="1" applyFont="1" applyFill="1" applyBorder="1" applyProtection="1"/>
    <xf numFmtId="0" fontId="7" fillId="0" borderId="0" xfId="9" applyFont="1" applyAlignment="1">
      <alignment wrapText="1"/>
    </xf>
    <xf numFmtId="0" fontId="3" fillId="0" borderId="95" xfId="4" applyBorder="1"/>
    <xf numFmtId="0" fontId="5" fillId="0" borderId="95" xfId="4" applyFont="1" applyBorder="1"/>
    <xf numFmtId="0" fontId="3" fillId="0" borderId="96" xfId="4" applyBorder="1"/>
    <xf numFmtId="0" fontId="7" fillId="0" borderId="97" xfId="4" applyFont="1" applyBorder="1" applyAlignment="1">
      <alignment horizontal="center" wrapText="1"/>
    </xf>
    <xf numFmtId="0" fontId="7" fillId="0" borderId="98" xfId="4" applyFont="1" applyBorder="1" applyAlignment="1">
      <alignment horizontal="center" wrapText="1"/>
    </xf>
    <xf numFmtId="37" fontId="3" fillId="3" borderId="99" xfId="10" applyNumberFormat="1" applyFont="1" applyFill="1" applyBorder="1" applyProtection="1">
      <protection locked="0"/>
    </xf>
    <xf numFmtId="37" fontId="3" fillId="3" borderId="93" xfId="10" applyNumberFormat="1" applyFont="1" applyFill="1" applyBorder="1" applyProtection="1">
      <protection locked="0"/>
    </xf>
    <xf numFmtId="167" fontId="3" fillId="5" borderId="93" xfId="1" applyNumberFormat="1" applyFont="1" applyFill="1" applyBorder="1" applyProtection="1"/>
    <xf numFmtId="0" fontId="3" fillId="0" borderId="102" xfId="9" applyFont="1" applyBorder="1"/>
    <xf numFmtId="0" fontId="17" fillId="0" borderId="103" xfId="9" applyBorder="1"/>
    <xf numFmtId="0" fontId="3" fillId="0" borderId="103" xfId="9" applyFont="1" applyBorder="1"/>
    <xf numFmtId="0" fontId="17" fillId="0" borderId="104" xfId="9" applyBorder="1"/>
    <xf numFmtId="0" fontId="17" fillId="0" borderId="96" xfId="9" applyBorder="1"/>
    <xf numFmtId="0" fontId="7" fillId="0" borderId="98" xfId="9" applyFont="1" applyBorder="1" applyAlignment="1">
      <alignment horizontal="center" wrapText="1"/>
    </xf>
    <xf numFmtId="0" fontId="17" fillId="2" borderId="0" xfId="9" applyFill="1"/>
    <xf numFmtId="37" fontId="3" fillId="3" borderId="100" xfId="10" applyNumberFormat="1" applyFont="1" applyFill="1" applyBorder="1" applyProtection="1">
      <protection locked="0"/>
    </xf>
    <xf numFmtId="37" fontId="3" fillId="3" borderId="86" xfId="10" applyNumberFormat="1" applyFont="1" applyFill="1" applyBorder="1" applyProtection="1">
      <protection locked="0"/>
    </xf>
    <xf numFmtId="37" fontId="3" fillId="3" borderId="101" xfId="10" applyNumberFormat="1" applyFont="1" applyFill="1" applyBorder="1" applyProtection="1">
      <protection locked="0"/>
    </xf>
    <xf numFmtId="37" fontId="3" fillId="5" borderId="100" xfId="1" applyNumberFormat="1" applyFont="1" applyFill="1" applyBorder="1" applyProtection="1"/>
    <xf numFmtId="0" fontId="3" fillId="0" borderId="30" xfId="9" applyFont="1" applyBorder="1"/>
    <xf numFmtId="0" fontId="17" fillId="0" borderId="21" xfId="9" applyBorder="1"/>
    <xf numFmtId="37" fontId="3" fillId="5" borderId="105" xfId="10" applyNumberFormat="1" applyFont="1" applyFill="1" applyBorder="1" applyProtection="1"/>
    <xf numFmtId="0" fontId="17" fillId="0" borderId="106" xfId="9" applyBorder="1"/>
    <xf numFmtId="0" fontId="3" fillId="5" borderId="103" xfId="1" applyNumberFormat="1" applyFont="1" applyFill="1" applyBorder="1" applyProtection="1"/>
    <xf numFmtId="0" fontId="7" fillId="0" borderId="107" xfId="4" applyFont="1" applyBorder="1" applyAlignment="1">
      <alignment horizontal="center"/>
    </xf>
    <xf numFmtId="38" fontId="7" fillId="0" borderId="109" xfId="4" applyNumberFormat="1" applyFont="1" applyBorder="1" applyAlignment="1">
      <alignment horizontal="center" wrapText="1"/>
    </xf>
    <xf numFmtId="38" fontId="7" fillId="0" borderId="108" xfId="4" applyNumberFormat="1" applyFont="1" applyBorder="1" applyAlignment="1">
      <alignment horizontal="center" wrapText="1"/>
    </xf>
    <xf numFmtId="38" fontId="7" fillId="0" borderId="110" xfId="4" applyNumberFormat="1" applyFont="1" applyBorder="1" applyAlignment="1">
      <alignment horizontal="center" wrapText="1"/>
    </xf>
    <xf numFmtId="38" fontId="7" fillId="0" borderId="111" xfId="4" applyNumberFormat="1" applyFont="1" applyBorder="1" applyAlignment="1">
      <alignment horizontal="center" wrapText="1"/>
    </xf>
    <xf numFmtId="38" fontId="7" fillId="0" borderId="112" xfId="4" applyNumberFormat="1" applyFont="1" applyBorder="1" applyAlignment="1">
      <alignment horizontal="center" wrapText="1"/>
    </xf>
    <xf numFmtId="167" fontId="3" fillId="5" borderId="1" xfId="1" applyNumberFormat="1" applyFont="1" applyFill="1" applyBorder="1" applyProtection="1"/>
    <xf numFmtId="37" fontId="3" fillId="3" borderId="113" xfId="10" applyNumberFormat="1" applyFont="1" applyFill="1" applyBorder="1" applyProtection="1">
      <protection locked="0"/>
    </xf>
    <xf numFmtId="0" fontId="3" fillId="5" borderId="102" xfId="1" applyNumberFormat="1" applyFont="1" applyFill="1" applyBorder="1" applyProtection="1"/>
    <xf numFmtId="0" fontId="3" fillId="5" borderId="114" xfId="1" applyNumberFormat="1" applyFont="1" applyFill="1" applyBorder="1" applyProtection="1"/>
    <xf numFmtId="0" fontId="7" fillId="0" borderId="115" xfId="4" applyFont="1" applyBorder="1" applyAlignment="1">
      <alignment horizontal="center"/>
    </xf>
    <xf numFmtId="38" fontId="7" fillId="0" borderId="116" xfId="4" applyNumberFormat="1" applyFont="1" applyBorder="1" applyAlignment="1">
      <alignment horizontal="center" wrapText="1"/>
    </xf>
    <xf numFmtId="38" fontId="7" fillId="0" borderId="117" xfId="4" applyNumberFormat="1" applyFont="1" applyBorder="1" applyAlignment="1">
      <alignment horizontal="center" wrapText="1"/>
    </xf>
    <xf numFmtId="38" fontId="7" fillId="0" borderId="118" xfId="4" applyNumberFormat="1" applyFont="1" applyBorder="1" applyAlignment="1">
      <alignment horizontal="center" wrapText="1"/>
    </xf>
    <xf numFmtId="38" fontId="7" fillId="0" borderId="119" xfId="4" applyNumberFormat="1" applyFont="1" applyBorder="1" applyAlignment="1">
      <alignment horizontal="center" wrapText="1"/>
    </xf>
    <xf numFmtId="38" fontId="7" fillId="0" borderId="120" xfId="4" applyNumberFormat="1" applyFont="1" applyBorder="1" applyAlignment="1">
      <alignment horizontal="center" wrapText="1"/>
    </xf>
    <xf numFmtId="0" fontId="3" fillId="0" borderId="121" xfId="9" applyFont="1" applyBorder="1"/>
    <xf numFmtId="0" fontId="3" fillId="6" borderId="122" xfId="1" applyNumberFormat="1" applyFont="1" applyFill="1" applyBorder="1" applyProtection="1"/>
    <xf numFmtId="0" fontId="3" fillId="0" borderId="121" xfId="9" applyFont="1" applyBorder="1" applyAlignment="1">
      <alignment horizontal="left" indent="1"/>
    </xf>
    <xf numFmtId="37" fontId="3" fillId="5" borderId="122" xfId="10" applyNumberFormat="1" applyFont="1" applyFill="1" applyBorder="1" applyProtection="1"/>
    <xf numFmtId="0" fontId="3" fillId="0" borderId="118" xfId="9" applyFont="1" applyBorder="1"/>
    <xf numFmtId="0" fontId="3" fillId="0" borderId="123" xfId="4" applyBorder="1"/>
    <xf numFmtId="0" fontId="5" fillId="0" borderId="123" xfId="4" applyFont="1" applyBorder="1"/>
    <xf numFmtId="0" fontId="3" fillId="0" borderId="124" xfId="4" applyBorder="1"/>
    <xf numFmtId="0" fontId="7" fillId="0" borderId="125" xfId="4" applyFont="1" applyBorder="1" applyAlignment="1">
      <alignment horizontal="center" wrapText="1"/>
    </xf>
    <xf numFmtId="0" fontId="7" fillId="0" borderId="126" xfId="4" applyFont="1" applyBorder="1" applyAlignment="1">
      <alignment horizontal="center" wrapText="1"/>
    </xf>
    <xf numFmtId="0" fontId="7" fillId="0" borderId="127" xfId="4" applyFont="1" applyBorder="1" applyAlignment="1">
      <alignment horizontal="center"/>
    </xf>
    <xf numFmtId="38" fontId="7" fillId="0" borderId="128" xfId="4" applyNumberFormat="1" applyFont="1" applyBorder="1" applyAlignment="1">
      <alignment horizontal="center" wrapText="1"/>
    </xf>
    <xf numFmtId="38" fontId="7" fillId="0" borderId="129" xfId="4" applyNumberFormat="1" applyFont="1" applyBorder="1" applyAlignment="1">
      <alignment horizontal="center" wrapText="1"/>
    </xf>
    <xf numFmtId="38" fontId="7" fillId="0" borderId="130" xfId="4" applyNumberFormat="1" applyFont="1" applyBorder="1" applyAlignment="1">
      <alignment horizontal="center" wrapText="1"/>
    </xf>
    <xf numFmtId="38" fontId="7" fillId="0" borderId="131" xfId="4" applyNumberFormat="1" applyFont="1" applyBorder="1" applyAlignment="1">
      <alignment horizontal="center" wrapText="1"/>
    </xf>
    <xf numFmtId="38" fontId="7" fillId="0" borderId="132" xfId="4" applyNumberFormat="1" applyFont="1" applyBorder="1" applyAlignment="1">
      <alignment horizontal="center" wrapText="1"/>
    </xf>
    <xf numFmtId="37" fontId="3" fillId="3" borderId="133" xfId="10" applyNumberFormat="1" applyFont="1" applyFill="1" applyBorder="1" applyProtection="1">
      <protection locked="0"/>
    </xf>
    <xf numFmtId="37" fontId="3" fillId="3" borderId="122" xfId="10" applyNumberFormat="1" applyFont="1" applyFill="1" applyBorder="1" applyProtection="1">
      <protection locked="0"/>
    </xf>
    <xf numFmtId="167" fontId="3" fillId="5" borderId="122" xfId="1" applyNumberFormat="1" applyFont="1" applyFill="1" applyBorder="1" applyProtection="1"/>
    <xf numFmtId="0" fontId="3" fillId="0" borderId="136" xfId="9" applyFont="1" applyBorder="1"/>
    <xf numFmtId="0" fontId="17" fillId="0" borderId="137" xfId="9" applyBorder="1"/>
    <xf numFmtId="0" fontId="17" fillId="0" borderId="124" xfId="9" applyBorder="1"/>
    <xf numFmtId="0" fontId="7" fillId="0" borderId="126" xfId="9" applyFont="1" applyBorder="1" applyAlignment="1">
      <alignment horizontal="center" wrapText="1"/>
    </xf>
    <xf numFmtId="37" fontId="3" fillId="3" borderId="134" xfId="10" applyNumberFormat="1" applyFont="1" applyFill="1" applyBorder="1" applyProtection="1">
      <protection locked="0"/>
    </xf>
    <xf numFmtId="37" fontId="3" fillId="3" borderId="115" xfId="10" applyNumberFormat="1" applyFont="1" applyFill="1" applyBorder="1" applyProtection="1">
      <protection locked="0"/>
    </xf>
    <xf numFmtId="37" fontId="3" fillId="3" borderId="135" xfId="10" applyNumberFormat="1" applyFont="1" applyFill="1" applyBorder="1" applyProtection="1">
      <protection locked="0"/>
    </xf>
    <xf numFmtId="37" fontId="3" fillId="5" borderId="134" xfId="1" applyNumberFormat="1" applyFont="1" applyFill="1" applyBorder="1" applyProtection="1"/>
    <xf numFmtId="37" fontId="3" fillId="5" borderId="138" xfId="10" applyNumberFormat="1" applyFont="1" applyFill="1" applyBorder="1" applyProtection="1"/>
    <xf numFmtId="0" fontId="17" fillId="0" borderId="139" xfId="9" applyBorder="1"/>
    <xf numFmtId="37" fontId="3" fillId="3" borderId="141" xfId="10" applyNumberFormat="1" applyFont="1" applyFill="1" applyBorder="1" applyProtection="1">
      <protection locked="0"/>
    </xf>
    <xf numFmtId="0" fontId="19" fillId="0" borderId="0" xfId="4" applyFont="1"/>
    <xf numFmtId="0" fontId="14" fillId="0" borderId="142" xfId="4" applyFont="1" applyBorder="1" applyAlignment="1">
      <alignment horizontal="centerContinuous"/>
    </xf>
    <xf numFmtId="0" fontId="14" fillId="0" borderId="7" xfId="4" applyFont="1" applyBorder="1" applyAlignment="1">
      <alignment horizontal="centerContinuous"/>
    </xf>
    <xf numFmtId="0" fontId="20" fillId="0" borderId="0" xfId="4" applyFont="1"/>
    <xf numFmtId="0" fontId="12" fillId="0" borderId="1" xfId="4" applyFont="1" applyBorder="1" applyAlignment="1">
      <alignment horizontal="center" wrapText="1"/>
    </xf>
    <xf numFmtId="0" fontId="7" fillId="0" borderId="1" xfId="4" applyFont="1" applyBorder="1" applyAlignment="1">
      <alignment horizontal="left"/>
    </xf>
    <xf numFmtId="0" fontId="7" fillId="0" borderId="1" xfId="4" applyFont="1" applyBorder="1" applyAlignment="1">
      <alignment horizontal="center"/>
    </xf>
    <xf numFmtId="0" fontId="7" fillId="0" borderId="2" xfId="4" applyFont="1" applyBorder="1" applyAlignment="1">
      <alignment horizontal="center" wrapText="1"/>
    </xf>
    <xf numFmtId="0" fontId="7" fillId="0" borderId="50" xfId="4" applyFont="1" applyBorder="1" applyAlignment="1">
      <alignment horizontal="center" wrapText="1"/>
    </xf>
    <xf numFmtId="0" fontId="3" fillId="0" borderId="132" xfId="4" applyBorder="1" applyAlignment="1">
      <alignment horizontal="right" vertical="top"/>
    </xf>
    <xf numFmtId="0" fontId="3" fillId="0" borderId="50" xfId="4" applyBorder="1" applyAlignment="1">
      <alignment vertical="top" wrapText="1"/>
    </xf>
    <xf numFmtId="37" fontId="3" fillId="5" borderId="1" xfId="4" applyNumberFormat="1" applyFill="1" applyBorder="1"/>
    <xf numFmtId="37" fontId="3" fillId="3" borderId="1" xfId="1" applyNumberFormat="1" applyFont="1" applyFill="1" applyBorder="1" applyProtection="1">
      <protection locked="0"/>
    </xf>
    <xf numFmtId="0" fontId="3" fillId="0" borderId="94" xfId="4" applyBorder="1" applyAlignment="1">
      <alignment horizontal="right"/>
    </xf>
    <xf numFmtId="0" fontId="3" fillId="0" borderId="8" xfId="4" applyBorder="1" applyAlignment="1">
      <alignment wrapText="1"/>
    </xf>
    <xf numFmtId="0" fontId="3" fillId="0" borderId="50" xfId="4" applyBorder="1" applyAlignment="1">
      <alignment wrapText="1"/>
    </xf>
    <xf numFmtId="0" fontId="3" fillId="3" borderId="8" xfId="4" applyFill="1" applyBorder="1" applyAlignment="1" applyProtection="1">
      <alignment wrapText="1"/>
      <protection locked="0"/>
    </xf>
    <xf numFmtId="0" fontId="3" fillId="0" borderId="128" xfId="4" quotePrefix="1" applyBorder="1" applyAlignment="1">
      <alignment horizontal="right" vertical="top"/>
    </xf>
    <xf numFmtId="0" fontId="3" fillId="0" borderId="8" xfId="4" applyBorder="1" applyAlignment="1" applyProtection="1">
      <alignment wrapText="1"/>
      <protection locked="0"/>
    </xf>
    <xf numFmtId="0" fontId="3" fillId="0" borderId="8" xfId="4" applyBorder="1" applyAlignment="1">
      <alignment horizontal="right"/>
    </xf>
    <xf numFmtId="0" fontId="14" fillId="0" borderId="0" xfId="4" applyFont="1" applyAlignment="1">
      <alignment horizontal="left"/>
    </xf>
    <xf numFmtId="0" fontId="3" fillId="0" borderId="0" xfId="4" applyAlignment="1">
      <alignment horizontal="right"/>
    </xf>
    <xf numFmtId="0" fontId="3" fillId="0" borderId="0" xfId="8" applyAlignment="1">
      <alignment horizontal="centerContinuous"/>
    </xf>
    <xf numFmtId="0" fontId="7" fillId="0" borderId="84" xfId="4" applyFont="1" applyBorder="1"/>
    <xf numFmtId="0" fontId="7" fillId="0" borderId="143" xfId="4" applyFont="1" applyBorder="1"/>
    <xf numFmtId="0" fontId="9" fillId="0" borderId="50" xfId="8" applyFont="1" applyBorder="1"/>
    <xf numFmtId="0" fontId="7" fillId="0" borderId="6" xfId="8" applyFont="1" applyBorder="1" applyAlignment="1">
      <alignment horizontal="centerContinuous"/>
    </xf>
    <xf numFmtId="0" fontId="7" fillId="0" borderId="142" xfId="8" applyFont="1" applyBorder="1" applyAlignment="1">
      <alignment horizontal="centerContinuous"/>
    </xf>
    <xf numFmtId="0" fontId="7" fillId="0" borderId="7" xfId="8" applyFont="1" applyBorder="1" applyAlignment="1">
      <alignment horizontal="centerContinuous"/>
    </xf>
    <xf numFmtId="0" fontId="7" fillId="0" borderId="1" xfId="8" applyFont="1" applyBorder="1" applyAlignment="1">
      <alignment horizontal="center"/>
    </xf>
    <xf numFmtId="0" fontId="7" fillId="0" borderId="142" xfId="8" applyFont="1" applyBorder="1"/>
    <xf numFmtId="0" fontId="7" fillId="0" borderId="7" xfId="8" applyFont="1" applyBorder="1"/>
    <xf numFmtId="0" fontId="3" fillId="0" borderId="31" xfId="4" applyBorder="1"/>
    <xf numFmtId="0" fontId="12" fillId="0" borderId="1" xfId="8" applyFont="1" applyBorder="1" applyAlignment="1">
      <alignment horizontal="center" wrapText="1"/>
    </xf>
    <xf numFmtId="0" fontId="14" fillId="0" borderId="1" xfId="8" applyFont="1" applyBorder="1" applyAlignment="1">
      <alignment horizontal="center" wrapText="1"/>
    </xf>
    <xf numFmtId="0" fontId="3" fillId="0" borderId="115" xfId="4" applyBorder="1"/>
    <xf numFmtId="0" fontId="3" fillId="0" borderId="144" xfId="4" applyBorder="1"/>
    <xf numFmtId="37" fontId="3" fillId="5" borderId="1" xfId="1" applyNumberFormat="1" applyFont="1" applyFill="1" applyBorder="1" applyProtection="1"/>
    <xf numFmtId="37" fontId="3" fillId="6" borderId="1" xfId="1" applyNumberFormat="1" applyFont="1" applyFill="1" applyBorder="1" applyProtection="1"/>
    <xf numFmtId="0" fontId="3" fillId="0" borderId="29" xfId="4" applyBorder="1" applyAlignment="1">
      <alignment horizontal="left" indent="1"/>
    </xf>
    <xf numFmtId="0" fontId="3" fillId="2" borderId="29" xfId="4" applyFill="1" applyBorder="1"/>
    <xf numFmtId="0" fontId="7" fillId="0" borderId="145" xfId="4" applyFont="1" applyBorder="1"/>
    <xf numFmtId="0" fontId="3" fillId="0" borderId="46" xfId="4" applyBorder="1" applyAlignment="1">
      <alignment horizontal="right"/>
    </xf>
    <xf numFmtId="37" fontId="3" fillId="5" borderId="146" xfId="1" applyNumberFormat="1" applyFont="1" applyFill="1" applyBorder="1" applyProtection="1"/>
    <xf numFmtId="37" fontId="3" fillId="0" borderId="0" xfId="1" applyNumberFormat="1" applyFont="1" applyFill="1" applyBorder="1" applyProtection="1"/>
    <xf numFmtId="0" fontId="6" fillId="0" borderId="26" xfId="4" applyFont="1" applyBorder="1" applyAlignment="1">
      <alignment horizontal="left"/>
    </xf>
    <xf numFmtId="0" fontId="3" fillId="3" borderId="1" xfId="4" applyFill="1" applyBorder="1" applyAlignment="1" applyProtection="1">
      <alignment horizontal="center" wrapText="1"/>
      <protection locked="0"/>
    </xf>
    <xf numFmtId="37" fontId="3" fillId="3" borderId="122" xfId="1" applyNumberFormat="1" applyFont="1" applyFill="1" applyBorder="1" applyProtection="1">
      <protection locked="0"/>
    </xf>
    <xf numFmtId="37" fontId="3" fillId="5" borderId="122" xfId="1" applyNumberFormat="1" applyFont="1" applyFill="1" applyBorder="1" applyProtection="1"/>
    <xf numFmtId="0" fontId="3" fillId="0" borderId="115" xfId="4" applyBorder="1" applyAlignment="1">
      <alignment horizontal="left"/>
    </xf>
    <xf numFmtId="0" fontId="3" fillId="0" borderId="140" xfId="4" applyBorder="1" applyAlignment="1">
      <alignment horizontal="right"/>
    </xf>
    <xf numFmtId="0" fontId="14" fillId="0" borderId="0" xfId="4" applyFont="1" applyAlignment="1">
      <alignment horizontal="center"/>
    </xf>
    <xf numFmtId="0" fontId="14" fillId="0" borderId="140" xfId="4" applyFont="1" applyBorder="1" applyAlignment="1">
      <alignment horizontal="center"/>
    </xf>
    <xf numFmtId="0" fontId="3" fillId="0" borderId="122" xfId="4" applyBorder="1" applyAlignment="1">
      <alignment horizontal="center" wrapText="1"/>
    </xf>
    <xf numFmtId="0" fontId="3" fillId="0" borderId="39" xfId="4" applyBorder="1" applyAlignment="1">
      <alignment horizontal="left"/>
    </xf>
    <xf numFmtId="37" fontId="3" fillId="5" borderId="122" xfId="1" applyNumberFormat="1" applyFont="1" applyFill="1" applyBorder="1" applyAlignment="1" applyProtection="1">
      <alignment horizontal="right"/>
    </xf>
    <xf numFmtId="0" fontId="3" fillId="0" borderId="122" xfId="4" applyBorder="1" applyAlignment="1">
      <alignment horizontal="left"/>
    </xf>
    <xf numFmtId="0" fontId="3" fillId="0" borderId="39" xfId="4" applyBorder="1" applyAlignment="1">
      <alignment horizontal="left" indent="1"/>
    </xf>
    <xf numFmtId="37" fontId="15" fillId="0" borderId="0" xfId="4" applyNumberFormat="1" applyFont="1" applyAlignment="1">
      <alignment horizontal="right"/>
    </xf>
    <xf numFmtId="0" fontId="7" fillId="0" borderId="115" xfId="4" applyFont="1" applyBorder="1" applyAlignment="1">
      <alignment horizontal="centerContinuous"/>
    </xf>
    <xf numFmtId="0" fontId="7" fillId="0" borderId="144" xfId="4" applyFont="1" applyBorder="1" applyAlignment="1">
      <alignment horizontal="centerContinuous"/>
    </xf>
    <xf numFmtId="0" fontId="7" fillId="0" borderId="147" xfId="4" applyFont="1" applyBorder="1" applyAlignment="1">
      <alignment horizontal="centerContinuous"/>
    </xf>
    <xf numFmtId="0" fontId="12" fillId="0" borderId="115" xfId="4" applyFont="1" applyBorder="1" applyAlignment="1">
      <alignment horizontal="centerContinuous"/>
    </xf>
    <xf numFmtId="0" fontId="7" fillId="0" borderId="144" xfId="4" applyFont="1" applyBorder="1" applyAlignment="1">
      <alignment horizontal="center"/>
    </xf>
    <xf numFmtId="0" fontId="7" fillId="0" borderId="122" xfId="4" applyFont="1" applyBorder="1" applyAlignment="1">
      <alignment horizontal="center"/>
    </xf>
    <xf numFmtId="37" fontId="7" fillId="3" borderId="147" xfId="1" applyNumberFormat="1" applyFont="1" applyFill="1" applyBorder="1" applyProtection="1">
      <protection locked="0"/>
    </xf>
    <xf numFmtId="37" fontId="3" fillId="5" borderId="148" xfId="4" applyNumberFormat="1" applyFill="1" applyBorder="1"/>
    <xf numFmtId="0" fontId="7" fillId="3" borderId="122" xfId="4" applyFont="1" applyFill="1" applyBorder="1" applyAlignment="1" applyProtection="1">
      <alignment horizontal="center" wrapText="1"/>
      <protection locked="0"/>
    </xf>
    <xf numFmtId="0" fontId="3" fillId="0" borderId="140" xfId="4" applyBorder="1"/>
    <xf numFmtId="0" fontId="3" fillId="0" borderId="0" xfId="13"/>
    <xf numFmtId="0" fontId="3" fillId="0" borderId="0" xfId="4" applyProtection="1">
      <protection locked="0"/>
    </xf>
    <xf numFmtId="0" fontId="3" fillId="0" borderId="50" xfId="4" applyBorder="1" applyAlignment="1">
      <alignment horizontal="center"/>
    </xf>
    <xf numFmtId="0" fontId="3" fillId="0" borderId="8" xfId="4" applyBorder="1" applyAlignment="1">
      <alignment horizontal="center"/>
    </xf>
    <xf numFmtId="0" fontId="3" fillId="0" borderId="6" xfId="8" applyBorder="1" applyAlignment="1">
      <alignment vertical="center"/>
    </xf>
    <xf numFmtId="37" fontId="3" fillId="6" borderId="122" xfId="4" applyNumberFormat="1" applyFill="1" applyBorder="1"/>
    <xf numFmtId="37" fontId="3" fillId="6" borderId="39" xfId="4" applyNumberFormat="1" applyFill="1" applyBorder="1"/>
    <xf numFmtId="0" fontId="3" fillId="0" borderId="6" xfId="8" applyBorder="1" applyAlignment="1">
      <alignment horizontal="left" vertical="center" indent="1"/>
    </xf>
    <xf numFmtId="0" fontId="3" fillId="0" borderId="6" xfId="8" applyBorder="1" applyAlignment="1">
      <alignment horizontal="left" indent="2"/>
    </xf>
    <xf numFmtId="37" fontId="3" fillId="5" borderId="122" xfId="1" applyNumberFormat="1" applyFont="1" applyFill="1" applyBorder="1" applyAlignment="1" applyProtection="1"/>
    <xf numFmtId="0" fontId="3" fillId="0" borderId="6" xfId="8" applyBorder="1" applyAlignment="1">
      <alignment horizontal="right" vertical="center"/>
    </xf>
    <xf numFmtId="37" fontId="3" fillId="5" borderId="149" xfId="1" applyNumberFormat="1" applyFont="1" applyFill="1" applyBorder="1" applyAlignment="1" applyProtection="1"/>
    <xf numFmtId="166" fontId="7" fillId="0" borderId="0" xfId="1" applyNumberFormat="1" applyFont="1" applyFill="1" applyBorder="1" applyAlignment="1" applyProtection="1">
      <alignment horizontal="center" wrapText="1"/>
    </xf>
    <xf numFmtId="0" fontId="7" fillId="0" borderId="0" xfId="4" applyFont="1" applyAlignment="1">
      <alignment horizontal="center" wrapText="1"/>
    </xf>
    <xf numFmtId="0" fontId="3" fillId="0" borderId="39" xfId="4" quotePrefix="1" applyBorder="1" applyAlignment="1">
      <alignment horizontal="right" vertical="center"/>
    </xf>
    <xf numFmtId="37" fontId="3" fillId="3" borderId="39" xfId="1" applyNumberFormat="1" applyFont="1" applyFill="1" applyBorder="1" applyAlignment="1" applyProtection="1">
      <alignment wrapText="1"/>
      <protection locked="0"/>
    </xf>
    <xf numFmtId="166" fontId="3" fillId="3" borderId="122" xfId="1" applyNumberFormat="1" applyFont="1" applyFill="1" applyBorder="1" applyAlignment="1" applyProtection="1">
      <alignment wrapText="1"/>
      <protection locked="0"/>
    </xf>
    <xf numFmtId="166" fontId="3" fillId="0" borderId="0" xfId="1" applyNumberFormat="1" applyFont="1" applyProtection="1"/>
    <xf numFmtId="0" fontId="3" fillId="0" borderId="122" xfId="4" applyBorder="1" applyAlignment="1">
      <alignment horizontal="right" vertical="center"/>
    </xf>
    <xf numFmtId="0" fontId="3" fillId="0" borderId="29" xfId="4" applyBorder="1" applyAlignment="1">
      <alignment vertical="center" wrapText="1"/>
    </xf>
    <xf numFmtId="0" fontId="3" fillId="0" borderId="39" xfId="4" applyBorder="1" applyAlignment="1">
      <alignment horizontal="right" vertical="center"/>
    </xf>
    <xf numFmtId="0" fontId="3" fillId="0" borderId="144" xfId="4" applyBorder="1" applyAlignment="1">
      <alignment vertical="center"/>
    </xf>
    <xf numFmtId="37" fontId="3" fillId="5" borderId="122" xfId="1" applyNumberFormat="1" applyFont="1" applyFill="1" applyBorder="1" applyAlignment="1" applyProtection="1">
      <alignment wrapText="1"/>
    </xf>
    <xf numFmtId="0" fontId="3" fillId="3" borderId="122" xfId="4" applyFill="1" applyBorder="1" applyAlignment="1" applyProtection="1">
      <alignment horizontal="right" vertical="center"/>
      <protection locked="0"/>
    </xf>
    <xf numFmtId="0" fontId="3" fillId="3" borderId="144" xfId="4" applyFill="1" applyBorder="1" applyAlignment="1" applyProtection="1">
      <alignment vertical="center" wrapText="1"/>
      <protection locked="0"/>
    </xf>
    <xf numFmtId="5" fontId="3" fillId="5" borderId="138" xfId="1" applyNumberFormat="1" applyFont="1" applyFill="1" applyBorder="1" applyProtection="1"/>
    <xf numFmtId="0" fontId="3" fillId="3" borderId="122" xfId="4" applyFill="1" applyBorder="1" applyAlignment="1" applyProtection="1">
      <alignment horizontal="right" vertical="center" wrapText="1"/>
      <protection locked="0"/>
    </xf>
    <xf numFmtId="166" fontId="7" fillId="3" borderId="122" xfId="1" applyNumberFormat="1" applyFont="1" applyFill="1" applyBorder="1" applyAlignment="1" applyProtection="1">
      <alignment wrapText="1"/>
      <protection locked="0"/>
    </xf>
    <xf numFmtId="0" fontId="3" fillId="0" borderId="0" xfId="4" applyAlignment="1" applyProtection="1">
      <alignment horizontal="right" vertical="center" wrapText="1"/>
      <protection locked="0"/>
    </xf>
    <xf numFmtId="0" fontId="3" fillId="0" borderId="0" xfId="4" applyAlignment="1" applyProtection="1">
      <alignment vertical="center" wrapText="1"/>
      <protection locked="0"/>
    </xf>
    <xf numFmtId="37" fontId="3" fillId="0" borderId="140" xfId="1" applyNumberFormat="1" applyFont="1" applyFill="1" applyBorder="1" applyAlignment="1" applyProtection="1">
      <alignment wrapText="1"/>
      <protection locked="0"/>
    </xf>
    <xf numFmtId="166" fontId="3" fillId="0" borderId="140" xfId="1" applyNumberFormat="1" applyFont="1" applyFill="1" applyBorder="1" applyAlignment="1" applyProtection="1">
      <alignment wrapText="1"/>
      <protection locked="0"/>
    </xf>
    <xf numFmtId="166" fontId="3" fillId="0" borderId="0" xfId="1" applyNumberFormat="1" applyFont="1" applyFill="1" applyBorder="1" applyAlignment="1" applyProtection="1">
      <alignment wrapText="1"/>
      <protection locked="0"/>
    </xf>
    <xf numFmtId="0" fontId="3" fillId="0" borderId="150" xfId="4" applyBorder="1" applyAlignment="1">
      <alignment vertical="top"/>
    </xf>
    <xf numFmtId="0" fontId="3" fillId="0" borderId="123" xfId="4" applyBorder="1" applyAlignment="1">
      <alignment vertical="top"/>
    </xf>
    <xf numFmtId="0" fontId="3" fillId="3" borderId="1" xfId="1" applyNumberFormat="1" applyFont="1" applyFill="1" applyBorder="1" applyAlignment="1" applyProtection="1">
      <alignment horizontal="center" wrapText="1"/>
      <protection locked="0"/>
    </xf>
    <xf numFmtId="37" fontId="3" fillId="3" borderId="1" xfId="1" applyNumberFormat="1" applyFont="1" applyFill="1" applyBorder="1" applyAlignment="1" applyProtection="1">
      <alignment horizontal="center" wrapText="1"/>
      <protection locked="0"/>
    </xf>
    <xf numFmtId="165" fontId="3" fillId="3" borderId="1" xfId="1" applyNumberFormat="1" applyFont="1" applyFill="1" applyBorder="1" applyAlignment="1" applyProtection="1">
      <alignment horizontal="center" wrapText="1"/>
      <protection locked="0"/>
    </xf>
    <xf numFmtId="37" fontId="3" fillId="3" borderId="1" xfId="4" applyNumberFormat="1" applyFill="1" applyBorder="1" applyProtection="1">
      <protection locked="0"/>
    </xf>
    <xf numFmtId="37" fontId="3" fillId="3" borderId="39" xfId="1" applyNumberFormat="1" applyFont="1" applyFill="1" applyBorder="1" applyProtection="1">
      <protection locked="0"/>
    </xf>
    <xf numFmtId="37" fontId="3" fillId="3" borderId="151" xfId="1" applyNumberFormat="1" applyFont="1" applyFill="1" applyBorder="1" applyProtection="1">
      <protection locked="0"/>
    </xf>
    <xf numFmtId="37" fontId="3" fillId="3" borderId="152" xfId="1" applyNumberFormat="1" applyFont="1" applyFill="1" applyBorder="1" applyProtection="1">
      <protection locked="0"/>
    </xf>
    <xf numFmtId="37" fontId="3" fillId="3" borderId="154" xfId="1" applyNumberFormat="1" applyFont="1" applyFill="1" applyBorder="1" applyProtection="1">
      <protection locked="0"/>
    </xf>
    <xf numFmtId="37" fontId="3" fillId="3" borderId="155" xfId="1" applyNumberFormat="1" applyFont="1" applyFill="1" applyBorder="1" applyProtection="1">
      <protection locked="0"/>
    </xf>
    <xf numFmtId="37" fontId="3" fillId="3" borderId="156" xfId="1" applyNumberFormat="1" applyFont="1" applyFill="1" applyBorder="1" applyProtection="1">
      <protection locked="0"/>
    </xf>
    <xf numFmtId="37" fontId="3" fillId="3" borderId="157" xfId="1" applyNumberFormat="1" applyFont="1" applyFill="1" applyBorder="1" applyProtection="1">
      <protection locked="0"/>
    </xf>
    <xf numFmtId="0" fontId="3" fillId="0" borderId="159" xfId="4" applyBorder="1" applyAlignment="1">
      <alignment vertical="top"/>
    </xf>
    <xf numFmtId="37" fontId="3" fillId="3" borderId="161" xfId="1" applyNumberFormat="1" applyFont="1" applyFill="1" applyBorder="1" applyProtection="1">
      <protection locked="0"/>
    </xf>
    <xf numFmtId="0" fontId="3" fillId="0" borderId="162" xfId="4" applyBorder="1" applyAlignment="1">
      <alignment vertical="top"/>
    </xf>
    <xf numFmtId="37" fontId="3" fillId="5" borderId="163" xfId="1" applyNumberFormat="1" applyFont="1" applyFill="1" applyBorder="1" applyProtection="1"/>
    <xf numFmtId="0" fontId="3" fillId="6" borderId="165" xfId="4" applyFill="1" applyBorder="1"/>
    <xf numFmtId="0" fontId="3" fillId="0" borderId="166" xfId="4" applyBorder="1" applyAlignment="1">
      <alignment vertical="top"/>
    </xf>
    <xf numFmtId="37" fontId="3" fillId="3" borderId="167" xfId="1" applyNumberFormat="1" applyFont="1" applyFill="1" applyBorder="1" applyProtection="1">
      <protection locked="0"/>
    </xf>
    <xf numFmtId="0" fontId="3" fillId="0" borderId="168" xfId="4" applyBorder="1" applyAlignment="1">
      <alignment vertical="top"/>
    </xf>
    <xf numFmtId="37" fontId="3" fillId="3" borderId="169" xfId="1" applyNumberFormat="1" applyFont="1" applyFill="1" applyBorder="1" applyProtection="1">
      <protection locked="0"/>
    </xf>
    <xf numFmtId="37" fontId="3" fillId="5" borderId="173" xfId="1" applyNumberFormat="1" applyFont="1" applyFill="1" applyBorder="1" applyProtection="1"/>
    <xf numFmtId="10" fontId="14" fillId="0" borderId="0" xfId="3" applyNumberFormat="1" applyFont="1" applyBorder="1" applyAlignment="1" applyProtection="1">
      <alignment horizontal="right"/>
      <protection locked="0"/>
    </xf>
    <xf numFmtId="0" fontId="7" fillId="0" borderId="170" xfId="4" applyFont="1" applyBorder="1"/>
    <xf numFmtId="0" fontId="7" fillId="0" borderId="171" xfId="4" applyFont="1" applyBorder="1"/>
    <xf numFmtId="0" fontId="7" fillId="0" borderId="174" xfId="4" applyFont="1" applyBorder="1"/>
    <xf numFmtId="0" fontId="6" fillId="0" borderId="171" xfId="4" applyFont="1" applyBorder="1" applyAlignment="1">
      <alignment vertical="center"/>
    </xf>
    <xf numFmtId="0" fontId="6" fillId="0" borderId="171" xfId="4" applyFont="1" applyBorder="1" applyAlignment="1">
      <alignment vertical="center" wrapText="1"/>
    </xf>
    <xf numFmtId="5" fontId="6" fillId="3" borderId="174" xfId="4" applyNumberFormat="1" applyFont="1" applyFill="1" applyBorder="1" applyProtection="1">
      <protection locked="0"/>
    </xf>
    <xf numFmtId="37" fontId="6" fillId="3" borderId="174" xfId="4" applyNumberFormat="1" applyFont="1" applyFill="1" applyBorder="1" applyProtection="1">
      <protection locked="0"/>
    </xf>
    <xf numFmtId="0" fontId="6" fillId="0" borderId="171" xfId="4" applyFont="1" applyBorder="1"/>
    <xf numFmtId="0" fontId="6" fillId="0" borderId="171" xfId="4" applyFont="1" applyBorder="1" applyAlignment="1">
      <alignment horizontal="centerContinuous"/>
    </xf>
    <xf numFmtId="0" fontId="6" fillId="0" borderId="174" xfId="4" applyFont="1" applyBorder="1" applyAlignment="1">
      <alignment horizontal="centerContinuous"/>
    </xf>
    <xf numFmtId="0" fontId="22" fillId="0" borderId="174" xfId="4" applyFont="1" applyBorder="1" applyAlignment="1">
      <alignment vertical="center"/>
    </xf>
    <xf numFmtId="0" fontId="3" fillId="0" borderId="0" xfId="4" applyAlignment="1">
      <alignment vertical="center"/>
    </xf>
    <xf numFmtId="0" fontId="7" fillId="0" borderId="175" xfId="4" applyFont="1" applyBorder="1"/>
    <xf numFmtId="37" fontId="6" fillId="3" borderId="1" xfId="4" applyNumberFormat="1" applyFont="1" applyFill="1" applyBorder="1" applyProtection="1">
      <protection locked="0"/>
    </xf>
    <xf numFmtId="37" fontId="6" fillId="5" borderId="1" xfId="4" applyNumberFormat="1" applyFont="1" applyFill="1" applyBorder="1"/>
    <xf numFmtId="10" fontId="6" fillId="0" borderId="1" xfId="3" applyNumberFormat="1" applyFont="1" applyBorder="1" applyAlignment="1" applyProtection="1">
      <alignment horizontal="right"/>
    </xf>
    <xf numFmtId="0" fontId="3" fillId="6" borderId="176" xfId="4" applyFill="1" applyBorder="1"/>
    <xf numFmtId="0" fontId="7" fillId="0" borderId="160" xfId="4" applyFont="1" applyBorder="1"/>
    <xf numFmtId="0" fontId="7" fillId="0" borderId="160" xfId="4" applyFont="1" applyBorder="1" applyAlignment="1">
      <alignment vertical="top" wrapText="1"/>
    </xf>
    <xf numFmtId="37" fontId="6" fillId="5" borderId="1" xfId="1" applyNumberFormat="1" applyFont="1" applyFill="1" applyBorder="1" applyProtection="1"/>
    <xf numFmtId="0" fontId="3" fillId="6" borderId="177" xfId="4" applyFill="1" applyBorder="1"/>
    <xf numFmtId="37" fontId="6" fillId="5" borderId="178" xfId="1" applyNumberFormat="1" applyFont="1" applyFill="1" applyBorder="1" applyProtection="1"/>
    <xf numFmtId="0" fontId="7" fillId="0" borderId="179" xfId="4" applyFont="1" applyBorder="1"/>
    <xf numFmtId="0" fontId="14" fillId="0" borderId="0" xfId="4" applyFont="1" applyAlignment="1">
      <alignment horizontal="left" indent="3"/>
    </xf>
    <xf numFmtId="0" fontId="14" fillId="0" borderId="0" xfId="4" applyFont="1" applyAlignment="1">
      <alignment horizontal="left" indent="1"/>
    </xf>
    <xf numFmtId="0" fontId="7" fillId="0" borderId="0" xfId="4" applyFont="1" applyAlignment="1">
      <alignment wrapText="1"/>
    </xf>
    <xf numFmtId="0" fontId="3" fillId="0" borderId="158" xfId="4" applyBorder="1"/>
    <xf numFmtId="166" fontId="9" fillId="0" borderId="0" xfId="4" applyNumberFormat="1" applyFont="1" applyAlignment="1">
      <alignment wrapText="1"/>
    </xf>
    <xf numFmtId="0" fontId="7" fillId="0" borderId="159" xfId="4" applyFont="1" applyBorder="1"/>
    <xf numFmtId="0" fontId="9" fillId="0" borderId="30" xfId="4" applyFont="1" applyBorder="1"/>
    <xf numFmtId="0" fontId="9" fillId="0" borderId="31" xfId="4" applyFont="1" applyBorder="1"/>
    <xf numFmtId="0" fontId="7" fillId="0" borderId="31" xfId="4" applyFont="1" applyBorder="1"/>
    <xf numFmtId="0" fontId="7" fillId="0" borderId="3" xfId="4" applyFont="1" applyBorder="1" applyAlignment="1">
      <alignment horizontal="center" wrapText="1"/>
    </xf>
    <xf numFmtId="0" fontId="7" fillId="0" borderId="15" xfId="4" applyFont="1" applyBorder="1" applyAlignment="1">
      <alignment horizontal="center" wrapText="1"/>
    </xf>
    <xf numFmtId="37" fontId="3" fillId="6" borderId="26" xfId="4" applyNumberFormat="1" applyFill="1" applyBorder="1"/>
    <xf numFmtId="37" fontId="3" fillId="6" borderId="184" xfId="4" applyNumberFormat="1" applyFill="1" applyBorder="1"/>
    <xf numFmtId="37" fontId="3" fillId="6" borderId="182" xfId="4" applyNumberFormat="1" applyFill="1" applyBorder="1"/>
    <xf numFmtId="0" fontId="3" fillId="0" borderId="184" xfId="4" applyBorder="1" applyAlignment="1">
      <alignment horizontal="left" indent="1"/>
    </xf>
    <xf numFmtId="37" fontId="3" fillId="5" borderId="183" xfId="4" applyNumberFormat="1" applyFill="1" applyBorder="1" applyAlignment="1">
      <alignment horizontal="right"/>
    </xf>
    <xf numFmtId="37" fontId="3" fillId="3" borderId="173" xfId="4" applyNumberFormat="1" applyFill="1" applyBorder="1" applyProtection="1">
      <protection locked="0"/>
    </xf>
    <xf numFmtId="37" fontId="3" fillId="6" borderId="173" xfId="4" applyNumberFormat="1" applyFill="1" applyBorder="1"/>
    <xf numFmtId="0" fontId="3" fillId="0" borderId="184" xfId="4" applyBorder="1"/>
    <xf numFmtId="37" fontId="3" fillId="6" borderId="15" xfId="4" applyNumberFormat="1" applyFill="1" applyBorder="1"/>
    <xf numFmtId="0" fontId="3" fillId="0" borderId="185" xfId="4" applyBorder="1"/>
    <xf numFmtId="0" fontId="3" fillId="0" borderId="186" xfId="4" applyBorder="1" applyAlignment="1">
      <alignment horizontal="right"/>
    </xf>
    <xf numFmtId="37" fontId="3" fillId="5" borderId="187" xfId="4" applyNumberFormat="1" applyFill="1" applyBorder="1"/>
    <xf numFmtId="37" fontId="3" fillId="5" borderId="39" xfId="1" applyNumberFormat="1" applyFont="1" applyFill="1" applyBorder="1" applyProtection="1"/>
    <xf numFmtId="0" fontId="3" fillId="0" borderId="184" xfId="4" quotePrefix="1" applyBorder="1" applyAlignment="1">
      <alignment horizontal="right"/>
    </xf>
    <xf numFmtId="5" fontId="3" fillId="0" borderId="39" xfId="1" applyNumberFormat="1" applyFont="1" applyFill="1" applyBorder="1" applyProtection="1"/>
    <xf numFmtId="0" fontId="3" fillId="0" borderId="185" xfId="4" applyBorder="1" applyAlignment="1">
      <alignment horizontal="left"/>
    </xf>
    <xf numFmtId="0" fontId="3" fillId="0" borderId="188" xfId="4" applyBorder="1" applyAlignment="1">
      <alignment horizontal="left"/>
    </xf>
    <xf numFmtId="37" fontId="3" fillId="5" borderId="148" xfId="1" applyNumberFormat="1" applyFont="1" applyFill="1" applyBorder="1" applyProtection="1"/>
    <xf numFmtId="0" fontId="14" fillId="0" borderId="0" xfId="4" quotePrefix="1" applyFont="1" applyAlignment="1">
      <alignment horizontal="right" vertical="top"/>
    </xf>
    <xf numFmtId="0" fontId="14" fillId="0" borderId="0" xfId="4" applyFont="1" applyAlignment="1">
      <alignment horizontal="left" wrapText="1"/>
    </xf>
    <xf numFmtId="5" fontId="14" fillId="0" borderId="0" xfId="1" applyNumberFormat="1" applyFont="1" applyFill="1" applyBorder="1" applyProtection="1"/>
    <xf numFmtId="0" fontId="3" fillId="0" borderId="0" xfId="4" applyAlignment="1">
      <alignment horizontal="left"/>
    </xf>
    <xf numFmtId="0" fontId="3" fillId="0" borderId="159" xfId="4" applyBorder="1"/>
    <xf numFmtId="0" fontId="3" fillId="0" borderId="189" xfId="4" applyBorder="1"/>
    <xf numFmtId="0" fontId="3" fillId="0" borderId="191" xfId="4" applyBorder="1"/>
    <xf numFmtId="0" fontId="3" fillId="0" borderId="192" xfId="4" applyBorder="1"/>
    <xf numFmtId="0" fontId="3" fillId="0" borderId="192" xfId="4" applyBorder="1" applyAlignment="1">
      <alignment vertical="top"/>
    </xf>
    <xf numFmtId="0" fontId="3" fillId="0" borderId="193" xfId="4" applyBorder="1"/>
    <xf numFmtId="0" fontId="7" fillId="3" borderId="1" xfId="4" applyFont="1" applyFill="1" applyBorder="1" applyAlignment="1" applyProtection="1">
      <alignment horizontal="left" vertical="top"/>
      <protection locked="0"/>
    </xf>
    <xf numFmtId="0" fontId="3" fillId="6" borderId="196" xfId="4" applyFill="1" applyBorder="1"/>
    <xf numFmtId="0" fontId="3" fillId="0" borderId="150" xfId="4" applyBorder="1"/>
    <xf numFmtId="0" fontId="3" fillId="0" borderId="197" xfId="4" applyBorder="1"/>
    <xf numFmtId="0" fontId="3" fillId="3" borderId="199" xfId="4" applyFill="1" applyBorder="1" applyProtection="1">
      <protection locked="0"/>
    </xf>
    <xf numFmtId="0" fontId="3" fillId="0" borderId="197" xfId="4" applyBorder="1" applyAlignment="1">
      <alignment wrapText="1"/>
    </xf>
    <xf numFmtId="0" fontId="3" fillId="6" borderId="200" xfId="4" applyFill="1" applyBorder="1"/>
    <xf numFmtId="0" fontId="3" fillId="0" borderId="198" xfId="4" applyBorder="1" applyAlignment="1">
      <alignment horizontal="centerContinuous"/>
    </xf>
    <xf numFmtId="0" fontId="6" fillId="0" borderId="1" xfId="4" applyFont="1" applyBorder="1" applyAlignment="1">
      <alignment horizontal="center"/>
    </xf>
    <xf numFmtId="37" fontId="6" fillId="3" borderId="1" xfId="4" applyNumberFormat="1" applyFont="1" applyFill="1" applyBorder="1" applyAlignment="1" applyProtection="1">
      <alignment vertical="center"/>
      <protection locked="0"/>
    </xf>
    <xf numFmtId="0" fontId="7" fillId="0" borderId="6" xfId="4" applyFont="1" applyBorder="1"/>
    <xf numFmtId="0" fontId="7" fillId="0" borderId="205" xfId="4" applyFont="1" applyBorder="1"/>
    <xf numFmtId="0" fontId="7" fillId="0" borderId="204" xfId="4" applyFont="1" applyBorder="1"/>
    <xf numFmtId="0" fontId="12" fillId="0" borderId="205" xfId="4" applyFont="1" applyBorder="1" applyAlignment="1">
      <alignment horizontal="center"/>
    </xf>
    <xf numFmtId="0" fontId="3" fillId="0" borderId="205" xfId="4" applyBorder="1" applyAlignment="1">
      <alignment horizontal="centerContinuous"/>
    </xf>
    <xf numFmtId="0" fontId="3" fillId="0" borderId="204" xfId="4" applyBorder="1" applyAlignment="1">
      <alignment horizontal="centerContinuous"/>
    </xf>
    <xf numFmtId="0" fontId="3" fillId="0" borderId="140" xfId="4" applyBorder="1" applyAlignment="1">
      <alignment horizontal="centerContinuous"/>
    </xf>
    <xf numFmtId="37" fontId="3" fillId="5" borderId="149" xfId="4" applyNumberFormat="1" applyFill="1" applyBorder="1"/>
    <xf numFmtId="0" fontId="3" fillId="0" borderId="142" xfId="4" applyBorder="1" applyAlignment="1">
      <alignment horizontal="centerContinuous"/>
    </xf>
    <xf numFmtId="37" fontId="3" fillId="5" borderId="119" xfId="4" applyNumberFormat="1" applyFill="1" applyBorder="1"/>
    <xf numFmtId="37" fontId="3" fillId="5" borderId="206" xfId="4" applyNumberFormat="1" applyFill="1" applyBorder="1"/>
    <xf numFmtId="37" fontId="7" fillId="3" borderId="131" xfId="4" applyNumberFormat="1" applyFont="1" applyFill="1" applyBorder="1" applyProtection="1">
      <protection locked="0"/>
    </xf>
    <xf numFmtId="37" fontId="7" fillId="5" borderId="1" xfId="4" applyNumberFormat="1" applyFont="1" applyFill="1" applyBorder="1"/>
    <xf numFmtId="37" fontId="7" fillId="3" borderId="39" xfId="4" applyNumberFormat="1" applyFont="1" applyFill="1" applyBorder="1" applyProtection="1">
      <protection locked="0"/>
    </xf>
    <xf numFmtId="0" fontId="12" fillId="0" borderId="144" xfId="4" applyFont="1" applyBorder="1"/>
    <xf numFmtId="0" fontId="12" fillId="0" borderId="27" xfId="4" applyFont="1" applyBorder="1"/>
    <xf numFmtId="0" fontId="12" fillId="3" borderId="145" xfId="4" applyFont="1" applyFill="1" applyBorder="1" applyAlignment="1" applyProtection="1">
      <alignment horizontal="center"/>
      <protection locked="0"/>
    </xf>
    <xf numFmtId="0" fontId="6" fillId="0" borderId="8" xfId="4" applyFont="1" applyBorder="1" applyAlignment="1">
      <alignment horizontal="center" wrapText="1"/>
    </xf>
    <xf numFmtId="0" fontId="3" fillId="0" borderId="205" xfId="4" quotePrefix="1" applyBorder="1" applyAlignment="1">
      <alignment vertical="top"/>
    </xf>
    <xf numFmtId="0" fontId="3" fillId="0" borderId="205" xfId="4" applyBorder="1" applyAlignment="1">
      <alignment vertical="top"/>
    </xf>
    <xf numFmtId="0" fontId="3" fillId="0" borderId="205" xfId="4" quotePrefix="1" applyBorder="1" applyAlignment="1">
      <alignment horizontal="right" vertical="top"/>
    </xf>
    <xf numFmtId="0" fontId="3" fillId="0" borderId="205" xfId="4" applyBorder="1" applyAlignment="1">
      <alignment horizontal="justify" vertical="top" wrapText="1"/>
    </xf>
    <xf numFmtId="0" fontId="7" fillId="0" borderId="215" xfId="4" applyFont="1" applyBorder="1" applyAlignment="1">
      <alignment horizontal="center" wrapText="1"/>
    </xf>
    <xf numFmtId="37" fontId="3" fillId="5" borderId="220" xfId="1" applyNumberFormat="1" applyFont="1" applyFill="1" applyBorder="1" applyAlignment="1" applyProtection="1"/>
    <xf numFmtId="0" fontId="3" fillId="0" borderId="6" xfId="4" applyBorder="1" applyAlignment="1">
      <alignment horizontal="left" indent="1"/>
    </xf>
    <xf numFmtId="0" fontId="3" fillId="6" borderId="24" xfId="4" applyFill="1" applyBorder="1"/>
    <xf numFmtId="0" fontId="3" fillId="0" borderId="221" xfId="4" applyBorder="1" applyAlignment="1">
      <alignment horizontal="left" indent="1"/>
    </xf>
    <xf numFmtId="37" fontId="3" fillId="3" borderId="222" xfId="1" applyNumberFormat="1" applyFont="1" applyFill="1" applyBorder="1" applyAlignment="1" applyProtection="1">
      <alignment wrapText="1"/>
      <protection locked="0"/>
    </xf>
    <xf numFmtId="0" fontId="6" fillId="0" borderId="6" xfId="4" applyFont="1" applyBorder="1" applyAlignment="1">
      <alignment horizontal="left" indent="1"/>
    </xf>
    <xf numFmtId="0" fontId="3" fillId="0" borderId="84" xfId="4" applyBorder="1"/>
    <xf numFmtId="0" fontId="7" fillId="0" borderId="6" xfId="15" applyFont="1" applyBorder="1"/>
    <xf numFmtId="0" fontId="7" fillId="0" borderId="0" xfId="15" applyFont="1"/>
    <xf numFmtId="0" fontId="7" fillId="0" borderId="221" xfId="15" applyFont="1" applyBorder="1"/>
    <xf numFmtId="0" fontId="7" fillId="0" borderId="1" xfId="15" applyFont="1" applyBorder="1" applyAlignment="1">
      <alignment horizontal="center"/>
    </xf>
    <xf numFmtId="0" fontId="7" fillId="0" borderId="1" xfId="15" applyFont="1" applyBorder="1" applyAlignment="1">
      <alignment horizontal="center" wrapText="1"/>
    </xf>
    <xf numFmtId="0" fontId="3" fillId="6" borderId="1" xfId="4" applyFill="1" applyBorder="1"/>
    <xf numFmtId="37" fontId="3" fillId="3" borderId="1" xfId="16" applyNumberFormat="1" applyFont="1" applyFill="1" applyBorder="1" applyProtection="1">
      <protection locked="0"/>
    </xf>
    <xf numFmtId="0" fontId="3" fillId="0" borderId="0" xfId="15"/>
    <xf numFmtId="0" fontId="3" fillId="6" borderId="50" xfId="4" applyFill="1" applyBorder="1"/>
    <xf numFmtId="0" fontId="14" fillId="6" borderId="8" xfId="4" applyFont="1" applyFill="1" applyBorder="1"/>
    <xf numFmtId="0" fontId="14" fillId="0" borderId="0" xfId="15" applyFont="1"/>
    <xf numFmtId="0" fontId="3" fillId="0" borderId="6" xfId="15" applyBorder="1"/>
    <xf numFmtId="37" fontId="3" fillId="3" borderId="8" xfId="16" applyNumberFormat="1" applyFont="1" applyFill="1" applyBorder="1" applyProtection="1">
      <protection locked="0"/>
    </xf>
    <xf numFmtId="37" fontId="3" fillId="3" borderId="1" xfId="15" applyNumberFormat="1" applyFill="1" applyBorder="1" applyProtection="1">
      <protection locked="0"/>
    </xf>
    <xf numFmtId="37" fontId="3" fillId="5" borderId="1" xfId="16" applyNumberFormat="1" applyFont="1" applyFill="1" applyBorder="1"/>
    <xf numFmtId="0" fontId="3" fillId="0" borderId="8" xfId="15" applyBorder="1"/>
    <xf numFmtId="37" fontId="3" fillId="5" borderId="8" xfId="16" applyNumberFormat="1" applyFont="1" applyFill="1" applyBorder="1"/>
    <xf numFmtId="0" fontId="14" fillId="0" borderId="6" xfId="4" applyFont="1" applyBorder="1"/>
    <xf numFmtId="0" fontId="14" fillId="0" borderId="221" xfId="4" applyFont="1" applyBorder="1"/>
    <xf numFmtId="0" fontId="14" fillId="0" borderId="7" xfId="4" applyFont="1" applyBorder="1"/>
    <xf numFmtId="37" fontId="7" fillId="0" borderId="1" xfId="17" applyFont="1" applyBorder="1"/>
    <xf numFmtId="37" fontId="7" fillId="0" borderId="6" xfId="17" applyFont="1" applyBorder="1"/>
    <xf numFmtId="37" fontId="3" fillId="0" borderId="0" xfId="17" applyAlignment="1">
      <alignment horizontal="right"/>
    </xf>
    <xf numFmtId="37" fontId="3" fillId="0" borderId="0" xfId="17"/>
    <xf numFmtId="37" fontId="3" fillId="0" borderId="145" xfId="17" applyBorder="1"/>
    <xf numFmtId="37" fontId="3" fillId="0" borderId="145" xfId="17" applyBorder="1" applyAlignment="1">
      <alignment horizontal="right"/>
    </xf>
    <xf numFmtId="37" fontId="14" fillId="0" borderId="122" xfId="17" applyFont="1" applyBorder="1" applyAlignment="1">
      <alignment horizontal="center" wrapText="1"/>
    </xf>
    <xf numFmtId="37" fontId="7" fillId="0" borderId="21" xfId="17" applyFont="1" applyBorder="1" applyAlignment="1">
      <alignment horizontal="left" indent="1"/>
    </xf>
    <xf numFmtId="37" fontId="14" fillId="0" borderId="21" xfId="17" applyFont="1" applyBorder="1"/>
    <xf numFmtId="37" fontId="14" fillId="0" borderId="117" xfId="17" applyFont="1" applyBorder="1"/>
    <xf numFmtId="37" fontId="7" fillId="0" borderId="21" xfId="17" applyFont="1" applyBorder="1"/>
    <xf numFmtId="37" fontId="7" fillId="0" borderId="22" xfId="17" applyFont="1" applyBorder="1"/>
    <xf numFmtId="37" fontId="3" fillId="0" borderId="1" xfId="17" applyBorder="1"/>
    <xf numFmtId="37" fontId="3" fillId="0" borderId="119" xfId="17" applyBorder="1" applyAlignment="1">
      <alignment horizontal="right"/>
    </xf>
    <xf numFmtId="37" fontId="3" fillId="0" borderId="7" xfId="17" applyBorder="1"/>
    <xf numFmtId="37" fontId="3" fillId="0" borderId="21" xfId="17" applyBorder="1" applyAlignment="1">
      <alignment horizontal="right"/>
    </xf>
    <xf numFmtId="37" fontId="3" fillId="0" borderId="144" xfId="17" applyBorder="1"/>
    <xf numFmtId="37" fontId="3" fillId="0" borderId="144" xfId="17" applyBorder="1" applyAlignment="1">
      <alignment horizontal="right"/>
    </xf>
    <xf numFmtId="37" fontId="3" fillId="0" borderId="225" xfId="17" applyBorder="1"/>
    <xf numFmtId="37" fontId="3" fillId="0" borderId="225" xfId="17" applyBorder="1" applyAlignment="1">
      <alignment horizontal="right"/>
    </xf>
    <xf numFmtId="37" fontId="3" fillId="0" borderId="0" xfId="17" applyAlignment="1">
      <alignment horizontal="left" indent="1"/>
    </xf>
    <xf numFmtId="37" fontId="7" fillId="0" borderId="0" xfId="17" applyFont="1" applyAlignment="1" applyProtection="1">
      <alignment wrapText="1"/>
      <protection locked="0"/>
    </xf>
    <xf numFmtId="0" fontId="7" fillId="0" borderId="0" xfId="4" applyFont="1" applyAlignment="1" applyProtection="1">
      <alignment wrapText="1"/>
      <protection locked="0"/>
    </xf>
    <xf numFmtId="37" fontId="3" fillId="0" borderId="0" xfId="17" quotePrefix="1" applyAlignment="1">
      <alignment horizontal="left"/>
    </xf>
    <xf numFmtId="37" fontId="7" fillId="0" borderId="227" xfId="17" applyFont="1" applyBorder="1"/>
    <xf numFmtId="37" fontId="7" fillId="0" borderId="228" xfId="17" applyFont="1" applyBorder="1"/>
    <xf numFmtId="37" fontId="7" fillId="0" borderId="229" xfId="17" applyFont="1" applyBorder="1" applyAlignment="1">
      <alignment horizontal="centerContinuous"/>
    </xf>
    <xf numFmtId="0" fontId="7" fillId="0" borderId="230" xfId="4" applyFont="1" applyBorder="1" applyAlignment="1">
      <alignment horizontal="centerContinuous"/>
    </xf>
    <xf numFmtId="37" fontId="14" fillId="0" borderId="231" xfId="17" applyFont="1" applyBorder="1" applyAlignment="1">
      <alignment horizontal="center" wrapText="1"/>
    </xf>
    <xf numFmtId="37" fontId="14" fillId="0" borderId="0" xfId="17" applyFont="1"/>
    <xf numFmtId="37" fontId="7" fillId="0" borderId="232" xfId="17" applyFont="1" applyBorder="1" applyAlignment="1">
      <alignment horizontal="left" indent="1"/>
    </xf>
    <xf numFmtId="37" fontId="14" fillId="0" borderId="233" xfId="17" applyFont="1" applyBorder="1"/>
    <xf numFmtId="37" fontId="3" fillId="0" borderId="236" xfId="17" applyBorder="1" applyAlignment="1">
      <alignment horizontal="right"/>
    </xf>
    <xf numFmtId="37" fontId="3" fillId="0" borderId="238" xfId="17" applyBorder="1" applyAlignment="1">
      <alignment horizontal="right"/>
    </xf>
    <xf numFmtId="37" fontId="3" fillId="0" borderId="242" xfId="17" applyBorder="1" applyAlignment="1">
      <alignment horizontal="right"/>
    </xf>
    <xf numFmtId="37" fontId="7" fillId="0" borderId="243" xfId="17" applyFont="1" applyBorder="1"/>
    <xf numFmtId="37" fontId="3" fillId="0" borderId="244" xfId="17" applyBorder="1"/>
    <xf numFmtId="37" fontId="3" fillId="0" borderId="246" xfId="17" applyBorder="1" applyAlignment="1">
      <alignment horizontal="right"/>
    </xf>
    <xf numFmtId="37" fontId="7" fillId="0" borderId="247" xfId="17" applyFont="1" applyBorder="1" applyAlignment="1">
      <alignment horizontal="left" indent="1"/>
    </xf>
    <xf numFmtId="37" fontId="14" fillId="0" borderId="248" xfId="17" applyFont="1" applyBorder="1"/>
    <xf numFmtId="37" fontId="3" fillId="0" borderId="251" xfId="17" applyBorder="1" applyAlignment="1">
      <alignment horizontal="right"/>
    </xf>
    <xf numFmtId="37" fontId="3" fillId="0" borderId="255" xfId="17" applyBorder="1" applyAlignment="1">
      <alignment horizontal="right"/>
    </xf>
    <xf numFmtId="37" fontId="3" fillId="0" borderId="256" xfId="17" applyBorder="1" applyAlignment="1">
      <alignment horizontal="right"/>
    </xf>
    <xf numFmtId="37" fontId="3" fillId="0" borderId="256" xfId="17" applyBorder="1"/>
    <xf numFmtId="37" fontId="3" fillId="0" borderId="257" xfId="17" applyBorder="1"/>
    <xf numFmtId="37" fontId="3" fillId="0" borderId="258" xfId="17" applyBorder="1"/>
    <xf numFmtId="37" fontId="3" fillId="0" borderId="1" xfId="17" applyBorder="1" applyAlignment="1">
      <alignment horizontal="right"/>
    </xf>
    <xf numFmtId="37" fontId="3" fillId="0" borderId="259" xfId="17" applyBorder="1"/>
    <xf numFmtId="37" fontId="3" fillId="0" borderId="260" xfId="17" applyBorder="1"/>
    <xf numFmtId="37" fontId="7" fillId="0" borderId="0" xfId="17" applyFont="1" applyAlignment="1">
      <alignment wrapText="1"/>
    </xf>
    <xf numFmtId="0" fontId="7" fillId="0" borderId="259" xfId="4" applyFont="1" applyBorder="1" applyAlignment="1">
      <alignment wrapText="1"/>
    </xf>
    <xf numFmtId="37" fontId="6" fillId="0" borderId="0" xfId="17" applyFont="1"/>
    <xf numFmtId="37" fontId="7" fillId="0" borderId="247" xfId="17" applyFont="1" applyBorder="1"/>
    <xf numFmtId="37" fontId="7" fillId="0" borderId="249" xfId="17" applyFont="1" applyBorder="1"/>
    <xf numFmtId="37" fontId="7" fillId="0" borderId="257" xfId="17" applyFont="1" applyBorder="1" applyAlignment="1">
      <alignment horizontal="centerContinuous"/>
    </xf>
    <xf numFmtId="0" fontId="7" fillId="0" borderId="258" xfId="4" applyFont="1" applyBorder="1" applyAlignment="1">
      <alignment horizontal="centerContinuous"/>
    </xf>
    <xf numFmtId="37" fontId="14" fillId="0" borderId="261" xfId="17" applyFont="1" applyBorder="1" applyAlignment="1">
      <alignment horizontal="center" wrapText="1"/>
    </xf>
    <xf numFmtId="37" fontId="14" fillId="0" borderId="253" xfId="17" applyFont="1" applyBorder="1"/>
    <xf numFmtId="37" fontId="3" fillId="0" borderId="265" xfId="17" applyBorder="1" applyAlignment="1">
      <alignment horizontal="right"/>
    </xf>
    <xf numFmtId="37" fontId="7" fillId="0" borderId="266" xfId="17" applyFont="1" applyBorder="1"/>
    <xf numFmtId="37" fontId="3" fillId="0" borderId="267" xfId="17" applyBorder="1"/>
    <xf numFmtId="37" fontId="3" fillId="0" borderId="270" xfId="17" applyBorder="1" applyAlignment="1">
      <alignment horizontal="right"/>
    </xf>
    <xf numFmtId="37" fontId="7" fillId="0" borderId="271" xfId="17" applyFont="1" applyBorder="1" applyAlignment="1">
      <alignment horizontal="left" indent="1"/>
    </xf>
    <xf numFmtId="37" fontId="14" fillId="0" borderId="272" xfId="17" applyFont="1" applyBorder="1"/>
    <xf numFmtId="37" fontId="3" fillId="0" borderId="275" xfId="17" applyBorder="1" applyAlignment="1">
      <alignment horizontal="right"/>
    </xf>
    <xf numFmtId="37" fontId="3" fillId="0" borderId="276" xfId="17" applyBorder="1" applyAlignment="1">
      <alignment horizontal="right"/>
    </xf>
    <xf numFmtId="37" fontId="3" fillId="0" borderId="276" xfId="17" applyBorder="1"/>
    <xf numFmtId="37" fontId="3" fillId="0" borderId="277" xfId="17" applyBorder="1"/>
    <xf numFmtId="37" fontId="3" fillId="0" borderId="278" xfId="17" applyBorder="1"/>
    <xf numFmtId="37" fontId="3" fillId="0" borderId="281" xfId="17" applyBorder="1"/>
    <xf numFmtId="37" fontId="3" fillId="0" borderId="282" xfId="17" applyBorder="1"/>
    <xf numFmtId="0" fontId="7" fillId="0" borderId="281" xfId="4" applyFont="1" applyBorder="1" applyAlignment="1">
      <alignment wrapText="1"/>
    </xf>
    <xf numFmtId="37" fontId="7" fillId="0" borderId="286" xfId="18" applyFont="1" applyBorder="1" applyAlignment="1">
      <alignment horizontal="centerContinuous"/>
    </xf>
    <xf numFmtId="37" fontId="7" fillId="0" borderId="286" xfId="18" applyFont="1" applyBorder="1" applyAlignment="1">
      <alignment horizontal="centerContinuous" wrapText="1"/>
    </xf>
    <xf numFmtId="37" fontId="7" fillId="0" borderId="287" xfId="18" applyFont="1" applyBorder="1" applyAlignment="1">
      <alignment horizontal="centerContinuous" wrapText="1"/>
    </xf>
    <xf numFmtId="37" fontId="7" fillId="0" borderId="1" xfId="18" applyFont="1" applyBorder="1" applyAlignment="1">
      <alignment horizontal="centerContinuous" wrapText="1"/>
    </xf>
    <xf numFmtId="37" fontId="3" fillId="0" borderId="0" xfId="18"/>
    <xf numFmtId="0" fontId="3" fillId="0" borderId="285" xfId="18" applyNumberFormat="1" applyBorder="1" applyAlignment="1">
      <alignment horizontal="left"/>
    </xf>
    <xf numFmtId="0" fontId="3" fillId="2" borderId="286" xfId="1" applyNumberFormat="1" applyFont="1" applyFill="1" applyBorder="1" applyAlignment="1" applyProtection="1"/>
    <xf numFmtId="0" fontId="3" fillId="2" borderId="277" xfId="1" applyNumberFormat="1" applyFont="1" applyFill="1" applyBorder="1" applyAlignment="1" applyProtection="1"/>
    <xf numFmtId="0" fontId="3" fillId="2" borderId="278" xfId="1" applyNumberFormat="1" applyFont="1" applyFill="1" applyBorder="1" applyAlignment="1" applyProtection="1"/>
    <xf numFmtId="37" fontId="3" fillId="0" borderId="288" xfId="18" applyBorder="1"/>
    <xf numFmtId="38" fontId="3" fillId="3" borderId="285" xfId="1" applyNumberFormat="1" applyFont="1" applyFill="1" applyBorder="1" applyAlignment="1" applyProtection="1">
      <protection locked="0"/>
    </xf>
    <xf numFmtId="38" fontId="3" fillId="3" borderId="218" xfId="1" applyNumberFormat="1" applyFont="1" applyFill="1" applyBorder="1" applyAlignment="1" applyProtection="1">
      <protection locked="0"/>
    </xf>
    <xf numFmtId="38" fontId="3" fillId="5" borderId="289" xfId="1" applyNumberFormat="1" applyFont="1" applyFill="1" applyBorder="1" applyAlignment="1" applyProtection="1"/>
    <xf numFmtId="37" fontId="3" fillId="0" borderId="290" xfId="18" applyBorder="1" applyAlignment="1">
      <alignment horizontal="left" indent="1"/>
    </xf>
    <xf numFmtId="38" fontId="3" fillId="3" borderId="288" xfId="1" applyNumberFormat="1" applyFont="1" applyFill="1" applyBorder="1" applyAlignment="1" applyProtection="1">
      <protection locked="0"/>
    </xf>
    <xf numFmtId="38" fontId="3" fillId="5" borderId="287" xfId="1" applyNumberFormat="1" applyFont="1" applyFill="1" applyBorder="1" applyAlignment="1" applyProtection="1"/>
    <xf numFmtId="37" fontId="3" fillId="0" borderId="207" xfId="18" applyBorder="1" applyAlignment="1">
      <alignment horizontal="left" indent="1"/>
    </xf>
    <xf numFmtId="38" fontId="3" fillId="3" borderId="214" xfId="1" applyNumberFormat="1" applyFont="1" applyFill="1" applyBorder="1" applyAlignment="1" applyProtection="1">
      <protection locked="0"/>
    </xf>
    <xf numFmtId="37" fontId="3" fillId="0" borderId="214" xfId="18" applyBorder="1"/>
    <xf numFmtId="38" fontId="3" fillId="5" borderId="2" xfId="1" applyNumberFormat="1" applyFont="1" applyFill="1" applyBorder="1" applyAlignment="1" applyProtection="1"/>
    <xf numFmtId="38" fontId="3" fillId="5" borderId="291" xfId="1" applyNumberFormat="1" applyFont="1" applyFill="1" applyBorder="1" applyAlignment="1" applyProtection="1"/>
    <xf numFmtId="37" fontId="3" fillId="0" borderId="2" xfId="18" applyBorder="1"/>
    <xf numFmtId="38" fontId="3" fillId="3" borderId="2" xfId="1" applyNumberFormat="1" applyFont="1" applyFill="1" applyBorder="1" applyAlignment="1" applyProtection="1">
      <protection locked="0"/>
    </xf>
    <xf numFmtId="38" fontId="3" fillId="5" borderId="218" xfId="1" applyNumberFormat="1" applyFont="1" applyFill="1" applyBorder="1" applyAlignment="1" applyProtection="1"/>
    <xf numFmtId="38" fontId="3" fillId="5" borderId="292" xfId="1" applyNumberFormat="1" applyFont="1" applyFill="1" applyBorder="1" applyAlignment="1" applyProtection="1"/>
    <xf numFmtId="38" fontId="3" fillId="5" borderId="293" xfId="1" applyNumberFormat="1" applyFont="1" applyFill="1" applyBorder="1" applyAlignment="1" applyProtection="1"/>
    <xf numFmtId="37" fontId="14" fillId="0" borderId="0" xfId="18" applyFont="1"/>
    <xf numFmtId="0" fontId="24" fillId="0" borderId="0" xfId="4" applyFont="1"/>
    <xf numFmtId="37" fontId="14" fillId="0" borderId="59" xfId="18" applyFont="1" applyBorder="1" applyAlignment="1">
      <alignment horizontal="center"/>
    </xf>
    <xf numFmtId="37" fontId="14" fillId="0" borderId="0" xfId="18" applyFont="1" applyAlignment="1">
      <alignment horizontal="center"/>
    </xf>
    <xf numFmtId="37" fontId="3" fillId="0" borderId="6" xfId="18" applyBorder="1"/>
    <xf numFmtId="166" fontId="9" fillId="0" borderId="272" xfId="1" applyNumberFormat="1" applyFont="1" applyBorder="1" applyAlignment="1" applyProtection="1"/>
    <xf numFmtId="37" fontId="5" fillId="0" borderId="272" xfId="18" applyFont="1" applyBorder="1"/>
    <xf numFmtId="37" fontId="3" fillId="0" borderId="272" xfId="18" applyBorder="1"/>
    <xf numFmtId="0" fontId="3" fillId="0" borderId="272" xfId="4" applyBorder="1"/>
    <xf numFmtId="37" fontId="3" fillId="3" borderId="1" xfId="18" quotePrefix="1" applyFill="1" applyBorder="1" applyAlignment="1" applyProtection="1">
      <alignment horizontal="left"/>
      <protection locked="0"/>
    </xf>
    <xf numFmtId="37" fontId="3" fillId="0" borderId="0" xfId="18" applyAlignment="1">
      <alignment horizontal="center"/>
    </xf>
    <xf numFmtId="37" fontId="15" fillId="0" borderId="219" xfId="4" applyNumberFormat="1" applyFont="1" applyBorder="1"/>
    <xf numFmtId="37" fontId="3" fillId="3" borderId="217" xfId="1" applyNumberFormat="1" applyFont="1" applyFill="1" applyBorder="1" applyProtection="1">
      <protection locked="0"/>
    </xf>
    <xf numFmtId="0" fontId="3" fillId="0" borderId="0" xfId="12"/>
    <xf numFmtId="0" fontId="3" fillId="0" borderId="6" xfId="12" applyBorder="1"/>
    <xf numFmtId="0" fontId="7" fillId="0" borderId="272" xfId="12" applyFont="1" applyBorder="1" applyAlignment="1">
      <alignment vertical="top"/>
    </xf>
    <xf numFmtId="0" fontId="7" fillId="0" borderId="272" xfId="12" applyFont="1" applyBorder="1"/>
    <xf numFmtId="0" fontId="7" fillId="0" borderId="0" xfId="12" applyFont="1"/>
    <xf numFmtId="0" fontId="3" fillId="0" borderId="272" xfId="12" applyBorder="1"/>
    <xf numFmtId="0" fontId="3" fillId="0" borderId="272" xfId="12" applyBorder="1" applyAlignment="1">
      <alignment horizontal="left" indent="1"/>
    </xf>
    <xf numFmtId="0" fontId="3" fillId="0" borderId="272" xfId="12" applyBorder="1" applyAlignment="1">
      <alignment horizontal="left"/>
    </xf>
    <xf numFmtId="0" fontId="3" fillId="0" borderId="272" xfId="12" applyBorder="1" applyAlignment="1">
      <alignment horizontal="right"/>
    </xf>
    <xf numFmtId="0" fontId="3" fillId="0" borderId="30" xfId="12" applyBorder="1"/>
    <xf numFmtId="0" fontId="3" fillId="0" borderId="219" xfId="12" applyBorder="1"/>
    <xf numFmtId="0" fontId="3" fillId="0" borderId="6" xfId="15" applyBorder="1" applyAlignment="1">
      <alignment horizontal="centerContinuous"/>
    </xf>
    <xf numFmtId="0" fontId="3" fillId="0" borderId="272" xfId="15" applyBorder="1" applyAlignment="1">
      <alignment horizontal="centerContinuous"/>
    </xf>
    <xf numFmtId="0" fontId="7" fillId="0" borderId="282" xfId="15" applyFont="1" applyBorder="1" applyAlignment="1">
      <alignment wrapText="1"/>
    </xf>
    <xf numFmtId="0" fontId="7" fillId="0" borderId="30" xfId="15" applyFont="1" applyBorder="1" applyAlignment="1">
      <alignment horizontal="centerContinuous"/>
    </xf>
    <xf numFmtId="0" fontId="7" fillId="0" borderId="223" xfId="15" applyFont="1" applyBorder="1" applyAlignment="1">
      <alignment horizontal="centerContinuous"/>
    </xf>
    <xf numFmtId="0" fontId="7" fillId="0" borderId="209" xfId="15" applyFont="1" applyBorder="1" applyAlignment="1">
      <alignment horizontal="center"/>
    </xf>
    <xf numFmtId="0" fontId="7" fillId="0" borderId="267" xfId="15" applyFont="1" applyBorder="1" applyAlignment="1">
      <alignment horizontal="center"/>
    </xf>
    <xf numFmtId="165" fontId="3" fillId="3" borderId="1" xfId="4" applyNumberFormat="1" applyFill="1" applyBorder="1" applyProtection="1">
      <protection locked="0"/>
    </xf>
    <xf numFmtId="0" fontId="3" fillId="0" borderId="294" xfId="15" applyBorder="1"/>
    <xf numFmtId="0" fontId="7" fillId="0" borderId="1" xfId="4" applyFont="1" applyBorder="1" applyAlignment="1">
      <alignment horizontal="center" vertical="top" wrapText="1"/>
    </xf>
    <xf numFmtId="0" fontId="3" fillId="0" borderId="268" xfId="4" applyBorder="1"/>
    <xf numFmtId="37" fontId="3" fillId="3" borderId="213" xfId="4" applyNumberFormat="1" applyFill="1" applyBorder="1" applyProtection="1">
      <protection locked="0"/>
    </xf>
    <xf numFmtId="0" fontId="3" fillId="0" borderId="296" xfId="4" applyBorder="1" applyAlignment="1">
      <alignment horizontal="left" indent="1"/>
    </xf>
    <xf numFmtId="0" fontId="3" fillId="0" borderId="213" xfId="4" applyBorder="1"/>
    <xf numFmtId="0" fontId="3" fillId="0" borderId="222" xfId="4" applyBorder="1"/>
    <xf numFmtId="0" fontId="3" fillId="0" borderId="296" xfId="4" applyBorder="1" applyAlignment="1">
      <alignment horizontal="left" indent="2"/>
    </xf>
    <xf numFmtId="0" fontId="3" fillId="0" borderId="296" xfId="4" applyBorder="1"/>
    <xf numFmtId="37" fontId="3" fillId="5" borderId="2" xfId="4" applyNumberFormat="1" applyFill="1" applyBorder="1"/>
    <xf numFmtId="0" fontId="3" fillId="0" borderId="6" xfId="4" applyBorder="1" applyAlignment="1">
      <alignment horizontal="left" indent="2"/>
    </xf>
    <xf numFmtId="5" fontId="3" fillId="4" borderId="24" xfId="4" applyNumberFormat="1" applyFill="1" applyBorder="1"/>
    <xf numFmtId="0" fontId="3" fillId="0" borderId="219" xfId="4" applyBorder="1"/>
    <xf numFmtId="0" fontId="3" fillId="0" borderId="223" xfId="4" applyBorder="1"/>
    <xf numFmtId="37" fontId="3" fillId="5" borderId="214" xfId="4" applyNumberFormat="1" applyFill="1" applyBorder="1"/>
    <xf numFmtId="5" fontId="3" fillId="4" borderId="1" xfId="4" applyNumberFormat="1" applyFill="1" applyBorder="1"/>
    <xf numFmtId="43" fontId="7" fillId="0" borderId="0" xfId="1" applyFont="1" applyBorder="1" applyAlignment="1" applyProtection="1"/>
    <xf numFmtId="0" fontId="3" fillId="0" borderId="268" xfId="15" applyBorder="1"/>
    <xf numFmtId="0" fontId="7" fillId="0" borderId="209" xfId="4" applyFont="1" applyBorder="1" applyAlignment="1">
      <alignment horizontal="centerContinuous" wrapText="1"/>
    </xf>
    <xf numFmtId="0" fontId="7" fillId="0" borderId="210" xfId="4" applyFont="1" applyBorder="1" applyAlignment="1">
      <alignment horizontal="centerContinuous" wrapText="1"/>
    </xf>
    <xf numFmtId="0" fontId="7" fillId="0" borderId="211" xfId="4" applyFont="1" applyBorder="1" applyAlignment="1">
      <alignment horizontal="centerContinuous" wrapText="1"/>
    </xf>
    <xf numFmtId="0" fontId="3" fillId="0" borderId="268" xfId="4" applyBorder="1" applyAlignment="1">
      <alignment horizontal="left" indent="1"/>
    </xf>
    <xf numFmtId="37" fontId="3" fillId="3" borderId="1" xfId="4" applyNumberFormat="1" applyFill="1" applyBorder="1" applyAlignment="1" applyProtection="1">
      <alignment wrapText="1"/>
      <protection locked="0"/>
    </xf>
    <xf numFmtId="0" fontId="3" fillId="0" borderId="268" xfId="4" applyBorder="1" applyAlignment="1">
      <alignment horizontal="left" indent="2"/>
    </xf>
    <xf numFmtId="37" fontId="3" fillId="5" borderId="286" xfId="4" applyNumberFormat="1" applyFill="1" applyBorder="1"/>
    <xf numFmtId="37" fontId="3" fillId="5" borderId="287" xfId="4" applyNumberFormat="1" applyFill="1" applyBorder="1"/>
    <xf numFmtId="37" fontId="3" fillId="3" borderId="286" xfId="4" applyNumberFormat="1" applyFill="1" applyBorder="1" applyProtection="1">
      <protection locked="0"/>
    </xf>
    <xf numFmtId="37" fontId="3" fillId="3" borderId="291" xfId="4" applyNumberFormat="1" applyFill="1" applyBorder="1" applyProtection="1">
      <protection locked="0"/>
    </xf>
    <xf numFmtId="0" fontId="3" fillId="0" borderId="268" xfId="4" applyBorder="1" applyAlignment="1">
      <alignment horizontal="left"/>
    </xf>
    <xf numFmtId="7" fontId="3" fillId="5" borderId="286" xfId="4" applyNumberFormat="1" applyFill="1" applyBorder="1" applyAlignment="1">
      <alignment horizontal="right"/>
    </xf>
    <xf numFmtId="7" fontId="3" fillId="5" borderId="1" xfId="4" applyNumberFormat="1" applyFill="1" applyBorder="1" applyAlignment="1">
      <alignment horizontal="right"/>
    </xf>
    <xf numFmtId="7" fontId="3" fillId="5" borderId="1" xfId="1" applyNumberFormat="1" applyFont="1" applyFill="1" applyBorder="1" applyAlignment="1" applyProtection="1"/>
    <xf numFmtId="0" fontId="14" fillId="0" borderId="0" xfId="4" quotePrefix="1" applyFont="1" applyAlignment="1">
      <alignment horizontal="center"/>
    </xf>
    <xf numFmtId="37" fontId="3" fillId="0" borderId="217" xfId="4" applyNumberFormat="1" applyBorder="1"/>
    <xf numFmtId="0" fontId="3" fillId="0" borderId="0" xfId="4" applyAlignment="1">
      <alignment horizontal="center" vertical="center"/>
    </xf>
    <xf numFmtId="37" fontId="3" fillId="5" borderId="297" xfId="1" applyNumberFormat="1" applyFont="1" applyFill="1" applyBorder="1" applyProtection="1"/>
    <xf numFmtId="0" fontId="12" fillId="0" borderId="0" xfId="4" applyFont="1" applyAlignment="1">
      <alignment horizontal="center"/>
    </xf>
    <xf numFmtId="0" fontId="14" fillId="0" borderId="0" xfId="4" applyFont="1" applyAlignment="1">
      <alignment wrapText="1"/>
    </xf>
    <xf numFmtId="0" fontId="7" fillId="0" borderId="298" xfId="4" applyFont="1" applyBorder="1" applyAlignment="1">
      <alignment horizontal="center" wrapText="1"/>
    </xf>
    <xf numFmtId="0" fontId="7" fillId="0" borderId="299" xfId="4" applyFont="1" applyBorder="1" applyAlignment="1">
      <alignment horizontal="center" wrapText="1"/>
    </xf>
    <xf numFmtId="0" fontId="7" fillId="0" borderId="280" xfId="4" applyFont="1" applyBorder="1" applyAlignment="1">
      <alignment horizontal="center" wrapText="1"/>
    </xf>
    <xf numFmtId="37" fontId="3" fillId="3" borderId="300" xfId="1" applyNumberFormat="1" applyFont="1" applyFill="1" applyBorder="1" applyProtection="1">
      <protection locked="0"/>
    </xf>
    <xf numFmtId="37" fontId="3" fillId="3" borderId="299" xfId="1" applyNumberFormat="1" applyFont="1" applyFill="1" applyBorder="1" applyProtection="1">
      <protection locked="0"/>
    </xf>
    <xf numFmtId="37" fontId="3" fillId="5" borderId="300" xfId="1" applyNumberFormat="1" applyFont="1" applyFill="1" applyBorder="1" applyProtection="1"/>
    <xf numFmtId="37" fontId="3" fillId="5" borderId="278" xfId="1" applyNumberFormat="1" applyFont="1" applyFill="1" applyBorder="1" applyProtection="1"/>
    <xf numFmtId="0" fontId="6" fillId="0" borderId="6" xfId="4" applyFont="1" applyBorder="1" applyAlignment="1">
      <alignment horizontal="left" indent="2"/>
    </xf>
    <xf numFmtId="37" fontId="3" fillId="3" borderId="301" xfId="1" applyNumberFormat="1" applyFont="1" applyFill="1" applyBorder="1" applyProtection="1">
      <protection locked="0"/>
    </xf>
    <xf numFmtId="37" fontId="3" fillId="5" borderId="181" xfId="1" applyNumberFormat="1" applyFont="1" applyFill="1" applyBorder="1" applyProtection="1"/>
    <xf numFmtId="37" fontId="3" fillId="5" borderId="212" xfId="1" applyNumberFormat="1" applyFont="1" applyFill="1" applyBorder="1" applyProtection="1"/>
    <xf numFmtId="0" fontId="3" fillId="0" borderId="286" xfId="4" applyBorder="1"/>
    <xf numFmtId="0" fontId="14" fillId="0" borderId="285" xfId="4" applyFont="1" applyBorder="1" applyAlignment="1">
      <alignment horizontal="center" wrapText="1"/>
    </xf>
    <xf numFmtId="0" fontId="7" fillId="0" borderId="302" xfId="4" applyFont="1" applyBorder="1" applyAlignment="1">
      <alignment horizontal="center" wrapText="1"/>
    </xf>
    <xf numFmtId="0" fontId="7" fillId="0" borderId="303" xfId="4" applyFont="1" applyBorder="1" applyAlignment="1">
      <alignment horizontal="center" wrapText="1"/>
    </xf>
    <xf numFmtId="0" fontId="7" fillId="0" borderId="291" xfId="4" applyFont="1" applyBorder="1" applyAlignment="1">
      <alignment horizontal="center" wrapText="1"/>
    </xf>
    <xf numFmtId="0" fontId="7" fillId="0" borderId="304" xfId="20" applyFont="1" applyBorder="1" applyAlignment="1">
      <alignment horizontal="center" wrapText="1"/>
    </xf>
    <xf numFmtId="0" fontId="26" fillId="0" borderId="268" xfId="4" applyFont="1" applyBorder="1"/>
    <xf numFmtId="0" fontId="26" fillId="0" borderId="295" xfId="4" applyFont="1" applyBorder="1"/>
    <xf numFmtId="166" fontId="3" fillId="6" borderId="1" xfId="1" applyNumberFormat="1" applyFont="1" applyFill="1" applyBorder="1" applyProtection="1"/>
    <xf numFmtId="166" fontId="3" fillId="6" borderId="1" xfId="21" applyNumberFormat="1" applyFont="1" applyFill="1" applyBorder="1" applyProtection="1"/>
    <xf numFmtId="37" fontId="3" fillId="5" borderId="217" xfId="22" applyNumberFormat="1" applyFont="1" applyFill="1" applyBorder="1" applyProtection="1"/>
    <xf numFmtId="37" fontId="3" fillId="3" borderId="217" xfId="22" applyNumberFormat="1" applyFont="1" applyFill="1" applyBorder="1" applyProtection="1">
      <protection locked="0"/>
    </xf>
    <xf numFmtId="37" fontId="3" fillId="3" borderId="305" xfId="22" applyNumberFormat="1" applyFont="1" applyFill="1" applyBorder="1" applyProtection="1">
      <protection locked="0"/>
    </xf>
    <xf numFmtId="10" fontId="3" fillId="5" borderId="286" xfId="3" applyNumberFormat="1" applyFont="1" applyFill="1" applyBorder="1" applyProtection="1"/>
    <xf numFmtId="0" fontId="3" fillId="5" borderId="278" xfId="4" applyFill="1" applyBorder="1"/>
    <xf numFmtId="37" fontId="3" fillId="5" borderId="217" xfId="1" applyNumberFormat="1" applyFont="1" applyFill="1" applyBorder="1" applyProtection="1"/>
    <xf numFmtId="37" fontId="3" fillId="3" borderId="299" xfId="22" applyNumberFormat="1" applyFont="1" applyFill="1" applyBorder="1" applyProtection="1">
      <protection locked="0"/>
    </xf>
    <xf numFmtId="37" fontId="3" fillId="3" borderId="306" xfId="22" applyNumberFormat="1" applyFont="1" applyFill="1" applyBorder="1" applyProtection="1">
      <protection locked="0"/>
    </xf>
    <xf numFmtId="37" fontId="3" fillId="5" borderId="299" xfId="1" applyNumberFormat="1" applyFont="1" applyFill="1" applyBorder="1" applyProtection="1"/>
    <xf numFmtId="0" fontId="3" fillId="0" borderId="214" xfId="4" applyBorder="1"/>
    <xf numFmtId="37" fontId="3" fillId="5" borderId="15" xfId="22" applyNumberFormat="1" applyFont="1" applyFill="1" applyBorder="1" applyProtection="1"/>
    <xf numFmtId="37" fontId="3" fillId="3" borderId="303" xfId="22" applyNumberFormat="1" applyFont="1" applyFill="1" applyBorder="1" applyProtection="1">
      <protection locked="0"/>
    </xf>
    <xf numFmtId="37" fontId="3" fillId="3" borderId="307" xfId="22" applyNumberFormat="1" applyFont="1" applyFill="1" applyBorder="1" applyProtection="1">
      <protection locked="0"/>
    </xf>
    <xf numFmtId="0" fontId="3" fillId="6" borderId="1" xfId="22" applyNumberFormat="1" applyFont="1" applyFill="1" applyBorder="1" applyProtection="1"/>
    <xf numFmtId="0" fontId="27" fillId="0" borderId="277" xfId="4" applyFont="1" applyBorder="1"/>
    <xf numFmtId="0" fontId="3" fillId="0" borderId="277" xfId="4" applyBorder="1"/>
    <xf numFmtId="0" fontId="21" fillId="0" borderId="277" xfId="4" applyFont="1" applyBorder="1" applyAlignment="1">
      <alignment horizontal="left" indent="1"/>
    </xf>
    <xf numFmtId="0" fontId="3" fillId="0" borderId="286" xfId="4" applyBorder="1" applyAlignment="1">
      <alignment horizontal="left"/>
    </xf>
    <xf numFmtId="0" fontId="3" fillId="0" borderId="278" xfId="4" applyBorder="1"/>
    <xf numFmtId="0" fontId="3" fillId="0" borderId="279" xfId="4" applyBorder="1"/>
    <xf numFmtId="0" fontId="27" fillId="0" borderId="0" xfId="4" applyFont="1"/>
    <xf numFmtId="0" fontId="3" fillId="0" borderId="285" xfId="4" applyBorder="1"/>
    <xf numFmtId="0" fontId="3" fillId="0" borderId="308" xfId="4" applyBorder="1"/>
    <xf numFmtId="0" fontId="5" fillId="0" borderId="277" xfId="4" applyFont="1" applyBorder="1"/>
    <xf numFmtId="166" fontId="21" fillId="0" borderId="0" xfId="1" applyNumberFormat="1" applyFont="1" applyFill="1" applyBorder="1" applyProtection="1"/>
    <xf numFmtId="0" fontId="7" fillId="0" borderId="285" xfId="4" applyFont="1" applyBorder="1" applyAlignment="1">
      <alignment horizontal="center" wrapText="1"/>
    </xf>
    <xf numFmtId="0" fontId="28" fillId="0" borderId="1" xfId="4" applyFont="1" applyBorder="1"/>
    <xf numFmtId="0" fontId="3" fillId="6" borderId="6" xfId="1" applyNumberFormat="1" applyFont="1" applyFill="1" applyBorder="1" applyProtection="1"/>
    <xf numFmtId="0" fontId="3" fillId="6" borderId="268" xfId="1" applyNumberFormat="1" applyFont="1" applyFill="1" applyBorder="1" applyProtection="1"/>
    <xf numFmtId="0" fontId="3" fillId="6" borderId="295" xfId="1" applyNumberFormat="1" applyFont="1" applyFill="1" applyBorder="1" applyProtection="1"/>
    <xf numFmtId="38" fontId="3" fillId="5" borderId="218" xfId="1" applyNumberFormat="1" applyFont="1" applyFill="1" applyBorder="1" applyProtection="1"/>
    <xf numFmtId="0" fontId="3" fillId="3" borderId="286" xfId="4" applyFill="1" applyBorder="1" applyAlignment="1" applyProtection="1">
      <alignment wrapText="1"/>
      <protection locked="0"/>
    </xf>
    <xf numFmtId="38" fontId="3" fillId="5" borderId="287" xfId="1" applyNumberFormat="1" applyFont="1" applyFill="1" applyBorder="1" applyProtection="1"/>
    <xf numFmtId="37" fontId="3" fillId="5" borderId="299" xfId="4" applyNumberFormat="1" applyFill="1" applyBorder="1"/>
    <xf numFmtId="0" fontId="3" fillId="0" borderId="299" xfId="4" applyBorder="1"/>
    <xf numFmtId="0" fontId="3" fillId="0" borderId="288" xfId="4" applyBorder="1"/>
    <xf numFmtId="0" fontId="3" fillId="0" borderId="276" xfId="4" applyBorder="1"/>
    <xf numFmtId="0" fontId="28" fillId="0" borderId="273" xfId="4" applyFont="1" applyBorder="1"/>
    <xf numFmtId="0" fontId="29" fillId="0" borderId="0" xfId="4" applyFont="1"/>
    <xf numFmtId="10" fontId="3" fillId="0" borderId="0" xfId="3" applyNumberFormat="1" applyFont="1" applyFill="1" applyBorder="1"/>
    <xf numFmtId="0" fontId="28" fillId="0" borderId="295" xfId="4" applyFont="1" applyBorder="1"/>
    <xf numFmtId="0" fontId="7" fillId="0" borderId="295" xfId="4" applyFont="1" applyBorder="1" applyAlignment="1">
      <alignment horizontal="center" vertical="top" wrapText="1"/>
    </xf>
    <xf numFmtId="0" fontId="3" fillId="0" borderId="30" xfId="4" applyBorder="1" applyAlignment="1">
      <alignment horizontal="left" indent="1"/>
    </xf>
    <xf numFmtId="0" fontId="3" fillId="6" borderId="286" xfId="16" applyNumberFormat="1" applyFont="1" applyFill="1" applyBorder="1" applyProtection="1"/>
    <xf numFmtId="0" fontId="3" fillId="6" borderId="277" xfId="16" applyNumberFormat="1" applyFont="1" applyFill="1" applyBorder="1" applyProtection="1"/>
    <xf numFmtId="0" fontId="3" fillId="6" borderId="315" xfId="16" applyNumberFormat="1" applyFont="1" applyFill="1" applyBorder="1" applyProtection="1"/>
    <xf numFmtId="0" fontId="3" fillId="6" borderId="316" xfId="16" applyNumberFormat="1" applyFont="1" applyFill="1" applyBorder="1" applyProtection="1"/>
    <xf numFmtId="37" fontId="5" fillId="6" borderId="317" xfId="1" applyNumberFormat="1" applyFont="1" applyFill="1" applyBorder="1" applyProtection="1"/>
    <xf numFmtId="37" fontId="5" fillId="6" borderId="278" xfId="1" applyNumberFormat="1" applyFont="1" applyFill="1" applyBorder="1" applyProtection="1"/>
    <xf numFmtId="37" fontId="3" fillId="2" borderId="318" xfId="16" applyNumberFormat="1" applyFont="1" applyFill="1" applyBorder="1" applyAlignment="1" applyProtection="1"/>
    <xf numFmtId="37" fontId="3" fillId="2" borderId="217" xfId="1" applyNumberFormat="1" applyFont="1" applyFill="1" applyBorder="1" applyAlignment="1" applyProtection="1"/>
    <xf numFmtId="37" fontId="3" fillId="2" borderId="299" xfId="1" applyNumberFormat="1" applyFont="1" applyFill="1" applyBorder="1" applyAlignment="1" applyProtection="1"/>
    <xf numFmtId="0" fontId="3" fillId="0" borderId="294" xfId="8" applyBorder="1" applyAlignment="1">
      <alignment vertical="center"/>
    </xf>
    <xf numFmtId="0" fontId="3" fillId="0" borderId="30" xfId="8" applyBorder="1" applyAlignment="1">
      <alignment vertical="center"/>
    </xf>
    <xf numFmtId="0" fontId="3" fillId="2" borderId="312" xfId="8" applyFill="1" applyBorder="1" applyAlignment="1">
      <alignment vertical="center"/>
    </xf>
    <xf numFmtId="0" fontId="3" fillId="3" borderId="15" xfId="4" applyFill="1" applyBorder="1" applyAlignment="1" applyProtection="1">
      <alignment horizontal="center" wrapText="1"/>
      <protection locked="0"/>
    </xf>
    <xf numFmtId="0" fontId="3" fillId="3" borderId="303" xfId="4" applyFill="1" applyBorder="1" applyAlignment="1" applyProtection="1">
      <alignment horizontal="center" wrapText="1"/>
      <protection locked="0"/>
    </xf>
    <xf numFmtId="0" fontId="3" fillId="3" borderId="280" xfId="4" applyFill="1" applyBorder="1" applyAlignment="1" applyProtection="1">
      <alignment horizontal="center" wrapText="1"/>
      <protection locked="0"/>
    </xf>
    <xf numFmtId="0" fontId="3" fillId="2" borderId="322" xfId="4" applyFill="1" applyBorder="1" applyAlignment="1" applyProtection="1">
      <alignment horizontal="center" wrapText="1"/>
      <protection locked="0"/>
    </xf>
    <xf numFmtId="0" fontId="3" fillId="3" borderId="217" xfId="4" applyFill="1" applyBorder="1" applyAlignment="1" applyProtection="1">
      <alignment horizontal="center" wrapText="1"/>
      <protection locked="0"/>
    </xf>
    <xf numFmtId="0" fontId="3" fillId="0" borderId="270" xfId="4" quotePrefix="1" applyBorder="1" applyAlignment="1">
      <alignment horizontal="right" vertical="top"/>
    </xf>
    <xf numFmtId="0" fontId="3" fillId="0" borderId="213" xfId="4" applyBorder="1" applyAlignment="1">
      <alignment vertical="top"/>
    </xf>
    <xf numFmtId="0" fontId="3" fillId="0" borderId="299" xfId="4" quotePrefix="1" applyBorder="1" applyAlignment="1">
      <alignment horizontal="right" vertical="top"/>
    </xf>
    <xf numFmtId="0" fontId="3" fillId="3" borderId="325" xfId="4" applyFill="1" applyBorder="1" applyAlignment="1" applyProtection="1">
      <alignment horizontal="center" wrapText="1"/>
      <protection locked="0"/>
    </xf>
    <xf numFmtId="49" fontId="3" fillId="0" borderId="8" xfId="4" quotePrefix="1" applyNumberFormat="1" applyBorder="1" applyAlignment="1">
      <alignment horizontal="right"/>
    </xf>
    <xf numFmtId="37" fontId="3" fillId="4" borderId="326" xfId="16" applyNumberFormat="1" applyFont="1" applyFill="1" applyBorder="1" applyProtection="1"/>
    <xf numFmtId="37" fontId="3" fillId="4" borderId="323" xfId="16" applyNumberFormat="1" applyFont="1" applyFill="1" applyBorder="1" applyProtection="1"/>
    <xf numFmtId="49" fontId="3" fillId="0" borderId="304" xfId="4" quotePrefix="1" applyNumberFormat="1" applyBorder="1" applyAlignment="1">
      <alignment horizontal="right" vertical="top"/>
    </xf>
    <xf numFmtId="0" fontId="3" fillId="3" borderId="298" xfId="4" applyFill="1" applyBorder="1" applyAlignment="1" applyProtection="1">
      <alignment horizontal="center" wrapText="1"/>
      <protection locked="0"/>
    </xf>
    <xf numFmtId="0" fontId="3" fillId="3" borderId="291" xfId="4" applyFill="1" applyBorder="1" applyAlignment="1" applyProtection="1">
      <alignment horizontal="center" wrapText="1"/>
      <protection locked="0"/>
    </xf>
    <xf numFmtId="49" fontId="3" fillId="0" borderId="49" xfId="4" quotePrefix="1" applyNumberFormat="1" applyBorder="1" applyAlignment="1">
      <alignment horizontal="right"/>
    </xf>
    <xf numFmtId="37" fontId="3" fillId="4" borderId="319" xfId="16" applyNumberFormat="1" applyFont="1" applyFill="1" applyBorder="1" applyProtection="1"/>
    <xf numFmtId="37" fontId="3" fillId="4" borderId="320" xfId="16" applyNumberFormat="1" applyFont="1" applyFill="1" applyBorder="1" applyProtection="1"/>
    <xf numFmtId="0" fontId="3" fillId="0" borderId="8" xfId="23" quotePrefix="1" applyBorder="1" applyAlignment="1">
      <alignment horizontal="right"/>
    </xf>
    <xf numFmtId="0" fontId="3" fillId="0" borderId="30" xfId="23" applyBorder="1"/>
    <xf numFmtId="37" fontId="3" fillId="4" borderId="214" xfId="16" applyNumberFormat="1" applyFont="1" applyFill="1" applyBorder="1" applyProtection="1"/>
    <xf numFmtId="37" fontId="3" fillId="4" borderId="215" xfId="16" applyNumberFormat="1" applyFont="1" applyFill="1" applyBorder="1" applyProtection="1"/>
    <xf numFmtId="49" fontId="3" fillId="0" borderId="311" xfId="4" quotePrefix="1" applyNumberFormat="1" applyBorder="1" applyAlignment="1">
      <alignment horizontal="right"/>
    </xf>
    <xf numFmtId="49" fontId="3" fillId="0" borderId="48" xfId="4" quotePrefix="1" applyNumberFormat="1" applyBorder="1" applyAlignment="1">
      <alignment horizontal="right"/>
    </xf>
    <xf numFmtId="14" fontId="6" fillId="3" borderId="1" xfId="4" applyNumberFormat="1" applyFont="1" applyFill="1" applyBorder="1" applyAlignment="1" applyProtection="1">
      <alignment horizontal="center" wrapText="1"/>
      <protection locked="0"/>
    </xf>
    <xf numFmtId="14" fontId="6" fillId="3" borderId="1" xfId="5" applyNumberFormat="1" applyFont="1" applyFill="1" applyBorder="1" applyAlignment="1" applyProtection="1">
      <alignment horizontal="center"/>
      <protection locked="0"/>
    </xf>
    <xf numFmtId="0" fontId="3" fillId="0" borderId="268" xfId="4" applyBorder="1" applyAlignment="1">
      <alignment horizontal="centerContinuous"/>
    </xf>
    <xf numFmtId="0" fontId="3" fillId="0" borderId="268" xfId="5" applyBorder="1" applyAlignment="1">
      <alignment horizontal="centerContinuous"/>
    </xf>
    <xf numFmtId="0" fontId="3" fillId="0" borderId="267" xfId="5" applyBorder="1" applyAlignment="1">
      <alignment horizontal="centerContinuous"/>
    </xf>
    <xf numFmtId="37" fontId="3" fillId="5" borderId="303" xfId="1" applyNumberFormat="1" applyFont="1" applyFill="1" applyBorder="1" applyProtection="1"/>
    <xf numFmtId="37" fontId="3" fillId="5" borderId="303" xfId="1" applyNumberFormat="1" applyFont="1" applyFill="1" applyBorder="1" applyAlignment="1" applyProtection="1">
      <alignment horizontal="center"/>
    </xf>
    <xf numFmtId="0" fontId="3" fillId="6" borderId="214" xfId="16" applyNumberFormat="1" applyFont="1" applyFill="1" applyBorder="1" applyProtection="1"/>
    <xf numFmtId="0" fontId="3" fillId="6" borderId="213" xfId="16" applyNumberFormat="1" applyFont="1" applyFill="1" applyBorder="1" applyProtection="1"/>
    <xf numFmtId="37" fontId="5" fillId="6" borderId="215" xfId="1" applyNumberFormat="1" applyFont="1" applyFill="1" applyBorder="1" applyProtection="1"/>
    <xf numFmtId="37" fontId="3" fillId="2" borderId="328" xfId="1" applyNumberFormat="1" applyFont="1" applyFill="1" applyBorder="1" applyProtection="1"/>
    <xf numFmtId="37" fontId="3" fillId="2" borderId="313" xfId="1" applyNumberFormat="1" applyFont="1" applyFill="1" applyBorder="1" applyProtection="1"/>
    <xf numFmtId="37" fontId="3" fillId="2" borderId="313" xfId="1" applyNumberFormat="1" applyFont="1" applyFill="1" applyBorder="1" applyAlignment="1" applyProtection="1">
      <alignment horizontal="center"/>
    </xf>
    <xf numFmtId="37" fontId="3" fillId="2" borderId="314" xfId="1" applyNumberFormat="1" applyFont="1" applyFill="1" applyBorder="1" applyProtection="1"/>
    <xf numFmtId="37" fontId="3" fillId="6" borderId="1" xfId="16" applyNumberFormat="1" applyFont="1" applyFill="1" applyBorder="1" applyProtection="1"/>
    <xf numFmtId="0" fontId="3" fillId="2" borderId="332" xfId="4" applyFill="1" applyBorder="1"/>
    <xf numFmtId="0" fontId="3" fillId="2" borderId="333" xfId="4" applyFill="1" applyBorder="1"/>
    <xf numFmtId="0" fontId="3" fillId="0" borderId="334" xfId="4" applyBorder="1"/>
    <xf numFmtId="37" fontId="3" fillId="0" borderId="330" xfId="4" applyNumberFormat="1" applyBorder="1"/>
    <xf numFmtId="37" fontId="3" fillId="0" borderId="335" xfId="4" applyNumberFormat="1" applyBorder="1"/>
    <xf numFmtId="0" fontId="3" fillId="0" borderId="336" xfId="4" applyBorder="1"/>
    <xf numFmtId="37" fontId="3" fillId="0" borderId="337" xfId="4" applyNumberFormat="1" applyBorder="1"/>
    <xf numFmtId="37" fontId="3" fillId="0" borderId="0" xfId="4" applyNumberFormat="1"/>
    <xf numFmtId="37" fontId="3" fillId="2" borderId="338" xfId="4" applyNumberFormat="1" applyFill="1" applyBorder="1"/>
    <xf numFmtId="0" fontId="3" fillId="2" borderId="338" xfId="4" applyFill="1" applyBorder="1"/>
    <xf numFmtId="0" fontId="3" fillId="0" borderId="329" xfId="4" applyBorder="1"/>
    <xf numFmtId="37" fontId="6" fillId="0" borderId="8" xfId="4" applyNumberFormat="1" applyFont="1" applyBorder="1" applyAlignment="1">
      <alignment horizontal="center" wrapText="1"/>
    </xf>
    <xf numFmtId="0" fontId="6" fillId="0" borderId="339" xfId="4" applyFont="1" applyBorder="1" applyAlignment="1">
      <alignment horizontal="center" wrapText="1"/>
    </xf>
    <xf numFmtId="37" fontId="3" fillId="0" borderId="340" xfId="4" applyNumberFormat="1" applyBorder="1"/>
    <xf numFmtId="0" fontId="3" fillId="0" borderId="341" xfId="4" applyBorder="1"/>
    <xf numFmtId="37" fontId="3" fillId="0" borderId="21" xfId="4" applyNumberFormat="1" applyBorder="1"/>
    <xf numFmtId="37" fontId="3" fillId="0" borderId="342" xfId="4" applyNumberFormat="1" applyBorder="1"/>
    <xf numFmtId="0" fontId="7" fillId="0" borderId="8" xfId="8" applyFont="1" applyBorder="1" applyAlignment="1">
      <alignment horizontal="center" wrapText="1"/>
    </xf>
    <xf numFmtId="0" fontId="7" fillId="0" borderId="339" xfId="8" applyFont="1" applyBorder="1" applyAlignment="1">
      <alignment horizontal="center" wrapText="1"/>
    </xf>
    <xf numFmtId="37" fontId="3" fillId="0" borderId="103" xfId="4" applyNumberFormat="1" applyBorder="1"/>
    <xf numFmtId="0" fontId="3" fillId="0" borderId="343" xfId="4" applyBorder="1"/>
    <xf numFmtId="0" fontId="3" fillId="0" borderId="344" xfId="4" applyBorder="1"/>
    <xf numFmtId="0" fontId="30" fillId="0" borderId="0" xfId="4" applyFont="1" applyAlignment="1">
      <alignment horizontal="center" wrapText="1"/>
    </xf>
    <xf numFmtId="37" fontId="4" fillId="0" borderId="0" xfId="4" applyNumberFormat="1" applyFont="1"/>
    <xf numFmtId="38" fontId="4" fillId="0" borderId="0" xfId="4" applyNumberFormat="1" applyFont="1"/>
    <xf numFmtId="0" fontId="30" fillId="0" borderId="0" xfId="4" applyFont="1" applyAlignment="1">
      <alignment horizontal="center"/>
    </xf>
    <xf numFmtId="0" fontId="4" fillId="0" borderId="0" xfId="4" applyFont="1" applyFill="1"/>
    <xf numFmtId="0" fontId="30" fillId="0" borderId="0" xfId="4" applyFont="1" applyFill="1" applyAlignment="1">
      <alignment horizontal="center" wrapText="1"/>
    </xf>
    <xf numFmtId="0" fontId="3" fillId="0" borderId="345" xfId="4" applyBorder="1"/>
    <xf numFmtId="37" fontId="3" fillId="0" borderId="331" xfId="4" applyNumberFormat="1" applyBorder="1"/>
    <xf numFmtId="0" fontId="3" fillId="0" borderId="0" xfId="4" quotePrefix="1" applyBorder="1" applyAlignment="1">
      <alignment horizontal="right"/>
    </xf>
    <xf numFmtId="0" fontId="3" fillId="3" borderId="346" xfId="4" applyFill="1" applyBorder="1" applyAlignment="1" applyProtection="1">
      <alignment horizontal="center" wrapText="1"/>
      <protection locked="0"/>
    </xf>
    <xf numFmtId="0" fontId="3" fillId="0" borderId="347" xfId="4" quotePrefix="1" applyBorder="1" applyAlignment="1">
      <alignment horizontal="right"/>
    </xf>
    <xf numFmtId="0" fontId="3" fillId="0" borderId="348" xfId="4" applyBorder="1"/>
    <xf numFmtId="0" fontId="3" fillId="0" borderId="349" xfId="4" applyBorder="1"/>
    <xf numFmtId="0" fontId="3" fillId="0" borderId="0" xfId="4" applyAlignment="1">
      <alignment vertical="top"/>
    </xf>
    <xf numFmtId="0" fontId="4" fillId="0" borderId="0" xfId="24" applyFont="1" applyAlignment="1">
      <alignment horizontal="center"/>
    </xf>
    <xf numFmtId="0" fontId="4" fillId="0" borderId="0" xfId="24" applyFont="1"/>
    <xf numFmtId="0" fontId="4" fillId="2" borderId="1" xfId="24" applyFont="1" applyFill="1" applyBorder="1" applyAlignment="1">
      <alignment horizontal="center"/>
    </xf>
    <xf numFmtId="0" fontId="4" fillId="0" borderId="1" xfId="24" applyFont="1" applyBorder="1"/>
    <xf numFmtId="10" fontId="3" fillId="3" borderId="49" xfId="3" applyNumberFormat="1" applyFont="1" applyFill="1" applyBorder="1" applyAlignment="1" applyProtection="1">
      <alignment horizontal="center"/>
      <protection locked="0"/>
    </xf>
    <xf numFmtId="37" fontId="3" fillId="0" borderId="207" xfId="18" applyBorder="1" applyAlignment="1">
      <alignment horizontal="left" wrapText="1" indent="1"/>
    </xf>
    <xf numFmtId="37" fontId="7" fillId="0" borderId="350" xfId="17" applyFont="1" applyBorder="1" applyAlignment="1">
      <alignment horizontal="centerContinuous"/>
    </xf>
    <xf numFmtId="37" fontId="7" fillId="3" borderId="76" xfId="1" applyNumberFormat="1" applyFont="1" applyFill="1" applyBorder="1" applyProtection="1">
      <protection locked="0"/>
    </xf>
    <xf numFmtId="10" fontId="3" fillId="0" borderId="66" xfId="1" applyNumberFormat="1" applyFont="1" applyFill="1" applyBorder="1" applyProtection="1"/>
    <xf numFmtId="10" fontId="3" fillId="0" borderId="0" xfId="1" applyNumberFormat="1" applyFont="1" applyFill="1" applyBorder="1" applyProtection="1"/>
    <xf numFmtId="37" fontId="6" fillId="5" borderId="52" xfId="1" applyNumberFormat="1" applyFont="1" applyFill="1" applyBorder="1" applyAlignment="1" applyProtection="1">
      <alignment horizontal="center" shrinkToFit="1"/>
    </xf>
    <xf numFmtId="0" fontId="3" fillId="0" borderId="0" xfId="4" applyFont="1"/>
    <xf numFmtId="0" fontId="7" fillId="0" borderId="0" xfId="4" applyFont="1"/>
    <xf numFmtId="0" fontId="14" fillId="0" borderId="0" xfId="4" applyFont="1"/>
    <xf numFmtId="0" fontId="4" fillId="0" borderId="351" xfId="29" applyFont="1" applyBorder="1"/>
    <xf numFmtId="0" fontId="6" fillId="6" borderId="213" xfId="16" applyNumberFormat="1" applyFont="1" applyFill="1" applyBorder="1" applyProtection="1"/>
    <xf numFmtId="37" fontId="6" fillId="2" borderId="318" xfId="16" applyNumberFormat="1" applyFont="1" applyFill="1" applyBorder="1" applyAlignment="1" applyProtection="1"/>
    <xf numFmtId="0" fontId="6" fillId="6" borderId="277" xfId="16" applyNumberFormat="1" applyFont="1" applyFill="1" applyBorder="1" applyProtection="1"/>
    <xf numFmtId="37" fontId="6" fillId="2" borderId="313" xfId="1" applyNumberFormat="1" applyFont="1" applyFill="1" applyBorder="1" applyAlignment="1" applyProtection="1">
      <alignment horizontal="center" wrapText="1"/>
    </xf>
    <xf numFmtId="37" fontId="6" fillId="5" borderId="303" xfId="1" applyNumberFormat="1" applyFont="1" applyFill="1" applyBorder="1" applyAlignment="1" applyProtection="1">
      <alignment horizontal="center" wrapText="1"/>
    </xf>
    <xf numFmtId="0" fontId="3" fillId="0" borderId="0" xfId="4" applyFont="1"/>
    <xf numFmtId="0" fontId="3" fillId="6" borderId="240" xfId="1" applyNumberFormat="1" applyFont="1" applyFill="1" applyBorder="1" applyProtection="1"/>
    <xf numFmtId="0" fontId="3" fillId="6" borderId="228" xfId="1" applyNumberFormat="1" applyFont="1" applyFill="1" applyBorder="1" applyProtection="1"/>
    <xf numFmtId="0" fontId="6" fillId="3" borderId="214" xfId="4" applyFont="1" applyFill="1" applyBorder="1" applyAlignment="1" applyProtection="1">
      <alignment wrapText="1"/>
      <protection locked="0"/>
    </xf>
    <xf numFmtId="0" fontId="6" fillId="3" borderId="286" xfId="4" applyFont="1" applyFill="1" applyBorder="1" applyAlignment="1" applyProtection="1">
      <alignment wrapText="1"/>
      <protection locked="0"/>
    </xf>
    <xf numFmtId="167" fontId="3" fillId="5" borderId="76" xfId="1" applyNumberFormat="1" applyFont="1" applyFill="1" applyBorder="1" applyAlignment="1" applyProtection="1">
      <alignment shrinkToFit="1"/>
    </xf>
    <xf numFmtId="37" fontId="3" fillId="5" borderId="217" xfId="4" applyNumberFormat="1" applyFill="1" applyBorder="1" applyProtection="1"/>
    <xf numFmtId="0" fontId="16" fillId="0" borderId="0" xfId="30" applyFont="1" applyAlignment="1">
      <alignment horizontal="centerContinuous"/>
    </xf>
    <xf numFmtId="0" fontId="7" fillId="0" borderId="0" xfId="30" applyFont="1" applyAlignment="1">
      <alignment horizontal="centerContinuous"/>
    </xf>
    <xf numFmtId="0" fontId="3" fillId="0" borderId="0" xfId="30" applyFont="1" applyAlignment="1">
      <alignment horizontal="centerContinuous"/>
    </xf>
    <xf numFmtId="0" fontId="3" fillId="0" borderId="0" xfId="30" applyFont="1"/>
    <xf numFmtId="0" fontId="1" fillId="0" borderId="0" xfId="30"/>
    <xf numFmtId="0" fontId="12" fillId="0" borderId="0" xfId="30" applyFont="1" applyAlignment="1">
      <alignment horizontal="centerContinuous"/>
    </xf>
    <xf numFmtId="0" fontId="7" fillId="0" borderId="0" xfId="30" applyFont="1"/>
    <xf numFmtId="0" fontId="3" fillId="0" borderId="351" xfId="30" applyFont="1" applyBorder="1" applyAlignment="1">
      <alignment horizontal="right"/>
    </xf>
    <xf numFmtId="0" fontId="3" fillId="5" borderId="309" xfId="25" applyNumberFormat="1" applyFont="1" applyFill="1" applyBorder="1" applyProtection="1"/>
    <xf numFmtId="0" fontId="3" fillId="5" borderId="320" xfId="25" applyNumberFormat="1" applyFont="1" applyFill="1" applyBorder="1" applyProtection="1"/>
    <xf numFmtId="0" fontId="3" fillId="0" borderId="296" xfId="30" applyFont="1" applyBorder="1"/>
    <xf numFmtId="0" fontId="7" fillId="0" borderId="214" xfId="4" applyFont="1" applyBorder="1" applyAlignment="1">
      <alignment horizontal="center"/>
    </xf>
    <xf numFmtId="0" fontId="3" fillId="0" borderId="355" xfId="30" applyFont="1" applyBorder="1"/>
    <xf numFmtId="0" fontId="3" fillId="6" borderId="356" xfId="25" applyNumberFormat="1" applyFont="1" applyFill="1" applyBorder="1" applyProtection="1"/>
    <xf numFmtId="0" fontId="3" fillId="0" borderId="355" xfId="30" applyFont="1" applyBorder="1" applyAlignment="1">
      <alignment horizontal="left" indent="1"/>
    </xf>
    <xf numFmtId="37" fontId="3" fillId="5" borderId="357" xfId="31" applyNumberFormat="1" applyFont="1" applyFill="1" applyBorder="1" applyProtection="1"/>
    <xf numFmtId="0" fontId="3" fillId="0" borderId="358" xfId="30" applyFont="1" applyBorder="1"/>
    <xf numFmtId="0" fontId="7" fillId="0" borderId="0" xfId="30" applyFont="1" applyAlignment="1">
      <alignment horizontal="left"/>
    </xf>
    <xf numFmtId="10" fontId="3" fillId="0" borderId="0" xfId="32" applyNumberFormat="1" applyFont="1" applyFill="1" applyBorder="1" applyProtection="1"/>
    <xf numFmtId="0" fontId="7" fillId="0" borderId="359" xfId="4" applyFont="1" applyBorder="1" applyAlignment="1">
      <alignment horizontal="center" wrapText="1"/>
    </xf>
    <xf numFmtId="0" fontId="7" fillId="0" borderId="360" xfId="4" applyFont="1" applyBorder="1" applyAlignment="1">
      <alignment horizontal="center" wrapText="1"/>
    </xf>
    <xf numFmtId="37" fontId="3" fillId="3" borderId="361" xfId="31" applyNumberFormat="1" applyFont="1" applyFill="1" applyBorder="1" applyProtection="1">
      <protection locked="0"/>
    </xf>
    <xf numFmtId="37" fontId="3" fillId="3" borderId="357" xfId="31" applyNumberFormat="1" applyFont="1" applyFill="1" applyBorder="1" applyProtection="1">
      <protection locked="0"/>
    </xf>
    <xf numFmtId="167" fontId="3" fillId="5" borderId="357" xfId="25" applyNumberFormat="1" applyFont="1" applyFill="1" applyBorder="1" applyProtection="1"/>
    <xf numFmtId="0" fontId="7" fillId="0" borderId="360" xfId="30" applyFont="1" applyBorder="1" applyAlignment="1">
      <alignment horizontal="center" wrapText="1"/>
    </xf>
    <xf numFmtId="0" fontId="1" fillId="2" borderId="0" xfId="30" applyFill="1"/>
    <xf numFmtId="0" fontId="3" fillId="0" borderId="9" xfId="30" applyFont="1" applyBorder="1"/>
    <xf numFmtId="0" fontId="1" fillId="0" borderId="10" xfId="30" applyBorder="1"/>
    <xf numFmtId="37" fontId="3" fillId="5" borderId="362" xfId="31" applyNumberFormat="1" applyFont="1" applyFill="1" applyBorder="1" applyProtection="1"/>
    <xf numFmtId="37" fontId="3" fillId="5" borderId="357" xfId="22" applyNumberFormat="1" applyFont="1" applyFill="1" applyBorder="1" applyProtection="1"/>
    <xf numFmtId="0" fontId="3" fillId="0" borderId="0" xfId="4" applyBorder="1"/>
    <xf numFmtId="0" fontId="5" fillId="3" borderId="363" xfId="4" applyFont="1" applyFill="1" applyBorder="1" applyAlignment="1" applyProtection="1">
      <alignment horizontal="center"/>
      <protection locked="0"/>
    </xf>
    <xf numFmtId="37" fontId="3" fillId="0" borderId="219" xfId="4" applyNumberFormat="1" applyBorder="1"/>
    <xf numFmtId="37" fontId="3" fillId="0" borderId="364" xfId="4" applyNumberFormat="1" applyBorder="1"/>
    <xf numFmtId="37" fontId="3" fillId="3" borderId="346" xfId="1" applyNumberFormat="1" applyFont="1" applyFill="1" applyBorder="1" applyAlignment="1" applyProtection="1">
      <alignment wrapText="1"/>
      <protection locked="0"/>
    </xf>
    <xf numFmtId="166" fontId="3" fillId="5" borderId="365" xfId="25" applyNumberFormat="1" applyFont="1" applyFill="1" applyBorder="1" applyAlignment="1" applyProtection="1">
      <alignment wrapText="1"/>
    </xf>
    <xf numFmtId="167" fontId="6" fillId="5" borderId="366" xfId="23" applyNumberFormat="1" applyFont="1" applyFill="1" applyBorder="1"/>
    <xf numFmtId="0" fontId="7" fillId="0" borderId="0" xfId="4" applyFont="1" applyBorder="1"/>
    <xf numFmtId="0" fontId="7" fillId="0" borderId="0" xfId="23" applyFont="1"/>
    <xf numFmtId="167" fontId="6" fillId="5" borderId="370" xfId="26" applyNumberFormat="1" applyFont="1" applyFill="1" applyBorder="1" applyAlignment="1" applyProtection="1">
      <alignment horizontal="right"/>
    </xf>
    <xf numFmtId="167" fontId="3" fillId="5" borderId="346" xfId="26" applyNumberFormat="1" applyFont="1" applyFill="1" applyBorder="1" applyAlignment="1" applyProtection="1">
      <alignment horizontal="right"/>
    </xf>
    <xf numFmtId="37" fontId="3" fillId="5" borderId="180" xfId="23" applyNumberFormat="1" applyFill="1" applyBorder="1"/>
    <xf numFmtId="0" fontId="7" fillId="0" borderId="0" xfId="9" applyFont="1" applyFill="1" applyBorder="1" applyAlignment="1">
      <alignment horizontal="center" wrapText="1"/>
    </xf>
    <xf numFmtId="0" fontId="3" fillId="0" borderId="0" xfId="1" applyNumberFormat="1" applyFont="1" applyFill="1" applyBorder="1" applyProtection="1"/>
    <xf numFmtId="37" fontId="3" fillId="0" borderId="0" xfId="10" applyNumberFormat="1" applyFont="1" applyFill="1" applyBorder="1" applyProtection="1">
      <protection locked="0"/>
    </xf>
    <xf numFmtId="0" fontId="3" fillId="6" borderId="371" xfId="1" applyNumberFormat="1" applyFont="1" applyFill="1" applyBorder="1" applyProtection="1"/>
    <xf numFmtId="37" fontId="3" fillId="5" borderId="372" xfId="10" applyNumberFormat="1" applyFont="1" applyFill="1" applyBorder="1" applyProtection="1"/>
    <xf numFmtId="38" fontId="7" fillId="0" borderId="363" xfId="4" applyNumberFormat="1" applyFont="1" applyBorder="1" applyAlignment="1">
      <alignment horizontal="center" wrapText="1"/>
    </xf>
    <xf numFmtId="0" fontId="3" fillId="0" borderId="373" xfId="4" applyBorder="1" applyAlignment="1">
      <alignment wrapText="1"/>
    </xf>
    <xf numFmtId="37" fontId="3" fillId="5" borderId="363" xfId="25" applyNumberFormat="1" applyFont="1" applyFill="1" applyBorder="1" applyProtection="1"/>
    <xf numFmtId="167" fontId="3" fillId="5" borderId="363" xfId="25" applyNumberFormat="1" applyFont="1" applyFill="1" applyBorder="1" applyProtection="1"/>
    <xf numFmtId="0" fontId="3" fillId="0" borderId="374" xfId="4" applyBorder="1" applyAlignment="1">
      <alignment horizontal="right"/>
    </xf>
    <xf numFmtId="0" fontId="3" fillId="0" borderId="49" xfId="4" applyBorder="1" applyAlignment="1">
      <alignment wrapText="1"/>
    </xf>
    <xf numFmtId="0" fontId="3" fillId="0" borderId="373" xfId="4" applyBorder="1" applyAlignment="1">
      <alignment horizontal="right" vertical="top"/>
    </xf>
    <xf numFmtId="0" fontId="3" fillId="0" borderId="8" xfId="4" applyBorder="1" applyAlignment="1">
      <alignment horizontal="right" vertical="top"/>
    </xf>
    <xf numFmtId="0" fontId="3" fillId="0" borderId="49" xfId="4" applyBorder="1" applyAlignment="1">
      <alignment horizontal="right" vertical="top"/>
    </xf>
    <xf numFmtId="0" fontId="3" fillId="0" borderId="224" xfId="4" applyBorder="1" applyAlignment="1">
      <alignment horizontal="right"/>
    </xf>
    <xf numFmtId="0" fontId="3" fillId="0" borderId="49" xfId="4" applyBorder="1" applyAlignment="1">
      <alignment horizontal="right"/>
    </xf>
    <xf numFmtId="166" fontId="3" fillId="6" borderId="346" xfId="25" applyNumberFormat="1" applyFont="1" applyFill="1" applyBorder="1" applyProtection="1"/>
    <xf numFmtId="0" fontId="3" fillId="0" borderId="50" xfId="4" applyFill="1" applyBorder="1" applyAlignment="1">
      <alignment vertical="top" wrapText="1"/>
    </xf>
    <xf numFmtId="0" fontId="3" fillId="0" borderId="353" xfId="4" applyBorder="1"/>
    <xf numFmtId="0" fontId="3" fillId="0" borderId="375" xfId="4" applyBorder="1"/>
    <xf numFmtId="0" fontId="3" fillId="0" borderId="373" xfId="4" applyBorder="1" applyAlignment="1">
      <alignment vertical="top" wrapText="1"/>
    </xf>
    <xf numFmtId="0" fontId="3" fillId="0" borderId="8" xfId="4" applyBorder="1" applyAlignment="1">
      <alignment wrapText="1"/>
    </xf>
    <xf numFmtId="0" fontId="3" fillId="0" borderId="0" xfId="4" applyFill="1"/>
    <xf numFmtId="37" fontId="3" fillId="5" borderId="365" xfId="25" applyNumberFormat="1" applyFont="1" applyFill="1" applyBorder="1" applyAlignment="1" applyProtection="1">
      <alignment horizontal="center"/>
    </xf>
    <xf numFmtId="0" fontId="4" fillId="0" borderId="370" xfId="24" applyFont="1" applyBorder="1"/>
    <xf numFmtId="169" fontId="3" fillId="3" borderId="52" xfId="1" applyNumberFormat="1" applyFont="1" applyFill="1" applyBorder="1" applyProtection="1">
      <protection locked="0"/>
    </xf>
    <xf numFmtId="0" fontId="3" fillId="0" borderId="367" xfId="4" applyBorder="1"/>
    <xf numFmtId="0" fontId="1" fillId="0" borderId="376" xfId="30" applyBorder="1"/>
    <xf numFmtId="0" fontId="3" fillId="0" borderId="376" xfId="30" applyFont="1" applyBorder="1"/>
    <xf numFmtId="0" fontId="3" fillId="0" borderId="377" xfId="4" applyBorder="1"/>
    <xf numFmtId="0" fontId="3" fillId="0" borderId="367" xfId="30" applyFont="1" applyBorder="1"/>
    <xf numFmtId="0" fontId="3" fillId="3" borderId="381" xfId="4" applyFill="1" applyBorder="1" applyAlignment="1" applyProtection="1">
      <alignment horizontal="center" wrapText="1"/>
      <protection locked="0"/>
    </xf>
    <xf numFmtId="0" fontId="3" fillId="0" borderId="382" xfId="4" quotePrefix="1" applyBorder="1" applyAlignment="1">
      <alignment horizontal="right"/>
    </xf>
    <xf numFmtId="37" fontId="3" fillId="4" borderId="383" xfId="25" applyNumberFormat="1" applyFont="1" applyFill="1" applyBorder="1" applyProtection="1"/>
    <xf numFmtId="37" fontId="3" fillId="4" borderId="384" xfId="25" applyNumberFormat="1" applyFont="1" applyFill="1" applyBorder="1" applyProtection="1"/>
    <xf numFmtId="37" fontId="3" fillId="4" borderId="367" xfId="25" applyNumberFormat="1" applyFont="1" applyFill="1" applyBorder="1" applyProtection="1"/>
    <xf numFmtId="37" fontId="3" fillId="4" borderId="380" xfId="25" applyNumberFormat="1" applyFont="1" applyFill="1" applyBorder="1" applyProtection="1"/>
    <xf numFmtId="167" fontId="3" fillId="5" borderId="357" xfId="26" applyNumberFormat="1" applyFont="1" applyFill="1" applyBorder="1" applyProtection="1"/>
    <xf numFmtId="37" fontId="3" fillId="5" borderId="381" xfId="25" applyNumberFormat="1" applyFont="1" applyFill="1" applyBorder="1" applyProtection="1"/>
    <xf numFmtId="0" fontId="3" fillId="0" borderId="386" xfId="4" quotePrefix="1" applyBorder="1" applyAlignment="1">
      <alignment horizontal="right" vertical="top"/>
    </xf>
    <xf numFmtId="37" fontId="3" fillId="5" borderId="370" xfId="4" applyNumberFormat="1" applyFill="1" applyBorder="1"/>
    <xf numFmtId="37" fontId="3" fillId="3" borderId="370" xfId="1" applyNumberFormat="1" applyFont="1" applyFill="1" applyBorder="1" applyProtection="1">
      <protection locked="0"/>
    </xf>
    <xf numFmtId="167" fontId="3" fillId="5" borderId="370" xfId="25" applyNumberFormat="1" applyFont="1" applyFill="1" applyBorder="1" applyProtection="1"/>
    <xf numFmtId="0" fontId="7" fillId="0" borderId="55" xfId="4" applyFont="1" applyBorder="1" applyAlignment="1">
      <alignment horizontal="left"/>
    </xf>
    <xf numFmtId="0" fontId="3" fillId="0" borderId="387" xfId="4" applyBorder="1" applyAlignment="1">
      <alignment horizontal="left"/>
    </xf>
    <xf numFmtId="0" fontId="3" fillId="0" borderId="388" xfId="4" applyBorder="1" applyAlignment="1">
      <alignment horizontal="center"/>
    </xf>
    <xf numFmtId="37" fontId="3" fillId="5" borderId="389" xfId="4" applyNumberFormat="1" applyFill="1" applyBorder="1"/>
    <xf numFmtId="0" fontId="7" fillId="0" borderId="387" xfId="4" applyFont="1" applyBorder="1" applyAlignment="1">
      <alignment horizontal="left"/>
    </xf>
    <xf numFmtId="0" fontId="7" fillId="0" borderId="370" xfId="4" applyFont="1" applyBorder="1" applyAlignment="1">
      <alignment horizontal="center" wrapText="1"/>
    </xf>
    <xf numFmtId="0" fontId="7" fillId="3" borderId="357" xfId="4" applyFont="1" applyFill="1" applyBorder="1" applyAlignment="1" applyProtection="1">
      <alignment horizontal="center" wrapText="1"/>
      <protection locked="0"/>
    </xf>
    <xf numFmtId="37" fontId="7" fillId="3" borderId="388" xfId="25" applyNumberFormat="1" applyFont="1" applyFill="1" applyBorder="1" applyProtection="1">
      <protection locked="0"/>
    </xf>
    <xf numFmtId="0" fontId="3" fillId="3" borderId="346" xfId="15" applyFill="1" applyBorder="1" applyAlignment="1" applyProtection="1">
      <alignment wrapText="1"/>
      <protection locked="0"/>
    </xf>
    <xf numFmtId="37" fontId="3" fillId="3" borderId="346" xfId="25" applyNumberFormat="1" applyFont="1" applyFill="1" applyBorder="1" applyProtection="1">
      <protection locked="0"/>
    </xf>
    <xf numFmtId="10" fontId="3" fillId="3" borderId="346" xfId="26" applyNumberFormat="1" applyFont="1" applyFill="1" applyBorder="1" applyProtection="1">
      <protection locked="0"/>
    </xf>
    <xf numFmtId="0" fontId="3" fillId="3" borderId="357" xfId="15" applyFill="1" applyBorder="1" applyAlignment="1" applyProtection="1">
      <alignment wrapText="1"/>
      <protection locked="0"/>
    </xf>
    <xf numFmtId="10" fontId="3" fillId="3" borderId="357" xfId="26" applyNumberFormat="1" applyFont="1" applyFill="1" applyBorder="1" applyProtection="1">
      <protection locked="0"/>
    </xf>
    <xf numFmtId="10" fontId="3" fillId="3" borderId="381" xfId="26" applyNumberFormat="1" applyFont="1" applyFill="1" applyBorder="1" applyProtection="1">
      <protection locked="0"/>
    </xf>
    <xf numFmtId="37" fontId="7" fillId="0" borderId="375" xfId="19" applyFont="1" applyBorder="1" applyAlignment="1">
      <alignment horizontal="centerContinuous"/>
    </xf>
    <xf numFmtId="37" fontId="3" fillId="0" borderId="352" xfId="19" applyBorder="1" applyAlignment="1">
      <alignment horizontal="right"/>
    </xf>
    <xf numFmtId="37" fontId="3" fillId="5" borderId="292" xfId="25" applyNumberFormat="1" applyFont="1" applyFill="1" applyBorder="1" applyAlignment="1" applyProtection="1"/>
    <xf numFmtId="166" fontId="3" fillId="6" borderId="370" xfId="25" applyNumberFormat="1" applyFont="1" applyFill="1" applyBorder="1" applyAlignment="1" applyProtection="1">
      <alignment horizontal="centerContinuous"/>
    </xf>
    <xf numFmtId="37" fontId="3" fillId="5" borderId="392" xfId="25" applyNumberFormat="1" applyFont="1" applyFill="1" applyBorder="1" applyAlignment="1" applyProtection="1"/>
    <xf numFmtId="37" fontId="14" fillId="0" borderId="0" xfId="19" applyFont="1" applyAlignment="1">
      <alignment horizontal="centerContinuous"/>
    </xf>
    <xf numFmtId="37" fontId="14" fillId="0" borderId="375" xfId="19" applyFont="1" applyBorder="1" applyAlignment="1">
      <alignment horizontal="centerContinuous"/>
    </xf>
    <xf numFmtId="37" fontId="14" fillId="0" borderId="59" xfId="19" applyFont="1" applyBorder="1" applyAlignment="1">
      <alignment horizontal="center"/>
    </xf>
    <xf numFmtId="37" fontId="15" fillId="0" borderId="0" xfId="18" applyFont="1"/>
    <xf numFmtId="0" fontId="3" fillId="0" borderId="379" xfId="15" applyBorder="1" applyAlignment="1">
      <alignment horizontal="left"/>
    </xf>
    <xf numFmtId="170" fontId="3" fillId="0" borderId="330" xfId="4" applyNumberFormat="1" applyBorder="1"/>
    <xf numFmtId="49" fontId="3" fillId="0" borderId="370" xfId="4" quotePrefix="1" applyNumberFormat="1" applyBorder="1" applyAlignment="1">
      <alignment horizontal="right"/>
    </xf>
    <xf numFmtId="0" fontId="3" fillId="3" borderId="393" xfId="4" applyFill="1" applyBorder="1" applyAlignment="1" applyProtection="1">
      <alignment horizontal="center" wrapText="1"/>
      <protection locked="0"/>
    </xf>
    <xf numFmtId="0" fontId="3" fillId="3" borderId="394" xfId="4" applyFill="1" applyBorder="1" applyAlignment="1" applyProtection="1">
      <alignment horizontal="center" wrapText="1"/>
      <protection locked="0"/>
    </xf>
    <xf numFmtId="0" fontId="6" fillId="0" borderId="48" xfId="4" applyFont="1" applyBorder="1" applyAlignment="1">
      <alignment horizontal="center" wrapText="1"/>
    </xf>
    <xf numFmtId="37" fontId="3" fillId="3" borderId="346" xfId="25" applyNumberFormat="1" applyFont="1" applyFill="1" applyBorder="1" applyAlignment="1" applyProtection="1">
      <alignment wrapText="1"/>
      <protection locked="0"/>
    </xf>
    <xf numFmtId="37" fontId="3" fillId="3" borderId="396" xfId="25" applyNumberFormat="1" applyFont="1" applyFill="1" applyBorder="1" applyAlignment="1" applyProtection="1">
      <alignment wrapText="1"/>
      <protection locked="0"/>
    </xf>
    <xf numFmtId="37" fontId="3" fillId="3" borderId="390" xfId="25" applyNumberFormat="1" applyFont="1" applyFill="1" applyBorder="1" applyAlignment="1" applyProtection="1">
      <alignment wrapText="1"/>
      <protection locked="0"/>
    </xf>
    <xf numFmtId="37" fontId="3" fillId="5" borderId="212" xfId="4" applyNumberFormat="1" applyFill="1" applyBorder="1" applyAlignment="1">
      <alignment wrapText="1"/>
    </xf>
    <xf numFmtId="37" fontId="3" fillId="5" borderId="213" xfId="25" applyNumberFormat="1" applyFont="1" applyFill="1" applyBorder="1" applyProtection="1"/>
    <xf numFmtId="37" fontId="3" fillId="5" borderId="0" xfId="25" applyNumberFormat="1" applyFont="1" applyFill="1" applyBorder="1" applyProtection="1"/>
    <xf numFmtId="44" fontId="3" fillId="3" borderId="6" xfId="2" applyFont="1" applyFill="1" applyBorder="1" applyAlignment="1" applyProtection="1">
      <alignment wrapText="1"/>
      <protection locked="0"/>
    </xf>
    <xf numFmtId="0" fontId="3" fillId="3" borderId="327" xfId="4" applyFill="1" applyBorder="1" applyAlignment="1" applyProtection="1">
      <alignment horizontal="center" wrapText="1"/>
      <protection locked="0"/>
    </xf>
    <xf numFmtId="0" fontId="3" fillId="0" borderId="30" xfId="4" applyBorder="1"/>
    <xf numFmtId="0" fontId="7" fillId="3" borderId="115" xfId="4" applyFont="1" applyFill="1" applyBorder="1" applyAlignment="1" applyProtection="1">
      <alignment horizontal="left" wrapText="1"/>
      <protection locked="0"/>
    </xf>
    <xf numFmtId="0" fontId="7" fillId="3" borderId="387" xfId="4" applyFont="1" applyFill="1" applyBorder="1" applyAlignment="1" applyProtection="1">
      <alignment horizontal="left" wrapText="1"/>
      <protection locked="0"/>
    </xf>
    <xf numFmtId="0" fontId="3" fillId="0" borderId="144" xfId="4" applyBorder="1" applyAlignment="1">
      <alignment vertical="center" wrapText="1"/>
    </xf>
    <xf numFmtId="0" fontId="3" fillId="0" borderId="29" xfId="4" applyBorder="1" applyAlignment="1">
      <alignment vertical="center" wrapText="1"/>
    </xf>
    <xf numFmtId="0" fontId="3" fillId="0" borderId="115" xfId="4" applyBorder="1" applyAlignment="1">
      <alignment vertical="center" wrapText="1"/>
    </xf>
    <xf numFmtId="0" fontId="3" fillId="3" borderId="144" xfId="4" applyFill="1" applyBorder="1" applyAlignment="1" applyProtection="1">
      <alignment vertical="center" wrapText="1"/>
      <protection locked="0"/>
    </xf>
    <xf numFmtId="0" fontId="3" fillId="3" borderId="43" xfId="4" applyFill="1" applyBorder="1" applyAlignment="1" applyProtection="1">
      <alignment vertical="center" wrapText="1"/>
      <protection locked="0"/>
    </xf>
    <xf numFmtId="0" fontId="3" fillId="0" borderId="171" xfId="4" applyBorder="1" applyAlignment="1">
      <alignment vertical="top" wrapText="1"/>
    </xf>
    <xf numFmtId="0" fontId="3" fillId="0" borderId="150" xfId="4" applyBorder="1" applyAlignment="1">
      <alignment vertical="top" wrapText="1"/>
    </xf>
    <xf numFmtId="0" fontId="3" fillId="0" borderId="123" xfId="4" applyBorder="1" applyAlignment="1">
      <alignment vertical="top" wrapText="1"/>
    </xf>
    <xf numFmtId="0" fontId="3" fillId="0" borderId="164" xfId="4" applyBorder="1" applyAlignment="1">
      <alignment vertical="top" wrapText="1"/>
    </xf>
    <xf numFmtId="0" fontId="3" fillId="3" borderId="1" xfId="4" applyFill="1" applyBorder="1" applyAlignment="1" applyProtection="1">
      <alignment horizontal="center"/>
      <protection locked="0"/>
    </xf>
    <xf numFmtId="0" fontId="3" fillId="3" borderId="197" xfId="4" applyFill="1" applyBorder="1" applyAlignment="1" applyProtection="1">
      <alignment wrapText="1"/>
      <protection locked="0"/>
    </xf>
    <xf numFmtId="0" fontId="3" fillId="0" borderId="147" xfId="4" applyBorder="1" applyAlignment="1">
      <alignment horizontal="center"/>
    </xf>
    <xf numFmtId="0" fontId="6" fillId="0" borderId="203" xfId="4" applyFont="1" applyBorder="1" applyAlignment="1">
      <alignment horizontal="center"/>
    </xf>
    <xf numFmtId="0" fontId="6" fillId="3" borderId="204" xfId="4" applyFont="1" applyFill="1" applyBorder="1" applyAlignment="1" applyProtection="1">
      <alignment horizontal="left" wrapText="1"/>
      <protection locked="0"/>
    </xf>
    <xf numFmtId="0" fontId="3" fillId="3" borderId="147" xfId="4" applyFill="1" applyBorder="1" applyAlignment="1" applyProtection="1">
      <alignment horizontal="left" vertical="center" wrapText="1"/>
      <protection locked="0"/>
    </xf>
    <xf numFmtId="0" fontId="3" fillId="3" borderId="144" xfId="4" applyFill="1" applyBorder="1" applyAlignment="1" applyProtection="1">
      <alignment horizontal="left" wrapText="1"/>
      <protection locked="0"/>
    </xf>
    <xf numFmtId="0" fontId="3" fillId="3" borderId="216" xfId="4" applyFill="1" applyBorder="1" applyAlignment="1" applyProtection="1">
      <alignment horizontal="left" wrapText="1"/>
      <protection locked="0"/>
    </xf>
    <xf numFmtId="0" fontId="3" fillId="3" borderId="145" xfId="4" applyFill="1" applyBorder="1" applyAlignment="1" applyProtection="1">
      <alignment horizontal="left" wrapText="1"/>
      <protection locked="0"/>
    </xf>
    <xf numFmtId="0" fontId="3" fillId="0" borderId="0" xfId="4" applyBorder="1" applyProtection="1">
      <protection locked="0"/>
    </xf>
    <xf numFmtId="0" fontId="3" fillId="0" borderId="0" xfId="4" applyBorder="1" applyAlignment="1" applyProtection="1">
      <alignment horizontal="left"/>
      <protection locked="0"/>
    </xf>
    <xf numFmtId="0" fontId="3" fillId="0" borderId="397" xfId="4" applyBorder="1"/>
    <xf numFmtId="0" fontId="3" fillId="0" borderId="397" xfId="4" applyBorder="1" applyProtection="1">
      <protection locked="0"/>
    </xf>
    <xf numFmtId="14" fontId="3" fillId="0" borderId="399" xfId="4" applyNumberFormat="1" applyBorder="1" applyProtection="1">
      <protection locked="0"/>
    </xf>
    <xf numFmtId="14" fontId="3" fillId="0" borderId="398" xfId="4" applyNumberFormat="1" applyBorder="1" applyProtection="1">
      <protection locked="0"/>
    </xf>
    <xf numFmtId="0" fontId="3" fillId="0" borderId="401" xfId="4" applyBorder="1" applyProtection="1">
      <protection locked="0"/>
    </xf>
    <xf numFmtId="0" fontId="3" fillId="0" borderId="400" xfId="4" applyBorder="1" applyAlignment="1" applyProtection="1">
      <alignment horizontal="left"/>
      <protection locked="0"/>
    </xf>
    <xf numFmtId="170" fontId="3" fillId="0" borderId="339" xfId="4" applyNumberFormat="1" applyBorder="1"/>
    <xf numFmtId="37" fontId="3" fillId="0" borderId="402" xfId="4" applyNumberFormat="1" applyBorder="1"/>
    <xf numFmtId="0" fontId="3" fillId="0" borderId="0" xfId="4" applyFont="1" applyProtection="1">
      <protection locked="0"/>
    </xf>
    <xf numFmtId="0" fontId="7" fillId="0" borderId="0" xfId="4" applyFont="1" applyBorder="1" applyAlignment="1">
      <alignment horizontal="left"/>
    </xf>
    <xf numFmtId="14" fontId="7" fillId="0" borderId="0" xfId="4" applyNumberFormat="1" applyFont="1" applyBorder="1"/>
    <xf numFmtId="0" fontId="6" fillId="0" borderId="354" xfId="4" applyFont="1" applyBorder="1"/>
    <xf numFmtId="0" fontId="6" fillId="0" borderId="406" xfId="4" applyFont="1" applyBorder="1"/>
    <xf numFmtId="0" fontId="6" fillId="0" borderId="404" xfId="4" applyFont="1" applyBorder="1"/>
    <xf numFmtId="14" fontId="6" fillId="0" borderId="24" xfId="4" applyNumberFormat="1" applyFont="1" applyBorder="1"/>
    <xf numFmtId="0" fontId="6" fillId="0" borderId="296" xfId="4" applyFont="1" applyBorder="1"/>
    <xf numFmtId="14" fontId="6" fillId="0" borderId="222" xfId="4" applyNumberFormat="1" applyFont="1" applyBorder="1"/>
    <xf numFmtId="0" fontId="3" fillId="0" borderId="0" xfId="4" applyBorder="1" applyAlignment="1">
      <alignment horizontal="centerContinuous"/>
    </xf>
    <xf numFmtId="0" fontId="7" fillId="0" borderId="0" xfId="5" applyFont="1" applyBorder="1"/>
    <xf numFmtId="0" fontId="3" fillId="0" borderId="0" xfId="5" applyBorder="1"/>
    <xf numFmtId="0" fontId="3" fillId="0" borderId="0" xfId="4" applyFill="1" applyBorder="1" applyAlignment="1">
      <alignment horizontal="centerContinuous"/>
    </xf>
    <xf numFmtId="0" fontId="3" fillId="0" borderId="0" xfId="4" applyFill="1" applyBorder="1"/>
    <xf numFmtId="0" fontId="7" fillId="0" borderId="0" xfId="5" applyFont="1" applyFill="1" applyBorder="1"/>
    <xf numFmtId="0" fontId="7" fillId="0" borderId="0" xfId="4" applyFont="1" applyFill="1" applyBorder="1"/>
    <xf numFmtId="0" fontId="3" fillId="0" borderId="0" xfId="5" applyFill="1" applyBorder="1"/>
    <xf numFmtId="0" fontId="3" fillId="0" borderId="0" xfId="4" applyFill="1" applyBorder="1" applyAlignment="1">
      <alignment horizontal="left"/>
    </xf>
    <xf numFmtId="0" fontId="3" fillId="3" borderId="0" xfId="4" applyFont="1" applyFill="1" applyBorder="1" applyAlignment="1" applyProtection="1">
      <alignment horizontal="left"/>
      <protection locked="0"/>
    </xf>
    <xf numFmtId="0" fontId="3" fillId="0" borderId="0" xfId="4" applyFill="1" applyBorder="1" applyProtection="1">
      <protection locked="0"/>
    </xf>
    <xf numFmtId="0" fontId="3" fillId="0" borderId="0" xfId="5" applyFill="1" applyBorder="1" applyProtection="1">
      <protection locked="0"/>
    </xf>
    <xf numFmtId="164" fontId="3" fillId="0" borderId="0" xfId="5" applyNumberFormat="1" applyFill="1" applyBorder="1" applyProtection="1">
      <protection locked="0"/>
    </xf>
    <xf numFmtId="164" fontId="3" fillId="0" borderId="0" xfId="4" applyNumberFormat="1" applyFill="1" applyBorder="1" applyProtection="1">
      <protection locked="0"/>
    </xf>
    <xf numFmtId="0" fontId="3" fillId="0" borderId="0" xfId="4" applyFont="1" applyFill="1" applyBorder="1" applyProtection="1">
      <protection locked="0"/>
    </xf>
    <xf numFmtId="0" fontId="9" fillId="0" borderId="0" xfId="4" applyFont="1" applyFill="1" applyBorder="1" applyProtection="1">
      <protection locked="0"/>
    </xf>
    <xf numFmtId="0" fontId="11" fillId="0" borderId="0" xfId="6" applyFont="1" applyFill="1" applyBorder="1" applyAlignment="1" applyProtection="1">
      <protection locked="0"/>
    </xf>
    <xf numFmtId="0" fontId="9" fillId="0" borderId="0" xfId="4" applyFont="1" applyFill="1" applyBorder="1" applyAlignment="1" applyProtection="1">
      <alignment horizontal="left" wrapText="1"/>
      <protection locked="0"/>
    </xf>
    <xf numFmtId="14" fontId="3" fillId="0" borderId="0" xfId="4" applyNumberFormat="1" applyFill="1" applyBorder="1" applyProtection="1">
      <protection locked="0"/>
    </xf>
    <xf numFmtId="0" fontId="3" fillId="0" borderId="0" xfId="5" applyFill="1" applyBorder="1" applyAlignment="1" applyProtection="1">
      <alignment wrapText="1"/>
      <protection locked="0"/>
    </xf>
    <xf numFmtId="0" fontId="3" fillId="0" borderId="0" xfId="4" applyFill="1" applyBorder="1" applyAlignment="1" applyProtection="1">
      <alignment wrapText="1"/>
      <protection locked="0"/>
    </xf>
    <xf numFmtId="0" fontId="3" fillId="0" borderId="404" xfId="4" applyBorder="1"/>
    <xf numFmtId="14" fontId="3" fillId="3" borderId="24" xfId="4" applyNumberFormat="1" applyFill="1" applyBorder="1" applyProtection="1">
      <protection locked="0"/>
    </xf>
    <xf numFmtId="14" fontId="3" fillId="3" borderId="223" xfId="4" applyNumberFormat="1" applyFill="1" applyBorder="1" applyProtection="1">
      <protection locked="0"/>
    </xf>
    <xf numFmtId="0" fontId="3" fillId="0" borderId="0" xfId="4" applyFont="1" applyFill="1" applyBorder="1" applyAlignment="1" applyProtection="1">
      <alignment horizontal="left"/>
      <protection locked="0"/>
    </xf>
    <xf numFmtId="0" fontId="14" fillId="0" borderId="0" xfId="5" applyFont="1" applyBorder="1" applyAlignment="1">
      <alignment vertical="justify"/>
    </xf>
    <xf numFmtId="0" fontId="7" fillId="0" borderId="0" xfId="4" applyFont="1" applyBorder="1" applyAlignment="1">
      <alignment horizontal="centerContinuous"/>
    </xf>
    <xf numFmtId="0" fontId="14" fillId="0" borderId="0" xfId="7" applyFont="1" applyFill="1" applyBorder="1" applyAlignment="1">
      <alignment horizontal="justify" wrapText="1"/>
    </xf>
    <xf numFmtId="0" fontId="14" fillId="0" borderId="0" xfId="7" applyFont="1" applyFill="1" applyBorder="1"/>
    <xf numFmtId="0" fontId="7" fillId="0" borderId="0" xfId="4" applyFont="1" applyFill="1" applyBorder="1" applyAlignment="1" applyProtection="1">
      <alignment horizontal="left" wrapText="1"/>
      <protection locked="0"/>
    </xf>
    <xf numFmtId="0" fontId="7" fillId="0" borderId="0" xfId="4" applyFont="1" applyFill="1" applyBorder="1" applyAlignment="1">
      <alignment horizontal="center"/>
    </xf>
    <xf numFmtId="0" fontId="3" fillId="0" borderId="411" xfId="4" applyBorder="1"/>
    <xf numFmtId="0" fontId="3" fillId="0" borderId="412" xfId="4" applyBorder="1"/>
    <xf numFmtId="0" fontId="3" fillId="0" borderId="413" xfId="4" applyBorder="1"/>
    <xf numFmtId="165" fontId="7" fillId="0" borderId="235" xfId="4" applyNumberFormat="1" applyFont="1" applyFill="1" applyBorder="1" applyProtection="1">
      <protection locked="0"/>
    </xf>
    <xf numFmtId="0" fontId="7" fillId="3" borderId="208" xfId="4" applyFont="1" applyFill="1" applyBorder="1" applyAlignment="1" applyProtection="1">
      <alignment horizontal="left" wrapText="1"/>
      <protection locked="0"/>
    </xf>
    <xf numFmtId="0" fontId="3" fillId="0" borderId="408" xfId="4" applyBorder="1"/>
    <xf numFmtId="0" fontId="3" fillId="0" borderId="409" xfId="4" applyBorder="1"/>
    <xf numFmtId="0" fontId="3" fillId="0" borderId="346" xfId="4" applyBorder="1"/>
    <xf numFmtId="37" fontId="3" fillId="4" borderId="414" xfId="1" applyNumberFormat="1" applyFont="1" applyFill="1" applyBorder="1" applyProtection="1"/>
    <xf numFmtId="0" fontId="5" fillId="0" borderId="0" xfId="4" applyFont="1" applyBorder="1"/>
    <xf numFmtId="14" fontId="6" fillId="0" borderId="24" xfId="4" applyNumberFormat="1" applyFont="1" applyBorder="1" applyProtection="1">
      <protection locked="0"/>
    </xf>
    <xf numFmtId="0" fontId="6" fillId="0" borderId="226" xfId="4" applyFont="1" applyBorder="1"/>
    <xf numFmtId="0" fontId="7" fillId="0" borderId="415" xfId="4" applyFont="1" applyBorder="1"/>
    <xf numFmtId="0" fontId="7" fillId="0" borderId="416" xfId="4" applyFont="1" applyBorder="1" applyAlignment="1">
      <alignment horizontal="centerContinuous" wrapText="1"/>
    </xf>
    <xf numFmtId="0" fontId="7" fillId="0" borderId="417" xfId="4" applyFont="1" applyBorder="1" applyAlignment="1">
      <alignment horizontal="centerContinuous" wrapText="1"/>
    </xf>
    <xf numFmtId="0" fontId="7" fillId="0" borderId="418" xfId="4" applyFont="1" applyBorder="1" applyAlignment="1">
      <alignment horizontal="centerContinuous" wrapText="1"/>
    </xf>
    <xf numFmtId="0" fontId="7" fillId="0" borderId="8" xfId="5" applyFont="1" applyBorder="1" applyAlignment="1">
      <alignment wrapText="1"/>
    </xf>
    <xf numFmtId="0" fontId="7" fillId="0" borderId="8" xfId="5" applyFont="1" applyBorder="1" applyAlignment="1">
      <alignment horizontal="center" wrapText="1"/>
    </xf>
    <xf numFmtId="0" fontId="7" fillId="0" borderId="363" xfId="4" applyFont="1" applyBorder="1" applyAlignment="1">
      <alignment horizontal="center" wrapText="1"/>
    </xf>
    <xf numFmtId="0" fontId="3" fillId="0" borderId="363" xfId="4" applyBorder="1"/>
    <xf numFmtId="37" fontId="3" fillId="5" borderId="363" xfId="25" applyNumberFormat="1" applyFont="1" applyFill="1" applyBorder="1" applyAlignment="1" applyProtection="1"/>
    <xf numFmtId="0" fontId="3" fillId="3" borderId="363" xfId="4" applyFill="1" applyBorder="1" applyProtection="1">
      <protection locked="0"/>
    </xf>
    <xf numFmtId="0" fontId="3" fillId="7" borderId="363" xfId="5" applyFill="1" applyBorder="1" applyAlignment="1">
      <alignment horizontal="center"/>
    </xf>
    <xf numFmtId="166" fontId="3" fillId="3" borderId="363" xfId="25" applyNumberFormat="1" applyFont="1" applyFill="1" applyBorder="1" applyAlignment="1" applyProtection="1">
      <protection locked="0"/>
    </xf>
    <xf numFmtId="0" fontId="7" fillId="0" borderId="0" xfId="5" applyFont="1" applyFill="1" applyBorder="1" applyAlignment="1">
      <alignment horizontal="center" wrapText="1"/>
    </xf>
    <xf numFmtId="37" fontId="3" fillId="0" borderId="0" xfId="5" applyNumberFormat="1" applyFill="1" applyBorder="1" applyAlignment="1" applyProtection="1">
      <alignment horizontal="right"/>
      <protection locked="0"/>
    </xf>
    <xf numFmtId="0" fontId="7" fillId="0" borderId="409" xfId="4" applyFont="1" applyBorder="1" applyAlignment="1">
      <alignment horizontal="center" wrapText="1"/>
    </xf>
    <xf numFmtId="0" fontId="3" fillId="3" borderId="409" xfId="4" applyFill="1" applyBorder="1" applyProtection="1">
      <protection locked="0"/>
    </xf>
    <xf numFmtId="0" fontId="3" fillId="7" borderId="409" xfId="5" applyFill="1" applyBorder="1" applyAlignment="1">
      <alignment horizontal="center"/>
    </xf>
    <xf numFmtId="37" fontId="3" fillId="5" borderId="409" xfId="25" applyNumberFormat="1" applyFont="1" applyFill="1" applyBorder="1" applyAlignment="1" applyProtection="1"/>
    <xf numFmtId="0" fontId="0" fillId="0" borderId="0" xfId="0" applyFill="1" applyBorder="1"/>
    <xf numFmtId="0" fontId="7" fillId="0" borderId="0" xfId="4" applyFont="1" applyFill="1" applyBorder="1" applyAlignment="1">
      <alignment horizontal="centerContinuous" wrapText="1"/>
    </xf>
    <xf numFmtId="0" fontId="7" fillId="0" borderId="0" xfId="5" applyFont="1" applyFill="1" applyBorder="1" applyAlignment="1">
      <alignment wrapText="1"/>
    </xf>
    <xf numFmtId="0" fontId="7" fillId="0" borderId="0" xfId="4" applyFont="1" applyFill="1" applyBorder="1" applyAlignment="1">
      <alignment horizontal="center" wrapText="1"/>
    </xf>
    <xf numFmtId="37" fontId="3" fillId="0" borderId="0" xfId="25" applyNumberFormat="1" applyFont="1" applyFill="1" applyBorder="1" applyAlignment="1" applyProtection="1"/>
    <xf numFmtId="0" fontId="3" fillId="0" borderId="0" xfId="5" applyFill="1" applyBorder="1" applyAlignment="1">
      <alignment horizontal="center"/>
    </xf>
    <xf numFmtId="166" fontId="3" fillId="0" borderId="0" xfId="25" applyNumberFormat="1" applyFont="1" applyFill="1" applyBorder="1" applyAlignment="1" applyProtection="1">
      <protection locked="0"/>
    </xf>
    <xf numFmtId="0" fontId="3" fillId="0" borderId="0" xfId="5" applyFill="1" applyBorder="1" applyAlignment="1">
      <alignment horizontal="centerContinuous" wrapText="1"/>
    </xf>
    <xf numFmtId="37" fontId="3" fillId="0" borderId="0" xfId="1" applyNumberFormat="1" applyFont="1" applyFill="1" applyBorder="1" applyAlignment="1" applyProtection="1"/>
    <xf numFmtId="0" fontId="3" fillId="0" borderId="409" xfId="5" applyBorder="1" applyAlignment="1">
      <alignment horizontal="centerContinuous" wrapText="1"/>
    </xf>
    <xf numFmtId="37" fontId="3" fillId="5" borderId="363" xfId="1" applyNumberFormat="1" applyFont="1" applyFill="1" applyBorder="1" applyAlignment="1" applyProtection="1"/>
    <xf numFmtId="0" fontId="7" fillId="0" borderId="0" xfId="4" applyFont="1" applyFill="1" applyBorder="1" applyAlignment="1">
      <alignment horizontal="left"/>
    </xf>
    <xf numFmtId="0" fontId="6" fillId="0" borderId="24" xfId="4" applyFont="1" applyBorder="1"/>
    <xf numFmtId="14" fontId="6" fillId="0" borderId="24" xfId="4" applyNumberFormat="1" applyFont="1" applyBorder="1" applyAlignment="1">
      <alignment wrapText="1"/>
    </xf>
    <xf numFmtId="0" fontId="6" fillId="0" borderId="30" xfId="4" applyFont="1" applyBorder="1"/>
    <xf numFmtId="14" fontId="6" fillId="0" borderId="22" xfId="4" applyNumberFormat="1" applyFont="1" applyBorder="1"/>
    <xf numFmtId="0" fontId="3" fillId="0" borderId="420" xfId="4" applyBorder="1"/>
    <xf numFmtId="0" fontId="3" fillId="0" borderId="410" xfId="4" applyBorder="1"/>
    <xf numFmtId="0" fontId="3" fillId="0" borderId="419" xfId="4" applyBorder="1" applyAlignment="1">
      <alignment horizontal="center"/>
    </xf>
    <xf numFmtId="0" fontId="3" fillId="0" borderId="421" xfId="4" applyBorder="1" applyAlignment="1">
      <alignment horizontal="center"/>
    </xf>
    <xf numFmtId="0" fontId="3" fillId="3" borderId="422" xfId="4" applyFill="1" applyBorder="1" applyAlignment="1" applyProtection="1">
      <alignment horizontal="center" vertical="top" wrapText="1"/>
      <protection locked="0"/>
    </xf>
    <xf numFmtId="0" fontId="3" fillId="0" borderId="0" xfId="4" applyBorder="1" applyAlignment="1">
      <alignment horizontal="left" vertical="top"/>
    </xf>
    <xf numFmtId="49" fontId="3" fillId="0" borderId="26" xfId="4" applyNumberFormat="1" applyFill="1" applyBorder="1" applyProtection="1">
      <protection locked="0"/>
    </xf>
    <xf numFmtId="0" fontId="7" fillId="0" borderId="24" xfId="4" applyFont="1" applyBorder="1"/>
    <xf numFmtId="14" fontId="6" fillId="0" borderId="22" xfId="4" applyNumberFormat="1" applyFont="1" applyBorder="1" applyAlignment="1">
      <alignment wrapText="1"/>
    </xf>
    <xf numFmtId="38" fontId="3" fillId="0" borderId="1" xfId="1" applyNumberFormat="1" applyFont="1" applyFill="1" applyBorder="1" applyProtection="1"/>
    <xf numFmtId="0" fontId="6" fillId="0" borderId="353" xfId="4" applyFont="1" applyBorder="1"/>
    <xf numFmtId="0" fontId="7" fillId="0" borderId="0" xfId="9" applyFont="1" applyBorder="1"/>
    <xf numFmtId="0" fontId="3" fillId="0" borderId="0" xfId="9" applyFont="1" applyBorder="1" applyAlignment="1">
      <alignment horizontal="centerContinuous"/>
    </xf>
    <xf numFmtId="0" fontId="16" fillId="0" borderId="0" xfId="9" applyFont="1" applyAlignment="1">
      <alignment horizontal="center"/>
    </xf>
    <xf numFmtId="0" fontId="6" fillId="0" borderId="404" xfId="9" applyFont="1" applyBorder="1"/>
    <xf numFmtId="0" fontId="6" fillId="0" borderId="24" xfId="9" applyFont="1" applyBorder="1"/>
    <xf numFmtId="0" fontId="6" fillId="0" borderId="30" xfId="9" applyFont="1" applyBorder="1"/>
    <xf numFmtId="0" fontId="3" fillId="0" borderId="0" xfId="30" applyFont="1" applyBorder="1" applyAlignment="1">
      <alignment horizontal="centerContinuous"/>
    </xf>
    <xf numFmtId="0" fontId="7" fillId="0" borderId="0" xfId="30" applyFont="1" applyBorder="1"/>
    <xf numFmtId="0" fontId="6" fillId="0" borderId="404" xfId="30" applyFont="1" applyBorder="1"/>
    <xf numFmtId="0" fontId="6" fillId="0" borderId="24" xfId="30" applyFont="1" applyBorder="1"/>
    <xf numFmtId="0" fontId="3" fillId="0" borderId="0" xfId="8" applyBorder="1"/>
    <xf numFmtId="0" fontId="7" fillId="0" borderId="424" xfId="4" applyFont="1" applyBorder="1" applyAlignment="1">
      <alignment horizontal="center" wrapText="1"/>
    </xf>
    <xf numFmtId="0" fontId="3" fillId="3" borderId="423" xfId="4" applyFill="1" applyBorder="1" applyAlignment="1" applyProtection="1">
      <alignment wrapText="1"/>
      <protection locked="0"/>
    </xf>
    <xf numFmtId="0" fontId="3" fillId="3" borderId="425" xfId="4" applyFill="1" applyBorder="1" applyAlignment="1" applyProtection="1">
      <alignment wrapText="1"/>
      <protection locked="0"/>
    </xf>
    <xf numFmtId="37" fontId="7" fillId="5" borderId="426" xfId="4" applyNumberFormat="1" applyFont="1" applyFill="1" applyBorder="1"/>
    <xf numFmtId="0" fontId="7" fillId="3" borderId="427" xfId="4" applyFont="1" applyFill="1" applyBorder="1" applyAlignment="1" applyProtection="1">
      <alignment horizontal="left" wrapText="1"/>
      <protection locked="0"/>
    </xf>
    <xf numFmtId="0" fontId="3" fillId="0" borderId="412" xfId="4" applyBorder="1" applyAlignment="1">
      <alignment horizontal="right"/>
    </xf>
    <xf numFmtId="37" fontId="3" fillId="5" borderId="428" xfId="4" applyNumberFormat="1" applyFill="1" applyBorder="1"/>
    <xf numFmtId="0" fontId="7" fillId="0" borderId="408" xfId="4" applyFont="1" applyBorder="1"/>
    <xf numFmtId="14" fontId="7" fillId="0" borderId="409" xfId="4" applyNumberFormat="1" applyFont="1" applyBorder="1"/>
    <xf numFmtId="37" fontId="7" fillId="0" borderId="429" xfId="4" applyNumberFormat="1" applyFont="1" applyBorder="1" applyAlignment="1">
      <alignment horizontal="center"/>
    </xf>
    <xf numFmtId="37" fontId="3" fillId="6" borderId="431" xfId="4" applyNumberFormat="1" applyFill="1" applyBorder="1"/>
    <xf numFmtId="37" fontId="3" fillId="5" borderId="431" xfId="1" applyNumberFormat="1" applyFont="1" applyFill="1" applyBorder="1" applyAlignment="1" applyProtection="1"/>
    <xf numFmtId="37" fontId="3" fillId="5" borderId="432" xfId="1" applyNumberFormat="1" applyFont="1" applyFill="1" applyBorder="1" applyAlignment="1" applyProtection="1"/>
    <xf numFmtId="37" fontId="3" fillId="5" borderId="430" xfId="1" applyNumberFormat="1" applyFont="1" applyFill="1" applyBorder="1" applyAlignment="1" applyProtection="1"/>
    <xf numFmtId="37" fontId="3" fillId="3" borderId="433" xfId="1" applyNumberFormat="1" applyFont="1" applyFill="1" applyBorder="1" applyProtection="1">
      <protection locked="0"/>
    </xf>
    <xf numFmtId="37" fontId="3" fillId="3" borderId="431" xfId="1" applyNumberFormat="1" applyFont="1" applyFill="1" applyBorder="1" applyProtection="1">
      <protection locked="0"/>
    </xf>
    <xf numFmtId="37" fontId="3" fillId="3" borderId="414" xfId="1" applyNumberFormat="1" applyFont="1" applyFill="1" applyBorder="1" applyProtection="1">
      <protection locked="0"/>
    </xf>
    <xf numFmtId="0" fontId="3" fillId="0" borderId="431" xfId="4" applyBorder="1" applyAlignment="1">
      <alignment horizontal="center"/>
    </xf>
    <xf numFmtId="37" fontId="3" fillId="3" borderId="425" xfId="1" applyNumberFormat="1" applyFont="1" applyFill="1" applyBorder="1" applyAlignment="1" applyProtection="1">
      <alignment wrapText="1"/>
      <protection locked="0"/>
    </xf>
    <xf numFmtId="37" fontId="3" fillId="5" borderId="8" xfId="4" applyNumberFormat="1" applyFill="1" applyBorder="1" applyAlignment="1">
      <alignment wrapText="1"/>
    </xf>
    <xf numFmtId="0" fontId="3" fillId="0" borderId="186" xfId="4" applyBorder="1" applyAlignment="1">
      <alignment horizontal="left"/>
    </xf>
    <xf numFmtId="0" fontId="3" fillId="0" borderId="184" xfId="4" applyBorder="1" applyAlignment="1">
      <alignment horizontal="left"/>
    </xf>
    <xf numFmtId="0" fontId="3" fillId="0" borderId="309" xfId="4" applyBorder="1"/>
    <xf numFmtId="37" fontId="3" fillId="0" borderId="363" xfId="1" applyNumberFormat="1" applyFont="1" applyFill="1" applyBorder="1" applyProtection="1"/>
    <xf numFmtId="0" fontId="3" fillId="0" borderId="32" xfId="4" applyFill="1" applyBorder="1"/>
    <xf numFmtId="0" fontId="3" fillId="0" borderId="28" xfId="4" applyFill="1" applyBorder="1" applyAlignment="1" applyProtection="1">
      <alignment horizontal="left" wrapText="1"/>
      <protection locked="0"/>
    </xf>
    <xf numFmtId="0" fontId="3" fillId="0" borderId="196" xfId="4" applyFill="1" applyBorder="1"/>
    <xf numFmtId="0" fontId="3" fillId="6" borderId="434" xfId="4" applyFill="1" applyBorder="1"/>
    <xf numFmtId="0" fontId="3" fillId="0" borderId="0" xfId="4" applyBorder="1" applyAlignment="1">
      <alignment horizontal="left" vertical="top" wrapText="1"/>
    </xf>
    <xf numFmtId="0" fontId="7" fillId="0" borderId="438" xfId="4" applyFont="1" applyBorder="1" applyAlignment="1">
      <alignment horizontal="center"/>
    </xf>
    <xf numFmtId="0" fontId="3" fillId="3" borderId="426" xfId="4" applyFill="1" applyBorder="1" applyAlignment="1" applyProtection="1">
      <alignment wrapText="1"/>
      <protection locked="0"/>
    </xf>
    <xf numFmtId="0" fontId="12" fillId="0" borderId="0" xfId="4" applyFont="1" applyAlignment="1">
      <alignment wrapText="1"/>
    </xf>
    <xf numFmtId="0" fontId="12" fillId="0" borderId="441" xfId="4" applyFont="1" applyFill="1" applyBorder="1" applyAlignment="1" applyProtection="1">
      <alignment horizontal="center"/>
      <protection locked="0"/>
    </xf>
    <xf numFmtId="0" fontId="12" fillId="0" borderId="406" xfId="4" applyFont="1" applyBorder="1"/>
    <xf numFmtId="0" fontId="12" fillId="3" borderId="405" xfId="4" applyFont="1" applyFill="1" applyBorder="1"/>
    <xf numFmtId="0" fontId="12" fillId="3" borderId="424" xfId="4" applyFont="1" applyFill="1" applyBorder="1"/>
    <xf numFmtId="0" fontId="3" fillId="3" borderId="8" xfId="4" applyFill="1" applyBorder="1"/>
    <xf numFmtId="0" fontId="3" fillId="6" borderId="49" xfId="4" applyFill="1" applyBorder="1"/>
    <xf numFmtId="0" fontId="3" fillId="6" borderId="8" xfId="4" applyFill="1" applyBorder="1"/>
    <xf numFmtId="0" fontId="3" fillId="3" borderId="221" xfId="15" applyFill="1" applyBorder="1" applyAlignment="1" applyProtection="1">
      <alignment horizontal="left"/>
      <protection locked="0"/>
    </xf>
    <xf numFmtId="0" fontId="3" fillId="3" borderId="7" xfId="15" applyFill="1" applyBorder="1" applyAlignment="1" applyProtection="1">
      <alignment horizontal="left"/>
      <protection locked="0"/>
    </xf>
    <xf numFmtId="168" fontId="7" fillId="3" borderId="1" xfId="3" applyNumberFormat="1" applyFont="1" applyFill="1" applyBorder="1" applyAlignment="1" applyProtection="1">
      <alignment wrapText="1"/>
      <protection locked="0"/>
    </xf>
    <xf numFmtId="0" fontId="3" fillId="3" borderId="267" xfId="12" applyFill="1" applyBorder="1" applyAlignment="1" applyProtection="1">
      <alignment horizontal="left" wrapText="1"/>
      <protection locked="0"/>
    </xf>
    <xf numFmtId="37" fontId="3" fillId="3" borderId="429" xfId="25" applyNumberFormat="1" applyFont="1" applyFill="1" applyBorder="1" applyAlignment="1" applyProtection="1">
      <alignment wrapText="1"/>
      <protection locked="0"/>
    </xf>
    <xf numFmtId="37" fontId="3" fillId="3" borderId="374" xfId="25" applyNumberFormat="1" applyFont="1" applyFill="1" applyBorder="1" applyAlignment="1" applyProtection="1">
      <alignment wrapText="1"/>
      <protection locked="0"/>
    </xf>
    <xf numFmtId="37" fontId="3" fillId="3" borderId="422" xfId="25" applyNumberFormat="1" applyFont="1" applyFill="1" applyBorder="1" applyAlignment="1" applyProtection="1">
      <alignment wrapText="1"/>
      <protection locked="0"/>
    </xf>
    <xf numFmtId="37" fontId="3" fillId="3" borderId="391" xfId="25" applyNumberFormat="1" applyFont="1" applyFill="1" applyBorder="1" applyAlignment="1" applyProtection="1">
      <alignment wrapText="1"/>
      <protection locked="0"/>
    </xf>
    <xf numFmtId="37" fontId="3" fillId="5" borderId="181" xfId="4" applyNumberFormat="1" applyFill="1" applyBorder="1" applyAlignment="1">
      <alignment wrapText="1"/>
    </xf>
    <xf numFmtId="0" fontId="14" fillId="0" borderId="404" xfId="4" applyFont="1" applyBorder="1" applyAlignment="1">
      <alignment horizontal="center"/>
    </xf>
    <xf numFmtId="0" fontId="14" fillId="0" borderId="24" xfId="4" applyFont="1" applyBorder="1"/>
    <xf numFmtId="166" fontId="9" fillId="0" borderId="24" xfId="25" applyNumberFormat="1" applyFont="1" applyFill="1" applyBorder="1" applyProtection="1"/>
    <xf numFmtId="0" fontId="3" fillId="0" borderId="408" xfId="4" applyBorder="1" applyAlignment="1">
      <alignment horizontal="justify" vertical="top"/>
    </xf>
    <xf numFmtId="0" fontId="3" fillId="0" borderId="0" xfId="4" applyBorder="1" applyAlignment="1">
      <alignment wrapText="1"/>
    </xf>
    <xf numFmtId="0" fontId="6" fillId="0" borderId="0" xfId="4" applyFont="1" applyBorder="1"/>
    <xf numFmtId="0" fontId="3" fillId="3" borderId="407" xfId="4" applyFill="1" applyBorder="1"/>
    <xf numFmtId="0" fontId="3" fillId="6" borderId="408" xfId="4" applyFill="1" applyBorder="1"/>
    <xf numFmtId="0" fontId="14" fillId="0" borderId="0" xfId="4" applyFont="1" applyBorder="1" applyAlignment="1">
      <alignment horizontal="justify"/>
    </xf>
    <xf numFmtId="37" fontId="3" fillId="5" borderId="439" xfId="1" applyNumberFormat="1" applyFont="1" applyFill="1" applyBorder="1" applyAlignment="1" applyProtection="1"/>
    <xf numFmtId="37" fontId="3" fillId="3" borderId="439" xfId="1" applyNumberFormat="1" applyFont="1" applyFill="1" applyBorder="1" applyAlignment="1" applyProtection="1">
      <alignment wrapText="1"/>
      <protection locked="0"/>
    </xf>
    <xf numFmtId="37" fontId="3" fillId="3" borderId="415" xfId="1" applyNumberFormat="1" applyFont="1" applyFill="1" applyBorder="1" applyAlignment="1" applyProtection="1">
      <alignment wrapText="1"/>
      <protection locked="0"/>
    </xf>
    <xf numFmtId="0" fontId="3" fillId="6" borderId="409" xfId="4" applyFill="1" applyBorder="1"/>
    <xf numFmtId="37" fontId="3" fillId="5" borderId="445" xfId="1" applyNumberFormat="1" applyFont="1" applyFill="1" applyBorder="1" applyProtection="1"/>
    <xf numFmtId="37" fontId="3" fillId="3" borderId="445" xfId="1" applyNumberFormat="1" applyFont="1" applyFill="1" applyBorder="1" applyProtection="1">
      <protection locked="0"/>
    </xf>
    <xf numFmtId="37" fontId="3" fillId="5" borderId="445" xfId="1" applyNumberFormat="1" applyFont="1" applyFill="1" applyBorder="1" applyAlignment="1" applyProtection="1"/>
    <xf numFmtId="37" fontId="3" fillId="5" borderId="370" xfId="1" applyNumberFormat="1" applyFont="1" applyFill="1" applyBorder="1" applyAlignment="1" applyProtection="1"/>
    <xf numFmtId="0" fontId="3" fillId="0" borderId="409" xfId="4" applyBorder="1" applyAlignment="1">
      <alignment horizontal="justify" vertical="top"/>
    </xf>
    <xf numFmtId="0" fontId="7" fillId="0" borderId="222" xfId="4" applyFont="1" applyBorder="1" applyAlignment="1">
      <alignment horizontal="center" wrapText="1"/>
    </xf>
    <xf numFmtId="7" fontId="3" fillId="3" borderId="346" xfId="14" applyNumberFormat="1" applyFont="1" applyFill="1" applyBorder="1" applyAlignment="1" applyProtection="1">
      <alignment vertical="top" wrapText="1"/>
      <protection locked="0"/>
    </xf>
    <xf numFmtId="37" fontId="3" fillId="5" borderId="429" xfId="1" applyNumberFormat="1" applyFont="1" applyFill="1" applyBorder="1" applyAlignment="1" applyProtection="1"/>
    <xf numFmtId="37" fontId="3" fillId="3" borderId="396" xfId="1" applyNumberFormat="1" applyFont="1" applyFill="1" applyBorder="1" applyAlignment="1" applyProtection="1">
      <alignment wrapText="1"/>
      <protection locked="0"/>
    </xf>
    <xf numFmtId="37" fontId="3" fillId="3" borderId="370" xfId="1" applyNumberFormat="1" applyFont="1" applyFill="1" applyBorder="1" applyAlignment="1" applyProtection="1">
      <alignment wrapText="1"/>
      <protection locked="0"/>
    </xf>
    <xf numFmtId="37" fontId="3" fillId="5" borderId="446" xfId="1" applyNumberFormat="1" applyFont="1" applyFill="1" applyBorder="1" applyAlignment="1" applyProtection="1"/>
    <xf numFmtId="37" fontId="3" fillId="5" borderId="447" xfId="1" applyNumberFormat="1" applyFont="1" applyFill="1" applyBorder="1" applyAlignment="1" applyProtection="1"/>
    <xf numFmtId="0" fontId="3" fillId="6" borderId="448" xfId="4" applyFill="1" applyBorder="1"/>
    <xf numFmtId="0" fontId="3" fillId="6" borderId="406" xfId="4" applyFill="1" applyBorder="1"/>
    <xf numFmtId="37" fontId="3" fillId="3" borderId="449" xfId="1" applyNumberFormat="1" applyFont="1" applyFill="1" applyBorder="1" applyAlignment="1" applyProtection="1">
      <alignment wrapText="1"/>
      <protection locked="0"/>
    </xf>
    <xf numFmtId="0" fontId="3" fillId="0" borderId="409" xfId="4" applyBorder="1" applyAlignment="1">
      <alignment horizontal="left" indent="1"/>
    </xf>
    <xf numFmtId="0" fontId="6" fillId="0" borderId="409" xfId="4" applyFont="1" applyBorder="1"/>
    <xf numFmtId="0" fontId="3" fillId="0" borderId="406" xfId="4" applyBorder="1"/>
    <xf numFmtId="0" fontId="5" fillId="0" borderId="21" xfId="15" applyFont="1" applyBorder="1"/>
    <xf numFmtId="0" fontId="3" fillId="0" borderId="450" xfId="15" applyBorder="1"/>
    <xf numFmtId="0" fontId="3" fillId="0" borderId="406" xfId="15" applyBorder="1"/>
    <xf numFmtId="37" fontId="7" fillId="0" borderId="0" xfId="17" applyFont="1" applyAlignment="1">
      <alignment horizontal="center"/>
    </xf>
    <xf numFmtId="37" fontId="7" fillId="0" borderId="144" xfId="17" applyFont="1" applyBorder="1" applyAlignment="1">
      <alignment horizontal="center"/>
    </xf>
    <xf numFmtId="37" fontId="7" fillId="0" borderId="3" xfId="17" applyFont="1" applyBorder="1" applyAlignment="1">
      <alignment horizontal="centerContinuous" wrapText="1"/>
    </xf>
    <xf numFmtId="37" fontId="14" fillId="0" borderId="409" xfId="17" applyFont="1" applyBorder="1" applyAlignment="1">
      <alignment horizontal="centerContinuous"/>
    </xf>
    <xf numFmtId="37" fontId="3" fillId="0" borderId="226" xfId="17" applyBorder="1" applyAlignment="1">
      <alignment horizontal="center"/>
    </xf>
    <xf numFmtId="37" fontId="3" fillId="0" borderId="6" xfId="17" applyBorder="1" applyAlignment="1">
      <alignment horizontal="center"/>
    </xf>
    <xf numFmtId="37" fontId="3" fillId="0" borderId="115" xfId="17" applyBorder="1" applyAlignment="1">
      <alignment horizontal="center"/>
    </xf>
    <xf numFmtId="37" fontId="3" fillId="0" borderId="412" xfId="17" applyBorder="1"/>
    <xf numFmtId="37" fontId="3" fillId="0" borderId="21" xfId="17" applyBorder="1"/>
    <xf numFmtId="37" fontId="3" fillId="0" borderId="352" xfId="17" applyBorder="1"/>
    <xf numFmtId="37" fontId="3" fillId="0" borderId="0" xfId="17" applyFill="1"/>
    <xf numFmtId="0" fontId="3" fillId="0" borderId="0" xfId="17" applyNumberFormat="1" applyFill="1" applyBorder="1" applyAlignment="1" applyProtection="1">
      <alignment horizontal="center"/>
      <protection locked="0"/>
    </xf>
    <xf numFmtId="37" fontId="3" fillId="0" borderId="0" xfId="17" applyFill="1" applyBorder="1"/>
    <xf numFmtId="37" fontId="3" fillId="0" borderId="0" xfId="17" applyFill="1" applyBorder="1" applyProtection="1">
      <protection locked="0"/>
    </xf>
    <xf numFmtId="37" fontId="7" fillId="0" borderId="21" xfId="17" applyFont="1" applyFill="1" applyBorder="1" applyAlignment="1" applyProtection="1">
      <alignment wrapText="1"/>
      <protection locked="0"/>
    </xf>
    <xf numFmtId="0" fontId="7" fillId="0" borderId="21" xfId="4" applyFont="1" applyFill="1" applyBorder="1" applyAlignment="1" applyProtection="1">
      <alignment wrapText="1"/>
      <protection locked="0"/>
    </xf>
    <xf numFmtId="0" fontId="7" fillId="0" borderId="0" xfId="4" applyFont="1" applyFill="1" applyBorder="1" applyAlignment="1" applyProtection="1">
      <alignment wrapText="1"/>
      <protection locked="0"/>
    </xf>
    <xf numFmtId="37" fontId="3" fillId="0" borderId="0" xfId="17" quotePrefix="1" applyFill="1" applyAlignment="1">
      <alignment horizontal="left"/>
    </xf>
    <xf numFmtId="0" fontId="7" fillId="0" borderId="0" xfId="17" applyNumberFormat="1" applyFont="1" applyFill="1" applyBorder="1" applyAlignment="1" applyProtection="1">
      <alignment horizontal="left" vertical="top" wrapText="1"/>
      <protection locked="0"/>
    </xf>
    <xf numFmtId="37" fontId="14" fillId="0" borderId="21" xfId="17" applyFont="1" applyFill="1" applyBorder="1"/>
    <xf numFmtId="37" fontId="14" fillId="0" borderId="262" xfId="17" applyFont="1" applyFill="1" applyBorder="1"/>
    <xf numFmtId="37" fontId="14" fillId="0" borderId="273" xfId="17" applyFont="1" applyFill="1" applyBorder="1"/>
    <xf numFmtId="37" fontId="7" fillId="0" borderId="0" xfId="17" applyFont="1" applyFill="1" applyBorder="1" applyAlignment="1" applyProtection="1">
      <alignment wrapText="1"/>
      <protection locked="0"/>
    </xf>
    <xf numFmtId="0" fontId="6" fillId="0" borderId="0" xfId="4" applyFont="1" applyBorder="1" applyAlignment="1">
      <alignment horizontal="centerContinuous"/>
    </xf>
    <xf numFmtId="37" fontId="7" fillId="0" borderId="422" xfId="19" applyFont="1" applyBorder="1" applyAlignment="1">
      <alignment horizontal="left"/>
    </xf>
    <xf numFmtId="37" fontId="7" fillId="0" borderId="453" xfId="19" applyFont="1" applyBorder="1" applyAlignment="1">
      <alignment horizontal="left"/>
    </xf>
    <xf numFmtId="37" fontId="7" fillId="0" borderId="453" xfId="19" applyFont="1" applyBorder="1" applyAlignment="1">
      <alignment horizontal="center" wrapText="1"/>
    </xf>
    <xf numFmtId="37" fontId="7" fillId="0" borderId="454" xfId="19" applyFont="1" applyBorder="1" applyAlignment="1">
      <alignment horizontal="center" wrapText="1"/>
    </xf>
    <xf numFmtId="0" fontId="3" fillId="0" borderId="442" xfId="15" quotePrefix="1" applyBorder="1"/>
    <xf numFmtId="0" fontId="3" fillId="0" borderId="452" xfId="15" applyBorder="1" applyAlignment="1">
      <alignment horizontal="left" indent="2"/>
    </xf>
    <xf numFmtId="0" fontId="3" fillId="0" borderId="435" xfId="15" quotePrefix="1" applyBorder="1"/>
    <xf numFmtId="0" fontId="7" fillId="0" borderId="0" xfId="12" applyFont="1" applyBorder="1"/>
    <xf numFmtId="0" fontId="7" fillId="0" borderId="0" xfId="12" applyFont="1" applyBorder="1" applyAlignment="1">
      <alignment horizontal="center"/>
    </xf>
    <xf numFmtId="0" fontId="7" fillId="0" borderId="0" xfId="12" applyFont="1" applyBorder="1" applyAlignment="1">
      <alignment horizontal="center" wrapText="1"/>
    </xf>
    <xf numFmtId="0" fontId="3" fillId="0" borderId="0" xfId="12" applyBorder="1"/>
    <xf numFmtId="37" fontId="3" fillId="0" borderId="0" xfId="12" applyNumberFormat="1" applyBorder="1"/>
    <xf numFmtId="0" fontId="7" fillId="0" borderId="444" xfId="12" applyFont="1" applyBorder="1"/>
    <xf numFmtId="0" fontId="7" fillId="0" borderId="437" xfId="12" applyFont="1" applyBorder="1" applyAlignment="1">
      <alignment horizontal="center" wrapText="1"/>
    </xf>
    <xf numFmtId="6" fontId="3" fillId="5" borderId="370" xfId="16" applyNumberFormat="1" applyFont="1" applyFill="1" applyBorder="1" applyProtection="1"/>
    <xf numFmtId="0" fontId="7" fillId="0" borderId="324" xfId="15" applyFont="1" applyBorder="1" applyAlignment="1">
      <alignment wrapText="1"/>
    </xf>
    <xf numFmtId="0" fontId="7" fillId="0" borderId="8" xfId="4" applyFont="1" applyBorder="1" applyAlignment="1">
      <alignment horizontal="center"/>
    </xf>
    <xf numFmtId="0" fontId="3" fillId="3" borderId="370" xfId="12" applyFill="1" applyBorder="1" applyAlignment="1" applyProtection="1">
      <alignment horizontal="left" wrapText="1"/>
      <protection locked="0"/>
    </xf>
    <xf numFmtId="0" fontId="7" fillId="0" borderId="8" xfId="15" applyFont="1" applyBorder="1" applyAlignment="1">
      <alignment horizontal="centerContinuous"/>
    </xf>
    <xf numFmtId="0" fontId="6" fillId="0" borderId="451" xfId="4" applyFont="1" applyBorder="1"/>
    <xf numFmtId="0" fontId="34" fillId="0" borderId="0" xfId="4" applyFont="1" applyProtection="1">
      <protection locked="0"/>
    </xf>
    <xf numFmtId="37" fontId="35" fillId="4" borderId="455" xfId="1" applyNumberFormat="1" applyFont="1" applyFill="1" applyBorder="1"/>
    <xf numFmtId="14" fontId="6" fillId="0" borderId="449" xfId="4" applyNumberFormat="1" applyFont="1" applyBorder="1" applyProtection="1">
      <protection locked="0"/>
    </xf>
    <xf numFmtId="37" fontId="35" fillId="5" borderId="370" xfId="1" applyNumberFormat="1" applyFont="1" applyFill="1" applyBorder="1"/>
    <xf numFmtId="0" fontId="35" fillId="0" borderId="0" xfId="4" applyFont="1"/>
    <xf numFmtId="37" fontId="35" fillId="4" borderId="456" xfId="25" applyNumberFormat="1" applyFont="1" applyFill="1" applyBorder="1"/>
    <xf numFmtId="0" fontId="3" fillId="0" borderId="66" xfId="23" applyBorder="1" applyAlignment="1"/>
    <xf numFmtId="171" fontId="35" fillId="3" borderId="432" xfId="25" applyNumberFormat="1" applyFont="1" applyFill="1" applyBorder="1" applyAlignment="1" applyProtection="1">
      <alignment horizontal="center" wrapText="1"/>
      <protection locked="0"/>
    </xf>
    <xf numFmtId="0" fontId="37" fillId="0" borderId="0" xfId="4" applyFont="1"/>
    <xf numFmtId="0" fontId="3" fillId="5" borderId="442" xfId="25" applyNumberFormat="1" applyFont="1" applyFill="1" applyBorder="1" applyProtection="1"/>
    <xf numFmtId="0" fontId="3" fillId="3" borderId="8" xfId="4" applyFill="1" applyBorder="1" applyAlignment="1" applyProtection="1">
      <alignment horizontal="center" wrapText="1"/>
      <protection locked="0"/>
    </xf>
    <xf numFmtId="37" fontId="3" fillId="3" borderId="346" xfId="1" applyNumberFormat="1" applyFont="1" applyFill="1" applyBorder="1" applyProtection="1">
      <protection locked="0"/>
    </xf>
    <xf numFmtId="0" fontId="7" fillId="0" borderId="442" xfId="4" applyFont="1" applyBorder="1" applyAlignment="1">
      <alignment horizontal="left"/>
    </xf>
    <xf numFmtId="0" fontId="7" fillId="0" borderId="444" xfId="4" applyFont="1" applyBorder="1" applyAlignment="1">
      <alignment horizontal="centerContinuous" wrapText="1"/>
    </xf>
    <xf numFmtId="0" fontId="7" fillId="0" borderId="370" xfId="4" applyFont="1" applyBorder="1" applyAlignment="1">
      <alignment horizontal="centerContinuous" wrapText="1"/>
    </xf>
    <xf numFmtId="167" fontId="3" fillId="5" borderId="122" xfId="3" applyNumberFormat="1" applyFont="1" applyFill="1" applyBorder="1" applyAlignment="1" applyProtection="1">
      <alignment horizontal="right"/>
    </xf>
    <xf numFmtId="0" fontId="14" fillId="0" borderId="0" xfId="4" applyFont="1" applyBorder="1" applyAlignment="1">
      <alignment horizontal="center"/>
    </xf>
    <xf numFmtId="37" fontId="3" fillId="5" borderId="362" xfId="4" applyNumberFormat="1" applyFill="1" applyBorder="1"/>
    <xf numFmtId="167" fontId="3" fillId="5" borderId="362" xfId="3" applyNumberFormat="1" applyFont="1" applyFill="1" applyBorder="1" applyAlignment="1" applyProtection="1">
      <alignment horizontal="right"/>
    </xf>
    <xf numFmtId="37" fontId="3" fillId="5" borderId="362" xfId="4" applyNumberFormat="1" applyFill="1" applyBorder="1" applyAlignment="1">
      <alignment horizontal="right"/>
    </xf>
    <xf numFmtId="0" fontId="35" fillId="0" borderId="412" xfId="4" applyFont="1" applyBorder="1" applyAlignment="1">
      <alignment horizontal="right"/>
    </xf>
    <xf numFmtId="37" fontId="37" fillId="3" borderId="433" xfId="1" applyNumberFormat="1" applyFont="1" applyFill="1" applyBorder="1" applyProtection="1">
      <protection locked="0"/>
    </xf>
    <xf numFmtId="0" fontId="37" fillId="3" borderId="455" xfId="4" applyFont="1" applyFill="1" applyBorder="1" applyAlignment="1" applyProtection="1">
      <alignment horizontal="center" wrapText="1"/>
      <protection locked="0"/>
    </xf>
    <xf numFmtId="0" fontId="37" fillId="3" borderId="457" xfId="4" applyFont="1" applyFill="1" applyBorder="1" applyAlignment="1" applyProtection="1">
      <alignment horizontal="left" wrapText="1"/>
      <protection locked="0"/>
    </xf>
    <xf numFmtId="37" fontId="3" fillId="2" borderId="433" xfId="1" applyNumberFormat="1" applyFont="1" applyFill="1" applyBorder="1" applyAlignment="1" applyProtection="1"/>
    <xf numFmtId="0" fontId="3" fillId="0" borderId="354" xfId="8" applyBorder="1" applyAlignment="1">
      <alignment vertical="center"/>
    </xf>
    <xf numFmtId="0" fontId="3" fillId="2" borderId="370" xfId="8" applyFill="1" applyBorder="1" applyAlignment="1">
      <alignment vertical="center"/>
    </xf>
    <xf numFmtId="37" fontId="35" fillId="5" borderId="362" xfId="25" applyNumberFormat="1" applyFont="1" applyFill="1" applyBorder="1"/>
    <xf numFmtId="0" fontId="3" fillId="3" borderId="370" xfId="1" applyNumberFormat="1" applyFont="1" applyFill="1" applyBorder="1" applyAlignment="1" applyProtection="1">
      <alignment horizontal="center" wrapText="1"/>
      <protection locked="0"/>
    </xf>
    <xf numFmtId="37" fontId="3" fillId="3" borderId="370" xfId="1" applyNumberFormat="1" applyFont="1" applyFill="1" applyBorder="1" applyAlignment="1" applyProtection="1">
      <alignment horizontal="center" wrapText="1"/>
      <protection locked="0"/>
    </xf>
    <xf numFmtId="165" fontId="3" fillId="3" borderId="370" xfId="1" applyNumberFormat="1" applyFont="1" applyFill="1" applyBorder="1" applyAlignment="1" applyProtection="1">
      <alignment horizontal="center" wrapText="1"/>
      <protection locked="0"/>
    </xf>
    <xf numFmtId="37" fontId="3" fillId="3" borderId="370" xfId="4" applyNumberFormat="1" applyFill="1" applyBorder="1" applyProtection="1">
      <protection locked="0"/>
    </xf>
    <xf numFmtId="37" fontId="3" fillId="3" borderId="455" xfId="1" applyNumberFormat="1" applyFont="1" applyFill="1" applyBorder="1" applyProtection="1">
      <protection locked="0"/>
    </xf>
    <xf numFmtId="0" fontId="3" fillId="6" borderId="455" xfId="4" applyFill="1" applyBorder="1"/>
    <xf numFmtId="0" fontId="7" fillId="0" borderId="0" xfId="4" applyFont="1" applyBorder="1" applyAlignment="1">
      <alignment horizontal="center"/>
    </xf>
    <xf numFmtId="37" fontId="35" fillId="5" borderId="455" xfId="1" applyNumberFormat="1" applyFont="1" applyFill="1" applyBorder="1"/>
    <xf numFmtId="0" fontId="3" fillId="0" borderId="213" xfId="4" quotePrefix="1" applyBorder="1" applyAlignment="1">
      <alignment horizontal="right"/>
    </xf>
    <xf numFmtId="37" fontId="3" fillId="5" borderId="381" xfId="4" applyNumberFormat="1" applyFill="1" applyBorder="1"/>
    <xf numFmtId="0" fontId="3" fillId="0" borderId="395" xfId="4" applyBorder="1"/>
    <xf numFmtId="0" fontId="12" fillId="0" borderId="0" xfId="4" applyFont="1" applyBorder="1"/>
    <xf numFmtId="0" fontId="12" fillId="0" borderId="407" xfId="4" applyFont="1" applyBorder="1"/>
    <xf numFmtId="0" fontId="12" fillId="0" borderId="408" xfId="4" applyFont="1" applyBorder="1"/>
    <xf numFmtId="0" fontId="14" fillId="0" borderId="408" xfId="4" applyFont="1" applyBorder="1" applyAlignment="1">
      <alignment horizontal="center"/>
    </xf>
    <xf numFmtId="0" fontId="12" fillId="0" borderId="409" xfId="4" applyFont="1" applyBorder="1"/>
    <xf numFmtId="0" fontId="12" fillId="3" borderId="296" xfId="4" applyFont="1" applyFill="1" applyBorder="1" applyProtection="1">
      <protection locked="0"/>
    </xf>
    <xf numFmtId="37" fontId="7" fillId="3" borderId="346" xfId="4" applyNumberFormat="1" applyFont="1" applyFill="1" applyBorder="1" applyProtection="1">
      <protection locked="0"/>
    </xf>
    <xf numFmtId="0" fontId="12" fillId="0" borderId="370" xfId="4" applyFont="1" applyBorder="1"/>
    <xf numFmtId="0" fontId="12" fillId="3" borderId="382" xfId="4" applyFont="1" applyFill="1" applyBorder="1" applyProtection="1">
      <protection locked="0"/>
    </xf>
    <xf numFmtId="0" fontId="12" fillId="3" borderId="445" xfId="4" applyFont="1" applyFill="1" applyBorder="1"/>
    <xf numFmtId="0" fontId="12" fillId="0" borderId="412" xfId="4" applyFont="1" applyBorder="1"/>
    <xf numFmtId="0" fontId="12" fillId="0" borderId="448" xfId="4" applyFont="1" applyBorder="1"/>
    <xf numFmtId="0" fontId="38" fillId="0" borderId="458" xfId="4" applyFont="1" applyBorder="1"/>
    <xf numFmtId="0" fontId="38" fillId="0" borderId="404" xfId="4" applyFont="1" applyBorder="1" applyAlignment="1">
      <alignment horizontal="left" indent="2"/>
    </xf>
    <xf numFmtId="0" fontId="38" fillId="0" borderId="404" xfId="4" applyFont="1" applyBorder="1"/>
    <xf numFmtId="0" fontId="38" fillId="0" borderId="441" xfId="4" applyFont="1" applyBorder="1"/>
    <xf numFmtId="0" fontId="38" fillId="0" borderId="451" xfId="4" applyFont="1" applyBorder="1"/>
    <xf numFmtId="0" fontId="12" fillId="0" borderId="432" xfId="4" applyFont="1" applyFill="1" applyBorder="1" applyAlignment="1" applyProtection="1">
      <alignment horizontal="center"/>
      <protection locked="0"/>
    </xf>
    <xf numFmtId="0" fontId="12" fillId="0" borderId="408" xfId="4" applyFont="1" applyFill="1" applyBorder="1" applyAlignment="1" applyProtection="1">
      <alignment horizontal="center"/>
      <protection locked="0"/>
    </xf>
    <xf numFmtId="0" fontId="12" fillId="3" borderId="407" xfId="4" applyFont="1" applyFill="1" applyBorder="1"/>
    <xf numFmtId="0" fontId="3" fillId="3" borderId="451" xfId="4" applyFill="1" applyBorder="1"/>
    <xf numFmtId="0" fontId="12" fillId="3" borderId="434" xfId="4" applyFont="1" applyFill="1" applyBorder="1" applyAlignment="1" applyProtection="1">
      <alignment horizontal="center"/>
      <protection locked="0"/>
    </xf>
    <xf numFmtId="0" fontId="12" fillId="0" borderId="415" xfId="4" applyFont="1" applyBorder="1"/>
    <xf numFmtId="0" fontId="3" fillId="0" borderId="8" xfId="4" applyBorder="1"/>
    <xf numFmtId="0" fontId="7" fillId="0" borderId="48" xfId="4" applyFont="1" applyBorder="1" applyAlignment="1">
      <alignment horizontal="center" wrapText="1"/>
    </xf>
    <xf numFmtId="0" fontId="37" fillId="0" borderId="451" xfId="4" applyFont="1" applyBorder="1" applyAlignment="1">
      <alignment vertical="center"/>
    </xf>
    <xf numFmtId="0" fontId="38" fillId="0" borderId="448" xfId="4" applyFont="1" applyBorder="1" applyAlignment="1">
      <alignment wrapText="1"/>
    </xf>
    <xf numFmtId="0" fontId="6" fillId="0" borderId="378" xfId="4" applyFont="1" applyBorder="1" applyAlignment="1">
      <alignment wrapText="1"/>
    </xf>
    <xf numFmtId="0" fontId="37" fillId="0" borderId="407" xfId="4" applyFont="1" applyBorder="1" applyAlignment="1">
      <alignment vertical="center"/>
    </xf>
    <xf numFmtId="0" fontId="3" fillId="0" borderId="448" xfId="4" applyBorder="1" applyAlignment="1">
      <alignment wrapText="1"/>
    </xf>
    <xf numFmtId="0" fontId="3" fillId="0" borderId="449" xfId="4" applyBorder="1" applyAlignment="1">
      <alignment wrapText="1"/>
    </xf>
    <xf numFmtId="0" fontId="7" fillId="0" borderId="446" xfId="4" applyFont="1" applyBorder="1" applyAlignment="1">
      <alignment horizontal="center" wrapText="1"/>
    </xf>
    <xf numFmtId="1" fontId="3" fillId="3" borderId="403" xfId="4" applyNumberFormat="1" applyFill="1" applyBorder="1" applyAlignment="1" applyProtection="1">
      <alignment wrapText="1"/>
      <protection locked="0"/>
    </xf>
    <xf numFmtId="0" fontId="3" fillId="0" borderId="404" xfId="4" applyBorder="1" applyAlignment="1">
      <alignment wrapText="1"/>
    </xf>
    <xf numFmtId="0" fontId="39" fillId="0" borderId="0" xfId="4" applyFont="1" applyBorder="1" applyAlignment="1">
      <alignment horizontal="right"/>
    </xf>
    <xf numFmtId="0" fontId="14" fillId="0" borderId="0" xfId="4" applyFont="1" applyBorder="1"/>
    <xf numFmtId="0" fontId="3" fillId="0" borderId="0" xfId="23" applyBorder="1" applyAlignment="1">
      <alignment horizontal="right"/>
    </xf>
    <xf numFmtId="37" fontId="3" fillId="3" borderId="449" xfId="25" applyNumberFormat="1" applyFont="1" applyFill="1" applyBorder="1" applyAlignment="1" applyProtection="1">
      <alignment wrapText="1"/>
      <protection locked="0"/>
    </xf>
    <xf numFmtId="0" fontId="35" fillId="0" borderId="0" xfId="23" applyFont="1" applyBorder="1" applyAlignment="1">
      <alignment horizontal="right"/>
    </xf>
    <xf numFmtId="0" fontId="3" fillId="0" borderId="0" xfId="23" applyBorder="1"/>
    <xf numFmtId="37" fontId="3" fillId="5" borderId="448" xfId="25" applyNumberFormat="1" applyFont="1" applyFill="1" applyBorder="1" applyProtection="1"/>
    <xf numFmtId="37" fontId="3" fillId="5" borderId="449" xfId="25" applyNumberFormat="1" applyFont="1" applyFill="1" applyBorder="1" applyProtection="1"/>
    <xf numFmtId="0" fontId="3" fillId="0" borderId="0" xfId="4" applyBorder="1" applyAlignment="1">
      <alignment horizontal="right"/>
    </xf>
    <xf numFmtId="37" fontId="3" fillId="5" borderId="222" xfId="25" applyNumberFormat="1" applyFont="1" applyFill="1" applyBorder="1" applyProtection="1"/>
    <xf numFmtId="0" fontId="14" fillId="0" borderId="451" xfId="4" applyFont="1" applyBorder="1"/>
    <xf numFmtId="0" fontId="14" fillId="0" borderId="448" xfId="4" applyFont="1" applyBorder="1"/>
    <xf numFmtId="0" fontId="14" fillId="0" borderId="449" xfId="4" applyFont="1" applyBorder="1"/>
    <xf numFmtId="0" fontId="38" fillId="0" borderId="418" xfId="4" applyFont="1" applyBorder="1" applyAlignment="1">
      <alignment horizontal="left" indent="2"/>
    </xf>
    <xf numFmtId="37" fontId="39" fillId="0" borderId="0" xfId="18" applyFont="1" applyAlignment="1">
      <alignment horizontal="left" indent="1"/>
    </xf>
    <xf numFmtId="0" fontId="3" fillId="0" borderId="407" xfId="4" applyBorder="1"/>
    <xf numFmtId="0" fontId="3" fillId="6" borderId="449" xfId="4" applyFill="1" applyBorder="1"/>
    <xf numFmtId="37" fontId="14" fillId="0" borderId="232" xfId="17" applyFont="1" applyFill="1" applyBorder="1"/>
    <xf numFmtId="37" fontId="14" fillId="0" borderId="233" xfId="17" applyFont="1" applyFill="1" applyBorder="1"/>
    <xf numFmtId="37" fontId="14" fillId="0" borderId="234" xfId="17" applyFont="1" applyFill="1" applyBorder="1"/>
    <xf numFmtId="37" fontId="14" fillId="0" borderId="247" xfId="17" applyFont="1" applyFill="1" applyBorder="1"/>
    <xf numFmtId="37" fontId="14" fillId="0" borderId="248" xfId="17" applyFont="1" applyFill="1" applyBorder="1"/>
    <xf numFmtId="37" fontId="14" fillId="0" borderId="249" xfId="17" applyFont="1" applyFill="1" applyBorder="1"/>
    <xf numFmtId="37" fontId="35" fillId="0" borderId="385" xfId="17" quotePrefix="1" applyFont="1" applyBorder="1" applyAlignment="1">
      <alignment horizontal="left"/>
    </xf>
    <xf numFmtId="37" fontId="35" fillId="0" borderId="442" xfId="17" quotePrefix="1" applyFont="1" applyBorder="1" applyAlignment="1">
      <alignment horizontal="left"/>
    </xf>
    <xf numFmtId="37" fontId="35" fillId="0" borderId="411" xfId="17" quotePrefix="1" applyFont="1" applyBorder="1" applyAlignment="1">
      <alignment horizontal="left"/>
    </xf>
    <xf numFmtId="37" fontId="3" fillId="0" borderId="370" xfId="17" applyBorder="1" applyAlignment="1">
      <alignment horizontal="center"/>
    </xf>
    <xf numFmtId="37" fontId="35" fillId="0" borderId="435" xfId="17" quotePrefix="1" applyFont="1" applyBorder="1" applyAlignment="1">
      <alignment horizontal="left"/>
    </xf>
    <xf numFmtId="37" fontId="3" fillId="0" borderId="8" xfId="17" applyBorder="1" applyAlignment="1">
      <alignment horizontal="right"/>
    </xf>
    <xf numFmtId="37" fontId="7" fillId="0" borderId="442" xfId="19" applyFont="1" applyBorder="1" applyAlignment="1">
      <alignment horizontal="left"/>
    </xf>
    <xf numFmtId="37" fontId="7" fillId="0" borderId="370" xfId="19" applyFont="1" applyBorder="1" applyAlignment="1">
      <alignment horizontal="left"/>
    </xf>
    <xf numFmtId="37" fontId="7" fillId="0" borderId="370" xfId="19" applyFont="1" applyBorder="1" applyAlignment="1">
      <alignment horizontal="center" wrapText="1"/>
    </xf>
    <xf numFmtId="0" fontId="38" fillId="0" borderId="0" xfId="4" applyFont="1"/>
    <xf numFmtId="0" fontId="38" fillId="0" borderId="0" xfId="4" applyFont="1" applyAlignment="1">
      <alignment horizontal="left"/>
    </xf>
    <xf numFmtId="0" fontId="35" fillId="0" borderId="0" xfId="12" applyFont="1"/>
    <xf numFmtId="0" fontId="3" fillId="0" borderId="442" xfId="4" applyBorder="1"/>
    <xf numFmtId="0" fontId="3" fillId="0" borderId="452" xfId="4" applyBorder="1"/>
    <xf numFmtId="0" fontId="3" fillId="0" borderId="444" xfId="4" applyBorder="1"/>
    <xf numFmtId="0" fontId="35" fillId="0" borderId="442" xfId="4" applyFont="1" applyBorder="1"/>
    <xf numFmtId="0" fontId="3" fillId="0" borderId="440" xfId="4" applyBorder="1"/>
    <xf numFmtId="37" fontId="3" fillId="5" borderId="370" xfId="25" applyNumberFormat="1" applyFont="1" applyFill="1" applyBorder="1" applyProtection="1"/>
    <xf numFmtId="0" fontId="3" fillId="0" borderId="457" xfId="4" applyBorder="1"/>
    <xf numFmtId="166" fontId="3" fillId="6" borderId="444" xfId="1" applyNumberFormat="1" applyFont="1" applyFill="1" applyBorder="1" applyProtection="1"/>
    <xf numFmtId="0" fontId="3" fillId="0" borderId="460" xfId="4" applyBorder="1" applyAlignment="1">
      <alignment horizontal="centerContinuous"/>
    </xf>
    <xf numFmtId="10" fontId="3" fillId="5" borderId="461" xfId="3" applyNumberFormat="1" applyFont="1" applyFill="1" applyBorder="1" applyProtection="1"/>
    <xf numFmtId="0" fontId="3" fillId="5" borderId="462" xfId="4" applyFill="1" applyBorder="1"/>
    <xf numFmtId="0" fontId="3" fillId="4" borderId="403" xfId="4" applyFill="1" applyBorder="1"/>
    <xf numFmtId="166" fontId="3" fillId="6" borderId="405" xfId="1" applyNumberFormat="1" applyFont="1" applyFill="1" applyBorder="1" applyProtection="1"/>
    <xf numFmtId="169" fontId="35" fillId="5" borderId="463" xfId="34" applyNumberFormat="1" applyFont="1" applyFill="1" applyBorder="1"/>
    <xf numFmtId="0" fontId="3" fillId="0" borderId="461" xfId="4" applyBorder="1"/>
    <xf numFmtId="0" fontId="3" fillId="6" borderId="408" xfId="1" applyNumberFormat="1" applyFont="1" applyFill="1" applyBorder="1" applyProtection="1"/>
    <xf numFmtId="0" fontId="7" fillId="0" borderId="411" xfId="4" applyFont="1" applyBorder="1" applyAlignment="1">
      <alignment horizontal="center" wrapText="1"/>
    </xf>
    <xf numFmtId="0" fontId="25" fillId="0" borderId="370" xfId="4" applyFont="1" applyBorder="1"/>
    <xf numFmtId="0" fontId="28" fillId="0" borderId="370" xfId="4" applyFont="1" applyBorder="1"/>
    <xf numFmtId="0" fontId="7" fillId="6" borderId="6" xfId="1" applyNumberFormat="1" applyFont="1" applyFill="1" applyBorder="1" applyProtection="1"/>
    <xf numFmtId="167" fontId="7" fillId="5" borderId="346" xfId="3" applyNumberFormat="1" applyFont="1" applyFill="1" applyBorder="1" applyProtection="1"/>
    <xf numFmtId="167" fontId="7" fillId="5" borderId="299" xfId="3" applyNumberFormat="1" applyFont="1" applyFill="1" applyBorder="1" applyProtection="1"/>
    <xf numFmtId="167" fontId="3" fillId="6" borderId="268" xfId="1" applyNumberFormat="1" applyFont="1" applyFill="1" applyBorder="1" applyProtection="1"/>
    <xf numFmtId="167" fontId="3" fillId="6" borderId="295" xfId="1" applyNumberFormat="1" applyFont="1" applyFill="1" applyBorder="1" applyProtection="1"/>
    <xf numFmtId="167" fontId="7" fillId="6" borderId="6" xfId="1" applyNumberFormat="1" applyFont="1" applyFill="1" applyBorder="1" applyProtection="1"/>
    <xf numFmtId="167" fontId="7" fillId="6" borderId="268" xfId="1" applyNumberFormat="1" applyFont="1" applyFill="1" applyBorder="1" applyProtection="1"/>
    <xf numFmtId="167" fontId="7" fillId="6" borderId="295" xfId="1" applyNumberFormat="1" applyFont="1" applyFill="1" applyBorder="1" applyProtection="1"/>
    <xf numFmtId="167" fontId="3" fillId="5" borderId="299" xfId="3" applyNumberFormat="1" applyFont="1" applyFill="1" applyBorder="1" applyProtection="1"/>
    <xf numFmtId="167" fontId="3" fillId="5" borderId="299" xfId="3" applyNumberFormat="1" applyFont="1" applyFill="1" applyBorder="1"/>
    <xf numFmtId="0" fontId="38" fillId="0" borderId="370" xfId="4" applyFont="1" applyBorder="1" applyAlignment="1">
      <alignment horizontal="center" wrapText="1"/>
    </xf>
    <xf numFmtId="0" fontId="40" fillId="0" borderId="370" xfId="4" applyFont="1" applyBorder="1" applyAlignment="1">
      <alignment horizontal="center" wrapText="1"/>
    </xf>
    <xf numFmtId="0" fontId="40" fillId="0" borderId="370" xfId="4" applyFont="1" applyBorder="1" applyAlignment="1">
      <alignment horizontal="center"/>
    </xf>
    <xf numFmtId="0" fontId="36" fillId="0" borderId="6" xfId="4" applyFont="1" applyBorder="1"/>
    <xf numFmtId="0" fontId="3" fillId="0" borderId="418" xfId="4" applyBorder="1" applyAlignment="1">
      <alignment horizontal="centerContinuous"/>
    </xf>
    <xf numFmtId="37" fontId="41" fillId="0" borderId="409" xfId="4" applyNumberFormat="1" applyFont="1" applyBorder="1"/>
    <xf numFmtId="0" fontId="5" fillId="0" borderId="0" xfId="4" applyFont="1" applyFill="1"/>
    <xf numFmtId="0" fontId="3" fillId="6" borderId="464" xfId="4" applyFill="1" applyBorder="1"/>
    <xf numFmtId="0" fontId="3" fillId="6" borderId="465" xfId="4" applyFill="1" applyBorder="1"/>
    <xf numFmtId="0" fontId="3" fillId="6" borderId="424" xfId="4" applyFill="1" applyBorder="1"/>
    <xf numFmtId="38" fontId="3" fillId="3" borderId="444" xfId="16" applyNumberFormat="1" applyFont="1" applyFill="1" applyBorder="1" applyProtection="1">
      <protection locked="0"/>
    </xf>
    <xf numFmtId="0" fontId="3" fillId="6" borderId="466" xfId="4" applyFill="1" applyBorder="1"/>
    <xf numFmtId="0" fontId="3" fillId="6" borderId="467" xfId="4" applyFill="1" applyBorder="1"/>
    <xf numFmtId="38" fontId="3" fillId="3" borderId="370" xfId="16" applyNumberFormat="1" applyFont="1" applyFill="1" applyBorder="1" applyProtection="1">
      <protection locked="0"/>
    </xf>
    <xf numFmtId="0" fontId="6" fillId="0" borderId="29" xfId="4" applyFont="1" applyBorder="1" applyAlignment="1">
      <alignment horizontal="centerContinuous"/>
    </xf>
    <xf numFmtId="0" fontId="3" fillId="3" borderId="457" xfId="4" applyFill="1" applyBorder="1" applyAlignment="1" applyProtection="1">
      <alignment wrapText="1"/>
      <protection locked="0"/>
    </xf>
    <xf numFmtId="0" fontId="6" fillId="3" borderId="457" xfId="4" applyFont="1" applyFill="1" applyBorder="1" applyAlignment="1" applyProtection="1">
      <alignment wrapText="1"/>
      <protection locked="0"/>
    </xf>
    <xf numFmtId="0" fontId="3" fillId="2" borderId="459" xfId="4" applyFill="1" applyBorder="1" applyAlignment="1" applyProtection="1">
      <alignment horizontal="center" wrapText="1"/>
      <protection locked="0"/>
    </xf>
    <xf numFmtId="0" fontId="3" fillId="0" borderId="469" xfId="4" quotePrefix="1" applyBorder="1" applyAlignment="1">
      <alignment horizontal="right" vertical="top"/>
    </xf>
    <xf numFmtId="0" fontId="35" fillId="3" borderId="409" xfId="4" applyFont="1" applyFill="1" applyBorder="1" applyAlignment="1" applyProtection="1">
      <alignment horizontal="left"/>
      <protection locked="0"/>
    </xf>
    <xf numFmtId="37" fontId="35" fillId="4" borderId="472" xfId="25" applyNumberFormat="1" applyFont="1" applyFill="1" applyBorder="1"/>
    <xf numFmtId="0" fontId="3" fillId="0" borderId="411" xfId="4" quotePrefix="1" applyBorder="1" applyAlignment="1">
      <alignment horizontal="right" vertical="top"/>
    </xf>
    <xf numFmtId="0" fontId="3" fillId="0" borderId="353" xfId="4" quotePrefix="1" applyBorder="1" applyAlignment="1">
      <alignment horizontal="right" vertical="top"/>
    </xf>
    <xf numFmtId="0" fontId="3" fillId="0" borderId="473" xfId="4" quotePrefix="1" applyBorder="1" applyAlignment="1">
      <alignment horizontal="right" vertical="top"/>
    </xf>
    <xf numFmtId="0" fontId="3" fillId="0" borderId="469" xfId="4" quotePrefix="1" applyBorder="1" applyAlignment="1">
      <alignment horizontal="right"/>
    </xf>
    <xf numFmtId="49" fontId="3" fillId="0" borderId="473" xfId="4" quotePrefix="1" applyNumberFormat="1" applyBorder="1" applyAlignment="1">
      <alignment horizontal="right"/>
    </xf>
    <xf numFmtId="0" fontId="3" fillId="3" borderId="474" xfId="4" applyFill="1" applyBorder="1" applyAlignment="1" applyProtection="1">
      <alignment horizontal="center" wrapText="1"/>
      <protection locked="0"/>
    </xf>
    <xf numFmtId="0" fontId="3" fillId="0" borderId="473" xfId="4" quotePrefix="1" applyBorder="1" applyAlignment="1">
      <alignment horizontal="right"/>
    </xf>
    <xf numFmtId="0" fontId="3" fillId="3" borderId="460" xfId="4" applyFill="1" applyBorder="1" applyAlignment="1" applyProtection="1">
      <alignment horizontal="center" wrapText="1"/>
      <protection locked="0"/>
    </xf>
    <xf numFmtId="0" fontId="7" fillId="3" borderId="460" xfId="4" applyFont="1" applyFill="1" applyBorder="1" applyAlignment="1" applyProtection="1">
      <alignment horizontal="center" wrapText="1"/>
      <protection locked="0"/>
    </xf>
    <xf numFmtId="0" fontId="3" fillId="0" borderId="475" xfId="4" quotePrefix="1" applyBorder="1" applyAlignment="1">
      <alignment horizontal="right"/>
    </xf>
    <xf numFmtId="0" fontId="3" fillId="0" borderId="457" xfId="4" quotePrefix="1" applyBorder="1" applyAlignment="1">
      <alignment horizontal="right"/>
    </xf>
    <xf numFmtId="0" fontId="3" fillId="0" borderId="385" xfId="4" quotePrefix="1" applyBorder="1" applyAlignment="1">
      <alignment horizontal="right" vertical="top"/>
    </xf>
    <xf numFmtId="0" fontId="3" fillId="0" borderId="476" xfId="4" applyBorder="1"/>
    <xf numFmtId="0" fontId="35" fillId="0" borderId="8" xfId="4" applyFont="1" applyBorder="1"/>
    <xf numFmtId="0" fontId="3" fillId="0" borderId="404" xfId="4" quotePrefix="1" applyBorder="1" applyAlignment="1">
      <alignment horizontal="right" vertical="top"/>
    </xf>
    <xf numFmtId="0" fontId="3" fillId="0" borderId="383" xfId="4" quotePrefix="1" applyBorder="1" applyAlignment="1">
      <alignment horizontal="right" vertical="top"/>
    </xf>
    <xf numFmtId="0" fontId="3" fillId="0" borderId="353" xfId="4" applyBorder="1" applyAlignment="1">
      <alignment horizontal="right"/>
    </xf>
    <xf numFmtId="0" fontId="3" fillId="0" borderId="407" xfId="4" quotePrefix="1" applyBorder="1" applyAlignment="1">
      <alignment horizontal="right"/>
    </xf>
    <xf numFmtId="0" fontId="3" fillId="0" borderId="473" xfId="4" applyBorder="1" applyAlignment="1">
      <alignment horizontal="left" vertical="top"/>
    </xf>
    <xf numFmtId="0" fontId="3" fillId="0" borderId="477" xfId="4" applyBorder="1" applyAlignment="1">
      <alignment horizontal="left" vertical="top"/>
    </xf>
    <xf numFmtId="0" fontId="3" fillId="0" borderId="469" xfId="4" applyBorder="1" applyAlignment="1">
      <alignment vertical="top" wrapText="1"/>
    </xf>
    <xf numFmtId="0" fontId="3" fillId="0" borderId="452" xfId="4" applyBorder="1" applyAlignment="1">
      <alignment wrapText="1"/>
    </xf>
    <xf numFmtId="37" fontId="3" fillId="5" borderId="396" xfId="4" applyNumberFormat="1" applyFill="1" applyBorder="1" applyProtection="1"/>
    <xf numFmtId="5" fontId="3" fillId="4" borderId="363" xfId="4" applyNumberFormat="1" applyFill="1" applyBorder="1"/>
    <xf numFmtId="0" fontId="3" fillId="3" borderId="0" xfId="4" applyFill="1" applyBorder="1" applyAlignment="1" applyProtection="1">
      <alignment horizontal="left"/>
      <protection locked="0"/>
    </xf>
    <xf numFmtId="164" fontId="3" fillId="3" borderId="0" xfId="5" applyNumberFormat="1" applyFill="1" applyBorder="1" applyAlignment="1" applyProtection="1">
      <alignment horizontal="left"/>
      <protection locked="0"/>
    </xf>
    <xf numFmtId="0" fontId="3" fillId="3" borderId="0" xfId="5" applyNumberFormat="1" applyFill="1" applyBorder="1" applyAlignment="1" applyProtection="1">
      <alignment horizontal="left"/>
      <protection locked="0"/>
    </xf>
    <xf numFmtId="0" fontId="34" fillId="0" borderId="0" xfId="4" applyFont="1" applyAlignment="1" applyProtection="1">
      <alignment horizontal="left"/>
      <protection locked="0"/>
    </xf>
    <xf numFmtId="167" fontId="3" fillId="5" borderId="134" xfId="1" applyNumberFormat="1" applyFont="1" applyFill="1" applyBorder="1" applyProtection="1"/>
    <xf numFmtId="0" fontId="7" fillId="5" borderId="48" xfId="4" applyNumberFormat="1" applyFont="1" applyFill="1" applyBorder="1" applyAlignment="1" applyProtection="1">
      <alignment shrinkToFit="1"/>
    </xf>
    <xf numFmtId="0" fontId="7" fillId="5" borderId="209" xfId="4" applyNumberFormat="1" applyFont="1" applyFill="1" applyBorder="1" applyAlignment="1" applyProtection="1">
      <alignment shrinkToFit="1"/>
    </xf>
    <xf numFmtId="0" fontId="7" fillId="2" borderId="294" xfId="4" applyNumberFormat="1" applyFont="1" applyFill="1" applyBorder="1" applyProtection="1"/>
    <xf numFmtId="167" fontId="7" fillId="2" borderId="309" xfId="4" applyNumberFormat="1" applyFont="1" applyFill="1" applyBorder="1" applyProtection="1"/>
    <xf numFmtId="167" fontId="7" fillId="2" borderId="310" xfId="4" applyNumberFormat="1" applyFont="1" applyFill="1" applyBorder="1" applyProtection="1"/>
    <xf numFmtId="0" fontId="7" fillId="2" borderId="25" xfId="4" applyNumberFormat="1" applyFont="1" applyFill="1" applyBorder="1" applyProtection="1"/>
    <xf numFmtId="167" fontId="7" fillId="2" borderId="0" xfId="4" applyNumberFormat="1" applyFont="1" applyFill="1" applyProtection="1"/>
    <xf numFmtId="167" fontId="7" fillId="2" borderId="24" xfId="4" applyNumberFormat="1" applyFont="1" applyFill="1" applyBorder="1" applyProtection="1"/>
    <xf numFmtId="0" fontId="7" fillId="2" borderId="30" xfId="4" applyNumberFormat="1" applyFont="1" applyFill="1" applyBorder="1" applyProtection="1"/>
    <xf numFmtId="167" fontId="7" fillId="2" borderId="219" xfId="4" applyNumberFormat="1" applyFont="1" applyFill="1" applyBorder="1" applyProtection="1"/>
    <xf numFmtId="167" fontId="7" fillId="2" borderId="223" xfId="4" applyNumberFormat="1" applyFont="1" applyFill="1" applyBorder="1" applyProtection="1"/>
    <xf numFmtId="167" fontId="7" fillId="5" borderId="463" xfId="3" applyNumberFormat="1" applyFont="1" applyFill="1" applyBorder="1" applyProtection="1"/>
    <xf numFmtId="0" fontId="3" fillId="0" borderId="0" xfId="4" applyNumberFormat="1" applyProtection="1"/>
    <xf numFmtId="0" fontId="3" fillId="0" borderId="0" xfId="4" applyProtection="1"/>
    <xf numFmtId="0" fontId="3" fillId="0" borderId="213" xfId="4" applyNumberFormat="1" applyBorder="1" applyProtection="1"/>
    <xf numFmtId="0" fontId="3" fillId="0" borderId="213" xfId="4" applyBorder="1" applyProtection="1"/>
    <xf numFmtId="0" fontId="7" fillId="0" borderId="285" xfId="4" applyNumberFormat="1" applyFont="1" applyBorder="1" applyAlignment="1" applyProtection="1">
      <alignment horizontal="center" wrapText="1"/>
    </xf>
    <xf numFmtId="0" fontId="7" fillId="0" borderId="302" xfId="4" applyFont="1" applyBorder="1" applyAlignment="1" applyProtection="1">
      <alignment horizontal="center" wrapText="1"/>
    </xf>
    <xf numFmtId="0" fontId="7" fillId="0" borderId="280" xfId="4" applyFont="1" applyBorder="1" applyAlignment="1" applyProtection="1">
      <alignment horizontal="center" wrapText="1"/>
    </xf>
    <xf numFmtId="0" fontId="7" fillId="0" borderId="298" xfId="4" applyFont="1" applyBorder="1" applyAlignment="1" applyProtection="1">
      <alignment horizontal="center" wrapText="1"/>
    </xf>
    <xf numFmtId="0" fontId="7" fillId="0" borderId="303" xfId="4" applyFont="1" applyBorder="1" applyAlignment="1" applyProtection="1">
      <alignment horizontal="center" wrapText="1"/>
    </xf>
    <xf numFmtId="0" fontId="7" fillId="0" borderId="291" xfId="4" applyFont="1" applyBorder="1" applyAlignment="1" applyProtection="1">
      <alignment horizontal="center" wrapText="1"/>
    </xf>
    <xf numFmtId="0" fontId="7" fillId="0" borderId="285" xfId="4" applyFont="1" applyBorder="1" applyAlignment="1" applyProtection="1">
      <alignment horizontal="center" wrapText="1"/>
    </xf>
    <xf numFmtId="0" fontId="7" fillId="5" borderId="209" xfId="4" applyFont="1" applyFill="1" applyBorder="1" applyAlignment="1" applyProtection="1">
      <alignment shrinkToFit="1"/>
    </xf>
    <xf numFmtId="0" fontId="7" fillId="2" borderId="294" xfId="4" applyFont="1" applyFill="1" applyBorder="1" applyProtection="1"/>
    <xf numFmtId="0" fontId="7" fillId="2" borderId="25" xfId="4" applyFont="1" applyFill="1" applyBorder="1" applyProtection="1"/>
    <xf numFmtId="0" fontId="7" fillId="2" borderId="30" xfId="4" applyFont="1" applyFill="1" applyBorder="1" applyProtection="1"/>
    <xf numFmtId="0" fontId="14" fillId="0" borderId="407" xfId="5" applyFont="1" applyBorder="1" applyAlignment="1">
      <alignment vertical="justify"/>
    </xf>
    <xf numFmtId="0" fontId="14" fillId="0" borderId="408" xfId="5" applyFont="1" applyBorder="1" applyAlignment="1">
      <alignment vertical="justify"/>
    </xf>
    <xf numFmtId="0" fontId="14" fillId="0" borderId="409" xfId="5" applyFont="1" applyBorder="1" applyAlignment="1">
      <alignment vertical="justify"/>
    </xf>
    <xf numFmtId="0" fontId="7" fillId="0" borderId="407" xfId="4" applyFont="1" applyBorder="1" applyAlignment="1">
      <alignment horizontal="center"/>
    </xf>
    <xf numFmtId="0" fontId="7" fillId="0" borderId="408" xfId="4" applyFont="1" applyBorder="1" applyAlignment="1">
      <alignment horizontal="center"/>
    </xf>
    <xf numFmtId="0" fontId="7" fillId="0" borderId="409" xfId="4" applyFont="1" applyBorder="1" applyAlignment="1">
      <alignment horizontal="center"/>
    </xf>
    <xf numFmtId="0" fontId="14" fillId="0" borderId="403" xfId="7" applyFont="1" applyBorder="1" applyAlignment="1">
      <alignment horizontal="justify" wrapText="1"/>
    </xf>
    <xf numFmtId="0" fontId="14" fillId="0" borderId="410" xfId="7" applyFont="1" applyBorder="1" applyAlignment="1">
      <alignment horizontal="justify" wrapText="1"/>
    </xf>
    <xf numFmtId="0" fontId="14" fillId="0" borderId="405" xfId="7" applyFont="1" applyBorder="1" applyAlignment="1">
      <alignment horizontal="justify" wrapText="1"/>
    </xf>
    <xf numFmtId="0" fontId="3" fillId="0" borderId="461" xfId="4" applyBorder="1" applyAlignment="1">
      <alignment horizontal="left" wrapText="1"/>
    </xf>
    <xf numFmtId="0" fontId="3" fillId="0" borderId="213" xfId="4" applyBorder="1" applyAlignment="1">
      <alignment horizontal="left" wrapText="1"/>
    </xf>
    <xf numFmtId="0" fontId="3" fillId="0" borderId="407" xfId="4" applyBorder="1" applyAlignment="1">
      <alignment vertical="top" wrapText="1"/>
    </xf>
    <xf numFmtId="0" fontId="3" fillId="0" borderId="452" xfId="4" applyBorder="1" applyAlignment="1">
      <alignment vertical="top" wrapText="1"/>
    </xf>
    <xf numFmtId="0" fontId="3" fillId="0" borderId="473" xfId="4" applyBorder="1" applyAlignment="1">
      <alignment wrapText="1"/>
    </xf>
    <xf numFmtId="0" fontId="3" fillId="0" borderId="450" xfId="4" applyBorder="1" applyAlignment="1">
      <alignment wrapText="1"/>
    </xf>
    <xf numFmtId="0" fontId="3" fillId="0" borderId="353" xfId="4" applyBorder="1" applyAlignment="1">
      <alignment wrapText="1"/>
    </xf>
    <xf numFmtId="0" fontId="3" fillId="0" borderId="0" xfId="4" applyBorder="1" applyAlignment="1">
      <alignment wrapText="1"/>
    </xf>
    <xf numFmtId="0" fontId="3" fillId="0" borderId="383" xfId="4" applyBorder="1" applyAlignment="1">
      <alignment wrapText="1"/>
    </xf>
    <xf numFmtId="0" fontId="3" fillId="0" borderId="384" xfId="4" applyBorder="1" applyAlignment="1">
      <alignment wrapText="1"/>
    </xf>
    <xf numFmtId="0" fontId="3" fillId="0" borderId="353" xfId="4" applyBorder="1" applyAlignment="1">
      <alignment horizontal="left" wrapText="1"/>
    </xf>
    <xf numFmtId="0" fontId="3" fillId="0" borderId="0" xfId="4" applyBorder="1" applyAlignment="1">
      <alignment horizontal="left" wrapText="1"/>
    </xf>
    <xf numFmtId="0" fontId="3" fillId="0" borderId="319" xfId="4" applyBorder="1" applyAlignment="1">
      <alignment wrapText="1"/>
    </xf>
    <xf numFmtId="0" fontId="3" fillId="0" borderId="309" xfId="4" applyBorder="1" applyAlignment="1">
      <alignment wrapText="1"/>
    </xf>
    <xf numFmtId="0" fontId="3" fillId="0" borderId="406" xfId="4" applyBorder="1" applyAlignment="1">
      <alignment wrapText="1"/>
    </xf>
    <xf numFmtId="0" fontId="3" fillId="0" borderId="476" xfId="4" applyBorder="1" applyAlignment="1">
      <alignment horizontal="left" wrapText="1"/>
    </xf>
    <xf numFmtId="0" fontId="3" fillId="0" borderId="473" xfId="4" applyBorder="1" applyAlignment="1">
      <alignment horizontal="justify" wrapText="1"/>
    </xf>
    <xf numFmtId="0" fontId="3" fillId="0" borderId="406" xfId="4" applyBorder="1" applyAlignment="1">
      <alignment horizontal="justify" wrapText="1"/>
    </xf>
    <xf numFmtId="0" fontId="3" fillId="0" borderId="404" xfId="4" applyBorder="1" applyAlignment="1">
      <alignment horizontal="left" wrapText="1"/>
    </xf>
    <xf numFmtId="0" fontId="3" fillId="0" borderId="24" xfId="4" applyBorder="1" applyAlignment="1">
      <alignment horizontal="left" wrapText="1"/>
    </xf>
    <xf numFmtId="0" fontId="3" fillId="0" borderId="404" xfId="4" applyBorder="1" applyAlignment="1">
      <alignment vertical="top" wrapText="1"/>
    </xf>
    <xf numFmtId="0" fontId="3" fillId="0" borderId="0" xfId="4" applyBorder="1" applyAlignment="1">
      <alignment vertical="top" wrapText="1"/>
    </xf>
    <xf numFmtId="0" fontId="3" fillId="0" borderId="469" xfId="4" applyBorder="1"/>
    <xf numFmtId="0" fontId="3" fillId="0" borderId="21" xfId="4" applyBorder="1"/>
    <xf numFmtId="0" fontId="3" fillId="0" borderId="411" xfId="4" applyBorder="1" applyAlignment="1">
      <alignment wrapText="1"/>
    </xf>
    <xf numFmtId="0" fontId="3" fillId="0" borderId="460" xfId="4" applyBorder="1" applyAlignment="1">
      <alignment wrapText="1"/>
    </xf>
    <xf numFmtId="0" fontId="37" fillId="0" borderId="0" xfId="4" applyFont="1" applyAlignment="1">
      <alignment horizontal="left" wrapText="1"/>
    </xf>
    <xf numFmtId="0" fontId="3" fillId="0" borderId="367" xfId="4" applyBorder="1"/>
    <xf numFmtId="0" fontId="3" fillId="0" borderId="379" xfId="4" applyBorder="1"/>
    <xf numFmtId="0" fontId="3" fillId="0" borderId="469" xfId="4" applyBorder="1" applyAlignment="1">
      <alignment wrapText="1"/>
    </xf>
    <xf numFmtId="0" fontId="3" fillId="0" borderId="470" xfId="4" applyBorder="1" applyAlignment="1">
      <alignment wrapText="1"/>
    </xf>
    <xf numFmtId="0" fontId="3" fillId="0" borderId="294" xfId="23" applyBorder="1" applyAlignment="1">
      <alignment wrapText="1"/>
    </xf>
    <xf numFmtId="0" fontId="3" fillId="0" borderId="103" xfId="23" applyBorder="1" applyAlignment="1">
      <alignment wrapText="1"/>
    </xf>
    <xf numFmtId="0" fontId="7" fillId="3" borderId="38" xfId="4" applyFont="1" applyFill="1" applyBorder="1" applyAlignment="1" applyProtection="1">
      <alignment horizontal="center" wrapText="1"/>
      <protection locked="0"/>
    </xf>
    <xf numFmtId="0" fontId="7" fillId="3" borderId="51" xfId="4" applyFont="1" applyFill="1" applyBorder="1" applyAlignment="1" applyProtection="1">
      <alignment horizontal="center" wrapText="1"/>
      <protection locked="0"/>
    </xf>
    <xf numFmtId="0" fontId="3" fillId="0" borderId="469" xfId="4" applyFill="1" applyBorder="1" applyAlignment="1">
      <alignment horizontal="justify" wrapText="1"/>
    </xf>
    <xf numFmtId="0" fontId="3" fillId="0" borderId="471" xfId="4" applyFill="1" applyBorder="1" applyAlignment="1">
      <alignment horizontal="justify" wrapText="1"/>
    </xf>
    <xf numFmtId="0" fontId="35" fillId="0" borderId="404" xfId="4" applyFont="1" applyBorder="1" applyAlignment="1">
      <alignment wrapText="1"/>
    </xf>
    <xf numFmtId="0" fontId="35" fillId="0" borderId="0" xfId="4" applyFont="1" applyBorder="1" applyAlignment="1">
      <alignment wrapText="1"/>
    </xf>
    <xf numFmtId="0" fontId="3" fillId="0" borderId="441" xfId="4" applyBorder="1" applyAlignment="1">
      <alignment wrapText="1"/>
    </xf>
    <xf numFmtId="0" fontId="3" fillId="0" borderId="440" xfId="4" applyBorder="1" applyAlignment="1">
      <alignment wrapText="1"/>
    </xf>
    <xf numFmtId="0" fontId="3" fillId="0" borderId="466" xfId="4" applyBorder="1" applyAlignment="1">
      <alignment wrapText="1"/>
    </xf>
    <xf numFmtId="0" fontId="3" fillId="0" borderId="472" xfId="4" applyBorder="1" applyAlignment="1">
      <alignment wrapText="1"/>
    </xf>
    <xf numFmtId="0" fontId="3" fillId="0" borderId="21" xfId="4" applyBorder="1" applyAlignment="1">
      <alignment wrapText="1"/>
    </xf>
    <xf numFmtId="0" fontId="3" fillId="0" borderId="418" xfId="4" applyBorder="1" applyAlignment="1">
      <alignment wrapText="1"/>
    </xf>
    <xf numFmtId="0" fontId="3" fillId="0" borderId="474" xfId="4" applyBorder="1" applyAlignment="1">
      <alignment wrapText="1"/>
    </xf>
    <xf numFmtId="0" fontId="3" fillId="3" borderId="286" xfId="4" applyFill="1" applyBorder="1" applyAlignment="1" applyProtection="1">
      <alignment horizontal="center"/>
      <protection locked="0"/>
    </xf>
    <xf numFmtId="0" fontId="3" fillId="3" borderId="278" xfId="4" applyFill="1" applyBorder="1" applyAlignment="1" applyProtection="1">
      <alignment horizontal="center"/>
      <protection locked="0"/>
    </xf>
    <xf numFmtId="0" fontId="3" fillId="0" borderId="288" xfId="4" applyBorder="1" applyAlignment="1">
      <alignment horizontal="left" vertical="top"/>
    </xf>
    <xf numFmtId="0" fontId="3" fillId="0" borderId="276" xfId="4" applyBorder="1" applyAlignment="1">
      <alignment horizontal="left" vertical="top"/>
    </xf>
    <xf numFmtId="0" fontId="6" fillId="0" borderId="29" xfId="4" applyFont="1" applyBorder="1" applyAlignment="1">
      <alignment horizontal="center"/>
    </xf>
    <xf numFmtId="0" fontId="6" fillId="0" borderId="28" xfId="4" applyFont="1" applyBorder="1" applyAlignment="1">
      <alignment horizontal="center"/>
    </xf>
    <xf numFmtId="0" fontId="6" fillId="0" borderId="39" xfId="4" applyFont="1" applyBorder="1" applyAlignment="1">
      <alignment horizontal="center"/>
    </xf>
    <xf numFmtId="0" fontId="6" fillId="0" borderId="26" xfId="4" applyFont="1" applyBorder="1" applyAlignment="1">
      <alignment horizontal="center"/>
    </xf>
    <xf numFmtId="0" fontId="6" fillId="0" borderId="468" xfId="4" applyFont="1" applyBorder="1" applyAlignment="1">
      <alignment horizontal="center" wrapText="1"/>
    </xf>
    <xf numFmtId="0" fontId="7" fillId="0" borderId="49" xfId="4" applyFont="1" applyBorder="1" applyAlignment="1">
      <alignment horizontal="center" wrapText="1"/>
    </xf>
    <xf numFmtId="0" fontId="7" fillId="0" borderId="8" xfId="4" applyFont="1" applyBorder="1" applyAlignment="1">
      <alignment wrapText="1"/>
    </xf>
    <xf numFmtId="0" fontId="14" fillId="0" borderId="0" xfId="4" applyFont="1" applyAlignment="1">
      <alignment horizontal="left" wrapText="1" indent="1"/>
    </xf>
    <xf numFmtId="0" fontId="6" fillId="0" borderId="368" xfId="23" applyFont="1" applyBorder="1" applyAlignment="1">
      <alignment horizontal="left" wrapText="1"/>
    </xf>
    <xf numFmtId="0" fontId="6" fillId="0" borderId="369" xfId="23" applyFont="1" applyBorder="1" applyAlignment="1">
      <alignment horizontal="left" wrapText="1"/>
    </xf>
    <xf numFmtId="0" fontId="6" fillId="3" borderId="170" xfId="4" applyFont="1" applyFill="1" applyBorder="1" applyAlignment="1" applyProtection="1">
      <alignment horizontal="left" vertical="center" wrapText="1"/>
      <protection locked="0"/>
    </xf>
    <xf numFmtId="0" fontId="6" fillId="3" borderId="171" xfId="4" applyFont="1" applyFill="1" applyBorder="1" applyAlignment="1" applyProtection="1">
      <alignment horizontal="left" vertical="center" wrapText="1"/>
      <protection locked="0"/>
    </xf>
    <xf numFmtId="0" fontId="6" fillId="3" borderId="174" xfId="4" applyFont="1" applyFill="1" applyBorder="1" applyAlignment="1" applyProtection="1">
      <alignment horizontal="left" vertical="center" wrapText="1"/>
      <protection locked="0"/>
    </xf>
    <xf numFmtId="0" fontId="6" fillId="0" borderId="171" xfId="4" applyFont="1" applyBorder="1" applyAlignment="1">
      <alignment horizontal="left" vertical="center" wrapText="1"/>
    </xf>
    <xf numFmtId="0" fontId="6" fillId="0" borderId="172" xfId="4" applyFont="1" applyBorder="1" applyAlignment="1">
      <alignment horizontal="left" vertical="center" wrapText="1"/>
    </xf>
    <xf numFmtId="0" fontId="3" fillId="3" borderId="354" xfId="4" applyFill="1" applyBorder="1" applyAlignment="1" applyProtection="1">
      <alignment horizontal="center" wrapText="1"/>
      <protection locked="0"/>
    </xf>
    <xf numFmtId="0" fontId="3" fillId="3" borderId="309" xfId="4" applyFill="1" applyBorder="1" applyAlignment="1" applyProtection="1">
      <alignment horizontal="center" wrapText="1"/>
      <protection locked="0"/>
    </xf>
    <xf numFmtId="0" fontId="3" fillId="3" borderId="442" xfId="4" applyFill="1" applyBorder="1" applyAlignment="1" applyProtection="1">
      <alignment horizontal="center" wrapText="1"/>
      <protection locked="0"/>
    </xf>
    <xf numFmtId="0" fontId="3" fillId="3" borderId="452" xfId="4" applyFill="1" applyBorder="1" applyAlignment="1" applyProtection="1">
      <alignment horizontal="center" wrapText="1"/>
      <protection locked="0"/>
    </xf>
    <xf numFmtId="0" fontId="3" fillId="3" borderId="444" xfId="4" applyFill="1" applyBorder="1" applyAlignment="1" applyProtection="1">
      <alignment horizontal="center" wrapText="1"/>
      <protection locked="0"/>
    </xf>
    <xf numFmtId="0" fontId="7" fillId="0" borderId="0" xfId="4" applyFont="1" applyAlignment="1">
      <alignment horizontal="left" wrapText="1"/>
    </xf>
    <xf numFmtId="0" fontId="3" fillId="0" borderId="158" xfId="4" applyBorder="1" applyAlignment="1">
      <alignment horizontal="center"/>
    </xf>
    <xf numFmtId="0" fontId="3" fillId="0" borderId="408" xfId="4" applyBorder="1" applyAlignment="1">
      <alignment horizontal="center"/>
    </xf>
    <xf numFmtId="0" fontId="3" fillId="0" borderId="201" xfId="4" applyBorder="1" applyAlignment="1">
      <alignment wrapText="1"/>
    </xf>
    <xf numFmtId="0" fontId="3" fillId="0" borderId="202" xfId="4" applyBorder="1" applyAlignment="1">
      <alignment wrapText="1"/>
    </xf>
    <xf numFmtId="0" fontId="3" fillId="3" borderId="435" xfId="4" applyFill="1" applyBorder="1" applyAlignment="1" applyProtection="1">
      <alignment wrapText="1"/>
      <protection locked="0"/>
    </xf>
    <xf numFmtId="0" fontId="3" fillId="3" borderId="436" xfId="4" applyFill="1" applyBorder="1" applyAlignment="1" applyProtection="1">
      <alignment wrapText="1"/>
      <protection locked="0"/>
    </xf>
    <xf numFmtId="0" fontId="3" fillId="3" borderId="437" xfId="4" applyFill="1" applyBorder="1" applyAlignment="1" applyProtection="1">
      <alignment wrapText="1"/>
      <protection locked="0"/>
    </xf>
    <xf numFmtId="0" fontId="3" fillId="0" borderId="409" xfId="4" applyBorder="1" applyAlignment="1">
      <alignment horizontal="center"/>
    </xf>
    <xf numFmtId="0" fontId="3" fillId="6" borderId="415" xfId="4" applyFill="1" applyBorder="1"/>
    <xf numFmtId="0" fontId="3" fillId="6" borderId="49" xfId="4" applyFill="1" applyBorder="1"/>
    <xf numFmtId="0" fontId="3" fillId="6" borderId="8" xfId="4" applyFill="1" applyBorder="1"/>
    <xf numFmtId="0" fontId="3" fillId="3" borderId="407" xfId="4" applyFill="1" applyBorder="1" applyAlignment="1" applyProtection="1">
      <alignment wrapText="1"/>
      <protection locked="0"/>
    </xf>
    <xf numFmtId="0" fontId="3" fillId="3" borderId="408" xfId="4" applyFill="1" applyBorder="1" applyAlignment="1" applyProtection="1">
      <alignment wrapText="1"/>
      <protection locked="0"/>
    </xf>
    <xf numFmtId="0" fontId="3" fillId="3" borderId="409" xfId="4" applyFill="1" applyBorder="1" applyAlignment="1" applyProtection="1">
      <alignment wrapText="1"/>
      <protection locked="0"/>
    </xf>
    <xf numFmtId="0" fontId="3" fillId="3" borderId="404" xfId="4" applyFill="1" applyBorder="1"/>
    <xf numFmtId="0" fontId="3" fillId="3" borderId="0" xfId="4" applyFill="1" applyBorder="1"/>
    <xf numFmtId="0" fontId="3" fillId="3" borderId="24" xfId="4" applyFill="1" applyBorder="1"/>
    <xf numFmtId="0" fontId="3" fillId="3" borderId="0" xfId="4" applyFill="1" applyBorder="1" applyAlignment="1">
      <alignment horizontal="left" vertical="top" wrapText="1"/>
    </xf>
    <xf numFmtId="0" fontId="3" fillId="3" borderId="24" xfId="4" applyFill="1" applyBorder="1" applyAlignment="1">
      <alignment horizontal="left" vertical="top" wrapText="1"/>
    </xf>
    <xf numFmtId="0" fontId="3" fillId="0" borderId="158" xfId="4" applyBorder="1" applyAlignment="1">
      <alignment horizontal="left" wrapText="1"/>
    </xf>
    <xf numFmtId="0" fontId="3" fillId="0" borderId="159" xfId="4" applyBorder="1" applyAlignment="1">
      <alignment horizontal="left" wrapText="1"/>
    </xf>
    <xf numFmtId="0" fontId="3" fillId="0" borderId="190" xfId="4" applyBorder="1" applyAlignment="1">
      <alignment horizontal="left" wrapText="1"/>
    </xf>
    <xf numFmtId="0" fontId="3" fillId="0" borderId="153" xfId="4" applyBorder="1" applyAlignment="1">
      <alignment horizontal="left" wrapText="1"/>
    </xf>
    <xf numFmtId="0" fontId="3" fillId="0" borderId="194" xfId="4" applyBorder="1" applyAlignment="1">
      <alignment horizontal="left" wrapText="1"/>
    </xf>
    <xf numFmtId="0" fontId="3" fillId="0" borderId="195" xfId="4" applyBorder="1" applyAlignment="1">
      <alignment horizontal="left" wrapText="1"/>
    </xf>
    <xf numFmtId="0" fontId="7" fillId="0" borderId="403" xfId="4" applyFont="1" applyBorder="1" applyAlignment="1">
      <alignment horizontal="center"/>
    </xf>
    <xf numFmtId="0" fontId="7" fillId="0" borderId="410" xfId="4" applyFont="1" applyBorder="1" applyAlignment="1">
      <alignment horizontal="center"/>
    </xf>
    <xf numFmtId="0" fontId="7" fillId="0" borderId="421" xfId="4" applyFont="1" applyBorder="1" applyAlignment="1">
      <alignment horizontal="center"/>
    </xf>
    <xf numFmtId="0" fontId="3" fillId="3" borderId="441" xfId="4" applyFill="1" applyBorder="1" applyAlignment="1" applyProtection="1">
      <alignment wrapText="1"/>
      <protection locked="0"/>
    </xf>
    <xf numFmtId="0" fontId="3" fillId="3" borderId="440" xfId="4" applyFill="1" applyBorder="1" applyAlignment="1" applyProtection="1">
      <alignment wrapText="1"/>
      <protection locked="0"/>
    </xf>
    <xf numFmtId="0" fontId="3" fillId="3" borderId="433" xfId="4" applyFill="1" applyBorder="1" applyAlignment="1" applyProtection="1">
      <alignment wrapText="1"/>
      <protection locked="0"/>
    </xf>
    <xf numFmtId="0" fontId="3" fillId="0" borderId="407" xfId="4" applyBorder="1" applyAlignment="1">
      <alignment horizontal="center"/>
    </xf>
    <xf numFmtId="0" fontId="35" fillId="3" borderId="408" xfId="4" applyFont="1" applyFill="1" applyBorder="1" applyAlignment="1">
      <alignment horizontal="left"/>
    </xf>
    <xf numFmtId="0" fontId="35" fillId="3" borderId="409" xfId="4" applyFont="1" applyFill="1" applyBorder="1" applyAlignment="1">
      <alignment horizontal="left"/>
    </xf>
    <xf numFmtId="0" fontId="7" fillId="0" borderId="354" xfId="4" applyFont="1" applyBorder="1" applyAlignment="1">
      <alignment wrapText="1"/>
    </xf>
    <xf numFmtId="0" fontId="7" fillId="0" borderId="450" xfId="4" applyFont="1" applyBorder="1" applyAlignment="1">
      <alignment wrapText="1"/>
    </xf>
    <xf numFmtId="0" fontId="7" fillId="0" borderId="406" xfId="4" applyFont="1" applyBorder="1" applyAlignment="1">
      <alignment wrapText="1"/>
    </xf>
    <xf numFmtId="0" fontId="12" fillId="3" borderId="441" xfId="4" applyFont="1" applyFill="1" applyBorder="1" applyAlignment="1" applyProtection="1">
      <alignment horizontal="center"/>
      <protection locked="0"/>
    </xf>
    <xf numFmtId="0" fontId="12" fillId="3" borderId="440" xfId="4" applyFont="1" applyFill="1" applyBorder="1" applyAlignment="1" applyProtection="1">
      <alignment horizontal="center"/>
      <protection locked="0"/>
    </xf>
    <xf numFmtId="0" fontId="39" fillId="0" borderId="407" xfId="4" applyFont="1" applyBorder="1" applyAlignment="1">
      <alignment horizontal="left" wrapText="1"/>
    </xf>
    <xf numFmtId="0" fontId="39" fillId="0" borderId="408" xfId="4" applyFont="1" applyBorder="1" applyAlignment="1">
      <alignment horizontal="left" wrapText="1"/>
    </xf>
    <xf numFmtId="0" fontId="39" fillId="0" borderId="409" xfId="4" applyFont="1" applyBorder="1" applyAlignment="1">
      <alignment horizontal="left" wrapText="1"/>
    </xf>
    <xf numFmtId="0" fontId="38" fillId="3" borderId="408" xfId="4" quotePrefix="1" applyFont="1" applyFill="1" applyBorder="1" applyAlignment="1" applyProtection="1">
      <alignment horizontal="left" vertical="top" wrapText="1"/>
      <protection locked="0"/>
    </xf>
    <xf numFmtId="0" fontId="38" fillId="3" borderId="409" xfId="4" quotePrefix="1" applyFont="1" applyFill="1" applyBorder="1" applyAlignment="1" applyProtection="1">
      <alignment horizontal="left" vertical="top" wrapText="1"/>
      <protection locked="0"/>
    </xf>
    <xf numFmtId="0" fontId="6" fillId="0" borderId="408" xfId="4" applyFont="1" applyBorder="1" applyAlignment="1">
      <alignment vertical="top"/>
    </xf>
    <xf numFmtId="0" fontId="6" fillId="0" borderId="409" xfId="4" applyFont="1" applyBorder="1" applyAlignment="1">
      <alignment vertical="top"/>
    </xf>
    <xf numFmtId="0" fontId="6" fillId="3" borderId="408" xfId="4" quotePrefix="1" applyFont="1" applyFill="1" applyBorder="1" applyAlignment="1" applyProtection="1">
      <alignment horizontal="left" vertical="top" wrapText="1"/>
      <protection locked="0"/>
    </xf>
    <xf numFmtId="0" fontId="6" fillId="3" borderId="409" xfId="4" quotePrefix="1" applyFont="1" applyFill="1" applyBorder="1" applyAlignment="1" applyProtection="1">
      <alignment horizontal="left" vertical="top" wrapText="1"/>
      <protection locked="0"/>
    </xf>
    <xf numFmtId="0" fontId="6" fillId="0" borderId="408" xfId="4" applyFont="1" applyBorder="1" applyAlignment="1">
      <alignment horizontal="left" vertical="top"/>
    </xf>
    <xf numFmtId="0" fontId="6" fillId="0" borderId="409" xfId="4" applyFont="1" applyBorder="1" applyAlignment="1">
      <alignment horizontal="left" vertical="top"/>
    </xf>
    <xf numFmtId="0" fontId="6" fillId="3" borderId="205" xfId="4" quotePrefix="1" applyFont="1" applyFill="1" applyBorder="1" applyAlignment="1" applyProtection="1">
      <alignment horizontal="left" vertical="top" wrapText="1"/>
      <protection locked="0"/>
    </xf>
    <xf numFmtId="0" fontId="6" fillId="3" borderId="204" xfId="4" quotePrefix="1" applyFont="1" applyFill="1" applyBorder="1" applyAlignment="1" applyProtection="1">
      <alignment horizontal="left" vertical="top" wrapText="1"/>
      <protection locked="0"/>
    </xf>
    <xf numFmtId="0" fontId="6" fillId="0" borderId="205" xfId="4" applyFont="1" applyBorder="1" applyAlignment="1">
      <alignment horizontal="left" vertical="top" wrapText="1"/>
    </xf>
    <xf numFmtId="0" fontId="6" fillId="0" borderId="204" xfId="4" applyFont="1" applyBorder="1" applyAlignment="1">
      <alignment horizontal="left" vertical="top" wrapText="1"/>
    </xf>
    <xf numFmtId="37" fontId="3" fillId="3" borderId="407" xfId="17" applyFill="1" applyBorder="1"/>
    <xf numFmtId="37" fontId="3" fillId="3" borderId="408" xfId="17" applyFill="1" applyBorder="1"/>
    <xf numFmtId="37" fontId="3" fillId="3" borderId="409" xfId="17" applyFill="1" applyBorder="1"/>
    <xf numFmtId="0" fontId="3" fillId="3" borderId="370" xfId="4" applyFill="1" applyBorder="1"/>
    <xf numFmtId="37" fontId="3" fillId="3" borderId="370" xfId="17" applyFill="1" applyBorder="1" applyAlignment="1">
      <alignment horizontal="right"/>
    </xf>
    <xf numFmtId="49" fontId="3" fillId="0" borderId="407" xfId="15" applyNumberFormat="1" applyBorder="1" applyAlignment="1">
      <alignment horizontal="left"/>
    </xf>
    <xf numFmtId="49" fontId="3" fillId="0" borderId="408" xfId="15" applyNumberFormat="1" applyBorder="1" applyAlignment="1">
      <alignment horizontal="left"/>
    </xf>
    <xf numFmtId="49" fontId="3" fillId="0" borderId="409" xfId="15" applyNumberFormat="1" applyBorder="1" applyAlignment="1">
      <alignment horizontal="left"/>
    </xf>
    <xf numFmtId="0" fontId="3" fillId="0" borderId="354" xfId="15" applyBorder="1" applyAlignment="1">
      <alignment horizontal="left" indent="2"/>
    </xf>
    <xf numFmtId="0" fontId="3" fillId="0" borderId="450" xfId="15" applyBorder="1" applyAlignment="1">
      <alignment horizontal="left" indent="2"/>
    </xf>
    <xf numFmtId="0" fontId="3" fillId="0" borderId="406" xfId="15" applyBorder="1" applyAlignment="1">
      <alignment horizontal="left" indent="2"/>
    </xf>
    <xf numFmtId="0" fontId="3" fillId="0" borderId="451" xfId="15" applyBorder="1" applyAlignment="1">
      <alignment horizontal="left" indent="2"/>
    </xf>
    <xf numFmtId="0" fontId="3" fillId="0" borderId="21" xfId="15" applyBorder="1" applyAlignment="1">
      <alignment horizontal="left" indent="2"/>
    </xf>
    <xf numFmtId="0" fontId="3" fillId="0" borderId="22" xfId="15" applyBorder="1" applyAlignment="1">
      <alignment horizontal="left" indent="2"/>
    </xf>
    <xf numFmtId="0" fontId="3" fillId="0" borderId="407" xfId="15" applyBorder="1" applyAlignment="1">
      <alignment horizontal="left" indent="2"/>
    </xf>
    <xf numFmtId="0" fontId="3" fillId="0" borderId="408" xfId="15" applyBorder="1" applyAlignment="1">
      <alignment horizontal="left" indent="2"/>
    </xf>
    <xf numFmtId="0" fontId="3" fillId="0" borderId="409" xfId="15" applyBorder="1" applyAlignment="1">
      <alignment horizontal="left" indent="2"/>
    </xf>
    <xf numFmtId="37" fontId="3" fillId="3" borderId="50" xfId="16" applyNumberFormat="1" applyFont="1" applyFill="1" applyBorder="1" applyAlignment="1" applyProtection="1">
      <alignment horizontal="right"/>
      <protection locked="0"/>
    </xf>
    <xf numFmtId="37" fontId="3" fillId="3" borderId="8" xfId="16" applyNumberFormat="1" applyFont="1" applyFill="1" applyBorder="1" applyAlignment="1" applyProtection="1">
      <alignment horizontal="right"/>
      <protection locked="0"/>
    </xf>
    <xf numFmtId="37" fontId="7" fillId="0" borderId="6" xfId="17" applyFont="1" applyBorder="1" applyAlignment="1">
      <alignment horizontal="left" vertical="center" wrapText="1"/>
    </xf>
    <xf numFmtId="37" fontId="7" fillId="0" borderId="221" xfId="17" applyFont="1" applyBorder="1" applyAlignment="1">
      <alignment horizontal="left" vertical="center" wrapText="1"/>
    </xf>
    <xf numFmtId="37" fontId="7" fillId="0" borderId="7" xfId="17" applyFont="1" applyBorder="1" applyAlignment="1">
      <alignment horizontal="left" vertical="center" wrapText="1"/>
    </xf>
    <xf numFmtId="49" fontId="3" fillId="0" borderId="451" xfId="15" applyNumberFormat="1" applyBorder="1"/>
    <xf numFmtId="49" fontId="3" fillId="0" borderId="21" xfId="15" applyNumberFormat="1" applyBorder="1"/>
    <xf numFmtId="49" fontId="3" fillId="0" borderId="22" xfId="15" applyNumberFormat="1" applyBorder="1"/>
    <xf numFmtId="0" fontId="3" fillId="0" borderId="407" xfId="15" applyBorder="1"/>
    <xf numFmtId="0" fontId="3" fillId="0" borderId="450" xfId="15" applyBorder="1"/>
    <xf numFmtId="0" fontId="3" fillId="0" borderId="406" xfId="15" applyBorder="1"/>
    <xf numFmtId="37" fontId="7" fillId="3" borderId="407" xfId="17" applyFont="1" applyFill="1" applyBorder="1" applyAlignment="1" applyProtection="1">
      <alignment horizontal="left" wrapText="1"/>
      <protection locked="0"/>
    </xf>
    <xf numFmtId="37" fontId="7" fillId="3" borderId="409" xfId="17" applyFont="1" applyFill="1" applyBorder="1" applyAlignment="1" applyProtection="1">
      <alignment horizontal="left" wrapText="1"/>
      <protection locked="0"/>
    </xf>
    <xf numFmtId="37" fontId="7" fillId="3" borderId="403" xfId="17" applyFont="1" applyFill="1" applyBorder="1" applyAlignment="1" applyProtection="1">
      <alignment horizontal="left" wrapText="1"/>
      <protection locked="0"/>
    </xf>
    <xf numFmtId="37" fontId="7" fillId="3" borderId="405" xfId="17" applyFont="1" applyFill="1" applyBorder="1" applyAlignment="1" applyProtection="1">
      <alignment horizontal="left" wrapText="1"/>
      <protection locked="0"/>
    </xf>
    <xf numFmtId="37" fontId="37" fillId="3" borderId="403" xfId="17" applyFont="1" applyFill="1" applyBorder="1" applyAlignment="1" applyProtection="1">
      <alignment horizontal="left" wrapText="1"/>
      <protection locked="0"/>
    </xf>
    <xf numFmtId="37" fontId="37" fillId="3" borderId="405" xfId="17" applyFont="1" applyFill="1" applyBorder="1" applyAlignment="1" applyProtection="1">
      <alignment horizontal="left" wrapText="1"/>
      <protection locked="0"/>
    </xf>
    <xf numFmtId="0" fontId="7" fillId="3" borderId="321" xfId="17" applyNumberFormat="1" applyFont="1" applyFill="1" applyBorder="1" applyAlignment="1" applyProtection="1">
      <alignment horizontal="left" vertical="top" wrapText="1"/>
      <protection locked="0"/>
    </xf>
    <xf numFmtId="0" fontId="7" fillId="3" borderId="452" xfId="17" applyNumberFormat="1" applyFont="1" applyFill="1" applyBorder="1" applyAlignment="1" applyProtection="1">
      <alignment horizontal="left" vertical="top" wrapText="1"/>
      <protection locked="0"/>
    </xf>
    <xf numFmtId="0" fontId="7" fillId="3" borderId="360" xfId="17" applyNumberFormat="1" applyFont="1" applyFill="1" applyBorder="1" applyAlignment="1" applyProtection="1">
      <alignment horizontal="left" vertical="top" wrapText="1"/>
      <protection locked="0"/>
    </xf>
    <xf numFmtId="0" fontId="7" fillId="3" borderId="459" xfId="17" applyNumberFormat="1" applyFont="1" applyFill="1" applyBorder="1" applyAlignment="1" applyProtection="1">
      <alignment horizontal="left" vertical="top" wrapText="1"/>
      <protection locked="0"/>
    </xf>
    <xf numFmtId="37" fontId="7" fillId="3" borderId="412" xfId="17" applyFont="1" applyFill="1" applyBorder="1" applyAlignment="1" applyProtection="1">
      <alignment wrapText="1"/>
      <protection locked="0"/>
    </xf>
    <xf numFmtId="0" fontId="7" fillId="3" borderId="279" xfId="4" applyFont="1" applyFill="1" applyBorder="1" applyAlignment="1" applyProtection="1">
      <alignment wrapText="1"/>
      <protection locked="0"/>
    </xf>
    <xf numFmtId="0" fontId="7" fillId="3" borderId="280" xfId="4" applyFont="1" applyFill="1" applyBorder="1" applyAlignment="1" applyProtection="1">
      <alignment wrapText="1"/>
      <protection locked="0"/>
    </xf>
    <xf numFmtId="0" fontId="7" fillId="3" borderId="277" xfId="4" applyFont="1" applyFill="1" applyBorder="1" applyAlignment="1" applyProtection="1">
      <alignment wrapText="1"/>
      <protection locked="0"/>
    </xf>
    <xf numFmtId="0" fontId="7" fillId="3" borderId="278" xfId="4" applyFont="1" applyFill="1" applyBorder="1" applyAlignment="1" applyProtection="1">
      <alignment wrapText="1"/>
      <protection locked="0"/>
    </xf>
    <xf numFmtId="37" fontId="3" fillId="3" borderId="226" xfId="17" applyFill="1" applyBorder="1" applyAlignment="1" applyProtection="1">
      <alignment horizontal="center" wrapText="1"/>
      <protection locked="0"/>
    </xf>
    <xf numFmtId="37" fontId="3" fillId="3" borderId="235" xfId="17" applyFill="1" applyBorder="1" applyAlignment="1" applyProtection="1">
      <alignment horizontal="center" wrapText="1"/>
      <protection locked="0"/>
    </xf>
    <xf numFmtId="37" fontId="3" fillId="3" borderId="232" xfId="17" applyFill="1" applyBorder="1" applyAlignment="1" applyProtection="1">
      <alignment horizontal="center" wrapText="1"/>
      <protection locked="0"/>
    </xf>
    <xf numFmtId="37" fontId="3" fillId="3" borderId="237" xfId="17" applyFill="1" applyBorder="1" applyAlignment="1" applyProtection="1">
      <alignment horizontal="center" wrapText="1"/>
      <protection locked="0"/>
    </xf>
    <xf numFmtId="37" fontId="3" fillId="3" borderId="239" xfId="17" applyFill="1" applyBorder="1" applyAlignment="1" applyProtection="1">
      <alignment horizontal="center" wrapText="1"/>
      <protection locked="0"/>
    </xf>
    <xf numFmtId="37" fontId="3" fillId="3" borderId="241" xfId="17" applyFill="1" applyBorder="1" applyAlignment="1" applyProtection="1">
      <alignment horizontal="center" wrapText="1"/>
      <protection locked="0"/>
    </xf>
    <xf numFmtId="37" fontId="3" fillId="3" borderId="243" xfId="17" applyFill="1" applyBorder="1" applyAlignment="1" applyProtection="1">
      <alignment horizontal="center" wrapText="1"/>
      <protection locked="0"/>
    </xf>
    <xf numFmtId="37" fontId="3" fillId="3" borderId="245" xfId="17" applyFill="1" applyBorder="1" applyAlignment="1" applyProtection="1">
      <alignment horizontal="center" wrapText="1"/>
      <protection locked="0"/>
    </xf>
    <xf numFmtId="37" fontId="3" fillId="3" borderId="247" xfId="17" applyFill="1" applyBorder="1" applyAlignment="1" applyProtection="1">
      <alignment horizontal="center" wrapText="1"/>
      <protection locked="0"/>
    </xf>
    <xf numFmtId="37" fontId="3" fillId="3" borderId="250" xfId="17" applyFill="1" applyBorder="1" applyAlignment="1" applyProtection="1">
      <alignment horizontal="center" wrapText="1"/>
      <protection locked="0"/>
    </xf>
    <xf numFmtId="37" fontId="3" fillId="3" borderId="252" xfId="17" applyFill="1" applyBorder="1" applyAlignment="1" applyProtection="1">
      <alignment horizontal="center" wrapText="1"/>
      <protection locked="0"/>
    </xf>
    <xf numFmtId="37" fontId="3" fillId="3" borderId="254" xfId="17" applyFill="1" applyBorder="1" applyAlignment="1" applyProtection="1">
      <alignment horizontal="center" wrapText="1"/>
      <protection locked="0"/>
    </xf>
    <xf numFmtId="37" fontId="3" fillId="3" borderId="271" xfId="17" applyFill="1" applyBorder="1" applyAlignment="1" applyProtection="1">
      <alignment horizontal="center" wrapText="1"/>
      <protection locked="0"/>
    </xf>
    <xf numFmtId="37" fontId="3" fillId="3" borderId="274" xfId="17" applyFill="1" applyBorder="1" applyAlignment="1" applyProtection="1">
      <alignment horizontal="center" wrapText="1"/>
      <protection locked="0"/>
    </xf>
    <xf numFmtId="37" fontId="3" fillId="3" borderId="263" xfId="17" applyFill="1" applyBorder="1" applyAlignment="1" applyProtection="1">
      <alignment horizontal="center" wrapText="1"/>
      <protection locked="0"/>
    </xf>
    <xf numFmtId="37" fontId="3" fillId="3" borderId="264" xfId="17" applyFill="1" applyBorder="1" applyAlignment="1" applyProtection="1">
      <alignment horizontal="center" wrapText="1"/>
      <protection locked="0"/>
    </xf>
    <xf numFmtId="37" fontId="3" fillId="3" borderId="266" xfId="17" applyFill="1" applyBorder="1" applyAlignment="1" applyProtection="1">
      <alignment horizontal="center" wrapText="1"/>
      <protection locked="0"/>
    </xf>
    <xf numFmtId="37" fontId="3" fillId="3" borderId="269" xfId="17" applyFill="1" applyBorder="1" applyAlignment="1" applyProtection="1">
      <alignment horizontal="center" wrapText="1"/>
      <protection locked="0"/>
    </xf>
    <xf numFmtId="0" fontId="7" fillId="3" borderId="442" xfId="17" applyNumberFormat="1" applyFont="1" applyFill="1" applyBorder="1" applyAlignment="1" applyProtection="1">
      <alignment horizontal="left" vertical="top" wrapText="1"/>
      <protection locked="0"/>
    </xf>
    <xf numFmtId="0" fontId="7" fillId="3" borderId="443" xfId="17" applyNumberFormat="1" applyFont="1" applyFill="1" applyBorder="1" applyAlignment="1" applyProtection="1">
      <alignment horizontal="left" vertical="top" wrapText="1"/>
      <protection locked="0"/>
    </xf>
    <xf numFmtId="0" fontId="7" fillId="3" borderId="444" xfId="17" applyNumberFormat="1" applyFont="1" applyFill="1" applyBorder="1" applyAlignment="1" applyProtection="1">
      <alignment horizontal="left" vertical="top" wrapText="1"/>
      <protection locked="0"/>
    </xf>
    <xf numFmtId="0" fontId="7" fillId="3" borderId="283" xfId="4" applyFont="1" applyFill="1" applyBorder="1" applyAlignment="1" applyProtection="1">
      <alignment wrapText="1"/>
      <protection locked="0"/>
    </xf>
    <xf numFmtId="37" fontId="7" fillId="3" borderId="416" xfId="17" applyFont="1" applyFill="1" applyBorder="1" applyAlignment="1" applyProtection="1">
      <alignment wrapText="1"/>
      <protection locked="0"/>
    </xf>
    <xf numFmtId="0" fontId="7" fillId="3" borderId="276" xfId="4" applyFont="1" applyFill="1" applyBorder="1" applyAlignment="1" applyProtection="1">
      <alignment wrapText="1"/>
      <protection locked="0"/>
    </xf>
    <xf numFmtId="0" fontId="7" fillId="3" borderId="284" xfId="4" applyFont="1" applyFill="1" applyBorder="1" applyAlignment="1" applyProtection="1">
      <alignment wrapText="1"/>
      <protection locked="0"/>
    </xf>
    <xf numFmtId="0" fontId="7" fillId="3" borderId="281" xfId="4" applyFont="1" applyFill="1" applyBorder="1" applyAlignment="1" applyProtection="1">
      <alignment wrapText="1"/>
      <protection locked="0"/>
    </xf>
    <xf numFmtId="0" fontId="7" fillId="3" borderId="282" xfId="4" applyFont="1" applyFill="1" applyBorder="1" applyAlignment="1" applyProtection="1">
      <alignment wrapText="1"/>
      <protection locked="0"/>
    </xf>
    <xf numFmtId="0" fontId="37" fillId="3" borderId="442" xfId="12" applyFont="1" applyFill="1" applyBorder="1" applyAlignment="1">
      <alignment horizontal="left" wrapText="1"/>
    </xf>
    <xf numFmtId="0" fontId="37" fillId="3" borderId="452" xfId="12" applyFont="1" applyFill="1" applyBorder="1" applyAlignment="1">
      <alignment horizontal="left" wrapText="1"/>
    </xf>
    <xf numFmtId="0" fontId="37" fillId="3" borderId="444" xfId="12" applyFont="1" applyFill="1" applyBorder="1" applyAlignment="1">
      <alignment horizontal="left" wrapText="1"/>
    </xf>
    <xf numFmtId="0" fontId="3" fillId="3" borderId="1" xfId="15" applyFill="1" applyBorder="1" applyProtection="1">
      <protection locked="0"/>
    </xf>
    <xf numFmtId="0" fontId="3" fillId="3" borderId="1" xfId="15" applyFill="1" applyBorder="1" applyAlignment="1" applyProtection="1">
      <alignment horizontal="left"/>
      <protection locked="0"/>
    </xf>
    <xf numFmtId="0" fontId="3" fillId="3" borderId="6" xfId="15" applyFill="1" applyBorder="1" applyAlignment="1" applyProtection="1">
      <alignment horizontal="left"/>
      <protection locked="0"/>
    </xf>
    <xf numFmtId="0" fontId="3" fillId="3" borderId="268" xfId="15" applyFill="1" applyBorder="1" applyAlignment="1" applyProtection="1">
      <alignment horizontal="left"/>
      <protection locked="0"/>
    </xf>
    <xf numFmtId="0" fontId="3" fillId="3" borderId="295" xfId="15" applyFill="1" applyBorder="1" applyAlignment="1" applyProtection="1">
      <alignment horizontal="left"/>
      <protection locked="0"/>
    </xf>
    <xf numFmtId="0" fontId="14" fillId="0" borderId="0" xfId="4" applyFont="1" applyAlignment="1">
      <alignment horizontal="justify" wrapText="1"/>
    </xf>
    <xf numFmtId="0" fontId="3" fillId="0" borderId="0" xfId="4" applyAlignment="1">
      <alignment horizontal="left" wrapText="1"/>
    </xf>
    <xf numFmtId="0" fontId="3" fillId="4" borderId="6" xfId="4" applyFill="1" applyBorder="1" applyAlignment="1">
      <alignment horizontal="center"/>
    </xf>
    <xf numFmtId="0" fontId="3" fillId="4" borderId="268" xfId="4" applyFill="1" applyBorder="1" applyAlignment="1">
      <alignment horizontal="center"/>
    </xf>
    <xf numFmtId="0" fontId="3" fillId="4" borderId="295" xfId="4" applyFill="1" applyBorder="1" applyAlignment="1">
      <alignment horizontal="center"/>
    </xf>
    <xf numFmtId="0" fontId="14" fillId="0" borderId="0" xfId="4" applyFont="1" applyAlignment="1">
      <alignment horizontal="left" wrapText="1"/>
    </xf>
  </cellXfs>
  <cellStyles count="36">
    <cellStyle name="Comma" xfId="1" builtinId="3"/>
    <cellStyle name="Comma 2" xfId="25" xr:uid="{47A74C24-3056-40E2-A27E-9BE531D6D406}"/>
    <cellStyle name="Comma 2 2" xfId="16" xr:uid="{579C21F4-FBFB-44A0-92C1-66EF2713FE9E}"/>
    <cellStyle name="Comma 6" xfId="10" xr:uid="{7EE37DB2-E734-41CA-8BD5-301195B2ABB7}"/>
    <cellStyle name="Comma 6 2" xfId="21" xr:uid="{A9F9F7B1-AF90-4520-B687-600D69C080EC}"/>
    <cellStyle name="Comma 6 2 2" xfId="34" xr:uid="{D3D7EE00-905F-4340-9396-B957DD3050D9}"/>
    <cellStyle name="Comma 6 3" xfId="31" xr:uid="{D8FA75DB-9C4B-49C1-B821-F9D382771311}"/>
    <cellStyle name="Comma 7" xfId="22" xr:uid="{1A966537-6E83-409C-A176-F236F0A50D38}"/>
    <cellStyle name="Comma 7 2" xfId="35" xr:uid="{7915ECBB-2A5D-442C-AC63-8B96B596FD36}"/>
    <cellStyle name="Currency" xfId="2" builtinId="4"/>
    <cellStyle name="Currency 2" xfId="14" xr:uid="{7849728A-6FA5-43AC-BC9B-4F82C315B4C2}"/>
    <cellStyle name="Hyperlink" xfId="6" builtinId="8"/>
    <cellStyle name="Normal" xfId="0" builtinId="0"/>
    <cellStyle name="Normal 2" xfId="4" xr:uid="{ECF6867F-1FCA-47EB-8A52-E7945B32E272}"/>
    <cellStyle name="Normal 2 2" xfId="23" xr:uid="{10053C3B-D537-422F-B13A-7BF5AC672DDF}"/>
    <cellStyle name="Normal 3" xfId="24" xr:uid="{25632BEA-C1B3-4848-A53D-5577BCF3552E}"/>
    <cellStyle name="Normal 3 2" xfId="29" xr:uid="{8F57A05F-8CE9-4497-AA3E-3474488023B9}"/>
    <cellStyle name="Normal 4" xfId="27" xr:uid="{546848F8-000C-47A0-8D38-5599D3A5283D}"/>
    <cellStyle name="Normal 9" xfId="9" xr:uid="{1C84D071-C549-49B4-B971-68B20F975312}"/>
    <cellStyle name="Normal 9 2" xfId="20" xr:uid="{1D5227CA-DE14-4DAF-9357-8541B0F9F29D}"/>
    <cellStyle name="Normal 9 2 2" xfId="33" xr:uid="{C57BAB84-1CEF-4DDF-8724-7CE8AF423C18}"/>
    <cellStyle name="Normal 9 3" xfId="30" xr:uid="{3BE55D88-0039-4B0B-98C3-3F0ED35FEFB1}"/>
    <cellStyle name="Normal_bcrpt 2" xfId="8" xr:uid="{68E9A06F-DFBC-4E77-8AAE-5B3B3EB5EA27}"/>
    <cellStyle name="Normal_cover" xfId="5" xr:uid="{F673BDC0-BEF5-486E-8F00-120471FBDE7A}"/>
    <cellStyle name="Normal_Foster Care Cost Report" xfId="12" xr:uid="{B46CEEB8-982B-4199-A9C0-867CBEE11EBA}"/>
    <cellStyle name="Normal_Foster Care Cost Report 2" xfId="15" xr:uid="{D32A365B-D9FE-4420-9BAC-6D41D54B1432}"/>
    <cellStyle name="Normal_NHC-8" xfId="13" xr:uid="{2CBEBF58-5AF9-48C8-94D1-12C4B407EB4D}"/>
    <cellStyle name="Normal_rtcrpt" xfId="7" xr:uid="{16392DB1-7434-41CD-93C3-D524EC0BF335}"/>
    <cellStyle name="Normal_sch-g" xfId="18" xr:uid="{0FF34AEA-D71D-42BD-A750-DA40915A860E}"/>
    <cellStyle name="Normal_sch-h 2" xfId="19" xr:uid="{6C0B3513-63E4-4360-B81C-C5F49B0443BC}"/>
    <cellStyle name="Normal_sch-j-2 2" xfId="17" xr:uid="{26A41171-BBAE-4103-88AA-1CCF5C040443}"/>
    <cellStyle name="Percent" xfId="3" builtinId="5"/>
    <cellStyle name="Percent 2" xfId="11" xr:uid="{CB6B5969-7688-4DDA-9ED0-C359FC1D009F}"/>
    <cellStyle name="Percent 2 2" xfId="28" xr:uid="{721E9064-331C-458A-B14D-FCAE0137B7BC}"/>
    <cellStyle name="Percent 2 2 2" xfId="32" xr:uid="{234F8304-CD20-4B28-B80D-B9421B6B5F1F}"/>
    <cellStyle name="Percent 2 3" xfId="26" xr:uid="{16E11A30-A8BD-44E1-B1BD-EA547ACEB559}"/>
  </cellStyles>
  <dxfs count="2">
    <dxf>
      <font>
        <b/>
        <i val="0"/>
        <color rgb="FFFF0000"/>
      </font>
    </dxf>
    <dxf>
      <font>
        <b/>
        <i val="0"/>
        <color rgb="FFFF0000"/>
      </font>
    </dxf>
  </dxfs>
  <tableStyles count="0" defaultTableStyle="TableStyleMedium2" defaultPivotStyle="PivotStyleLight16"/>
  <colors>
    <mruColors>
      <color rgb="FFFFFFCC"/>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35D8E-C3EB-4A3E-B45D-0958BF131788}">
  <dimension ref="A1:R53"/>
  <sheetViews>
    <sheetView topLeftCell="B31" workbookViewId="0">
      <selection activeCell="D27" sqref="D27"/>
    </sheetView>
  </sheetViews>
  <sheetFormatPr defaultColWidth="9.75" defaultRowHeight="16.5" x14ac:dyDescent="0.3"/>
  <cols>
    <col min="1" max="1" width="28.75" style="5" bestFit="1" customWidth="1"/>
    <col min="2" max="2" width="37.125" style="5" bestFit="1" customWidth="1"/>
    <col min="3" max="3" width="2.625" style="5" customWidth="1"/>
    <col min="4" max="4" width="11.375" style="5" bestFit="1" customWidth="1"/>
    <col min="5" max="5" width="2.625" style="5" customWidth="1"/>
    <col min="6" max="6" width="14.25" style="5" bestFit="1" customWidth="1"/>
    <col min="7" max="7" width="2.625" style="5" customWidth="1"/>
    <col min="8" max="8" width="12.25" style="5" bestFit="1" customWidth="1"/>
    <col min="9" max="9" width="2.625" style="5" customWidth="1"/>
    <col min="10" max="10" width="11.875" style="5" bestFit="1" customWidth="1"/>
    <col min="11" max="11" width="2.625" style="5" customWidth="1"/>
    <col min="12" max="12" width="11.875" style="5" bestFit="1" customWidth="1"/>
    <col min="13" max="13" width="2.625" style="5" customWidth="1"/>
    <col min="14" max="14" width="13" style="5" bestFit="1" customWidth="1"/>
    <col min="15" max="15" width="2.625" style="5" customWidth="1"/>
    <col min="16" max="16" width="10.25" style="5" bestFit="1" customWidth="1"/>
    <col min="17" max="17" width="9.75" style="5"/>
    <col min="18" max="18" width="12.625" style="5" bestFit="1" customWidth="1"/>
    <col min="19" max="16384" width="9.75" style="5"/>
  </cols>
  <sheetData>
    <row r="1" spans="1:18" x14ac:dyDescent="0.3">
      <c r="A1" s="3" t="s">
        <v>3</v>
      </c>
      <c r="B1" s="4" t="s">
        <v>4</v>
      </c>
      <c r="D1" s="864" t="s">
        <v>698</v>
      </c>
      <c r="E1" s="864"/>
      <c r="F1" s="864" t="s">
        <v>699</v>
      </c>
      <c r="G1" s="864"/>
      <c r="H1" s="864" t="s">
        <v>1152</v>
      </c>
      <c r="I1" s="864"/>
      <c r="J1" s="864" t="s">
        <v>1153</v>
      </c>
      <c r="K1" s="864"/>
      <c r="L1" s="864" t="s">
        <v>1154</v>
      </c>
      <c r="M1" s="864"/>
      <c r="N1" s="864" t="s">
        <v>1155</v>
      </c>
      <c r="O1" s="865"/>
      <c r="P1" s="865" t="s">
        <v>1156</v>
      </c>
      <c r="R1" s="864" t="s">
        <v>1182</v>
      </c>
    </row>
    <row r="2" spans="1:18" x14ac:dyDescent="0.3">
      <c r="A2" s="6" t="s">
        <v>5</v>
      </c>
      <c r="B2" s="6" t="s">
        <v>6</v>
      </c>
      <c r="D2" s="866" t="s">
        <v>1157</v>
      </c>
      <c r="E2" s="864"/>
      <c r="F2" s="866" t="s">
        <v>1157</v>
      </c>
      <c r="G2" s="864"/>
      <c r="H2" s="866" t="s">
        <v>1157</v>
      </c>
      <c r="I2" s="864"/>
      <c r="J2" s="866" t="s">
        <v>1157</v>
      </c>
      <c r="K2" s="864"/>
      <c r="L2" s="866" t="s">
        <v>1157</v>
      </c>
      <c r="M2" s="864"/>
      <c r="N2" s="866" t="s">
        <v>1157</v>
      </c>
      <c r="O2" s="865"/>
      <c r="P2" s="866" t="s">
        <v>1157</v>
      </c>
      <c r="R2" s="866" t="s">
        <v>1157</v>
      </c>
    </row>
    <row r="3" spans="1:18" x14ac:dyDescent="0.3">
      <c r="A3" s="6" t="s">
        <v>7</v>
      </c>
      <c r="B3" s="6" t="s">
        <v>8</v>
      </c>
      <c r="D3" s="867">
        <v>1</v>
      </c>
      <c r="E3" s="865"/>
      <c r="F3" s="878" t="s">
        <v>0</v>
      </c>
      <c r="G3" s="865"/>
      <c r="H3" s="867">
        <v>1</v>
      </c>
      <c r="I3" s="865"/>
      <c r="J3" s="867">
        <v>11</v>
      </c>
      <c r="K3" s="865"/>
      <c r="L3" s="867">
        <v>11</v>
      </c>
      <c r="M3" s="865"/>
      <c r="N3" s="867">
        <v>11</v>
      </c>
      <c r="O3" s="865"/>
      <c r="P3" s="867">
        <v>3</v>
      </c>
      <c r="R3" s="867"/>
    </row>
    <row r="4" spans="1:18" x14ac:dyDescent="0.3">
      <c r="A4" s="6" t="s">
        <v>9</v>
      </c>
      <c r="B4" s="6" t="s">
        <v>10</v>
      </c>
      <c r="D4" s="867">
        <v>2</v>
      </c>
      <c r="E4" s="865"/>
      <c r="F4" s="878" t="s">
        <v>221</v>
      </c>
      <c r="G4" s="865"/>
      <c r="H4" s="867">
        <v>11</v>
      </c>
      <c r="I4" s="865"/>
      <c r="J4" s="867">
        <v>12</v>
      </c>
      <c r="K4" s="865"/>
      <c r="L4" s="867">
        <v>12</v>
      </c>
      <c r="M4" s="865"/>
      <c r="N4" s="867">
        <v>12</v>
      </c>
      <c r="O4" s="865"/>
      <c r="P4" s="867">
        <v>13</v>
      </c>
      <c r="R4" s="867"/>
    </row>
    <row r="5" spans="1:18" x14ac:dyDescent="0.3">
      <c r="A5" s="6" t="s">
        <v>11</v>
      </c>
      <c r="B5" s="6" t="s">
        <v>12</v>
      </c>
      <c r="D5" s="867">
        <v>3.1</v>
      </c>
      <c r="E5" s="865"/>
      <c r="F5" s="878" t="s">
        <v>1</v>
      </c>
      <c r="G5" s="865"/>
      <c r="H5" s="867">
        <v>12</v>
      </c>
      <c r="I5" s="865"/>
      <c r="J5" s="867">
        <v>13</v>
      </c>
      <c r="K5" s="865"/>
      <c r="L5" s="867">
        <v>13</v>
      </c>
      <c r="M5" s="865"/>
      <c r="N5" s="867">
        <v>13</v>
      </c>
      <c r="O5" s="865"/>
      <c r="P5" s="867">
        <v>14</v>
      </c>
      <c r="R5" s="867">
        <v>9</v>
      </c>
    </row>
    <row r="6" spans="1:18" x14ac:dyDescent="0.3">
      <c r="A6" s="6" t="s">
        <v>13</v>
      </c>
      <c r="B6" s="6" t="s">
        <v>14</v>
      </c>
      <c r="D6" s="957">
        <v>3.2</v>
      </c>
      <c r="E6" s="865"/>
      <c r="F6" s="878" t="s">
        <v>1164</v>
      </c>
      <c r="G6" s="865"/>
      <c r="H6" s="867">
        <v>13</v>
      </c>
      <c r="I6" s="865"/>
      <c r="J6" s="867">
        <v>14</v>
      </c>
      <c r="K6" s="865"/>
      <c r="L6" s="867">
        <v>14</v>
      </c>
      <c r="M6" s="865"/>
      <c r="N6" s="867">
        <v>14</v>
      </c>
      <c r="O6" s="865"/>
      <c r="P6" s="867">
        <v>15</v>
      </c>
      <c r="R6" s="867">
        <v>13</v>
      </c>
    </row>
    <row r="7" spans="1:18" x14ac:dyDescent="0.3">
      <c r="A7" s="6" t="s">
        <v>15</v>
      </c>
      <c r="B7" s="6" t="s">
        <v>16</v>
      </c>
      <c r="D7" s="957">
        <v>3.3</v>
      </c>
      <c r="E7" s="865"/>
      <c r="F7" s="878" t="s">
        <v>2</v>
      </c>
      <c r="G7" s="865"/>
      <c r="H7" s="867">
        <v>14</v>
      </c>
      <c r="I7" s="865"/>
      <c r="J7" s="867">
        <v>15</v>
      </c>
      <c r="K7" s="865"/>
      <c r="L7" s="867">
        <v>15</v>
      </c>
      <c r="M7" s="865"/>
      <c r="N7" s="867">
        <v>15</v>
      </c>
      <c r="O7" s="865"/>
      <c r="P7" s="867">
        <v>16</v>
      </c>
      <c r="R7" s="867">
        <v>14</v>
      </c>
    </row>
    <row r="8" spans="1:18" x14ac:dyDescent="0.3">
      <c r="A8" s="6" t="s">
        <v>17</v>
      </c>
      <c r="B8" s="6" t="s">
        <v>18</v>
      </c>
      <c r="D8" s="957">
        <v>3.4</v>
      </c>
      <c r="E8" s="865"/>
      <c r="F8" s="865"/>
      <c r="G8" s="865"/>
      <c r="H8" s="867">
        <v>15</v>
      </c>
      <c r="I8" s="865"/>
      <c r="J8" s="867">
        <v>17</v>
      </c>
      <c r="K8" s="865"/>
      <c r="L8" s="867">
        <v>17</v>
      </c>
      <c r="M8" s="865"/>
      <c r="N8" s="867">
        <v>17</v>
      </c>
      <c r="O8" s="865"/>
      <c r="P8" s="867">
        <v>17</v>
      </c>
      <c r="R8" s="867">
        <v>15</v>
      </c>
    </row>
    <row r="9" spans="1:18" x14ac:dyDescent="0.3">
      <c r="A9" s="6" t="s">
        <v>19</v>
      </c>
      <c r="B9" s="6" t="s">
        <v>20</v>
      </c>
      <c r="D9" s="957">
        <v>3.5</v>
      </c>
      <c r="E9" s="865"/>
      <c r="F9" s="865"/>
      <c r="G9" s="865"/>
      <c r="H9" s="867">
        <v>17</v>
      </c>
      <c r="I9" s="865"/>
      <c r="J9" s="867">
        <v>18</v>
      </c>
      <c r="K9" s="865"/>
      <c r="L9" s="867">
        <v>18</v>
      </c>
      <c r="M9" s="865"/>
      <c r="N9" s="867">
        <v>18</v>
      </c>
      <c r="O9" s="865"/>
      <c r="P9" s="867">
        <v>18</v>
      </c>
      <c r="R9" s="867">
        <v>17</v>
      </c>
    </row>
    <row r="10" spans="1:18" x14ac:dyDescent="0.3">
      <c r="A10" s="6" t="s">
        <v>21</v>
      </c>
      <c r="B10" s="6" t="s">
        <v>22</v>
      </c>
      <c r="D10" s="957">
        <v>3.6</v>
      </c>
      <c r="E10" s="865"/>
      <c r="F10" s="865"/>
      <c r="G10" s="865"/>
      <c r="H10" s="867">
        <v>18</v>
      </c>
      <c r="I10" s="865"/>
      <c r="J10" s="867">
        <v>19</v>
      </c>
      <c r="K10" s="865"/>
      <c r="L10" s="867">
        <v>19</v>
      </c>
      <c r="M10" s="865"/>
      <c r="N10" s="867">
        <v>19</v>
      </c>
      <c r="O10" s="865"/>
      <c r="P10" s="867">
        <v>19</v>
      </c>
      <c r="R10" s="867">
        <v>18</v>
      </c>
    </row>
    <row r="11" spans="1:18" x14ac:dyDescent="0.3">
      <c r="A11" s="6" t="s">
        <v>23</v>
      </c>
      <c r="B11" s="6" t="s">
        <v>31</v>
      </c>
      <c r="D11" s="957">
        <v>3.7</v>
      </c>
      <c r="E11" s="865"/>
      <c r="F11" s="865"/>
      <c r="G11" s="865"/>
      <c r="H11" s="867">
        <v>19</v>
      </c>
      <c r="I11" s="865"/>
      <c r="J11" s="867">
        <v>20</v>
      </c>
      <c r="K11" s="865"/>
      <c r="L11" s="867">
        <v>20</v>
      </c>
      <c r="M11" s="865"/>
      <c r="N11" s="867">
        <v>20</v>
      </c>
      <c r="O11" s="865"/>
      <c r="P11" s="867">
        <v>25</v>
      </c>
      <c r="R11" s="867">
        <v>19</v>
      </c>
    </row>
    <row r="12" spans="1:18" x14ac:dyDescent="0.3">
      <c r="A12" s="6" t="s">
        <v>25</v>
      </c>
      <c r="B12" s="6" t="s">
        <v>26</v>
      </c>
      <c r="D12" s="867">
        <v>4</v>
      </c>
      <c r="E12" s="865"/>
      <c r="F12" s="865"/>
      <c r="G12" s="865"/>
      <c r="H12" s="867">
        <v>20</v>
      </c>
      <c r="I12" s="865"/>
      <c r="J12" s="867">
        <v>21</v>
      </c>
      <c r="K12" s="865"/>
      <c r="L12" s="867">
        <v>21</v>
      </c>
      <c r="M12" s="865"/>
      <c r="N12" s="867">
        <v>21</v>
      </c>
      <c r="O12" s="865"/>
      <c r="P12" s="867">
        <v>26</v>
      </c>
      <c r="R12" s="867">
        <v>20</v>
      </c>
    </row>
    <row r="13" spans="1:18" x14ac:dyDescent="0.3">
      <c r="A13" s="6" t="s">
        <v>27</v>
      </c>
      <c r="B13" s="6" t="s">
        <v>28</v>
      </c>
      <c r="D13" s="867">
        <v>5</v>
      </c>
      <c r="E13" s="865"/>
      <c r="F13" s="865"/>
      <c r="G13" s="865"/>
      <c r="H13" s="867">
        <v>21</v>
      </c>
      <c r="I13" s="865"/>
      <c r="J13" s="867">
        <v>22</v>
      </c>
      <c r="K13" s="865"/>
      <c r="L13" s="867">
        <v>22</v>
      </c>
      <c r="M13" s="865"/>
      <c r="N13" s="867">
        <v>22</v>
      </c>
      <c r="O13" s="865"/>
      <c r="P13" s="867">
        <v>27</v>
      </c>
      <c r="R13" s="867">
        <v>21</v>
      </c>
    </row>
    <row r="14" spans="1:18" x14ac:dyDescent="0.3">
      <c r="A14" s="6" t="s">
        <v>29</v>
      </c>
      <c r="B14" s="6" t="s">
        <v>30</v>
      </c>
      <c r="D14" s="867">
        <v>6</v>
      </c>
      <c r="E14" s="865"/>
      <c r="F14" s="865"/>
      <c r="G14" s="865"/>
      <c r="H14" s="867">
        <v>22</v>
      </c>
      <c r="I14" s="865"/>
      <c r="J14" s="867">
        <v>23</v>
      </c>
      <c r="K14" s="865"/>
      <c r="L14" s="867">
        <v>23</v>
      </c>
      <c r="M14" s="865"/>
      <c r="N14" s="867">
        <v>23</v>
      </c>
      <c r="O14" s="865"/>
      <c r="P14" s="867">
        <v>28</v>
      </c>
      <c r="R14" s="867">
        <v>22</v>
      </c>
    </row>
    <row r="15" spans="1:18" x14ac:dyDescent="0.3">
      <c r="A15" s="6" t="s">
        <v>31</v>
      </c>
      <c r="B15" s="6" t="s">
        <v>32</v>
      </c>
      <c r="D15" s="867">
        <v>7</v>
      </c>
      <c r="E15" s="865"/>
      <c r="F15" s="865"/>
      <c r="G15" s="865"/>
      <c r="H15" s="867">
        <v>23</v>
      </c>
      <c r="I15" s="865"/>
      <c r="J15" s="867">
        <v>24</v>
      </c>
      <c r="K15" s="865"/>
      <c r="L15" s="867">
        <v>24</v>
      </c>
      <c r="M15" s="865"/>
      <c r="N15" s="867">
        <v>24</v>
      </c>
      <c r="O15" s="865"/>
      <c r="P15" s="867">
        <v>29</v>
      </c>
      <c r="R15" s="867">
        <v>23</v>
      </c>
    </row>
    <row r="16" spans="1:18" x14ac:dyDescent="0.3">
      <c r="A16" s="6" t="s">
        <v>33</v>
      </c>
      <c r="B16" s="6" t="s">
        <v>34</v>
      </c>
      <c r="D16" s="867">
        <v>8</v>
      </c>
      <c r="E16" s="865"/>
      <c r="F16" s="865"/>
      <c r="G16" s="865"/>
      <c r="H16" s="867">
        <v>24</v>
      </c>
      <c r="I16" s="865"/>
      <c r="J16" s="867">
        <v>25</v>
      </c>
      <c r="K16" s="865"/>
      <c r="L16" s="867">
        <v>25</v>
      </c>
      <c r="M16" s="865"/>
      <c r="N16" s="867">
        <v>25</v>
      </c>
      <c r="O16" s="865"/>
      <c r="P16" s="867">
        <v>30</v>
      </c>
      <c r="R16" s="867">
        <v>24</v>
      </c>
    </row>
    <row r="17" spans="1:18" x14ac:dyDescent="0.3">
      <c r="A17" s="6" t="s">
        <v>35</v>
      </c>
      <c r="B17" s="6" t="s">
        <v>36</v>
      </c>
      <c r="D17" s="867">
        <v>9</v>
      </c>
      <c r="E17" s="865"/>
      <c r="F17" s="865"/>
      <c r="G17" s="865"/>
      <c r="H17" s="867">
        <v>25</v>
      </c>
      <c r="I17" s="865"/>
      <c r="J17" s="867">
        <v>26</v>
      </c>
      <c r="K17" s="865"/>
      <c r="L17" s="867">
        <v>26</v>
      </c>
      <c r="M17" s="865"/>
      <c r="N17" s="867">
        <v>26</v>
      </c>
      <c r="O17" s="865"/>
      <c r="P17" s="867">
        <v>31</v>
      </c>
      <c r="R17" s="867">
        <v>25</v>
      </c>
    </row>
    <row r="18" spans="1:18" x14ac:dyDescent="0.3">
      <c r="A18" s="6" t="s">
        <v>37</v>
      </c>
      <c r="D18" s="867">
        <v>10</v>
      </c>
      <c r="E18" s="865"/>
      <c r="F18" s="865"/>
      <c r="G18" s="865"/>
      <c r="H18" s="867">
        <v>26</v>
      </c>
      <c r="I18" s="865"/>
      <c r="J18" s="867">
        <v>27</v>
      </c>
      <c r="K18" s="865"/>
      <c r="L18" s="867">
        <v>27</v>
      </c>
      <c r="M18" s="865"/>
      <c r="N18" s="867">
        <v>27</v>
      </c>
      <c r="O18" s="865"/>
      <c r="P18" s="867">
        <v>32</v>
      </c>
      <c r="R18" s="867">
        <v>26</v>
      </c>
    </row>
    <row r="19" spans="1:18" x14ac:dyDescent="0.3">
      <c r="A19" s="6" t="s">
        <v>38</v>
      </c>
      <c r="D19" s="867">
        <v>11</v>
      </c>
      <c r="E19" s="865"/>
      <c r="F19" s="865"/>
      <c r="G19" s="865"/>
      <c r="H19" s="867">
        <v>27</v>
      </c>
      <c r="I19" s="865"/>
      <c r="J19" s="867">
        <v>28</v>
      </c>
      <c r="K19" s="865"/>
      <c r="L19" s="867">
        <v>28</v>
      </c>
      <c r="M19" s="865"/>
      <c r="N19" s="867">
        <v>28</v>
      </c>
      <c r="O19" s="865"/>
      <c r="P19" s="867">
        <v>33</v>
      </c>
      <c r="R19" s="867">
        <v>27</v>
      </c>
    </row>
    <row r="20" spans="1:18" x14ac:dyDescent="0.3">
      <c r="A20" s="6" t="s">
        <v>39</v>
      </c>
      <c r="D20" s="867">
        <v>12</v>
      </c>
      <c r="E20" s="865"/>
      <c r="F20" s="865"/>
      <c r="G20" s="865"/>
      <c r="H20" s="867">
        <v>28</v>
      </c>
      <c r="I20" s="865"/>
      <c r="J20" s="867">
        <v>29</v>
      </c>
      <c r="K20" s="865"/>
      <c r="L20" s="867">
        <v>29</v>
      </c>
      <c r="M20" s="865"/>
      <c r="N20" s="867">
        <v>29</v>
      </c>
      <c r="O20" s="865"/>
      <c r="P20" s="867">
        <v>34</v>
      </c>
      <c r="R20" s="867">
        <v>28</v>
      </c>
    </row>
    <row r="21" spans="1:18" x14ac:dyDescent="0.3">
      <c r="D21" s="867">
        <v>13</v>
      </c>
      <c r="E21" s="865"/>
      <c r="F21" s="865"/>
      <c r="G21" s="865"/>
      <c r="H21" s="867">
        <v>29</v>
      </c>
      <c r="I21" s="865"/>
      <c r="J21" s="867">
        <v>30</v>
      </c>
      <c r="K21" s="865"/>
      <c r="L21" s="867">
        <v>30</v>
      </c>
      <c r="M21" s="865"/>
      <c r="N21" s="867">
        <v>30</v>
      </c>
      <c r="O21" s="865"/>
      <c r="P21" s="867">
        <v>35</v>
      </c>
      <c r="R21" s="867">
        <v>29</v>
      </c>
    </row>
    <row r="22" spans="1:18" x14ac:dyDescent="0.3">
      <c r="D22" s="867">
        <v>14</v>
      </c>
      <c r="E22" s="865"/>
      <c r="F22" s="865"/>
      <c r="G22" s="865"/>
      <c r="H22" s="867">
        <v>30</v>
      </c>
      <c r="I22" s="865"/>
      <c r="J22" s="867">
        <v>31</v>
      </c>
      <c r="K22" s="865"/>
      <c r="L22" s="867">
        <v>31</v>
      </c>
      <c r="M22" s="865"/>
      <c r="N22" s="867">
        <v>31</v>
      </c>
      <c r="O22" s="865"/>
      <c r="P22" s="867">
        <v>36</v>
      </c>
      <c r="R22" s="867">
        <v>30</v>
      </c>
    </row>
    <row r="23" spans="1:18" x14ac:dyDescent="0.3">
      <c r="D23" s="867">
        <v>15</v>
      </c>
      <c r="E23" s="865"/>
      <c r="F23" s="865"/>
      <c r="G23" s="865"/>
      <c r="H23" s="867">
        <v>31</v>
      </c>
      <c r="I23" s="865"/>
      <c r="J23" s="867">
        <v>32</v>
      </c>
      <c r="K23" s="865"/>
      <c r="L23" s="867">
        <v>32</v>
      </c>
      <c r="M23" s="865"/>
      <c r="N23" s="867">
        <v>32</v>
      </c>
      <c r="O23" s="865"/>
      <c r="P23" s="867">
        <v>37</v>
      </c>
      <c r="R23" s="867">
        <v>31</v>
      </c>
    </row>
    <row r="24" spans="1:18" x14ac:dyDescent="0.3">
      <c r="D24" s="867">
        <v>16</v>
      </c>
      <c r="E24" s="865"/>
      <c r="F24" s="865"/>
      <c r="G24" s="865"/>
      <c r="H24" s="867">
        <v>32</v>
      </c>
      <c r="I24" s="865"/>
      <c r="J24" s="867">
        <v>33</v>
      </c>
      <c r="K24" s="865"/>
      <c r="L24" s="867">
        <v>33</v>
      </c>
      <c r="M24" s="865"/>
      <c r="N24" s="867">
        <v>33</v>
      </c>
      <c r="O24" s="865"/>
      <c r="P24" s="867">
        <v>38</v>
      </c>
      <c r="R24" s="867">
        <v>32</v>
      </c>
    </row>
    <row r="25" spans="1:18" x14ac:dyDescent="0.3">
      <c r="D25" s="867">
        <v>17</v>
      </c>
      <c r="E25" s="865"/>
      <c r="F25" s="865"/>
      <c r="G25" s="865"/>
      <c r="H25" s="867">
        <v>33</v>
      </c>
      <c r="I25" s="865"/>
      <c r="J25" s="867">
        <v>34</v>
      </c>
      <c r="K25" s="865"/>
      <c r="L25" s="867">
        <v>34</v>
      </c>
      <c r="M25" s="865"/>
      <c r="N25" s="867">
        <v>34</v>
      </c>
      <c r="O25" s="865"/>
      <c r="P25" s="867">
        <v>39</v>
      </c>
      <c r="R25" s="867">
        <v>33</v>
      </c>
    </row>
    <row r="26" spans="1:18" x14ac:dyDescent="0.3">
      <c r="D26" s="867">
        <v>18</v>
      </c>
      <c r="E26" s="865"/>
      <c r="F26" s="865"/>
      <c r="G26" s="865"/>
      <c r="H26" s="867">
        <v>34</v>
      </c>
      <c r="I26" s="865"/>
      <c r="J26" s="867">
        <v>35</v>
      </c>
      <c r="K26" s="865"/>
      <c r="L26" s="867">
        <v>35</v>
      </c>
      <c r="M26" s="865"/>
      <c r="N26" s="867">
        <v>35</v>
      </c>
      <c r="O26" s="865"/>
      <c r="P26" s="957">
        <v>40</v>
      </c>
      <c r="R26" s="867">
        <v>34</v>
      </c>
    </row>
    <row r="27" spans="1:18" x14ac:dyDescent="0.3">
      <c r="D27" s="867">
        <v>19</v>
      </c>
      <c r="E27" s="865"/>
      <c r="F27" s="865"/>
      <c r="G27" s="865"/>
      <c r="H27" s="867">
        <v>35</v>
      </c>
      <c r="I27" s="865"/>
      <c r="J27" s="867">
        <v>36</v>
      </c>
      <c r="K27" s="865"/>
      <c r="L27" s="867">
        <v>36</v>
      </c>
      <c r="M27" s="865"/>
      <c r="N27" s="867">
        <v>36</v>
      </c>
      <c r="O27" s="865"/>
      <c r="P27" s="957">
        <v>41</v>
      </c>
      <c r="R27" s="867">
        <v>35</v>
      </c>
    </row>
    <row r="28" spans="1:18" x14ac:dyDescent="0.3">
      <c r="D28" s="867">
        <v>20</v>
      </c>
      <c r="E28" s="865"/>
      <c r="F28" s="865"/>
      <c r="G28" s="865"/>
      <c r="H28" s="867">
        <v>36</v>
      </c>
      <c r="I28" s="865"/>
      <c r="J28" s="867">
        <v>37</v>
      </c>
      <c r="K28" s="865"/>
      <c r="L28" s="867">
        <v>37</v>
      </c>
      <c r="M28" s="865"/>
      <c r="N28" s="867">
        <v>37</v>
      </c>
      <c r="O28" s="865"/>
      <c r="P28" s="957">
        <v>42</v>
      </c>
      <c r="R28" s="867">
        <v>36</v>
      </c>
    </row>
    <row r="29" spans="1:18" x14ac:dyDescent="0.3">
      <c r="D29" s="867">
        <v>21</v>
      </c>
      <c r="E29" s="865"/>
      <c r="F29" s="865"/>
      <c r="G29" s="865"/>
      <c r="H29" s="867">
        <v>37</v>
      </c>
      <c r="I29" s="865"/>
      <c r="J29" s="867">
        <v>38</v>
      </c>
      <c r="K29" s="865"/>
      <c r="L29" s="867">
        <v>38</v>
      </c>
      <c r="M29" s="865"/>
      <c r="N29" s="867">
        <v>38</v>
      </c>
      <c r="O29" s="865"/>
      <c r="P29" s="957">
        <v>43</v>
      </c>
      <c r="R29" s="867">
        <v>37</v>
      </c>
    </row>
    <row r="30" spans="1:18" x14ac:dyDescent="0.3">
      <c r="D30" s="867">
        <v>22</v>
      </c>
      <c r="E30" s="865"/>
      <c r="F30" s="865"/>
      <c r="G30" s="865"/>
      <c r="H30" s="867">
        <v>38</v>
      </c>
      <c r="I30" s="865"/>
      <c r="J30" s="867">
        <v>39</v>
      </c>
      <c r="K30" s="865"/>
      <c r="L30" s="867">
        <v>39</v>
      </c>
      <c r="M30" s="865"/>
      <c r="N30" s="867">
        <v>39</v>
      </c>
      <c r="O30" s="865"/>
      <c r="P30" s="957">
        <v>44</v>
      </c>
      <c r="R30" s="867">
        <v>38</v>
      </c>
    </row>
    <row r="31" spans="1:18" x14ac:dyDescent="0.3">
      <c r="D31" s="867">
        <v>23</v>
      </c>
      <c r="E31" s="865"/>
      <c r="F31" s="865"/>
      <c r="G31" s="865"/>
      <c r="H31" s="867">
        <v>39</v>
      </c>
      <c r="I31" s="865"/>
      <c r="J31" s="957">
        <v>40</v>
      </c>
      <c r="K31" s="865"/>
      <c r="L31" s="957">
        <v>40</v>
      </c>
      <c r="M31" s="865"/>
      <c r="N31" s="957">
        <v>40</v>
      </c>
      <c r="O31" s="865"/>
      <c r="P31" s="867">
        <v>45</v>
      </c>
      <c r="R31" s="867">
        <v>39</v>
      </c>
    </row>
    <row r="32" spans="1:18" x14ac:dyDescent="0.3">
      <c r="D32" s="867">
        <v>24</v>
      </c>
      <c r="E32" s="865"/>
      <c r="F32" s="865"/>
      <c r="G32" s="865"/>
      <c r="H32" s="957">
        <v>40</v>
      </c>
      <c r="I32" s="865"/>
      <c r="J32" s="957">
        <v>41</v>
      </c>
      <c r="K32" s="865"/>
      <c r="L32" s="957">
        <v>41</v>
      </c>
      <c r="M32" s="865"/>
      <c r="N32" s="957">
        <v>41</v>
      </c>
      <c r="O32" s="865"/>
      <c r="P32" s="865"/>
      <c r="R32" s="957">
        <v>40</v>
      </c>
    </row>
    <row r="33" spans="4:18" x14ac:dyDescent="0.3">
      <c r="D33" s="867">
        <v>25</v>
      </c>
      <c r="E33" s="865"/>
      <c r="F33" s="865"/>
      <c r="G33" s="865"/>
      <c r="H33" s="957">
        <v>41</v>
      </c>
      <c r="I33" s="865"/>
      <c r="J33" s="957">
        <v>42</v>
      </c>
      <c r="K33" s="865"/>
      <c r="L33" s="957">
        <v>42</v>
      </c>
      <c r="M33" s="865"/>
      <c r="N33" s="957">
        <v>42</v>
      </c>
      <c r="O33" s="865"/>
      <c r="P33" s="865"/>
      <c r="R33" s="957">
        <v>41</v>
      </c>
    </row>
    <row r="34" spans="4:18" x14ac:dyDescent="0.3">
      <c r="D34" s="867">
        <v>26</v>
      </c>
      <c r="E34" s="865"/>
      <c r="F34" s="865"/>
      <c r="G34" s="865"/>
      <c r="H34" s="957">
        <v>42</v>
      </c>
      <c r="I34" s="865"/>
      <c r="J34" s="957">
        <v>43</v>
      </c>
      <c r="K34" s="865"/>
      <c r="L34" s="957">
        <v>43</v>
      </c>
      <c r="M34" s="865"/>
      <c r="N34" s="957">
        <v>43</v>
      </c>
      <c r="O34" s="865"/>
      <c r="P34" s="865"/>
      <c r="R34" s="957">
        <v>42</v>
      </c>
    </row>
    <row r="35" spans="4:18" x14ac:dyDescent="0.3">
      <c r="D35" s="867">
        <v>27</v>
      </c>
      <c r="E35" s="865"/>
      <c r="F35" s="865"/>
      <c r="G35" s="865"/>
      <c r="H35" s="957">
        <v>43</v>
      </c>
      <c r="I35" s="865"/>
      <c r="J35" s="957">
        <v>44</v>
      </c>
      <c r="K35" s="865"/>
      <c r="L35" s="957">
        <v>44</v>
      </c>
      <c r="M35" s="865"/>
      <c r="N35" s="957">
        <v>44</v>
      </c>
      <c r="O35" s="865"/>
      <c r="P35" s="865"/>
      <c r="R35" s="957">
        <v>43</v>
      </c>
    </row>
    <row r="36" spans="4:18" x14ac:dyDescent="0.3">
      <c r="D36" s="867">
        <v>28</v>
      </c>
      <c r="E36" s="865"/>
      <c r="F36" s="865"/>
      <c r="G36" s="865"/>
      <c r="H36" s="957">
        <v>44</v>
      </c>
      <c r="I36" s="865"/>
      <c r="J36" s="867">
        <v>45</v>
      </c>
      <c r="K36" s="865"/>
      <c r="L36" s="867">
        <v>45</v>
      </c>
      <c r="M36" s="865"/>
      <c r="N36" s="867">
        <v>45</v>
      </c>
      <c r="O36" s="865"/>
      <c r="P36" s="865"/>
      <c r="R36" s="957">
        <v>44</v>
      </c>
    </row>
    <row r="37" spans="4:18" x14ac:dyDescent="0.3">
      <c r="D37" s="867">
        <v>29</v>
      </c>
      <c r="E37" s="865"/>
      <c r="F37" s="865"/>
      <c r="G37" s="865"/>
      <c r="H37" s="867">
        <v>45</v>
      </c>
      <c r="I37" s="865"/>
      <c r="J37" s="865"/>
      <c r="K37" s="865"/>
      <c r="L37" s="865"/>
      <c r="M37" s="865"/>
      <c r="N37" s="865"/>
      <c r="O37" s="865"/>
      <c r="P37" s="865"/>
      <c r="R37" s="867">
        <v>45</v>
      </c>
    </row>
    <row r="38" spans="4:18" x14ac:dyDescent="0.3">
      <c r="D38" s="867">
        <v>30</v>
      </c>
      <c r="E38" s="865"/>
      <c r="F38" s="865"/>
      <c r="G38" s="865"/>
      <c r="H38" s="865"/>
      <c r="I38" s="865"/>
      <c r="J38" s="865"/>
      <c r="K38" s="865"/>
      <c r="L38" s="865"/>
      <c r="M38" s="865"/>
      <c r="N38" s="865"/>
      <c r="O38" s="865"/>
      <c r="P38" s="865"/>
    </row>
    <row r="39" spans="4:18" x14ac:dyDescent="0.3">
      <c r="D39" s="867">
        <v>31</v>
      </c>
      <c r="E39" s="865"/>
      <c r="F39" s="865"/>
      <c r="G39" s="865"/>
      <c r="H39" s="865"/>
      <c r="I39" s="865"/>
      <c r="J39" s="865"/>
      <c r="K39" s="865"/>
      <c r="L39" s="865"/>
      <c r="M39" s="865"/>
      <c r="N39" s="865"/>
      <c r="O39" s="865"/>
      <c r="P39" s="865"/>
    </row>
    <row r="40" spans="4:18" x14ac:dyDescent="0.3">
      <c r="D40" s="867">
        <v>32</v>
      </c>
      <c r="E40" s="865"/>
      <c r="F40" s="865"/>
      <c r="G40" s="865"/>
      <c r="H40" s="865"/>
      <c r="I40" s="865"/>
      <c r="J40" s="865"/>
      <c r="K40" s="865"/>
      <c r="L40" s="865"/>
      <c r="M40" s="865"/>
      <c r="N40" s="865"/>
      <c r="O40" s="865"/>
      <c r="P40" s="865"/>
    </row>
    <row r="41" spans="4:18" x14ac:dyDescent="0.3">
      <c r="D41" s="867">
        <v>33</v>
      </c>
      <c r="E41" s="865"/>
      <c r="F41" s="865"/>
      <c r="G41" s="865"/>
      <c r="H41" s="865"/>
      <c r="I41" s="865"/>
      <c r="J41" s="865"/>
      <c r="K41" s="865"/>
      <c r="L41" s="865"/>
      <c r="M41" s="865"/>
      <c r="N41" s="865"/>
      <c r="O41" s="865"/>
      <c r="P41" s="865"/>
    </row>
    <row r="42" spans="4:18" x14ac:dyDescent="0.3">
      <c r="D42" s="867">
        <v>34</v>
      </c>
      <c r="E42" s="865"/>
      <c r="F42" s="865"/>
      <c r="G42" s="865"/>
      <c r="H42" s="865"/>
      <c r="I42" s="865"/>
      <c r="J42" s="865"/>
      <c r="K42" s="865"/>
      <c r="L42" s="865"/>
      <c r="M42" s="865"/>
      <c r="N42" s="865"/>
      <c r="O42" s="865"/>
      <c r="P42" s="865"/>
    </row>
    <row r="43" spans="4:18" x14ac:dyDescent="0.3">
      <c r="D43" s="867">
        <v>35</v>
      </c>
      <c r="H43" s="865"/>
      <c r="I43" s="865"/>
      <c r="J43" s="865"/>
      <c r="K43" s="865"/>
      <c r="L43" s="865"/>
      <c r="M43" s="865"/>
      <c r="N43" s="865"/>
      <c r="P43" s="865"/>
    </row>
    <row r="44" spans="4:18" x14ac:dyDescent="0.3">
      <c r="D44" s="867">
        <v>36</v>
      </c>
      <c r="H44" s="865"/>
      <c r="I44" s="865"/>
      <c r="J44" s="865"/>
      <c r="K44" s="865"/>
      <c r="L44" s="865"/>
      <c r="M44" s="865"/>
      <c r="N44" s="865"/>
      <c r="P44" s="865"/>
    </row>
    <row r="45" spans="4:18" x14ac:dyDescent="0.3">
      <c r="D45" s="867">
        <v>37</v>
      </c>
      <c r="H45" s="865"/>
      <c r="I45" s="865"/>
      <c r="J45" s="865"/>
      <c r="K45" s="865"/>
      <c r="L45" s="865"/>
      <c r="M45" s="865"/>
      <c r="N45" s="865"/>
      <c r="P45" s="865"/>
    </row>
    <row r="46" spans="4:18" x14ac:dyDescent="0.3">
      <c r="D46" s="867">
        <v>38</v>
      </c>
      <c r="H46" s="865"/>
      <c r="I46" s="865"/>
      <c r="J46" s="865"/>
      <c r="K46" s="865"/>
      <c r="L46" s="865"/>
      <c r="M46" s="865"/>
      <c r="N46" s="865"/>
      <c r="P46" s="865"/>
    </row>
    <row r="47" spans="4:18" x14ac:dyDescent="0.3">
      <c r="D47" s="867">
        <v>39</v>
      </c>
      <c r="H47" s="865"/>
      <c r="I47" s="865"/>
      <c r="J47" s="865"/>
      <c r="K47" s="865"/>
      <c r="L47" s="865"/>
      <c r="M47" s="865"/>
      <c r="N47" s="865"/>
      <c r="P47" s="865"/>
    </row>
    <row r="48" spans="4:18" x14ac:dyDescent="0.3">
      <c r="D48" s="957">
        <v>40</v>
      </c>
      <c r="H48" s="865"/>
      <c r="N48" s="865"/>
    </row>
    <row r="49" spans="4:14" x14ac:dyDescent="0.3">
      <c r="D49" s="957">
        <v>41</v>
      </c>
      <c r="N49" s="865"/>
    </row>
    <row r="50" spans="4:14" x14ac:dyDescent="0.3">
      <c r="D50" s="957">
        <v>42</v>
      </c>
    </row>
    <row r="51" spans="4:14" x14ac:dyDescent="0.3">
      <c r="D51" s="957">
        <v>43</v>
      </c>
    </row>
    <row r="52" spans="4:14" x14ac:dyDescent="0.3">
      <c r="D52" s="957">
        <v>44</v>
      </c>
    </row>
    <row r="53" spans="4:14" x14ac:dyDescent="0.3">
      <c r="D53" s="867">
        <v>45</v>
      </c>
    </row>
  </sheetData>
  <sheetProtection algorithmName="SHA-512" hashValue="+FaMRrXlbXY8+v48d9dcmE38fiDwft3L9tGc3bdh9jtmcwcSQql5KYGF9PO70kz74ZMva3lHOwuj+bLf/EWo7Q==" saltValue="cYUr3+fIam2+yXDx5q+cz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F39EB-C092-4AD2-8504-8566B7B2A115}">
  <sheetPr>
    <tabColor rgb="FFCCCCFF"/>
  </sheetPr>
  <dimension ref="A1:BO63"/>
  <sheetViews>
    <sheetView workbookViewId="0"/>
  </sheetViews>
  <sheetFormatPr defaultColWidth="9.875" defaultRowHeight="16.5" x14ac:dyDescent="0.3"/>
  <cols>
    <col min="1" max="2" width="9.875" style="5"/>
    <col min="3" max="53" width="10.75" style="5" customWidth="1"/>
    <col min="54" max="16384" width="9.875" style="5"/>
  </cols>
  <sheetData>
    <row r="1" spans="1:67" x14ac:dyDescent="0.3">
      <c r="A1" s="5" t="s">
        <v>703</v>
      </c>
    </row>
    <row r="2" spans="1:67" ht="49.5" x14ac:dyDescent="0.3">
      <c r="A2" s="855" t="s">
        <v>41</v>
      </c>
      <c r="B2" s="850" t="s">
        <v>704</v>
      </c>
      <c r="C2" s="850" t="s">
        <v>705</v>
      </c>
      <c r="D2" s="850" t="s">
        <v>937</v>
      </c>
      <c r="E2" s="850" t="s">
        <v>1169</v>
      </c>
      <c r="F2" s="850" t="s">
        <v>706</v>
      </c>
      <c r="G2" s="850" t="s">
        <v>707</v>
      </c>
      <c r="H2" s="850" t="s">
        <v>708</v>
      </c>
    </row>
    <row r="3" spans="1:67" x14ac:dyDescent="0.3">
      <c r="A3" s="854">
        <f>'Sch A'!$A$5</f>
        <v>0</v>
      </c>
      <c r="B3" s="5">
        <f>'Sch A'!$D$9</f>
        <v>0</v>
      </c>
      <c r="C3" s="851">
        <f>'Sch A-1'!$B$16</f>
        <v>0</v>
      </c>
      <c r="D3" s="851">
        <f>'Sch A-1'!$B$17</f>
        <v>0</v>
      </c>
      <c r="E3" s="851">
        <f>'Sch A-1'!$B$18</f>
        <v>0</v>
      </c>
      <c r="F3" s="851">
        <f>'Sch A-1'!$C$19</f>
        <v>0</v>
      </c>
      <c r="G3" s="851">
        <f>'Sch A-1'!$B$11</f>
        <v>0</v>
      </c>
      <c r="H3" s="851">
        <f>'Sch A-1'!$B$12</f>
        <v>0</v>
      </c>
    </row>
    <row r="4" spans="1:67" x14ac:dyDescent="0.3">
      <c r="C4" s="851"/>
      <c r="D4" s="851"/>
      <c r="E4" s="851"/>
      <c r="F4" s="851"/>
      <c r="G4" s="851"/>
      <c r="H4" s="851"/>
      <c r="I4" s="851"/>
      <c r="J4" s="851"/>
      <c r="K4" s="851"/>
      <c r="L4" s="851"/>
      <c r="M4" s="851"/>
      <c r="N4" s="851"/>
      <c r="O4" s="851"/>
      <c r="P4" s="851"/>
      <c r="Q4" s="851"/>
      <c r="R4" s="851"/>
      <c r="S4" s="851"/>
    </row>
    <row r="5" spans="1:67" x14ac:dyDescent="0.3">
      <c r="A5" s="5" t="s">
        <v>696</v>
      </c>
    </row>
    <row r="6" spans="1:67" ht="33" x14ac:dyDescent="0.3">
      <c r="A6" s="850" t="s">
        <v>41</v>
      </c>
      <c r="B6" s="850" t="s">
        <v>704</v>
      </c>
      <c r="C6" s="850" t="s">
        <v>709</v>
      </c>
      <c r="D6" s="850" t="s">
        <v>710</v>
      </c>
      <c r="E6" s="850" t="s">
        <v>903</v>
      </c>
      <c r="F6" s="850" t="s">
        <v>904</v>
      </c>
      <c r="G6" s="850" t="s">
        <v>711</v>
      </c>
      <c r="H6" s="850" t="s">
        <v>37</v>
      </c>
      <c r="I6" s="850" t="s">
        <v>38</v>
      </c>
      <c r="J6" s="850" t="s">
        <v>39</v>
      </c>
    </row>
    <row r="7" spans="1:67" x14ac:dyDescent="0.3">
      <c r="A7" s="5">
        <f>'Sch A'!$A$5</f>
        <v>0</v>
      </c>
      <c r="B7" s="5">
        <f>'Sch A'!$D$9</f>
        <v>0</v>
      </c>
      <c r="C7" s="852">
        <f>'Sch B-3'!$B$20</f>
        <v>0</v>
      </c>
      <c r="D7" s="852">
        <f>'Sch B-3'!$C$20</f>
        <v>0</v>
      </c>
      <c r="E7" s="852">
        <f>'Sch B-3'!$D$20</f>
        <v>0</v>
      </c>
      <c r="F7" s="852">
        <f>'Sch B-3'!$E$20</f>
        <v>0</v>
      </c>
      <c r="G7" s="852">
        <f>'Sch B-3'!$F$20</f>
        <v>0</v>
      </c>
      <c r="H7" s="852">
        <f>'Sch B-3'!$G$20</f>
        <v>0</v>
      </c>
      <c r="I7" s="852">
        <f>'Sch B-3'!$H$20</f>
        <v>0</v>
      </c>
      <c r="J7" s="852">
        <f>'Sch B-3'!$I$20</f>
        <v>0</v>
      </c>
    </row>
    <row r="8" spans="1:67" x14ac:dyDescent="0.3">
      <c r="C8" s="851"/>
      <c r="D8" s="851"/>
      <c r="E8" s="851"/>
      <c r="F8" s="851"/>
      <c r="G8" s="851"/>
      <c r="H8" s="851"/>
      <c r="I8" s="851"/>
      <c r="J8" s="851"/>
      <c r="K8" s="851"/>
      <c r="L8" s="851"/>
      <c r="M8" s="851"/>
      <c r="N8" s="851"/>
      <c r="O8" s="851"/>
      <c r="P8" s="851"/>
      <c r="Q8" s="851"/>
      <c r="R8" s="851"/>
      <c r="S8" s="851"/>
    </row>
    <row r="9" spans="1:67" x14ac:dyDescent="0.3">
      <c r="A9" s="5" t="s">
        <v>1485</v>
      </c>
      <c r="C9" s="851"/>
      <c r="D9" s="851"/>
      <c r="E9" s="851"/>
      <c r="F9" s="851"/>
      <c r="G9" s="851"/>
      <c r="H9" s="851"/>
      <c r="I9" s="851"/>
      <c r="J9" s="851"/>
      <c r="K9" s="851"/>
      <c r="L9" s="851"/>
      <c r="M9" s="851"/>
      <c r="N9" s="851"/>
      <c r="O9" s="851"/>
      <c r="P9" s="851"/>
      <c r="Q9" s="851"/>
      <c r="R9" s="851"/>
      <c r="S9" s="851"/>
    </row>
    <row r="10" spans="1:67" ht="33" x14ac:dyDescent="0.3">
      <c r="A10" s="850" t="s">
        <v>41</v>
      </c>
      <c r="B10" s="850" t="s">
        <v>704</v>
      </c>
      <c r="C10" s="850" t="s">
        <v>1486</v>
      </c>
      <c r="D10" s="850" t="s">
        <v>1487</v>
      </c>
      <c r="E10" s="850" t="s">
        <v>1488</v>
      </c>
      <c r="F10" s="850" t="s">
        <v>1489</v>
      </c>
      <c r="G10" s="850" t="s">
        <v>1490</v>
      </c>
      <c r="H10" s="850" t="s">
        <v>1491</v>
      </c>
      <c r="I10" s="850" t="s">
        <v>1492</v>
      </c>
      <c r="J10" s="850" t="s">
        <v>1493</v>
      </c>
      <c r="K10" s="850" t="s">
        <v>1494</v>
      </c>
      <c r="L10" s="850" t="s">
        <v>1495</v>
      </c>
      <c r="M10" s="850" t="s">
        <v>1496</v>
      </c>
      <c r="N10" s="850" t="s">
        <v>1497</v>
      </c>
      <c r="O10" s="850" t="s">
        <v>1498</v>
      </c>
      <c r="P10" s="850" t="s">
        <v>1499</v>
      </c>
      <c r="Q10" s="850" t="s">
        <v>1500</v>
      </c>
      <c r="R10" s="850" t="s">
        <v>1501</v>
      </c>
      <c r="S10" s="850" t="s">
        <v>1502</v>
      </c>
      <c r="T10" s="850" t="s">
        <v>1503</v>
      </c>
      <c r="U10" s="850" t="s">
        <v>1504</v>
      </c>
      <c r="V10" s="850" t="s">
        <v>1505</v>
      </c>
      <c r="W10" s="850" t="s">
        <v>1506</v>
      </c>
      <c r="X10" s="850" t="s">
        <v>1507</v>
      </c>
      <c r="Y10" s="850" t="s">
        <v>1508</v>
      </c>
      <c r="Z10" s="850"/>
      <c r="AA10" s="850" t="s">
        <v>1509</v>
      </c>
      <c r="AB10" s="850" t="s">
        <v>1510</v>
      </c>
      <c r="AC10" s="850" t="s">
        <v>1511</v>
      </c>
      <c r="AD10" s="850" t="s">
        <v>1512</v>
      </c>
      <c r="AE10" s="850" t="s">
        <v>1513</v>
      </c>
      <c r="AF10" s="850" t="s">
        <v>1514</v>
      </c>
      <c r="AG10" s="850" t="s">
        <v>1515</v>
      </c>
      <c r="AH10" s="850" t="s">
        <v>1516</v>
      </c>
      <c r="AI10" s="850" t="s">
        <v>1517</v>
      </c>
      <c r="AJ10" s="850" t="s">
        <v>1518</v>
      </c>
      <c r="AK10" s="850" t="s">
        <v>1519</v>
      </c>
      <c r="AL10" s="850" t="s">
        <v>1520</v>
      </c>
      <c r="AM10" s="850" t="s">
        <v>1521</v>
      </c>
      <c r="AN10" s="850" t="s">
        <v>1522</v>
      </c>
      <c r="AO10" s="850" t="s">
        <v>1523</v>
      </c>
      <c r="AP10" s="850" t="s">
        <v>1524</v>
      </c>
      <c r="AQ10" s="850" t="s">
        <v>1525</v>
      </c>
      <c r="AR10" s="850" t="s">
        <v>1526</v>
      </c>
      <c r="AS10" s="850" t="s">
        <v>1527</v>
      </c>
      <c r="AT10" s="850" t="s">
        <v>1528</v>
      </c>
      <c r="AU10" s="850" t="s">
        <v>1529</v>
      </c>
      <c r="AV10" s="850" t="s">
        <v>1530</v>
      </c>
      <c r="AW10" s="850" t="s">
        <v>1531</v>
      </c>
      <c r="AX10" s="850" t="s">
        <v>1532</v>
      </c>
      <c r="AZ10" s="850" t="s">
        <v>1533</v>
      </c>
      <c r="BB10" s="850" t="s">
        <v>1534</v>
      </c>
      <c r="BC10" s="850" t="s">
        <v>1535</v>
      </c>
      <c r="BD10" s="850" t="s">
        <v>1536</v>
      </c>
      <c r="BE10" s="850" t="s">
        <v>1537</v>
      </c>
      <c r="BF10" s="850" t="s">
        <v>1538</v>
      </c>
      <c r="BG10" s="850" t="s">
        <v>1539</v>
      </c>
      <c r="BH10" s="850" t="s">
        <v>1540</v>
      </c>
      <c r="BI10" s="850" t="s">
        <v>1541</v>
      </c>
      <c r="BJ10" s="850" t="s">
        <v>1542</v>
      </c>
      <c r="BK10" s="850" t="s">
        <v>1543</v>
      </c>
      <c r="BL10" s="850" t="s">
        <v>1544</v>
      </c>
      <c r="BM10" s="850" t="s">
        <v>1545</v>
      </c>
      <c r="BN10" s="850" t="s">
        <v>1546</v>
      </c>
      <c r="BO10" s="850" t="s">
        <v>1547</v>
      </c>
    </row>
    <row r="11" spans="1:67" x14ac:dyDescent="0.3">
      <c r="A11" s="5">
        <f>'Sch A'!$A$5</f>
        <v>0</v>
      </c>
      <c r="B11" s="5">
        <f>'Sch A'!$D$9</f>
        <v>0</v>
      </c>
      <c r="C11" s="851">
        <f>'Sch A-2'!$D$6</f>
        <v>0</v>
      </c>
      <c r="D11" s="851">
        <f>'Sch A-2'!$E$6</f>
        <v>0</v>
      </c>
      <c r="E11" s="851">
        <f>'Sch A-2'!$D$7</f>
        <v>0</v>
      </c>
      <c r="F11" s="851">
        <f>'Sch A-2'!$E$7</f>
        <v>0</v>
      </c>
      <c r="G11" s="851">
        <f>'Sch A-2'!$D$8</f>
        <v>0</v>
      </c>
      <c r="H11" s="851">
        <f>'Sch A-2'!$E$8</f>
        <v>0</v>
      </c>
      <c r="I11" s="851">
        <f>'Sch A-2'!$D$9</f>
        <v>0</v>
      </c>
      <c r="J11" s="851">
        <f>'Sch A-2'!$E$9</f>
        <v>0</v>
      </c>
      <c r="K11" s="851">
        <f>'Sch A-2'!$D$10</f>
        <v>0</v>
      </c>
      <c r="L11" s="851">
        <f>'Sch A-2'!$E$10</f>
        <v>0</v>
      </c>
      <c r="M11" s="851">
        <f>'Sch A-2'!$C$11</f>
        <v>0</v>
      </c>
      <c r="N11" s="851">
        <f>'Sch A-2'!$D$12</f>
        <v>0</v>
      </c>
      <c r="O11" s="851">
        <f>'Sch A-2'!$E$12</f>
        <v>0</v>
      </c>
      <c r="P11" s="851">
        <f>'Sch A-2'!$C$13</f>
        <v>0</v>
      </c>
      <c r="Q11" s="851">
        <f>'Sch A-2'!$D$14</f>
        <v>0</v>
      </c>
      <c r="R11" s="851">
        <f>'Sch A-2'!$E$14</f>
        <v>0</v>
      </c>
      <c r="S11" s="851">
        <f>'Sch A-2'!$D$15</f>
        <v>0</v>
      </c>
      <c r="T11" s="851">
        <f>'Sch A-2'!$E$15</f>
        <v>0</v>
      </c>
      <c r="U11" s="5">
        <f>'Sch A-2'!$D$17</f>
        <v>0</v>
      </c>
      <c r="V11" s="5">
        <f>'Sch A-2'!$E$17</f>
        <v>0</v>
      </c>
      <c r="W11" s="5">
        <f>'Sch A-2'!$D$18</f>
        <v>0</v>
      </c>
      <c r="X11" s="5">
        <f>'Sch A-2'!$E$18</f>
        <v>0</v>
      </c>
      <c r="Y11" s="5" cm="1">
        <f t="array" ref="Y11:Z11">'Sch A-2'!$D$19:$E$19</f>
        <v>0</v>
      </c>
      <c r="Z11" s="5">
        <v>0</v>
      </c>
      <c r="AA11" s="5">
        <f>'Sch A-2'!$D$20</f>
        <v>0</v>
      </c>
      <c r="AB11" s="5">
        <f>'Sch A-2'!$E$20</f>
        <v>0</v>
      </c>
      <c r="AC11" s="5">
        <f>'Sch A-2'!$D$21</f>
        <v>0</v>
      </c>
      <c r="AD11" s="5">
        <f>'Sch A-2'!$E$21</f>
        <v>0</v>
      </c>
      <c r="AE11" s="5">
        <f>'Sch A-2'!$D$23</f>
        <v>0</v>
      </c>
      <c r="AF11" s="5">
        <f>'Sch A-2'!$E$23</f>
        <v>0</v>
      </c>
      <c r="AG11" s="5">
        <f>'Sch A-2'!$D$25</f>
        <v>0</v>
      </c>
      <c r="AH11" s="5">
        <f>'Sch A-2'!$E$25</f>
        <v>0</v>
      </c>
      <c r="AI11" s="5">
        <f>'Sch A-2'!$D$27</f>
        <v>0</v>
      </c>
      <c r="AJ11" s="5">
        <f>'Sch A-2'!$E$27</f>
        <v>0</v>
      </c>
      <c r="AK11" s="5">
        <f>'Sch A-2'!$D$28</f>
        <v>0</v>
      </c>
      <c r="AL11" s="5">
        <f>'Sch A-2'!$E$28</f>
        <v>0</v>
      </c>
      <c r="AM11" s="5">
        <f>'Sch A-2'!$D$29</f>
        <v>0</v>
      </c>
      <c r="AN11" s="5">
        <f>'Sch A-2'!$E$29</f>
        <v>0</v>
      </c>
      <c r="AO11" s="5">
        <f>'Sch A-2'!$D$30</f>
        <v>0</v>
      </c>
      <c r="AP11" s="5">
        <f>'Sch A-2'!$E$30</f>
        <v>0</v>
      </c>
      <c r="AQ11" s="5">
        <f>'Sch A-2'!$C$31</f>
        <v>0</v>
      </c>
      <c r="AR11" s="5">
        <f>'Sch A-2'!$D$32</f>
        <v>0</v>
      </c>
      <c r="AS11" s="5">
        <f>'Sch A-2'!$E$32</f>
        <v>0</v>
      </c>
      <c r="AT11" s="5">
        <f>'Sch A-2'!$D$33</f>
        <v>0</v>
      </c>
      <c r="AU11" s="5">
        <f>'Sch A-2'!$E$33</f>
        <v>0</v>
      </c>
      <c r="AV11" s="5">
        <f>'Sch A-2'!$D$34</f>
        <v>0</v>
      </c>
      <c r="AW11" s="5">
        <f>'Sch A-2'!$E$34</f>
        <v>0</v>
      </c>
      <c r="AX11" s="5" cm="1">
        <f t="array" ref="AX11:AY11">'Sch A-2'!$D$35:$E$35</f>
        <v>0</v>
      </c>
      <c r="AY11" s="5">
        <v>0</v>
      </c>
      <c r="AZ11" s="5" cm="1">
        <f t="array" ref="AZ11:BA11">'Sch A-2'!$D$36:$E$36</f>
        <v>0</v>
      </c>
      <c r="BA11" s="5">
        <v>0</v>
      </c>
      <c r="BB11" s="5">
        <f>'Sch A-2'!$D$37</f>
        <v>0</v>
      </c>
      <c r="BC11" s="5">
        <f>'Sch A-2'!$E$37</f>
        <v>0</v>
      </c>
      <c r="BD11" s="5">
        <f>'Sch A-2'!$D$39</f>
        <v>0</v>
      </c>
      <c r="BE11" s="5">
        <f>'Sch A-2'!$E$39</f>
        <v>0</v>
      </c>
      <c r="BF11" s="5">
        <f>'Sch A-2'!$C$40</f>
        <v>0</v>
      </c>
      <c r="BG11" s="5">
        <f>'Sch A-2'!$C$41</f>
        <v>0</v>
      </c>
      <c r="BH11" s="5">
        <f>'Sch A-2'!$D$42</f>
        <v>0</v>
      </c>
      <c r="BI11" s="5">
        <f>'Sch A-2'!$E$42</f>
        <v>0</v>
      </c>
      <c r="BJ11" s="5">
        <f>'Sch A-2'!$D$44</f>
        <v>0</v>
      </c>
      <c r="BK11" s="5">
        <f>'Sch A-2'!$E$44</f>
        <v>0</v>
      </c>
      <c r="BL11" s="5">
        <f>'Sch A-2'!$D$46</f>
        <v>0</v>
      </c>
      <c r="BM11" s="5">
        <f>'Sch A-2'!$E$46</f>
        <v>0</v>
      </c>
      <c r="BN11" s="5">
        <f>'Sch A-2'!$D$48</f>
        <v>0</v>
      </c>
      <c r="BO11" s="5">
        <f>'Sch A-2'!$E$48</f>
        <v>0</v>
      </c>
    </row>
    <row r="12" spans="1:67" x14ac:dyDescent="0.3">
      <c r="C12" s="851"/>
      <c r="D12" s="851"/>
      <c r="E12" s="851"/>
      <c r="F12" s="851"/>
      <c r="G12" s="851"/>
      <c r="H12" s="851"/>
      <c r="I12" s="851"/>
      <c r="J12" s="851"/>
      <c r="K12" s="851"/>
      <c r="L12" s="851"/>
      <c r="M12" s="851"/>
      <c r="N12" s="851"/>
      <c r="O12" s="851"/>
      <c r="P12" s="851"/>
      <c r="Q12" s="851"/>
      <c r="R12" s="851"/>
      <c r="S12" s="851"/>
    </row>
    <row r="13" spans="1:67" x14ac:dyDescent="0.3">
      <c r="A13" s="5" t="s">
        <v>712</v>
      </c>
    </row>
    <row r="14" spans="1:67" ht="82.5" x14ac:dyDescent="0.3">
      <c r="A14" s="855" t="s">
        <v>41</v>
      </c>
      <c r="B14" s="850" t="s">
        <v>704</v>
      </c>
      <c r="C14" s="850" t="s">
        <v>938</v>
      </c>
      <c r="D14" s="850" t="s">
        <v>939</v>
      </c>
      <c r="E14" s="850" t="s">
        <v>940</v>
      </c>
      <c r="F14" s="850" t="s">
        <v>941</v>
      </c>
      <c r="G14" s="850" t="s">
        <v>942</v>
      </c>
      <c r="H14" s="850" t="s">
        <v>943</v>
      </c>
      <c r="I14" s="850" t="s">
        <v>944</v>
      </c>
      <c r="J14" s="850" t="s">
        <v>714</v>
      </c>
      <c r="K14" s="850" t="s">
        <v>715</v>
      </c>
      <c r="L14" s="850" t="s">
        <v>716</v>
      </c>
      <c r="M14" s="850" t="s">
        <v>717</v>
      </c>
      <c r="N14" s="850" t="s">
        <v>718</v>
      </c>
      <c r="O14" s="850" t="s">
        <v>719</v>
      </c>
      <c r="P14" s="850" t="s">
        <v>720</v>
      </c>
      <c r="Q14" s="850" t="s">
        <v>721</v>
      </c>
      <c r="R14" s="850" t="s">
        <v>722</v>
      </c>
      <c r="S14" s="850" t="s">
        <v>723</v>
      </c>
      <c r="T14" s="850" t="s">
        <v>724</v>
      </c>
      <c r="U14" s="850" t="s">
        <v>725</v>
      </c>
      <c r="V14" s="850" t="s">
        <v>726</v>
      </c>
      <c r="W14" s="850" t="s">
        <v>727</v>
      </c>
      <c r="X14" s="850" t="s">
        <v>728</v>
      </c>
      <c r="Y14" s="850" t="s">
        <v>729</v>
      </c>
      <c r="Z14" s="850" t="s">
        <v>730</v>
      </c>
      <c r="AA14" s="850" t="s">
        <v>731</v>
      </c>
      <c r="AB14" s="850" t="s">
        <v>732</v>
      </c>
      <c r="AC14" s="850" t="s">
        <v>945</v>
      </c>
      <c r="AD14" s="850" t="s">
        <v>734</v>
      </c>
      <c r="AE14" s="850" t="s">
        <v>735</v>
      </c>
      <c r="AF14" s="850" t="s">
        <v>736</v>
      </c>
      <c r="AG14" s="850" t="s">
        <v>737</v>
      </c>
      <c r="AH14" s="850" t="s">
        <v>738</v>
      </c>
      <c r="AI14" s="850" t="s">
        <v>739</v>
      </c>
      <c r="AJ14" s="850" t="s">
        <v>740</v>
      </c>
      <c r="AK14" s="850" t="s">
        <v>741</v>
      </c>
      <c r="AL14" s="850" t="s">
        <v>742</v>
      </c>
      <c r="AM14" s="850" t="s">
        <v>713</v>
      </c>
      <c r="AN14" s="850" t="s">
        <v>733</v>
      </c>
      <c r="AO14" s="850" t="s">
        <v>946</v>
      </c>
      <c r="AP14" s="850" t="s">
        <v>743</v>
      </c>
      <c r="AQ14" s="850" t="s">
        <v>947</v>
      </c>
      <c r="AR14" s="850" t="s">
        <v>948</v>
      </c>
      <c r="AS14" s="850" t="s">
        <v>744</v>
      </c>
      <c r="AT14" s="850" t="s">
        <v>745</v>
      </c>
      <c r="AU14" s="850" t="s">
        <v>949</v>
      </c>
      <c r="AV14" s="850" t="s">
        <v>950</v>
      </c>
      <c r="AW14" s="850" t="s">
        <v>746</v>
      </c>
      <c r="AX14" s="850" t="s">
        <v>747</v>
      </c>
      <c r="AY14" s="850" t="s">
        <v>748</v>
      </c>
      <c r="AZ14" s="850" t="s">
        <v>749</v>
      </c>
    </row>
    <row r="15" spans="1:67" x14ac:dyDescent="0.3">
      <c r="A15" s="854">
        <f>'Sch A'!$A$5</f>
        <v>0</v>
      </c>
      <c r="B15" s="5">
        <f>'Sch A'!$D$9</f>
        <v>0</v>
      </c>
      <c r="C15" s="851">
        <f>'Sch C-1'!$B$8</f>
        <v>0</v>
      </c>
      <c r="D15" s="851">
        <f>'Sch C-1'!$B$9</f>
        <v>0</v>
      </c>
      <c r="E15" s="851">
        <f>'Sch C-1'!$B$10</f>
        <v>0</v>
      </c>
      <c r="F15" s="851">
        <f>'Sch C-1'!$B$11</f>
        <v>0</v>
      </c>
      <c r="G15" s="851">
        <f>'Sch C-1'!$B$13</f>
        <v>0</v>
      </c>
      <c r="H15" s="851">
        <f>'Sch C-1'!$B$14</f>
        <v>0</v>
      </c>
      <c r="I15" s="851">
        <f>'Sch C-1'!$B$15</f>
        <v>0</v>
      </c>
      <c r="J15" s="851">
        <f>'Sch C-1'!$B$17</f>
        <v>0</v>
      </c>
      <c r="K15" s="851">
        <f>'Sch C-1'!$B$18</f>
        <v>0</v>
      </c>
      <c r="L15" s="851">
        <f>'Sch C-1'!$B$19</f>
        <v>0</v>
      </c>
      <c r="M15" s="851">
        <f>'Sch C-1'!$B$21</f>
        <v>0</v>
      </c>
      <c r="N15" s="851">
        <f>'Sch C-1'!$B$22</f>
        <v>0</v>
      </c>
      <c r="O15" s="851">
        <f>'Sch C-1'!$B$23</f>
        <v>0</v>
      </c>
      <c r="P15" s="851">
        <f>'Sch C-1'!$B$25</f>
        <v>0</v>
      </c>
      <c r="Q15" s="851">
        <f>'Sch C-1'!$B$26</f>
        <v>0</v>
      </c>
      <c r="R15" s="851">
        <f>'Sch C-1'!$B$27</f>
        <v>0</v>
      </c>
      <c r="S15" s="851">
        <f>'Sch C-1'!$B$30</f>
        <v>0</v>
      </c>
      <c r="T15" s="851">
        <f>'Sch C-1'!$B$31</f>
        <v>0</v>
      </c>
      <c r="U15" s="851">
        <f>'Sch C-1'!$B$32</f>
        <v>0</v>
      </c>
      <c r="V15" s="851">
        <f>'Sch C-1'!$B$33</f>
        <v>0</v>
      </c>
      <c r="W15" s="851">
        <f>'Sch C-1'!$B$35</f>
        <v>0</v>
      </c>
      <c r="X15" s="851">
        <f>'Sch C-1'!$B$36</f>
        <v>0</v>
      </c>
      <c r="Y15" s="851">
        <f>'Sch C-1'!$B$37</f>
        <v>0</v>
      </c>
      <c r="Z15" s="851">
        <f>'Sch C-1'!$B$39</f>
        <v>0</v>
      </c>
      <c r="AA15" s="851">
        <f>'Sch C-1'!$B$41</f>
        <v>0</v>
      </c>
      <c r="AB15" s="851">
        <f>'Sch C-1'!$B$42</f>
        <v>0</v>
      </c>
      <c r="AC15" s="851">
        <f>'Sch C-1'!$B$43</f>
        <v>0</v>
      </c>
      <c r="AD15" s="851">
        <f>'Sch C-1'!$B$45</f>
        <v>0</v>
      </c>
      <c r="AE15" s="851">
        <f>'Sch C-1'!$B$46</f>
        <v>0</v>
      </c>
      <c r="AF15" s="851">
        <f>'Sch C-1'!$B$47</f>
        <v>0</v>
      </c>
      <c r="AG15" s="851">
        <f>'Sch C-1'!$B$49</f>
        <v>0</v>
      </c>
      <c r="AH15" s="851">
        <f>'Sch C-1'!$B$50</f>
        <v>0</v>
      </c>
      <c r="AI15" s="851">
        <f>'Sch C-1'!$B$51</f>
        <v>0</v>
      </c>
      <c r="AJ15" s="851">
        <f>'Sch C-1'!$B$53</f>
        <v>0</v>
      </c>
      <c r="AK15" s="851">
        <f>'Sch C-1'!$B$54</f>
        <v>0</v>
      </c>
      <c r="AL15" s="851">
        <f>'Sch C-1'!$B$55</f>
        <v>0</v>
      </c>
      <c r="AM15" s="851">
        <f>'Sch C-1'!$B$57</f>
        <v>0</v>
      </c>
      <c r="AN15" s="851">
        <f>'Sch C-1'!$B$58</f>
        <v>0</v>
      </c>
      <c r="AO15" s="851">
        <f>'Sch C-1'!$B$59</f>
        <v>0</v>
      </c>
      <c r="AP15" s="851">
        <f>'Sch C-1'!$B$60</f>
        <v>0</v>
      </c>
      <c r="AQ15" s="851">
        <f>'Sch C-1'!$B$63</f>
        <v>0</v>
      </c>
      <c r="AR15" s="851">
        <f>'Sch C-1'!$B$64</f>
        <v>0</v>
      </c>
      <c r="AS15" s="851">
        <f>'Sch C-1'!$B$66</f>
        <v>0</v>
      </c>
      <c r="AT15" s="851">
        <f>'Sch C-1'!$B$67</f>
        <v>0</v>
      </c>
      <c r="AU15" s="851">
        <f>'Sch C-1'!$B$69</f>
        <v>0</v>
      </c>
      <c r="AV15" s="851">
        <f>'Sch C-1'!$B$70</f>
        <v>0</v>
      </c>
      <c r="AW15" s="851">
        <f>'Sch C-1'!$B$72</f>
        <v>0</v>
      </c>
      <c r="AX15" s="851">
        <f>'Sch C-1'!$B$73</f>
        <v>0</v>
      </c>
      <c r="AY15" s="851">
        <f>'Sch C-1'!$B$75</f>
        <v>0</v>
      </c>
      <c r="AZ15" s="851">
        <f>'Sch C-1'!$B$76</f>
        <v>0</v>
      </c>
    </row>
    <row r="17" spans="1:55" x14ac:dyDescent="0.3">
      <c r="A17" s="5" t="s">
        <v>751</v>
      </c>
    </row>
    <row r="18" spans="1:55" ht="66" x14ac:dyDescent="0.3">
      <c r="A18" s="855" t="s">
        <v>41</v>
      </c>
      <c r="B18" s="850" t="s">
        <v>704</v>
      </c>
      <c r="C18" s="850" t="s">
        <v>1001</v>
      </c>
      <c r="D18" s="850" t="s">
        <v>1002</v>
      </c>
      <c r="E18" s="850" t="s">
        <v>1003</v>
      </c>
      <c r="F18" s="850" t="s">
        <v>1004</v>
      </c>
      <c r="G18" s="850" t="s">
        <v>1005</v>
      </c>
      <c r="H18" s="850" t="s">
        <v>1006</v>
      </c>
      <c r="I18" s="850" t="s">
        <v>1007</v>
      </c>
      <c r="J18" s="850" t="s">
        <v>1008</v>
      </c>
      <c r="K18" s="850" t="s">
        <v>1009</v>
      </c>
      <c r="L18" s="850" t="s">
        <v>1010</v>
      </c>
      <c r="M18" s="850" t="s">
        <v>1011</v>
      </c>
      <c r="N18" s="850" t="s">
        <v>1012</v>
      </c>
      <c r="O18" s="850" t="s">
        <v>1013</v>
      </c>
      <c r="P18" s="850" t="s">
        <v>1014</v>
      </c>
      <c r="Q18" s="850" t="s">
        <v>1015</v>
      </c>
      <c r="R18" s="850" t="s">
        <v>1016</v>
      </c>
      <c r="S18" s="850" t="s">
        <v>1017</v>
      </c>
      <c r="T18" s="850" t="s">
        <v>1018</v>
      </c>
      <c r="U18" s="850" t="s">
        <v>1019</v>
      </c>
      <c r="V18" s="850" t="s">
        <v>1020</v>
      </c>
      <c r="W18" s="850" t="s">
        <v>1021</v>
      </c>
      <c r="X18" s="850" t="s">
        <v>1022</v>
      </c>
      <c r="Y18" s="850" t="s">
        <v>1023</v>
      </c>
      <c r="Z18" s="850" t="s">
        <v>1024</v>
      </c>
      <c r="AA18" s="850" t="s">
        <v>1025</v>
      </c>
      <c r="AB18" s="850" t="s">
        <v>1026</v>
      </c>
      <c r="AC18" s="850" t="s">
        <v>1027</v>
      </c>
      <c r="AD18" s="850" t="s">
        <v>1028</v>
      </c>
      <c r="AE18" s="850" t="s">
        <v>1029</v>
      </c>
      <c r="AF18" s="850" t="s">
        <v>1030</v>
      </c>
      <c r="AG18" s="850" t="s">
        <v>1031</v>
      </c>
      <c r="AH18" s="850" t="s">
        <v>1032</v>
      </c>
      <c r="AI18" s="850" t="s">
        <v>1033</v>
      </c>
      <c r="AJ18" s="850" t="s">
        <v>1034</v>
      </c>
      <c r="AK18" s="850" t="s">
        <v>1035</v>
      </c>
      <c r="AL18" s="850" t="s">
        <v>1036</v>
      </c>
      <c r="AM18" s="850" t="s">
        <v>1037</v>
      </c>
      <c r="AN18" s="850" t="s">
        <v>1038</v>
      </c>
      <c r="AO18" s="850" t="s">
        <v>1039</v>
      </c>
      <c r="AP18" s="850" t="s">
        <v>1040</v>
      </c>
      <c r="AQ18" s="850" t="s">
        <v>1041</v>
      </c>
      <c r="AR18" s="850" t="s">
        <v>1042</v>
      </c>
      <c r="AS18" s="850" t="s">
        <v>1043</v>
      </c>
      <c r="AT18" s="850" t="s">
        <v>1044</v>
      </c>
      <c r="AU18" s="850" t="s">
        <v>1045</v>
      </c>
      <c r="AV18" s="850" t="s">
        <v>1046</v>
      </c>
      <c r="AW18" s="850" t="s">
        <v>1047</v>
      </c>
      <c r="AX18" s="850" t="s">
        <v>1048</v>
      </c>
      <c r="AY18" s="850" t="s">
        <v>1049</v>
      </c>
      <c r="AZ18" s="850" t="s">
        <v>1050</v>
      </c>
      <c r="BA18" s="850"/>
    </row>
    <row r="19" spans="1:55" x14ac:dyDescent="0.3">
      <c r="A19" s="854">
        <f>'Sch A'!$A$5</f>
        <v>0</v>
      </c>
      <c r="B19" s="5">
        <f>'Sch A'!$D$9</f>
        <v>0</v>
      </c>
      <c r="C19" s="851">
        <f>'Sch C-1'!$C$8</f>
        <v>0</v>
      </c>
      <c r="D19" s="851">
        <f>'Sch C-1'!$C$9</f>
        <v>0</v>
      </c>
      <c r="E19" s="851">
        <f>'Sch C-1'!$C$10</f>
        <v>0</v>
      </c>
      <c r="F19" s="851">
        <f>'Sch C-1'!$C$11</f>
        <v>0</v>
      </c>
      <c r="G19" s="851">
        <f>'Sch C-1'!$C$13</f>
        <v>0</v>
      </c>
      <c r="H19" s="851">
        <f>'Sch C-1'!$C$14</f>
        <v>0</v>
      </c>
      <c r="I19" s="851">
        <f>'Sch C-1'!$C$15</f>
        <v>0</v>
      </c>
      <c r="J19" s="851">
        <f>'Sch C-1'!$C$17</f>
        <v>0</v>
      </c>
      <c r="K19" s="851">
        <f>'Sch C-1'!$C$18</f>
        <v>0</v>
      </c>
      <c r="L19" s="851">
        <f>'Sch C-1'!$C$19</f>
        <v>0</v>
      </c>
      <c r="M19" s="851">
        <f>'Sch C-1'!$C$21</f>
        <v>0</v>
      </c>
      <c r="N19" s="851">
        <f>'Sch C-1'!$C$22</f>
        <v>0</v>
      </c>
      <c r="O19" s="851">
        <f>'Sch C-1'!$C$23</f>
        <v>0</v>
      </c>
      <c r="P19" s="851">
        <f>'Sch C-1'!$C$25</f>
        <v>0</v>
      </c>
      <c r="Q19" s="851">
        <f>'Sch C-1'!$C$26</f>
        <v>0</v>
      </c>
      <c r="R19" s="851">
        <f>'Sch C-1'!$C$27</f>
        <v>0</v>
      </c>
      <c r="S19" s="851">
        <f>'Sch C-1'!$C$30</f>
        <v>0</v>
      </c>
      <c r="T19" s="851">
        <f>'Sch C-1'!$C$31</f>
        <v>0</v>
      </c>
      <c r="U19" s="851">
        <f>'Sch C-1'!$C$32</f>
        <v>0</v>
      </c>
      <c r="V19" s="851">
        <f>'Sch C-1'!$C$33</f>
        <v>0</v>
      </c>
      <c r="W19" s="851">
        <f>'Sch C-1'!$C$35</f>
        <v>0</v>
      </c>
      <c r="X19" s="851">
        <f>'Sch C-1'!$C$36</f>
        <v>0</v>
      </c>
      <c r="Y19" s="851">
        <f>'Sch C-1'!$C$37</f>
        <v>0</v>
      </c>
      <c r="Z19" s="851">
        <f>'Sch C-1'!$C$39</f>
        <v>0</v>
      </c>
      <c r="AA19" s="851">
        <f>'Sch C-1'!$C$41</f>
        <v>0</v>
      </c>
      <c r="AB19" s="851">
        <f>'Sch C-1'!$C$42</f>
        <v>0</v>
      </c>
      <c r="AC19" s="851">
        <f>'Sch C-1'!$C$43</f>
        <v>0</v>
      </c>
      <c r="AD19" s="851">
        <f>'Sch C-1'!$C$45</f>
        <v>0</v>
      </c>
      <c r="AE19" s="851">
        <f>'Sch C-1'!$C$46</f>
        <v>0</v>
      </c>
      <c r="AF19" s="851">
        <f>'Sch C-1'!$C$47</f>
        <v>0</v>
      </c>
      <c r="AG19" s="851">
        <f>'Sch C-1'!$C$49</f>
        <v>0</v>
      </c>
      <c r="AH19" s="851">
        <f>'Sch C-1'!$C$50</f>
        <v>0</v>
      </c>
      <c r="AI19" s="851">
        <f>'Sch C-1'!$C$51</f>
        <v>0</v>
      </c>
      <c r="AJ19" s="851">
        <f>'Sch C-1'!$C$53</f>
        <v>0</v>
      </c>
      <c r="AK19" s="851">
        <f>'Sch C-1'!$C$54</f>
        <v>0</v>
      </c>
      <c r="AL19" s="851">
        <f>'Sch C-1'!$C$55</f>
        <v>0</v>
      </c>
      <c r="AM19" s="851">
        <f>'Sch C-1'!$C$57</f>
        <v>0</v>
      </c>
      <c r="AN19" s="851">
        <f>'Sch C-1'!$C$58</f>
        <v>0</v>
      </c>
      <c r="AO19" s="851">
        <f>'Sch C-1'!$C$59</f>
        <v>0</v>
      </c>
      <c r="AP19" s="851">
        <f>'Sch C-1'!$C$60</f>
        <v>0</v>
      </c>
      <c r="AQ19" s="851">
        <f>'Sch C-1'!$C$63</f>
        <v>0</v>
      </c>
      <c r="AR19" s="851">
        <f>'Sch C-1'!$C$64</f>
        <v>0</v>
      </c>
      <c r="AS19" s="851">
        <f>'Sch C-1'!$C$66</f>
        <v>0</v>
      </c>
      <c r="AT19" s="851">
        <f>'Sch C-1'!$C$67</f>
        <v>0</v>
      </c>
      <c r="AU19" s="851">
        <f>'Sch C-1'!$C$69</f>
        <v>0</v>
      </c>
      <c r="AV19" s="851">
        <f>'Sch C-1'!$C$70</f>
        <v>0</v>
      </c>
      <c r="AW19" s="851">
        <f>'Sch C-1'!$C$72</f>
        <v>0</v>
      </c>
      <c r="AX19" s="851">
        <f>'Sch C-1'!$C$73</f>
        <v>0</v>
      </c>
      <c r="AY19" s="851">
        <f>'Sch C-1'!$C$75</f>
        <v>0</v>
      </c>
      <c r="AZ19" s="851">
        <f>'Sch C-1'!$C$76</f>
        <v>0</v>
      </c>
      <c r="BA19" s="851"/>
    </row>
    <row r="21" spans="1:55" x14ac:dyDescent="0.3">
      <c r="A21" s="5" t="s">
        <v>750</v>
      </c>
      <c r="C21" s="850"/>
      <c r="D21" s="850"/>
      <c r="E21" s="850"/>
      <c r="F21" s="850"/>
      <c r="G21" s="850"/>
      <c r="H21" s="850"/>
      <c r="I21" s="850"/>
      <c r="J21" s="850"/>
      <c r="K21" s="850"/>
      <c r="L21" s="850"/>
      <c r="M21" s="850"/>
      <c r="N21" s="850"/>
      <c r="O21" s="850"/>
      <c r="P21" s="850"/>
      <c r="Q21" s="850"/>
      <c r="R21" s="850"/>
      <c r="S21" s="850"/>
      <c r="T21" s="850"/>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row>
    <row r="22" spans="1:55" ht="66" x14ac:dyDescent="0.3">
      <c r="A22" s="855" t="s">
        <v>41</v>
      </c>
      <c r="B22" s="850" t="s">
        <v>704</v>
      </c>
      <c r="C22" s="850" t="s">
        <v>951</v>
      </c>
      <c r="D22" s="850" t="s">
        <v>952</v>
      </c>
      <c r="E22" s="850" t="s">
        <v>953</v>
      </c>
      <c r="F22" s="850" t="s">
        <v>954</v>
      </c>
      <c r="G22" s="850" t="s">
        <v>955</v>
      </c>
      <c r="H22" s="850" t="s">
        <v>956</v>
      </c>
      <c r="I22" s="850" t="s">
        <v>957</v>
      </c>
      <c r="J22" s="850" t="s">
        <v>958</v>
      </c>
      <c r="K22" s="850" t="s">
        <v>959</v>
      </c>
      <c r="L22" s="850" t="s">
        <v>960</v>
      </c>
      <c r="M22" s="850" t="s">
        <v>961</v>
      </c>
      <c r="N22" s="850" t="s">
        <v>962</v>
      </c>
      <c r="O22" s="850" t="s">
        <v>963</v>
      </c>
      <c r="P22" s="850" t="s">
        <v>964</v>
      </c>
      <c r="Q22" s="850" t="s">
        <v>965</v>
      </c>
      <c r="R22" s="850" t="s">
        <v>966</v>
      </c>
      <c r="S22" s="850" t="s">
        <v>967</v>
      </c>
      <c r="T22" s="850" t="s">
        <v>968</v>
      </c>
      <c r="U22" s="850" t="s">
        <v>969</v>
      </c>
      <c r="V22" s="850" t="s">
        <v>970</v>
      </c>
      <c r="W22" s="850" t="s">
        <v>971</v>
      </c>
      <c r="X22" s="850" t="s">
        <v>972</v>
      </c>
      <c r="Y22" s="850" t="s">
        <v>973</v>
      </c>
      <c r="Z22" s="850" t="s">
        <v>974</v>
      </c>
      <c r="AA22" s="850" t="s">
        <v>975</v>
      </c>
      <c r="AB22" s="850" t="s">
        <v>976</v>
      </c>
      <c r="AC22" s="850" t="s">
        <v>977</v>
      </c>
      <c r="AD22" s="850" t="s">
        <v>978</v>
      </c>
      <c r="AE22" s="850" t="s">
        <v>979</v>
      </c>
      <c r="AF22" s="850" t="s">
        <v>980</v>
      </c>
      <c r="AG22" s="850" t="s">
        <v>981</v>
      </c>
      <c r="AH22" s="850" t="s">
        <v>982</v>
      </c>
      <c r="AI22" s="850" t="s">
        <v>983</v>
      </c>
      <c r="AJ22" s="850" t="s">
        <v>984</v>
      </c>
      <c r="AK22" s="850" t="s">
        <v>985</v>
      </c>
      <c r="AL22" s="850" t="s">
        <v>986</v>
      </c>
      <c r="AM22" s="850" t="s">
        <v>987</v>
      </c>
      <c r="AN22" s="850" t="s">
        <v>988</v>
      </c>
      <c r="AO22" s="850" t="s">
        <v>989</v>
      </c>
      <c r="AP22" s="850" t="s">
        <v>990</v>
      </c>
      <c r="AQ22" s="850" t="s">
        <v>991</v>
      </c>
      <c r="AR22" s="850" t="s">
        <v>992</v>
      </c>
      <c r="AS22" s="850" t="s">
        <v>993</v>
      </c>
      <c r="AT22" s="850" t="s">
        <v>994</v>
      </c>
      <c r="AU22" s="850" t="s">
        <v>995</v>
      </c>
      <c r="AV22" s="850" t="s">
        <v>996</v>
      </c>
      <c r="AW22" s="850" t="s">
        <v>997</v>
      </c>
      <c r="AX22" s="850" t="s">
        <v>998</v>
      </c>
      <c r="AY22" s="850" t="s">
        <v>999</v>
      </c>
      <c r="AZ22" s="850" t="s">
        <v>1000</v>
      </c>
      <c r="BA22" s="850"/>
    </row>
    <row r="23" spans="1:55" x14ac:dyDescent="0.3">
      <c r="A23" s="854">
        <f>'Sch A'!$A$5</f>
        <v>0</v>
      </c>
      <c r="B23" s="5">
        <f>'Sch A'!$D$9</f>
        <v>0</v>
      </c>
      <c r="C23" s="851">
        <f>'Sch C-1'!$D$8</f>
        <v>0</v>
      </c>
      <c r="D23" s="851">
        <f>'Sch C-1'!$D$9</f>
        <v>0</v>
      </c>
      <c r="E23" s="851">
        <f>'Sch C-1'!$D$10</f>
        <v>0</v>
      </c>
      <c r="F23" s="851">
        <f>'Sch C-1'!$D$11</f>
        <v>0</v>
      </c>
      <c r="G23" s="851">
        <f>'Sch C-1'!$D$13</f>
        <v>0</v>
      </c>
      <c r="H23" s="851">
        <f>'Sch C-1'!$D$14</f>
        <v>0</v>
      </c>
      <c r="I23" s="851">
        <f>'Sch C-1'!$D$15</f>
        <v>0</v>
      </c>
      <c r="J23" s="851">
        <f>'Sch C-1'!$D$17</f>
        <v>0</v>
      </c>
      <c r="K23" s="851">
        <f>'Sch C-1'!$D$18</f>
        <v>0</v>
      </c>
      <c r="L23" s="851">
        <f>'Sch C-1'!$D$19</f>
        <v>0</v>
      </c>
      <c r="M23" s="851">
        <f>'Sch C-1'!$D$21</f>
        <v>0</v>
      </c>
      <c r="N23" s="851">
        <f>'Sch C-1'!$D$22</f>
        <v>0</v>
      </c>
      <c r="O23" s="851">
        <f>'Sch C-1'!$D$23</f>
        <v>0</v>
      </c>
      <c r="P23" s="851">
        <f>'Sch C-1'!$D$25</f>
        <v>0</v>
      </c>
      <c r="Q23" s="851">
        <f>'Sch C-1'!$D$26</f>
        <v>0</v>
      </c>
      <c r="R23" s="851">
        <f>'Sch C-1'!$D$27</f>
        <v>0</v>
      </c>
      <c r="S23" s="851">
        <f>'Sch C-1'!$D$30</f>
        <v>0</v>
      </c>
      <c r="T23" s="851">
        <f>'Sch C-1'!$D$31</f>
        <v>0</v>
      </c>
      <c r="U23" s="851">
        <f>'Sch C-1'!$D$32</f>
        <v>0</v>
      </c>
      <c r="V23" s="851">
        <f>'Sch C-1'!$D$33</f>
        <v>0</v>
      </c>
      <c r="W23" s="851">
        <f>'Sch C-1'!$D$35</f>
        <v>0</v>
      </c>
      <c r="X23" s="851">
        <f>'Sch C-1'!$D$36</f>
        <v>0</v>
      </c>
      <c r="Y23" s="851">
        <f>'Sch C-1'!$D$37</f>
        <v>0</v>
      </c>
      <c r="Z23" s="851">
        <f>'Sch C-1'!$D$39</f>
        <v>0</v>
      </c>
      <c r="AA23" s="851">
        <f>'Sch C-1'!$D$41</f>
        <v>0</v>
      </c>
      <c r="AB23" s="851">
        <f>'Sch C-1'!$D$42</f>
        <v>0</v>
      </c>
      <c r="AC23" s="851">
        <f>'Sch C-1'!$D$43</f>
        <v>0</v>
      </c>
      <c r="AD23" s="851">
        <f>'Sch C-1'!$D$45</f>
        <v>0</v>
      </c>
      <c r="AE23" s="851">
        <f>'Sch C-1'!$D$46</f>
        <v>0</v>
      </c>
      <c r="AF23" s="851">
        <f>'Sch C-1'!$D$47</f>
        <v>0</v>
      </c>
      <c r="AG23" s="851">
        <f>'Sch C-1'!$D$49</f>
        <v>0</v>
      </c>
      <c r="AH23" s="851">
        <f>'Sch C-1'!$D$50</f>
        <v>0</v>
      </c>
      <c r="AI23" s="851">
        <f>'Sch C-1'!$D$51</f>
        <v>0</v>
      </c>
      <c r="AJ23" s="851">
        <f>'Sch C-1'!$D$53</f>
        <v>0</v>
      </c>
      <c r="AK23" s="851">
        <f>'Sch C-1'!$D$54</f>
        <v>0</v>
      </c>
      <c r="AL23" s="851">
        <f>'Sch C-1'!$D$55</f>
        <v>0</v>
      </c>
      <c r="AM23" s="851">
        <f>'Sch C-1'!$D$57</f>
        <v>0</v>
      </c>
      <c r="AN23" s="851">
        <f>'Sch C-1'!$D$58</f>
        <v>0</v>
      </c>
      <c r="AO23" s="851">
        <f>'Sch C-1'!$D$59</f>
        <v>0</v>
      </c>
      <c r="AP23" s="851">
        <f>'Sch C-1'!$D$60</f>
        <v>0</v>
      </c>
      <c r="AQ23" s="851">
        <f>'Sch C-1'!$D$63</f>
        <v>0</v>
      </c>
      <c r="AR23" s="851">
        <f>'Sch C-1'!$D$64</f>
        <v>0</v>
      </c>
      <c r="AS23" s="851">
        <f>'Sch C-1'!$D$66</f>
        <v>0</v>
      </c>
      <c r="AT23" s="851">
        <f>'Sch C-1'!$D$67</f>
        <v>0</v>
      </c>
      <c r="AU23" s="851">
        <f>'Sch C-1'!$D$69</f>
        <v>0</v>
      </c>
      <c r="AV23" s="851">
        <f>'Sch C-1'!$D$70</f>
        <v>0</v>
      </c>
      <c r="AW23" s="851">
        <f>'Sch C-1'!$D$72</f>
        <v>0</v>
      </c>
      <c r="AX23" s="851">
        <f>'Sch C-1'!$D$73</f>
        <v>0</v>
      </c>
      <c r="AY23" s="851">
        <f>'Sch C-1'!$D$75</f>
        <v>0</v>
      </c>
      <c r="AZ23" s="851">
        <f>'Sch C-1'!$D$76</f>
        <v>0</v>
      </c>
      <c r="BA23" s="851"/>
    </row>
    <row r="25" spans="1:55" x14ac:dyDescent="0.3">
      <c r="A25" s="5" t="s">
        <v>752</v>
      </c>
    </row>
    <row r="26" spans="1:55" ht="66" x14ac:dyDescent="0.3">
      <c r="A26" s="855" t="s">
        <v>41</v>
      </c>
      <c r="B26" s="850" t="s">
        <v>704</v>
      </c>
      <c r="C26" s="850" t="s">
        <v>1051</v>
      </c>
      <c r="D26" s="850" t="s">
        <v>1052</v>
      </c>
      <c r="E26" s="850" t="s">
        <v>1053</v>
      </c>
      <c r="F26" s="850" t="s">
        <v>1054</v>
      </c>
      <c r="G26" s="850" t="s">
        <v>1055</v>
      </c>
      <c r="H26" s="850" t="s">
        <v>1056</v>
      </c>
      <c r="I26" s="850" t="s">
        <v>1057</v>
      </c>
      <c r="J26" s="850" t="s">
        <v>754</v>
      </c>
      <c r="K26" s="850" t="s">
        <v>755</v>
      </c>
      <c r="L26" s="850" t="s">
        <v>756</v>
      </c>
      <c r="M26" s="850" t="s">
        <v>757</v>
      </c>
      <c r="N26" s="850" t="s">
        <v>758</v>
      </c>
      <c r="O26" s="850" t="s">
        <v>759</v>
      </c>
      <c r="P26" s="850" t="s">
        <v>760</v>
      </c>
      <c r="Q26" s="850" t="s">
        <v>761</v>
      </c>
      <c r="R26" s="850" t="s">
        <v>762</v>
      </c>
      <c r="S26" s="850" t="s">
        <v>763</v>
      </c>
      <c r="T26" s="850" t="s">
        <v>764</v>
      </c>
      <c r="U26" s="850" t="s">
        <v>765</v>
      </c>
      <c r="V26" s="850" t="s">
        <v>766</v>
      </c>
      <c r="W26" s="850" t="s">
        <v>767</v>
      </c>
      <c r="X26" s="850" t="s">
        <v>768</v>
      </c>
      <c r="Y26" s="850" t="s">
        <v>769</v>
      </c>
      <c r="Z26" s="850" t="s">
        <v>770</v>
      </c>
      <c r="AA26" s="850" t="s">
        <v>771</v>
      </c>
      <c r="AB26" s="850" t="s">
        <v>772</v>
      </c>
      <c r="AC26" s="850" t="s">
        <v>1058</v>
      </c>
      <c r="AD26" s="850" t="s">
        <v>774</v>
      </c>
      <c r="AE26" s="850" t="s">
        <v>775</v>
      </c>
      <c r="AF26" s="850" t="s">
        <v>776</v>
      </c>
      <c r="AG26" s="850" t="s">
        <v>777</v>
      </c>
      <c r="AH26" s="850" t="s">
        <v>778</v>
      </c>
      <c r="AI26" s="850" t="s">
        <v>779</v>
      </c>
      <c r="AJ26" s="850" t="s">
        <v>780</v>
      </c>
      <c r="AK26" s="850" t="s">
        <v>781</v>
      </c>
      <c r="AL26" s="850" t="s">
        <v>782</v>
      </c>
      <c r="AM26" s="850" t="s">
        <v>753</v>
      </c>
      <c r="AN26" s="850" t="s">
        <v>773</v>
      </c>
      <c r="AO26" s="850" t="s">
        <v>1059</v>
      </c>
      <c r="AP26" s="850" t="s">
        <v>783</v>
      </c>
      <c r="AQ26" s="850" t="s">
        <v>1060</v>
      </c>
      <c r="AR26" s="850" t="s">
        <v>1061</v>
      </c>
      <c r="AS26" s="850" t="s">
        <v>784</v>
      </c>
      <c r="AT26" s="850" t="s">
        <v>785</v>
      </c>
      <c r="AU26" s="850" t="s">
        <v>1062</v>
      </c>
      <c r="AV26" s="850" t="s">
        <v>1063</v>
      </c>
      <c r="AW26" s="850" t="s">
        <v>786</v>
      </c>
      <c r="AX26" s="850" t="s">
        <v>787</v>
      </c>
      <c r="AY26" s="850" t="s">
        <v>788</v>
      </c>
      <c r="AZ26" s="850" t="s">
        <v>789</v>
      </c>
      <c r="BA26" s="850"/>
    </row>
    <row r="27" spans="1:55" x14ac:dyDescent="0.3">
      <c r="A27" s="854">
        <f>'Sch A'!$A$5</f>
        <v>0</v>
      </c>
      <c r="B27" s="5">
        <f>'Sch A'!$D$9</f>
        <v>0</v>
      </c>
      <c r="C27" s="851">
        <f>'Sch C-1'!$E$8</f>
        <v>0</v>
      </c>
      <c r="D27" s="851">
        <f>'Sch C-1'!$E$9</f>
        <v>0</v>
      </c>
      <c r="E27" s="851">
        <f>'Sch C-1'!$E$10</f>
        <v>0</v>
      </c>
      <c r="F27" s="851">
        <f>'Sch C-1'!$E$11</f>
        <v>0</v>
      </c>
      <c r="G27" s="851">
        <f>'Sch C-1'!$E$13</f>
        <v>0</v>
      </c>
      <c r="H27" s="851">
        <f>'Sch C-1'!$E$14</f>
        <v>0</v>
      </c>
      <c r="I27" s="851">
        <f>'Sch C-1'!$E$15</f>
        <v>0</v>
      </c>
      <c r="J27" s="851">
        <f>'Sch C-1'!$E$17</f>
        <v>0</v>
      </c>
      <c r="K27" s="851">
        <f>'Sch C-1'!$E$18</f>
        <v>0</v>
      </c>
      <c r="L27" s="851">
        <f>'Sch C-1'!$E$19</f>
        <v>0</v>
      </c>
      <c r="M27" s="851">
        <f>'Sch C-1'!$E$21</f>
        <v>0</v>
      </c>
      <c r="N27" s="851">
        <f>'Sch C-1'!$E$22</f>
        <v>0</v>
      </c>
      <c r="O27" s="851">
        <f>'Sch C-1'!$E$23</f>
        <v>0</v>
      </c>
      <c r="P27" s="851">
        <f>'Sch C-1'!$E$25</f>
        <v>0</v>
      </c>
      <c r="Q27" s="851">
        <f>'Sch C-1'!$E$26</f>
        <v>0</v>
      </c>
      <c r="R27" s="851">
        <f>'Sch C-1'!$E$27</f>
        <v>0</v>
      </c>
      <c r="S27" s="851">
        <f>'Sch C-1'!$E$30</f>
        <v>0</v>
      </c>
      <c r="T27" s="851">
        <f>'Sch C-1'!$E$31</f>
        <v>0</v>
      </c>
      <c r="U27" s="851">
        <f>'Sch C-1'!$E$32</f>
        <v>0</v>
      </c>
      <c r="V27" s="851">
        <f>'Sch C-1'!$E$33</f>
        <v>0</v>
      </c>
      <c r="W27" s="851">
        <f>'Sch C-1'!$E$35</f>
        <v>0</v>
      </c>
      <c r="X27" s="851">
        <f>'Sch C-1'!$E$36</f>
        <v>0</v>
      </c>
      <c r="Y27" s="851">
        <f>'Sch C-1'!$E$37</f>
        <v>0</v>
      </c>
      <c r="Z27" s="851">
        <f>'Sch C-1'!$E$39</f>
        <v>0</v>
      </c>
      <c r="AA27" s="851">
        <f>'Sch C-1'!$E$41</f>
        <v>0</v>
      </c>
      <c r="AB27" s="851">
        <f>'Sch C-1'!$E$42</f>
        <v>0</v>
      </c>
      <c r="AC27" s="851">
        <f>'Sch C-1'!$E$43</f>
        <v>0</v>
      </c>
      <c r="AD27" s="851">
        <f>'Sch C-1'!$E$45</f>
        <v>0</v>
      </c>
      <c r="AE27" s="851">
        <f>'Sch C-1'!$E$46</f>
        <v>0</v>
      </c>
      <c r="AF27" s="851">
        <f>'Sch C-1'!$E$47</f>
        <v>0</v>
      </c>
      <c r="AG27" s="851">
        <f>'Sch C-1'!$E$49</f>
        <v>0</v>
      </c>
      <c r="AH27" s="851">
        <f>'Sch C-1'!$E$50</f>
        <v>0</v>
      </c>
      <c r="AI27" s="851">
        <f>'Sch C-1'!$E$51</f>
        <v>0</v>
      </c>
      <c r="AJ27" s="851">
        <f>'Sch C-1'!$E$53</f>
        <v>0</v>
      </c>
      <c r="AK27" s="851">
        <f>'Sch C-1'!$E$54</f>
        <v>0</v>
      </c>
      <c r="AL27" s="851">
        <f>'Sch C-1'!$E$55</f>
        <v>0</v>
      </c>
      <c r="AM27" s="851">
        <f>'Sch C-1'!$E$57</f>
        <v>0</v>
      </c>
      <c r="AN27" s="851">
        <f>'Sch C-1'!$E$58</f>
        <v>0</v>
      </c>
      <c r="AO27" s="851">
        <f>'Sch C-1'!$E$59</f>
        <v>0</v>
      </c>
      <c r="AP27" s="851">
        <f>'Sch C-1'!$E$60</f>
        <v>0</v>
      </c>
      <c r="AQ27" s="851">
        <f>'Sch C-1'!$E$63</f>
        <v>0</v>
      </c>
      <c r="AR27" s="851">
        <f>'Sch C-1'!$E$64</f>
        <v>0</v>
      </c>
      <c r="AS27" s="851">
        <f>'Sch C-1'!$E$66</f>
        <v>0</v>
      </c>
      <c r="AT27" s="851">
        <f>'Sch C-1'!$E$67</f>
        <v>0</v>
      </c>
      <c r="AU27" s="851">
        <f>'Sch C-1'!$E$69</f>
        <v>0</v>
      </c>
      <c r="AV27" s="851">
        <f>'Sch C-1'!$E$70</f>
        <v>0</v>
      </c>
      <c r="AW27" s="851">
        <f>'Sch C-1'!$E$72</f>
        <v>0</v>
      </c>
      <c r="AX27" s="851">
        <f>'Sch C-1'!$E$73</f>
        <v>0</v>
      </c>
      <c r="AY27" s="851">
        <f>'Sch C-1'!$E$75</f>
        <v>0</v>
      </c>
      <c r="AZ27" s="851">
        <f>'Sch C-1'!$E$76</f>
        <v>0</v>
      </c>
      <c r="BA27" s="851"/>
    </row>
    <row r="29" spans="1:55" x14ac:dyDescent="0.3">
      <c r="A29" s="5" t="s">
        <v>905</v>
      </c>
    </row>
    <row r="30" spans="1:55" ht="66" x14ac:dyDescent="0.3">
      <c r="A30" s="855" t="s">
        <v>41</v>
      </c>
      <c r="B30" s="850" t="s">
        <v>704</v>
      </c>
      <c r="C30" s="850" t="s">
        <v>1064</v>
      </c>
      <c r="D30" s="850" t="s">
        <v>1065</v>
      </c>
      <c r="E30" s="850" t="s">
        <v>1066</v>
      </c>
      <c r="F30" s="850" t="s">
        <v>1067</v>
      </c>
      <c r="G30" s="850" t="s">
        <v>1068</v>
      </c>
      <c r="H30" s="850" t="s">
        <v>1069</v>
      </c>
      <c r="I30" s="850" t="s">
        <v>1070</v>
      </c>
      <c r="J30" s="850" t="s">
        <v>907</v>
      </c>
      <c r="K30" s="850" t="s">
        <v>908</v>
      </c>
      <c r="L30" s="850" t="s">
        <v>909</v>
      </c>
      <c r="M30" s="850" t="s">
        <v>910</v>
      </c>
      <c r="N30" s="850" t="s">
        <v>911</v>
      </c>
      <c r="O30" s="850" t="s">
        <v>912</v>
      </c>
      <c r="P30" s="850" t="s">
        <v>913</v>
      </c>
      <c r="Q30" s="850" t="s">
        <v>914</v>
      </c>
      <c r="R30" s="850" t="s">
        <v>915</v>
      </c>
      <c r="S30" s="850" t="s">
        <v>916</v>
      </c>
      <c r="T30" s="850" t="s">
        <v>917</v>
      </c>
      <c r="U30" s="850" t="s">
        <v>918</v>
      </c>
      <c r="V30" s="850" t="s">
        <v>919</v>
      </c>
      <c r="W30" s="850" t="s">
        <v>920</v>
      </c>
      <c r="X30" s="850" t="s">
        <v>921</v>
      </c>
      <c r="Y30" s="850" t="s">
        <v>922</v>
      </c>
      <c r="Z30" s="850" t="s">
        <v>923</v>
      </c>
      <c r="AA30" s="850" t="s">
        <v>924</v>
      </c>
      <c r="AB30" s="850" t="s">
        <v>925</v>
      </c>
      <c r="AC30" s="850" t="s">
        <v>1071</v>
      </c>
      <c r="AD30" s="850" t="s">
        <v>927</v>
      </c>
      <c r="AE30" s="850" t="s">
        <v>928</v>
      </c>
      <c r="AF30" s="850" t="s">
        <v>929</v>
      </c>
      <c r="AG30" s="850" t="s">
        <v>930</v>
      </c>
      <c r="AH30" s="850" t="s">
        <v>931</v>
      </c>
      <c r="AI30" s="850" t="s">
        <v>932</v>
      </c>
      <c r="AJ30" s="850" t="s">
        <v>933</v>
      </c>
      <c r="AK30" s="850" t="s">
        <v>934</v>
      </c>
      <c r="AL30" s="850" t="s">
        <v>935</v>
      </c>
      <c r="AM30" s="850" t="s">
        <v>906</v>
      </c>
      <c r="AN30" s="850" t="s">
        <v>926</v>
      </c>
      <c r="AO30" s="850" t="s">
        <v>1072</v>
      </c>
      <c r="AP30" s="850" t="s">
        <v>936</v>
      </c>
      <c r="AQ30" s="850" t="s">
        <v>1073</v>
      </c>
      <c r="AR30" s="850" t="s">
        <v>1074</v>
      </c>
      <c r="AS30" s="850" t="s">
        <v>1075</v>
      </c>
      <c r="AT30" s="850" t="s">
        <v>1076</v>
      </c>
      <c r="AU30" s="850" t="s">
        <v>1077</v>
      </c>
      <c r="AV30" s="850" t="s">
        <v>1078</v>
      </c>
      <c r="AW30" s="850" t="s">
        <v>1079</v>
      </c>
      <c r="AX30" s="850" t="s">
        <v>1080</v>
      </c>
      <c r="AY30" s="850" t="s">
        <v>1081</v>
      </c>
      <c r="AZ30" s="850" t="s">
        <v>1082</v>
      </c>
      <c r="BA30" s="850"/>
      <c r="BB30" s="850"/>
      <c r="BC30" s="850"/>
    </row>
    <row r="31" spans="1:55" x14ac:dyDescent="0.3">
      <c r="A31" s="854">
        <f>'Sch A'!$A$5</f>
        <v>0</v>
      </c>
      <c r="B31" s="5">
        <f>'Sch A'!$D$9</f>
        <v>0</v>
      </c>
      <c r="C31" s="851">
        <f>'Sch C-1'!$H$8</f>
        <v>0</v>
      </c>
      <c r="D31" s="851">
        <f>'Sch C-1'!$H$9</f>
        <v>0</v>
      </c>
      <c r="E31" s="851">
        <f>'Sch C-1'!$H$10</f>
        <v>0</v>
      </c>
      <c r="F31" s="851">
        <f>'Sch C-1'!$H$11</f>
        <v>0</v>
      </c>
      <c r="G31" s="851">
        <f>'Sch C-1'!$H$13</f>
        <v>0</v>
      </c>
      <c r="H31" s="851">
        <f>'Sch C-1'!$H$14</f>
        <v>0</v>
      </c>
      <c r="I31" s="851">
        <f>'Sch C-1'!$H$15</f>
        <v>0</v>
      </c>
      <c r="J31" s="851" t="e">
        <f>'Sch C-1'!$H$17</f>
        <v>#N/A</v>
      </c>
      <c r="K31" s="851" t="e">
        <f>'Sch C-1'!$H$18</f>
        <v>#N/A</v>
      </c>
      <c r="L31" s="851" t="e">
        <f>'Sch C-1'!$H$19</f>
        <v>#N/A</v>
      </c>
      <c r="M31" s="851" t="e">
        <f>'Sch C-1'!$H$21</f>
        <v>#N/A</v>
      </c>
      <c r="N31" s="851" t="e">
        <f>'Sch C-1'!$H$22</f>
        <v>#N/A</v>
      </c>
      <c r="O31" s="851" t="e">
        <f>'Sch C-1'!$H$23</f>
        <v>#N/A</v>
      </c>
      <c r="P31" s="851" t="e">
        <f>'Sch C-1'!$H$25</f>
        <v>#N/A</v>
      </c>
      <c r="Q31" s="851" t="e">
        <f>'Sch C-1'!$H$26</f>
        <v>#N/A</v>
      </c>
      <c r="R31" s="851" t="e">
        <f>'Sch C-1'!$H$27</f>
        <v>#N/A</v>
      </c>
      <c r="S31" s="851">
        <f>'Sch C-1'!$H$30</f>
        <v>0</v>
      </c>
      <c r="T31" s="851">
        <f>'Sch C-1'!$H$31</f>
        <v>0</v>
      </c>
      <c r="U31" s="851">
        <f>'Sch C-1'!$H$32</f>
        <v>0</v>
      </c>
      <c r="V31" s="851">
        <f>'Sch C-1'!$H$33</f>
        <v>0</v>
      </c>
      <c r="W31" s="851" t="e">
        <f>'Sch C-1'!$H$35</f>
        <v>#N/A</v>
      </c>
      <c r="X31" s="851" t="e">
        <f>'Sch C-1'!$H$36</f>
        <v>#N/A</v>
      </c>
      <c r="Y31" s="851" t="e">
        <f>'Sch C-1'!$H$37</f>
        <v>#N/A</v>
      </c>
      <c r="Z31" s="851" t="e">
        <f>'Sch C-1'!$H$39</f>
        <v>#N/A</v>
      </c>
      <c r="AA31" s="851" t="e">
        <f>'Sch C-1'!$H$41</f>
        <v>#N/A</v>
      </c>
      <c r="AB31" s="851" t="e">
        <f>'Sch C-1'!$H$42</f>
        <v>#N/A</v>
      </c>
      <c r="AC31" s="851" t="e">
        <f>'Sch C-1'!$H$43</f>
        <v>#N/A</v>
      </c>
      <c r="AD31" s="851" t="e">
        <f>'Sch C-1'!$H$45</f>
        <v>#N/A</v>
      </c>
      <c r="AE31" s="851" t="e">
        <f>'Sch C-1'!$H$46</f>
        <v>#N/A</v>
      </c>
      <c r="AF31" s="851" t="e">
        <f>'Sch C-1'!$H$47</f>
        <v>#N/A</v>
      </c>
      <c r="AG31" s="851" t="e">
        <f>'Sch C-1'!$H$49</f>
        <v>#N/A</v>
      </c>
      <c r="AH31" s="851" t="e">
        <f>'Sch C-1'!$H$50</f>
        <v>#N/A</v>
      </c>
      <c r="AI31" s="851" t="e">
        <f>'Sch C-1'!$H$51</f>
        <v>#N/A</v>
      </c>
      <c r="AJ31" s="851" t="e">
        <f>'Sch C-1'!$H$53</f>
        <v>#N/A</v>
      </c>
      <c r="AK31" s="851" t="e">
        <f>'Sch C-1'!$H$54</f>
        <v>#N/A</v>
      </c>
      <c r="AL31" s="851" t="e">
        <f>'Sch C-1'!$H$55</f>
        <v>#N/A</v>
      </c>
      <c r="AM31" s="851">
        <f>'Sch C-1'!$H$57</f>
        <v>0</v>
      </c>
      <c r="AN31" s="851" t="e">
        <f>'Sch C-1'!$H$58</f>
        <v>#N/A</v>
      </c>
      <c r="AO31" s="851" t="e">
        <f>'Sch C-1'!$H$59</f>
        <v>#N/A</v>
      </c>
      <c r="AP31" s="851">
        <f>'Sch C-1'!$H$60</f>
        <v>0</v>
      </c>
      <c r="AQ31" s="851">
        <f>'Sch C-1'!$H$63</f>
        <v>0</v>
      </c>
      <c r="AR31" s="851">
        <f>'Sch C-1'!$H$64</f>
        <v>0</v>
      </c>
      <c r="AS31" s="851">
        <f>'Sch C-1'!$H$66</f>
        <v>0</v>
      </c>
      <c r="AT31" s="851">
        <f>'Sch C-1'!$H$67</f>
        <v>0</v>
      </c>
      <c r="AU31" s="851">
        <f>'Sch C-1'!$H$69</f>
        <v>0</v>
      </c>
      <c r="AV31" s="851">
        <f>'Sch C-1'!$H$70</f>
        <v>0</v>
      </c>
      <c r="AW31" s="851">
        <f>'Sch C-1'!$H$72</f>
        <v>0</v>
      </c>
      <c r="AX31" s="851">
        <f>'Sch C-1'!$H$73</f>
        <v>0</v>
      </c>
      <c r="AY31" s="851">
        <f>'Sch C-1'!$H$75</f>
        <v>0</v>
      </c>
      <c r="AZ31" s="851">
        <f>'Sch C-1'!$H$76</f>
        <v>0</v>
      </c>
      <c r="BA31" s="851"/>
      <c r="BB31" s="851"/>
      <c r="BC31" s="851"/>
    </row>
    <row r="32" spans="1:55" x14ac:dyDescent="0.3">
      <c r="C32" s="851"/>
      <c r="D32" s="851"/>
      <c r="E32" s="851"/>
      <c r="F32" s="851"/>
      <c r="G32" s="851"/>
      <c r="H32" s="851"/>
      <c r="I32" s="851"/>
      <c r="J32" s="851"/>
      <c r="K32" s="851"/>
      <c r="L32" s="851"/>
      <c r="M32" s="851"/>
      <c r="N32" s="851"/>
      <c r="O32" s="851"/>
      <c r="P32" s="851"/>
      <c r="Q32" s="851"/>
      <c r="R32" s="851"/>
      <c r="S32" s="851"/>
      <c r="T32" s="851"/>
      <c r="U32" s="851"/>
      <c r="V32" s="851"/>
      <c r="W32" s="851"/>
      <c r="X32" s="851"/>
      <c r="Y32" s="851"/>
      <c r="Z32" s="851"/>
      <c r="AA32" s="851"/>
      <c r="AB32" s="851"/>
      <c r="AC32" s="851"/>
      <c r="AD32" s="851"/>
      <c r="AE32" s="851"/>
      <c r="AF32" s="851"/>
      <c r="AG32" s="851"/>
      <c r="AH32" s="851"/>
      <c r="AI32" s="851"/>
      <c r="AJ32" s="851"/>
      <c r="AK32" s="851"/>
      <c r="AL32" s="851"/>
      <c r="AM32" s="851"/>
      <c r="AN32" s="851"/>
      <c r="AO32" s="851"/>
      <c r="AP32" s="851"/>
      <c r="AQ32" s="851"/>
      <c r="AR32" s="851"/>
      <c r="AS32" s="851"/>
      <c r="AT32" s="851"/>
      <c r="AU32" s="851"/>
      <c r="AV32" s="851"/>
      <c r="AW32" s="851"/>
      <c r="AX32" s="851"/>
      <c r="AY32" s="851"/>
      <c r="AZ32" s="851"/>
      <c r="BA32" s="851"/>
    </row>
    <row r="33" spans="1:23" x14ac:dyDescent="0.3">
      <c r="A33" s="5" t="s">
        <v>790</v>
      </c>
    </row>
    <row r="34" spans="1:23" ht="33" x14ac:dyDescent="0.3">
      <c r="A34" s="850" t="s">
        <v>41</v>
      </c>
      <c r="B34" s="850" t="s">
        <v>704</v>
      </c>
      <c r="C34" s="850" t="s">
        <v>1167</v>
      </c>
      <c r="D34" s="850" t="s">
        <v>791</v>
      </c>
      <c r="E34" s="850" t="s">
        <v>792</v>
      </c>
      <c r="F34" s="850" t="s">
        <v>1165</v>
      </c>
      <c r="G34" s="850" t="s">
        <v>793</v>
      </c>
      <c r="H34" s="850" t="s">
        <v>794</v>
      </c>
      <c r="I34" s="850" t="s">
        <v>1166</v>
      </c>
      <c r="J34" s="850" t="s">
        <v>795</v>
      </c>
      <c r="K34" s="850" t="s">
        <v>796</v>
      </c>
      <c r="L34" s="850" t="s">
        <v>1168</v>
      </c>
      <c r="M34" s="850" t="s">
        <v>797</v>
      </c>
      <c r="N34" s="850" t="s">
        <v>798</v>
      </c>
    </row>
    <row r="35" spans="1:23" x14ac:dyDescent="0.3">
      <c r="A35" s="854">
        <f>'Sch A'!$A$5</f>
        <v>0</v>
      </c>
      <c r="B35" s="5">
        <f>'Sch A'!$D$9</f>
        <v>0</v>
      </c>
      <c r="C35" s="5">
        <f>'Sch D-5'!$B$5</f>
        <v>0</v>
      </c>
      <c r="D35" s="851">
        <f>'Sch D-5'!$B$7</f>
        <v>0</v>
      </c>
      <c r="E35" s="851">
        <f>'Sch D-5'!$B$25</f>
        <v>0</v>
      </c>
      <c r="F35" s="5">
        <f>'Sch D-5'!$E$5</f>
        <v>0</v>
      </c>
      <c r="G35" s="851">
        <f>'Sch D-5'!$E$7</f>
        <v>0</v>
      </c>
      <c r="H35" s="851">
        <f>'Sch D-5'!$E$25</f>
        <v>0</v>
      </c>
      <c r="I35" s="5">
        <f>'Sch D-5'!$F$5</f>
        <v>0</v>
      </c>
      <c r="J35" s="851">
        <f>'Sch D-5'!$F$7</f>
        <v>0</v>
      </c>
      <c r="K35" s="851">
        <f>'Sch D-5'!$F$25</f>
        <v>0</v>
      </c>
      <c r="L35" s="5">
        <f>'Sch D-5'!$G$5</f>
        <v>0</v>
      </c>
      <c r="M35" s="851">
        <f>'Sch D-5'!$G$7</f>
        <v>0</v>
      </c>
      <c r="N35" s="851">
        <f>'Sch D-5'!$G$25</f>
        <v>0</v>
      </c>
    </row>
    <row r="37" spans="1:23" x14ac:dyDescent="0.3">
      <c r="A37" s="5" t="s">
        <v>799</v>
      </c>
    </row>
    <row r="38" spans="1:23" ht="33" x14ac:dyDescent="0.3">
      <c r="A38" s="850" t="s">
        <v>41</v>
      </c>
      <c r="B38" s="850" t="s">
        <v>704</v>
      </c>
      <c r="C38" s="850" t="s">
        <v>800</v>
      </c>
      <c r="D38" s="853" t="s">
        <v>801</v>
      </c>
      <c r="E38" s="850" t="s">
        <v>802</v>
      </c>
    </row>
    <row r="39" spans="1:23" x14ac:dyDescent="0.3">
      <c r="A39" s="854">
        <f>'Sch A'!$A$5</f>
        <v>0</v>
      </c>
      <c r="B39" s="5">
        <f>'Sch A'!$D$9</f>
        <v>0</v>
      </c>
      <c r="C39" s="851">
        <f>'Sch E'!$D$6</f>
        <v>0</v>
      </c>
      <c r="D39" s="851">
        <f>'Sch E'!$C$10</f>
        <v>0</v>
      </c>
      <c r="E39" s="851">
        <f>'Sch E'!$D$11</f>
        <v>0</v>
      </c>
    </row>
    <row r="41" spans="1:23" x14ac:dyDescent="0.3">
      <c r="A41" s="5" t="s">
        <v>803</v>
      </c>
    </row>
    <row r="42" spans="1:23" ht="66" x14ac:dyDescent="0.3">
      <c r="A42" s="850" t="s">
        <v>41</v>
      </c>
      <c r="B42" s="850" t="s">
        <v>704</v>
      </c>
      <c r="C42" s="850" t="s">
        <v>1083</v>
      </c>
      <c r="D42" s="850" t="s">
        <v>1084</v>
      </c>
      <c r="E42" s="850" t="s">
        <v>1085</v>
      </c>
      <c r="F42" s="850" t="s">
        <v>1086</v>
      </c>
      <c r="G42" s="850" t="s">
        <v>806</v>
      </c>
      <c r="H42" s="850" t="s">
        <v>807</v>
      </c>
      <c r="I42" s="850" t="s">
        <v>804</v>
      </c>
      <c r="J42" s="850" t="s">
        <v>1087</v>
      </c>
      <c r="K42" s="850" t="s">
        <v>808</v>
      </c>
      <c r="L42" s="850" t="s">
        <v>809</v>
      </c>
      <c r="M42" s="850" t="s">
        <v>805</v>
      </c>
      <c r="N42" s="850" t="s">
        <v>1088</v>
      </c>
      <c r="O42" s="850" t="s">
        <v>810</v>
      </c>
      <c r="P42" s="850" t="s">
        <v>811</v>
      </c>
      <c r="Q42" s="850" t="s">
        <v>812</v>
      </c>
      <c r="R42" s="850" t="s">
        <v>1170</v>
      </c>
      <c r="S42" s="850" t="s">
        <v>813</v>
      </c>
      <c r="T42" s="850" t="s">
        <v>814</v>
      </c>
      <c r="U42" s="850" t="s">
        <v>815</v>
      </c>
      <c r="V42" s="850" t="s">
        <v>816</v>
      </c>
      <c r="W42" s="850" t="s">
        <v>817</v>
      </c>
    </row>
    <row r="43" spans="1:23" x14ac:dyDescent="0.3">
      <c r="A43" s="854">
        <f>'Sch A'!$A$5</f>
        <v>0</v>
      </c>
      <c r="B43" s="5">
        <f>'Sch A'!$D$9</f>
        <v>0</v>
      </c>
      <c r="C43" s="851">
        <f>'Sch P'!$B$7</f>
        <v>0</v>
      </c>
      <c r="D43" s="851">
        <f>'Sch P'!$B$8</f>
        <v>0</v>
      </c>
      <c r="E43" s="851">
        <f>'Sch P'!$B$10</f>
        <v>0</v>
      </c>
      <c r="F43" s="851">
        <f>'Sch P'!$B$11</f>
        <v>0</v>
      </c>
      <c r="G43" s="851">
        <f>'Sch P'!$B$14</f>
        <v>0</v>
      </c>
      <c r="H43" s="851">
        <f>'Sch P'!$B$15</f>
        <v>0</v>
      </c>
      <c r="I43" s="851">
        <f>'Sch P'!$B$16</f>
        <v>0</v>
      </c>
      <c r="J43" s="851">
        <f>'Sch P'!$B$17</f>
        <v>0</v>
      </c>
      <c r="K43" s="851">
        <f>'Sch P'!$B$19</f>
        <v>0</v>
      </c>
      <c r="L43" s="851">
        <f>'Sch P'!$B$20</f>
        <v>0</v>
      </c>
      <c r="M43" s="851">
        <f>'Sch P'!$B$21</f>
        <v>0</v>
      </c>
      <c r="N43" s="851">
        <f>'Sch P'!$B$22</f>
        <v>0</v>
      </c>
      <c r="O43" s="851">
        <f>'Sch P'!$B$24</f>
        <v>0</v>
      </c>
      <c r="P43" s="851">
        <f>'Sch P'!$B$25</f>
        <v>0</v>
      </c>
      <c r="Q43" s="851">
        <f>'Sch P'!$B$26</f>
        <v>0</v>
      </c>
      <c r="R43" s="851">
        <f>'Sch P'!$B$27</f>
        <v>0</v>
      </c>
      <c r="S43" s="851">
        <f>'Sch P'!$B$28</f>
        <v>0</v>
      </c>
      <c r="T43" s="851">
        <f>'Sch P'!$B$29</f>
        <v>0</v>
      </c>
      <c r="U43" s="851">
        <f>'Sch P'!$B$30</f>
        <v>0</v>
      </c>
      <c r="V43" s="851">
        <f>'Sch P'!$B$31</f>
        <v>0</v>
      </c>
      <c r="W43" s="851">
        <f>'Sch P'!$B$32</f>
        <v>0</v>
      </c>
    </row>
    <row r="45" spans="1:23" x14ac:dyDescent="0.3">
      <c r="A45" s="5" t="s">
        <v>818</v>
      </c>
    </row>
    <row r="46" spans="1:23" ht="66" x14ac:dyDescent="0.3">
      <c r="A46" s="850" t="s">
        <v>41</v>
      </c>
      <c r="B46" s="850" t="s">
        <v>704</v>
      </c>
      <c r="C46" s="850" t="s">
        <v>1089</v>
      </c>
      <c r="D46" s="850" t="s">
        <v>1090</v>
      </c>
      <c r="E46" s="850" t="s">
        <v>1091</v>
      </c>
      <c r="F46" s="850" t="s">
        <v>1092</v>
      </c>
      <c r="G46" s="850" t="s">
        <v>821</v>
      </c>
      <c r="H46" s="850" t="s">
        <v>822</v>
      </c>
      <c r="I46" s="850" t="s">
        <v>819</v>
      </c>
      <c r="J46" s="850" t="s">
        <v>1093</v>
      </c>
      <c r="K46" s="850" t="s">
        <v>823</v>
      </c>
      <c r="L46" s="850" t="s">
        <v>824</v>
      </c>
      <c r="M46" s="850" t="s">
        <v>820</v>
      </c>
      <c r="N46" s="850" t="s">
        <v>1094</v>
      </c>
      <c r="O46" s="850" t="s">
        <v>825</v>
      </c>
      <c r="P46" s="850" t="s">
        <v>826</v>
      </c>
      <c r="Q46" s="850" t="s">
        <v>827</v>
      </c>
      <c r="R46" s="850" t="s">
        <v>1171</v>
      </c>
      <c r="S46" s="850" t="s">
        <v>828</v>
      </c>
      <c r="T46" s="850" t="s">
        <v>829</v>
      </c>
      <c r="U46" s="850" t="s">
        <v>830</v>
      </c>
      <c r="V46" s="850" t="s">
        <v>831</v>
      </c>
      <c r="W46" s="850" t="s">
        <v>832</v>
      </c>
    </row>
    <row r="47" spans="1:23" x14ac:dyDescent="0.3">
      <c r="A47" s="854">
        <f>'Sch A'!$A$5</f>
        <v>0</v>
      </c>
      <c r="B47" s="5">
        <f>'Sch A'!$D$9</f>
        <v>0</v>
      </c>
      <c r="C47" s="851">
        <f>'Sch P'!$C$7</f>
        <v>0</v>
      </c>
      <c r="D47" s="851">
        <f>'Sch P'!$C$8</f>
        <v>0</v>
      </c>
      <c r="E47" s="851">
        <f>'Sch P'!$C$10</f>
        <v>0</v>
      </c>
      <c r="F47" s="851">
        <f>'Sch P'!$C$11</f>
        <v>0</v>
      </c>
      <c r="G47" s="851">
        <f>'Sch P'!$C$14</f>
        <v>0</v>
      </c>
      <c r="H47" s="851">
        <f>'Sch P'!$C$15</f>
        <v>0</v>
      </c>
      <c r="I47" s="851">
        <f>'Sch P'!$C$16</f>
        <v>0</v>
      </c>
      <c r="J47" s="851">
        <f>'Sch P'!$C$17</f>
        <v>0</v>
      </c>
      <c r="K47" s="851">
        <f>'Sch P'!$C$19</f>
        <v>0</v>
      </c>
      <c r="L47" s="851">
        <f>'Sch P'!$C$20</f>
        <v>0</v>
      </c>
      <c r="M47" s="851">
        <f>'Sch P'!$C$21</f>
        <v>0</v>
      </c>
      <c r="N47" s="851">
        <f>'Sch P'!$C$22</f>
        <v>0</v>
      </c>
      <c r="O47" s="851">
        <f>'Sch P'!$C$24</f>
        <v>0</v>
      </c>
      <c r="P47" s="851">
        <f>'Sch P'!$C$25</f>
        <v>0</v>
      </c>
      <c r="Q47" s="851">
        <f>'Sch P'!$C$26</f>
        <v>0</v>
      </c>
      <c r="R47" s="851">
        <f>'Sch P'!$C$27</f>
        <v>0</v>
      </c>
      <c r="S47" s="851">
        <f>'Sch P'!$C$28</f>
        <v>0</v>
      </c>
      <c r="T47" s="851">
        <f>'Sch P'!$C$29</f>
        <v>0</v>
      </c>
      <c r="U47" s="851">
        <f>'Sch P'!$C$30</f>
        <v>0</v>
      </c>
      <c r="V47" s="851">
        <f>'Sch P'!$C$31</f>
        <v>0</v>
      </c>
      <c r="W47" s="851">
        <f>'Sch P'!$C$32</f>
        <v>0</v>
      </c>
    </row>
    <row r="49" spans="1:58" x14ac:dyDescent="0.3">
      <c r="A49" s="5" t="s">
        <v>1095</v>
      </c>
    </row>
    <row r="50" spans="1:58" ht="66" x14ac:dyDescent="0.3">
      <c r="A50" s="850" t="s">
        <v>41</v>
      </c>
      <c r="B50" s="850" t="s">
        <v>704</v>
      </c>
      <c r="C50" s="850" t="s">
        <v>1097</v>
      </c>
      <c r="D50" s="850" t="s">
        <v>1098</v>
      </c>
      <c r="E50" s="850" t="s">
        <v>1099</v>
      </c>
      <c r="F50" s="850" t="s">
        <v>1100</v>
      </c>
      <c r="G50" s="850" t="s">
        <v>1101</v>
      </c>
      <c r="H50" s="850" t="s">
        <v>1102</v>
      </c>
      <c r="I50" s="850" t="s">
        <v>1103</v>
      </c>
      <c r="J50" s="850" t="s">
        <v>1104</v>
      </c>
      <c r="K50" s="850" t="s">
        <v>1105</v>
      </c>
      <c r="L50" s="850" t="s">
        <v>1106</v>
      </c>
      <c r="M50" s="850" t="s">
        <v>1107</v>
      </c>
      <c r="N50" s="850" t="s">
        <v>1108</v>
      </c>
      <c r="O50" s="850" t="s">
        <v>1109</v>
      </c>
      <c r="P50" s="850" t="s">
        <v>1110</v>
      </c>
      <c r="Q50" s="850" t="s">
        <v>1111</v>
      </c>
      <c r="R50" s="850" t="s">
        <v>1172</v>
      </c>
      <c r="S50" s="850" t="s">
        <v>1112</v>
      </c>
      <c r="T50" s="850" t="s">
        <v>1113</v>
      </c>
      <c r="U50" s="850" t="s">
        <v>1114</v>
      </c>
      <c r="V50" s="850" t="s">
        <v>1115</v>
      </c>
      <c r="W50" s="850" t="s">
        <v>1116</v>
      </c>
    </row>
    <row r="51" spans="1:58" x14ac:dyDescent="0.3">
      <c r="A51" s="854">
        <f>'Sch A'!$A$5</f>
        <v>0</v>
      </c>
      <c r="B51" s="5">
        <f>'Sch A'!$D$9</f>
        <v>0</v>
      </c>
      <c r="C51" s="851">
        <f>'Sch P'!$D$7</f>
        <v>0</v>
      </c>
      <c r="D51" s="851">
        <f>'Sch P'!$D$8</f>
        <v>0</v>
      </c>
      <c r="E51" s="851">
        <f>'Sch P'!$D$10</f>
        <v>0</v>
      </c>
      <c r="F51" s="851">
        <f>'Sch P'!$D$11</f>
        <v>0</v>
      </c>
      <c r="G51" s="851">
        <f>'Sch P'!$D$14</f>
        <v>0</v>
      </c>
      <c r="H51" s="851">
        <f>'Sch P'!$D$15</f>
        <v>0</v>
      </c>
      <c r="I51" s="851">
        <f>'Sch P'!$D$16</f>
        <v>0</v>
      </c>
      <c r="J51" s="851">
        <f>'Sch P'!$D$17</f>
        <v>0</v>
      </c>
      <c r="K51" s="851">
        <f>'Sch P'!$D$19</f>
        <v>0</v>
      </c>
      <c r="L51" s="851">
        <f>'Sch P'!$D$20</f>
        <v>0</v>
      </c>
      <c r="M51" s="851">
        <f>'Sch P'!$D$21</f>
        <v>0</v>
      </c>
      <c r="N51" s="851">
        <f>'Sch P'!$D$22</f>
        <v>0</v>
      </c>
      <c r="O51" s="851">
        <f>'Sch P'!$D$24</f>
        <v>0</v>
      </c>
      <c r="P51" s="851">
        <f>'Sch P'!$D$25</f>
        <v>0</v>
      </c>
      <c r="Q51" s="851">
        <f>'Sch P'!$D$26</f>
        <v>0</v>
      </c>
      <c r="R51" s="851">
        <f>'Sch P'!$D$27</f>
        <v>0</v>
      </c>
      <c r="S51" s="851">
        <f>'Sch P'!$D$28</f>
        <v>0</v>
      </c>
      <c r="T51" s="851">
        <f>'Sch P'!$D$29</f>
        <v>0</v>
      </c>
      <c r="U51" s="851">
        <f>'Sch P'!$D$30</f>
        <v>0</v>
      </c>
      <c r="V51" s="851">
        <f>'Sch P'!$D$31</f>
        <v>0</v>
      </c>
      <c r="W51" s="851">
        <f>'Sch P'!$D$32</f>
        <v>0</v>
      </c>
    </row>
    <row r="53" spans="1:58" x14ac:dyDescent="0.3">
      <c r="A53" s="5" t="s">
        <v>1096</v>
      </c>
    </row>
    <row r="54" spans="1:58" ht="66" x14ac:dyDescent="0.3">
      <c r="A54" s="850" t="s">
        <v>41</v>
      </c>
      <c r="B54" s="850" t="s">
        <v>704</v>
      </c>
      <c r="C54" s="850" t="s">
        <v>1117</v>
      </c>
      <c r="D54" s="850" t="s">
        <v>1118</v>
      </c>
      <c r="E54" s="850" t="s">
        <v>1119</v>
      </c>
      <c r="F54" s="850" t="s">
        <v>1120</v>
      </c>
      <c r="G54" s="850" t="s">
        <v>1121</v>
      </c>
      <c r="H54" s="850" t="s">
        <v>1122</v>
      </c>
      <c r="I54" s="850" t="s">
        <v>1123</v>
      </c>
      <c r="J54" s="850" t="s">
        <v>1124</v>
      </c>
      <c r="K54" s="850" t="s">
        <v>1125</v>
      </c>
      <c r="L54" s="850" t="s">
        <v>1126</v>
      </c>
      <c r="M54" s="850" t="s">
        <v>1127</v>
      </c>
      <c r="N54" s="850" t="s">
        <v>1128</v>
      </c>
      <c r="O54" s="850" t="s">
        <v>1129</v>
      </c>
      <c r="P54" s="850" t="s">
        <v>1130</v>
      </c>
      <c r="Q54" s="850" t="s">
        <v>1131</v>
      </c>
      <c r="R54" s="850" t="s">
        <v>1173</v>
      </c>
      <c r="S54" s="850" t="s">
        <v>1132</v>
      </c>
      <c r="T54" s="850" t="s">
        <v>1133</v>
      </c>
      <c r="U54" s="850" t="s">
        <v>1134</v>
      </c>
      <c r="V54" s="850" t="s">
        <v>1135</v>
      </c>
      <c r="W54" s="850" t="s">
        <v>1136</v>
      </c>
    </row>
    <row r="55" spans="1:58" x14ac:dyDescent="0.3">
      <c r="A55" s="854">
        <f>'Sch A'!$A$5</f>
        <v>0</v>
      </c>
      <c r="B55" s="5">
        <f>'Sch A'!$D$9</f>
        <v>0</v>
      </c>
      <c r="C55" s="851">
        <f>'Sch P'!$E$7</f>
        <v>0</v>
      </c>
      <c r="D55" s="851">
        <f>'Sch P'!$E$8</f>
        <v>0</v>
      </c>
      <c r="E55" s="851">
        <f>'Sch P'!$E$10</f>
        <v>0</v>
      </c>
      <c r="F55" s="851">
        <f>'Sch P'!$E$11</f>
        <v>0</v>
      </c>
      <c r="G55" s="851">
        <f>'Sch P'!$E$14</f>
        <v>0</v>
      </c>
      <c r="H55" s="851">
        <f>'Sch P'!$E$15</f>
        <v>0</v>
      </c>
      <c r="I55" s="851">
        <f>'Sch P'!$E$16</f>
        <v>0</v>
      </c>
      <c r="J55" s="851">
        <f>'Sch P'!$E$17</f>
        <v>0</v>
      </c>
      <c r="K55" s="851">
        <f>'Sch P'!$E$19</f>
        <v>0</v>
      </c>
      <c r="L55" s="851">
        <f>'Sch P'!$E$20</f>
        <v>0</v>
      </c>
      <c r="M55" s="851">
        <f>'Sch P'!$E$21</f>
        <v>0</v>
      </c>
      <c r="N55" s="851">
        <f>'Sch P'!$E$22</f>
        <v>0</v>
      </c>
      <c r="O55" s="851">
        <f>'Sch P'!$E$24</f>
        <v>0</v>
      </c>
      <c r="P55" s="851">
        <f>'Sch P'!$E$25</f>
        <v>0</v>
      </c>
      <c r="Q55" s="851">
        <f>'Sch P'!$E$26</f>
        <v>0</v>
      </c>
      <c r="R55" s="851">
        <f>'Sch P'!$E$27</f>
        <v>0</v>
      </c>
      <c r="S55" s="851">
        <f>'Sch P'!$E$28</f>
        <v>0</v>
      </c>
      <c r="T55" s="851">
        <f>'Sch P'!$E$29</f>
        <v>0</v>
      </c>
      <c r="U55" s="851">
        <f>'Sch P'!$E$30</f>
        <v>0</v>
      </c>
      <c r="V55" s="851">
        <f>'Sch P'!$E$31</f>
        <v>0</v>
      </c>
      <c r="W55" s="851">
        <f>'Sch P'!$E$32</f>
        <v>0</v>
      </c>
    </row>
    <row r="57" spans="1:58" x14ac:dyDescent="0.3">
      <c r="A57" s="5" t="s">
        <v>833</v>
      </c>
    </row>
    <row r="58" spans="1:58" ht="33" x14ac:dyDescent="0.3">
      <c r="A58" s="850" t="s">
        <v>41</v>
      </c>
      <c r="B58" s="850" t="s">
        <v>704</v>
      </c>
      <c r="C58" s="850" t="s">
        <v>834</v>
      </c>
      <c r="D58" s="850" t="s">
        <v>836</v>
      </c>
      <c r="E58" s="850" t="s">
        <v>1140</v>
      </c>
      <c r="F58" s="850" t="s">
        <v>837</v>
      </c>
      <c r="G58" s="850" t="s">
        <v>835</v>
      </c>
      <c r="H58" s="850" t="s">
        <v>838</v>
      </c>
      <c r="I58" s="850" t="s">
        <v>839</v>
      </c>
      <c r="J58" s="850" t="s">
        <v>840</v>
      </c>
      <c r="K58" s="850" t="s">
        <v>842</v>
      </c>
      <c r="L58" s="850" t="s">
        <v>1141</v>
      </c>
      <c r="M58" s="850" t="s">
        <v>843</v>
      </c>
      <c r="N58" s="850" t="s">
        <v>841</v>
      </c>
      <c r="O58" s="850" t="s">
        <v>844</v>
      </c>
      <c r="P58" s="850" t="s">
        <v>845</v>
      </c>
      <c r="Q58" s="850" t="s">
        <v>846</v>
      </c>
      <c r="R58" s="850" t="s">
        <v>848</v>
      </c>
      <c r="S58" s="850" t="s">
        <v>1142</v>
      </c>
      <c r="T58" s="850" t="s">
        <v>849</v>
      </c>
      <c r="U58" s="850" t="s">
        <v>847</v>
      </c>
      <c r="V58" s="850" t="s">
        <v>850</v>
      </c>
      <c r="W58" s="850" t="s">
        <v>851</v>
      </c>
      <c r="X58" s="850" t="s">
        <v>852</v>
      </c>
      <c r="Y58" s="850" t="s">
        <v>854</v>
      </c>
      <c r="Z58" s="850" t="s">
        <v>1143</v>
      </c>
      <c r="AA58" s="850" t="s">
        <v>855</v>
      </c>
      <c r="AB58" s="850" t="s">
        <v>853</v>
      </c>
      <c r="AC58" s="850" t="s">
        <v>856</v>
      </c>
      <c r="AD58" s="850" t="s">
        <v>857</v>
      </c>
      <c r="AE58" s="850" t="s">
        <v>858</v>
      </c>
      <c r="AF58" s="850" t="s">
        <v>860</v>
      </c>
      <c r="AG58" s="850" t="s">
        <v>1144</v>
      </c>
      <c r="AH58" s="850" t="s">
        <v>861</v>
      </c>
      <c r="AI58" s="850" t="s">
        <v>859</v>
      </c>
      <c r="AJ58" s="850" t="s">
        <v>862</v>
      </c>
      <c r="AK58" s="850" t="s">
        <v>863</v>
      </c>
      <c r="AL58" s="850" t="s">
        <v>864</v>
      </c>
      <c r="AM58" s="850" t="s">
        <v>866</v>
      </c>
      <c r="AN58" s="850" t="s">
        <v>1137</v>
      </c>
      <c r="AO58" s="850" t="s">
        <v>867</v>
      </c>
      <c r="AP58" s="850" t="s">
        <v>865</v>
      </c>
      <c r="AQ58" s="850" t="s">
        <v>868</v>
      </c>
      <c r="AR58" s="850" t="s">
        <v>869</v>
      </c>
      <c r="AS58" s="850" t="s">
        <v>870</v>
      </c>
      <c r="AT58" s="850" t="s">
        <v>872</v>
      </c>
      <c r="AU58" s="850" t="s">
        <v>1138</v>
      </c>
      <c r="AV58" s="850" t="s">
        <v>873</v>
      </c>
      <c r="AW58" s="850" t="s">
        <v>871</v>
      </c>
      <c r="AX58" s="850" t="s">
        <v>874</v>
      </c>
      <c r="AY58" s="850" t="s">
        <v>875</v>
      </c>
      <c r="AZ58" s="850" t="s">
        <v>876</v>
      </c>
      <c r="BA58" s="850" t="s">
        <v>878</v>
      </c>
      <c r="BB58" s="850" t="s">
        <v>1139</v>
      </c>
      <c r="BC58" s="850" t="s">
        <v>879</v>
      </c>
      <c r="BD58" s="850" t="s">
        <v>877</v>
      </c>
      <c r="BE58" s="850" t="s">
        <v>880</v>
      </c>
      <c r="BF58" s="850" t="s">
        <v>881</v>
      </c>
    </row>
    <row r="59" spans="1:58" x14ac:dyDescent="0.3">
      <c r="A59" s="854">
        <f>'Sch A'!$A$5</f>
        <v>0</v>
      </c>
      <c r="B59" s="5">
        <f>'Sch A'!$D$9</f>
        <v>0</v>
      </c>
      <c r="C59" s="851">
        <f>'Sch W'!$D$7</f>
        <v>0</v>
      </c>
      <c r="D59" s="851">
        <f>'Sch W'!$E$7</f>
        <v>0</v>
      </c>
      <c r="E59" s="851">
        <f>'Sch W'!$F$7</f>
        <v>0</v>
      </c>
      <c r="F59" s="851">
        <f>'Sch W'!$G$7</f>
        <v>0</v>
      </c>
      <c r="G59" s="851">
        <f>'Sch W'!$H$7</f>
        <v>0</v>
      </c>
      <c r="H59" s="851">
        <f>'Sch W'!$I$7</f>
        <v>0</v>
      </c>
      <c r="I59" s="851">
        <f>'Sch W'!$J$7</f>
        <v>0</v>
      </c>
      <c r="J59" s="851">
        <f>'Sch W'!$D$8</f>
        <v>0</v>
      </c>
      <c r="K59" s="851">
        <f>'Sch W'!$E$8</f>
        <v>0</v>
      </c>
      <c r="L59" s="851">
        <f>'Sch W'!$F$8</f>
        <v>0</v>
      </c>
      <c r="M59" s="851">
        <f>'Sch W'!$G$8</f>
        <v>0</v>
      </c>
      <c r="N59" s="851">
        <f>'Sch W'!$H$8</f>
        <v>0</v>
      </c>
      <c r="O59" s="851">
        <f>'Sch W'!$I$8</f>
        <v>0</v>
      </c>
      <c r="P59" s="851">
        <f>'Sch W'!$J$8</f>
        <v>0</v>
      </c>
      <c r="Q59" s="851">
        <f>'Sch W'!$D$9</f>
        <v>0</v>
      </c>
      <c r="R59" s="851">
        <f>'Sch W'!$E$9</f>
        <v>0</v>
      </c>
      <c r="S59" s="851">
        <f>'Sch W'!$F$9</f>
        <v>0</v>
      </c>
      <c r="T59" s="851">
        <f>'Sch W'!$G$9</f>
        <v>0</v>
      </c>
      <c r="U59" s="851">
        <f>'Sch W'!$H$9</f>
        <v>0</v>
      </c>
      <c r="V59" s="851">
        <f>'Sch W'!$I$9</f>
        <v>0</v>
      </c>
      <c r="W59" s="851">
        <f>'Sch W'!$J$9</f>
        <v>0</v>
      </c>
      <c r="X59" s="851">
        <f>'Sch W'!$D$10</f>
        <v>0</v>
      </c>
      <c r="Y59" s="851">
        <f>'Sch W'!$E$10</f>
        <v>0</v>
      </c>
      <c r="Z59" s="851">
        <f>'Sch W'!$F$10</f>
        <v>0</v>
      </c>
      <c r="AA59" s="851">
        <f>'Sch W'!$G$10</f>
        <v>0</v>
      </c>
      <c r="AB59" s="851">
        <f>'Sch W'!$H$10</f>
        <v>0</v>
      </c>
      <c r="AC59" s="851">
        <f>'Sch W'!$I$10</f>
        <v>0</v>
      </c>
      <c r="AD59" s="851">
        <f>'Sch W'!$J$10</f>
        <v>0</v>
      </c>
      <c r="AE59" s="851">
        <f>'Sch W'!$D$11</f>
        <v>0</v>
      </c>
      <c r="AF59" s="851">
        <f>'Sch W'!$E$11</f>
        <v>0</v>
      </c>
      <c r="AG59" s="851">
        <f>'Sch W'!$F$11</f>
        <v>0</v>
      </c>
      <c r="AH59" s="851">
        <f>'Sch W'!$G$11</f>
        <v>0</v>
      </c>
      <c r="AI59" s="851">
        <f>'Sch W'!$H$11</f>
        <v>0</v>
      </c>
      <c r="AJ59" s="851">
        <f>'Sch W'!$I$11</f>
        <v>0</v>
      </c>
      <c r="AK59" s="851">
        <f>'Sch W'!$J$11</f>
        <v>0</v>
      </c>
      <c r="AL59" s="851">
        <f>'Sch W'!$D$14</f>
        <v>0</v>
      </c>
      <c r="AM59" s="851">
        <f>'Sch W'!$E$14</f>
        <v>0</v>
      </c>
      <c r="AN59" s="851">
        <f>'Sch W'!$F$14</f>
        <v>0</v>
      </c>
      <c r="AO59" s="851">
        <f>'Sch W'!$G$14</f>
        <v>0</v>
      </c>
      <c r="AP59" s="851">
        <f>'Sch W'!$H$14</f>
        <v>0</v>
      </c>
      <c r="AQ59" s="851">
        <f>'Sch W'!$I$14</f>
        <v>0</v>
      </c>
      <c r="AR59" s="851">
        <f>'Sch W'!$J$14</f>
        <v>0</v>
      </c>
      <c r="AS59" s="851">
        <f>'Sch W'!$D$15</f>
        <v>0</v>
      </c>
      <c r="AT59" s="851">
        <f>'Sch W'!$E$15</f>
        <v>0</v>
      </c>
      <c r="AU59" s="851">
        <f>'Sch W'!$F$15</f>
        <v>0</v>
      </c>
      <c r="AV59" s="851">
        <f>'Sch W'!$G$15</f>
        <v>0</v>
      </c>
      <c r="AW59" s="851">
        <f>'Sch W'!$H$15</f>
        <v>0</v>
      </c>
      <c r="AX59" s="851">
        <f>'Sch W'!$I$15</f>
        <v>0</v>
      </c>
      <c r="AY59" s="851">
        <f>'Sch W'!$J$15</f>
        <v>0</v>
      </c>
      <c r="AZ59" s="851">
        <f>'Sch W'!$D$16</f>
        <v>0</v>
      </c>
      <c r="BA59" s="851">
        <f>'Sch W'!$E$16</f>
        <v>0</v>
      </c>
      <c r="BB59" s="851">
        <f>'Sch W'!$F$16</f>
        <v>0</v>
      </c>
      <c r="BC59" s="851">
        <f>'Sch W'!$G$16</f>
        <v>0</v>
      </c>
      <c r="BD59" s="851">
        <f>'Sch W'!$H$16</f>
        <v>0</v>
      </c>
      <c r="BE59" s="851">
        <f>'Sch W'!$I$16</f>
        <v>0</v>
      </c>
      <c r="BF59" s="851">
        <f>'Sch W'!$J$16</f>
        <v>0</v>
      </c>
    </row>
    <row r="61" spans="1:58" x14ac:dyDescent="0.3">
      <c r="A61" s="5" t="s">
        <v>882</v>
      </c>
    </row>
    <row r="62" spans="1:58" ht="33" x14ac:dyDescent="0.3">
      <c r="A62" s="850" t="s">
        <v>41</v>
      </c>
      <c r="B62" s="850" t="s">
        <v>704</v>
      </c>
      <c r="C62" s="850" t="s">
        <v>883</v>
      </c>
      <c r="D62" s="850" t="s">
        <v>884</v>
      </c>
      <c r="E62" s="850" t="s">
        <v>885</v>
      </c>
      <c r="F62" s="850" t="s">
        <v>886</v>
      </c>
      <c r="G62" s="850" t="s">
        <v>887</v>
      </c>
      <c r="H62" s="850" t="s">
        <v>888</v>
      </c>
      <c r="I62" s="850" t="s">
        <v>889</v>
      </c>
      <c r="J62" s="850" t="s">
        <v>890</v>
      </c>
      <c r="K62" s="850" t="s">
        <v>891</v>
      </c>
      <c r="L62" s="850" t="s">
        <v>892</v>
      </c>
      <c r="M62" s="850" t="s">
        <v>893</v>
      </c>
      <c r="N62" s="850" t="s">
        <v>894</v>
      </c>
      <c r="O62" s="850" t="s">
        <v>895</v>
      </c>
      <c r="P62" s="850" t="s">
        <v>896</v>
      </c>
      <c r="Q62" s="850" t="s">
        <v>897</v>
      </c>
      <c r="R62" s="850" t="s">
        <v>898</v>
      </c>
      <c r="S62" s="850" t="s">
        <v>899</v>
      </c>
      <c r="T62" s="850" t="s">
        <v>900</v>
      </c>
      <c r="U62" s="850" t="s">
        <v>901</v>
      </c>
      <c r="V62" s="850" t="s">
        <v>646</v>
      </c>
      <c r="W62" s="850" t="s">
        <v>902</v>
      </c>
    </row>
    <row r="63" spans="1:58" x14ac:dyDescent="0.3">
      <c r="A63" s="854">
        <f>'Sch A'!$A$5</f>
        <v>0</v>
      </c>
      <c r="B63" s="5">
        <f>'Sch A'!$D$9</f>
        <v>0</v>
      </c>
      <c r="C63" s="851">
        <f>'Sch W'!$E$18</f>
        <v>0</v>
      </c>
      <c r="D63" s="851">
        <f>'Sch W'!$Q$6</f>
        <v>0</v>
      </c>
      <c r="E63" s="851">
        <f>'Sch W'!$R$6</f>
        <v>0</v>
      </c>
      <c r="F63" s="851">
        <f>'Sch W'!$S$6</f>
        <v>0</v>
      </c>
      <c r="G63" s="851">
        <f>'Sch W'!$Q$7</f>
        <v>0</v>
      </c>
      <c r="H63" s="851">
        <f>'Sch W'!$R$7</f>
        <v>0</v>
      </c>
      <c r="I63" s="851">
        <f>'Sch W'!$S$7</f>
        <v>0</v>
      </c>
      <c r="J63" s="851">
        <f>'Sch W'!$Q$8</f>
        <v>0</v>
      </c>
      <c r="K63" s="851">
        <f>'Sch W'!$R$8</f>
        <v>0</v>
      </c>
      <c r="L63" s="851">
        <f>'Sch W'!$S$8</f>
        <v>0</v>
      </c>
      <c r="M63" s="851">
        <f>'Sch W'!$Q$9</f>
        <v>0</v>
      </c>
      <c r="N63" s="851">
        <f>'Sch W'!$R$9</f>
        <v>0</v>
      </c>
      <c r="O63" s="851">
        <f>'Sch W'!$S$9</f>
        <v>0</v>
      </c>
      <c r="P63" s="851">
        <f>'Sch W'!$Q$10</f>
        <v>0</v>
      </c>
      <c r="Q63" s="851">
        <f>'Sch W'!$R$10</f>
        <v>0</v>
      </c>
      <c r="R63" s="851">
        <f>'Sch W'!$S$10</f>
        <v>0</v>
      </c>
      <c r="S63" s="851">
        <f>'Sch W'!$Q$11</f>
        <v>0</v>
      </c>
      <c r="T63" s="851">
        <f>'Sch W'!$R$11</f>
        <v>0</v>
      </c>
      <c r="U63" s="851">
        <f>'Sch W'!$S$11</f>
        <v>0</v>
      </c>
      <c r="V63" s="851">
        <f>'Sch W'!$Q$13</f>
        <v>0</v>
      </c>
      <c r="W63" s="851">
        <f>'Sch W'!$S$13</f>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A0840-7733-4539-A73D-A6E31452A3B7}">
  <sheetPr>
    <pageSetUpPr fitToPage="1"/>
  </sheetPr>
  <dimension ref="A1:J61"/>
  <sheetViews>
    <sheetView tabSelected="1" zoomScaleNormal="100" workbookViewId="0"/>
  </sheetViews>
  <sheetFormatPr defaultColWidth="9" defaultRowHeight="15" x14ac:dyDescent="0.2"/>
  <cols>
    <col min="1" max="1" width="20.875" style="2" customWidth="1"/>
    <col min="2" max="8" width="13.625" style="2" customWidth="1"/>
    <col min="9" max="16384" width="9" style="2"/>
  </cols>
  <sheetData>
    <row r="1" spans="1:8" x14ac:dyDescent="0.2">
      <c r="A1" s="1040" t="s">
        <v>41</v>
      </c>
      <c r="B1" s="921"/>
      <c r="C1" s="921"/>
      <c r="D1" s="1034" t="s">
        <v>103</v>
      </c>
      <c r="E1" s="1038">
        <f>'Sch A'!C2</f>
        <v>45108</v>
      </c>
      <c r="F1" s="1034"/>
      <c r="G1" s="1034"/>
      <c r="H1" s="921"/>
    </row>
    <row r="2" spans="1:8" ht="15.75" thickBot="1" x14ac:dyDescent="0.25">
      <c r="A2" s="1041">
        <f>+'Sch A'!$A$5</f>
        <v>0</v>
      </c>
      <c r="B2" s="1036"/>
      <c r="C2" s="1036"/>
      <c r="D2" s="1037" t="s">
        <v>104</v>
      </c>
      <c r="E2" s="1039">
        <f>'Sch A'!C3</f>
        <v>45473</v>
      </c>
      <c r="F2" s="1035"/>
      <c r="G2" s="1035"/>
      <c r="H2" s="921"/>
    </row>
    <row r="3" spans="1:8" ht="15.75" thickBot="1" x14ac:dyDescent="0.25">
      <c r="C3" s="921"/>
      <c r="D3" s="1034"/>
      <c r="E3" s="367"/>
      <c r="F3" s="1034"/>
      <c r="G3" s="1034"/>
      <c r="H3" s="921"/>
    </row>
    <row r="4" spans="1:8" x14ac:dyDescent="0.2">
      <c r="A4" s="828" t="s">
        <v>694</v>
      </c>
      <c r="B4" s="829"/>
      <c r="D4" s="828" t="s">
        <v>1283</v>
      </c>
      <c r="E4" s="829"/>
    </row>
    <row r="5" spans="1:8" x14ac:dyDescent="0.2">
      <c r="A5" s="830" t="s">
        <v>695</v>
      </c>
      <c r="B5" s="831">
        <f>'Sch B-1'!$T$20</f>
        <v>0</v>
      </c>
      <c r="D5" s="830" t="s">
        <v>695</v>
      </c>
      <c r="E5" s="831">
        <f>'Sch B-1'!$D$20</f>
        <v>0</v>
      </c>
    </row>
    <row r="6" spans="1:8" x14ac:dyDescent="0.2">
      <c r="A6" s="830" t="s">
        <v>696</v>
      </c>
      <c r="B6" s="832">
        <f>'Sch B-3'!$J$20</f>
        <v>0</v>
      </c>
      <c r="D6" s="830" t="s">
        <v>696</v>
      </c>
      <c r="E6" s="832">
        <f>'Sch B-3'!$B$20+'Sch B-3'!$C$20</f>
        <v>0</v>
      </c>
    </row>
    <row r="7" spans="1:8" ht="15.75" thickBot="1" x14ac:dyDescent="0.25">
      <c r="A7" s="833" t="s">
        <v>181</v>
      </c>
      <c r="B7" s="834">
        <f>B5-B6</f>
        <v>0</v>
      </c>
      <c r="D7" s="833" t="s">
        <v>181</v>
      </c>
      <c r="E7" s="834">
        <f>E5-E6</f>
        <v>0</v>
      </c>
    </row>
    <row r="8" spans="1:8" ht="15.75" thickBot="1" x14ac:dyDescent="0.25">
      <c r="B8" s="835"/>
    </row>
    <row r="9" spans="1:8" x14ac:dyDescent="0.2">
      <c r="A9" s="828" t="s">
        <v>700</v>
      </c>
      <c r="B9" s="837"/>
      <c r="C9" s="837"/>
      <c r="D9" s="837"/>
      <c r="E9" s="829"/>
    </row>
    <row r="10" spans="1:8" ht="25.5" x14ac:dyDescent="0.2">
      <c r="A10" s="838"/>
      <c r="B10" s="845" t="s">
        <v>220</v>
      </c>
      <c r="C10" s="132" t="s">
        <v>684</v>
      </c>
      <c r="D10" s="845" t="s">
        <v>683</v>
      </c>
      <c r="E10" s="846" t="s">
        <v>685</v>
      </c>
    </row>
    <row r="11" spans="1:8" x14ac:dyDescent="0.2">
      <c r="A11" s="830" t="s">
        <v>698</v>
      </c>
      <c r="B11" s="847">
        <f>'Sch C-1'!$B$77</f>
        <v>0</v>
      </c>
      <c r="C11" s="847">
        <f>'Sch C-1'!$C$77</f>
        <v>0</v>
      </c>
      <c r="D11" s="847">
        <f>'Sch C-1'!$D$77</f>
        <v>0</v>
      </c>
      <c r="E11" s="841">
        <f>'Sch C-1'!$E$77</f>
        <v>0</v>
      </c>
    </row>
    <row r="12" spans="1:8" x14ac:dyDescent="0.2">
      <c r="A12" s="830" t="s">
        <v>701</v>
      </c>
      <c r="B12" s="835">
        <f>'Sch C-4'!$C$49</f>
        <v>0</v>
      </c>
      <c r="C12" s="835"/>
      <c r="D12" s="835"/>
      <c r="E12" s="831"/>
    </row>
    <row r="13" spans="1:8" x14ac:dyDescent="0.2">
      <c r="A13" s="842" t="s">
        <v>702</v>
      </c>
      <c r="B13" s="843"/>
      <c r="C13" s="843">
        <f>'Sch D'!$C$78</f>
        <v>0</v>
      </c>
      <c r="D13" s="843">
        <f>'Sch D'!$D$78</f>
        <v>0</v>
      </c>
      <c r="E13" s="832">
        <f>SUM(B12:D13)</f>
        <v>0</v>
      </c>
    </row>
    <row r="14" spans="1:8" ht="15.75" thickBot="1" x14ac:dyDescent="0.25">
      <c r="A14" s="848" t="s">
        <v>181</v>
      </c>
      <c r="B14" s="844">
        <f>B11-B12</f>
        <v>0</v>
      </c>
      <c r="C14" s="844">
        <f t="shared" ref="C14:E14" si="0">C11-C13</f>
        <v>0</v>
      </c>
      <c r="D14" s="844">
        <f t="shared" si="0"/>
        <v>0</v>
      </c>
      <c r="E14" s="834">
        <f t="shared" si="0"/>
        <v>0</v>
      </c>
    </row>
    <row r="15" spans="1:8" ht="15.75" thickBot="1" x14ac:dyDescent="0.25">
      <c r="B15" s="835"/>
    </row>
    <row r="16" spans="1:8" x14ac:dyDescent="0.2">
      <c r="A16" s="828" t="s">
        <v>697</v>
      </c>
      <c r="B16" s="836"/>
      <c r="C16" s="837"/>
      <c r="D16" s="837"/>
      <c r="E16" s="837"/>
      <c r="F16" s="837"/>
      <c r="G16" s="837"/>
      <c r="H16" s="829"/>
    </row>
    <row r="17" spans="1:8" x14ac:dyDescent="0.2">
      <c r="A17" s="838"/>
      <c r="B17" s="839" t="s">
        <v>113</v>
      </c>
      <c r="C17" s="512" t="s">
        <v>109</v>
      </c>
      <c r="D17" s="512" t="s">
        <v>33</v>
      </c>
      <c r="E17" s="512" t="s">
        <v>35</v>
      </c>
      <c r="F17" s="512" t="s">
        <v>37</v>
      </c>
      <c r="G17" s="512" t="s">
        <v>38</v>
      </c>
      <c r="H17" s="840" t="s">
        <v>39</v>
      </c>
    </row>
    <row r="18" spans="1:8" x14ac:dyDescent="0.2">
      <c r="A18" s="830" t="s">
        <v>698</v>
      </c>
      <c r="B18" s="835">
        <f>'Sch C-1'!$E$60</f>
        <v>0</v>
      </c>
      <c r="C18" s="835">
        <f>'Sch C-1'!$H$60</f>
        <v>0</v>
      </c>
      <c r="D18" s="835">
        <f>'Sch C-1'!$I$60</f>
        <v>0</v>
      </c>
      <c r="E18" s="835">
        <f>'Sch C-1'!$J$60</f>
        <v>0</v>
      </c>
      <c r="F18" s="835">
        <f>'Sch C-1'!$K$60</f>
        <v>0</v>
      </c>
      <c r="G18" s="835">
        <f>'Sch C-1'!$L$60</f>
        <v>0</v>
      </c>
      <c r="H18" s="841">
        <f>'Sch C-1'!$M$60</f>
        <v>0</v>
      </c>
    </row>
    <row r="19" spans="1:8" x14ac:dyDescent="0.2">
      <c r="A19" s="842" t="s">
        <v>699</v>
      </c>
      <c r="B19" s="843">
        <f>'Sch C-2a'!$B$18</f>
        <v>0</v>
      </c>
      <c r="C19" s="843">
        <f>'Sch C-2a'!$C$18</f>
        <v>0</v>
      </c>
      <c r="D19" s="843">
        <f>'Sch C-2a'!$D$18</f>
        <v>0</v>
      </c>
      <c r="E19" s="843">
        <f>'Sch C-2a'!$E$18</f>
        <v>0</v>
      </c>
      <c r="F19" s="843">
        <f>'Sch C-2a'!$F$18</f>
        <v>0</v>
      </c>
      <c r="G19" s="843">
        <f>'Sch C-2a'!$G$18</f>
        <v>0</v>
      </c>
      <c r="H19" s="832">
        <f>'Sch C-2a'!$H$18</f>
        <v>0</v>
      </c>
    </row>
    <row r="20" spans="1:8" ht="15.75" thickBot="1" x14ac:dyDescent="0.25">
      <c r="A20" s="833" t="s">
        <v>181</v>
      </c>
      <c r="B20" s="844">
        <f>B18-B19</f>
        <v>0</v>
      </c>
      <c r="C20" s="844">
        <f t="shared" ref="C20:H20" si="1">C18-C19</f>
        <v>0</v>
      </c>
      <c r="D20" s="844">
        <f t="shared" si="1"/>
        <v>0</v>
      </c>
      <c r="E20" s="844">
        <f t="shared" si="1"/>
        <v>0</v>
      </c>
      <c r="F20" s="844">
        <f t="shared" si="1"/>
        <v>0</v>
      </c>
      <c r="G20" s="844">
        <f t="shared" si="1"/>
        <v>0</v>
      </c>
      <c r="H20" s="834">
        <f t="shared" si="1"/>
        <v>0</v>
      </c>
    </row>
    <row r="21" spans="1:8" ht="15.75" thickBot="1" x14ac:dyDescent="0.25"/>
    <row r="22" spans="1:8" x14ac:dyDescent="0.2">
      <c r="A22" s="828" t="s">
        <v>1226</v>
      </c>
      <c r="B22" s="836"/>
      <c r="C22" s="837"/>
      <c r="D22" s="837"/>
      <c r="E22" s="837"/>
      <c r="F22" s="837"/>
      <c r="G22" s="837"/>
      <c r="H22" s="829"/>
    </row>
    <row r="23" spans="1:8" x14ac:dyDescent="0.2">
      <c r="A23" s="838"/>
      <c r="B23" s="839" t="s">
        <v>113</v>
      </c>
      <c r="C23" s="512" t="s">
        <v>109</v>
      </c>
      <c r="D23" s="512" t="s">
        <v>33</v>
      </c>
      <c r="E23" s="512" t="s">
        <v>35</v>
      </c>
      <c r="F23" s="512" t="s">
        <v>37</v>
      </c>
      <c r="G23" s="512" t="s">
        <v>38</v>
      </c>
      <c r="H23" s="840" t="s">
        <v>39</v>
      </c>
    </row>
    <row r="24" spans="1:8" x14ac:dyDescent="0.2">
      <c r="A24" s="830" t="s">
        <v>698</v>
      </c>
      <c r="B24" s="835">
        <f>'Sch C-1'!$E$8+'Sch C-1'!$E$9+'Sch C-1'!$E$10+'Sch C-1'!$E$11</f>
        <v>0</v>
      </c>
      <c r="C24" s="835">
        <f>'Sch C-1'!H$8+'Sch C-1'!H$9+'Sch C-1'!H$10+'Sch C-1'!H$11</f>
        <v>0</v>
      </c>
      <c r="D24" s="835">
        <f>'Sch C-1'!I$8+'Sch C-1'!I$9+'Sch C-1'!I$10+'Sch C-1'!I$11</f>
        <v>0</v>
      </c>
      <c r="E24" s="835">
        <f>'Sch C-1'!J$8+'Sch C-1'!J$9+'Sch C-1'!J$10+'Sch C-1'!J$11</f>
        <v>0</v>
      </c>
      <c r="F24" s="835">
        <f>'Sch C-1'!K$8+'Sch C-1'!K$9+'Sch C-1'!K$10+'Sch C-1'!K$11</f>
        <v>0</v>
      </c>
      <c r="G24" s="835">
        <f>'Sch C-1'!L$8+'Sch C-1'!L$9+'Sch C-1'!L$10+'Sch C-1'!L$11</f>
        <v>0</v>
      </c>
      <c r="H24" s="841">
        <f>'Sch C-1'!M$8+'Sch C-1'!M$9+'Sch C-1'!M$10+'Sch C-1'!M$11</f>
        <v>0</v>
      </c>
    </row>
    <row r="25" spans="1:8" x14ac:dyDescent="0.2">
      <c r="A25" s="842" t="s">
        <v>1152</v>
      </c>
      <c r="B25" s="923">
        <f>'Sch C-2c'!B$12</f>
        <v>0</v>
      </c>
      <c r="C25" s="843">
        <f>'Sch C-2c'!C$12</f>
        <v>0</v>
      </c>
      <c r="D25" s="843">
        <f>'Sch C-2c'!D$12</f>
        <v>0</v>
      </c>
      <c r="E25" s="843">
        <f>'Sch C-2c'!E$12</f>
        <v>0</v>
      </c>
      <c r="F25" s="843">
        <f>'Sch C-2c'!F$12</f>
        <v>0</v>
      </c>
      <c r="G25" s="843">
        <f>'Sch C-2c'!G$12</f>
        <v>0</v>
      </c>
      <c r="H25" s="832">
        <f>'Sch C-2c'!H$12</f>
        <v>0</v>
      </c>
    </row>
    <row r="26" spans="1:8" ht="15.75" thickBot="1" x14ac:dyDescent="0.25">
      <c r="A26" s="833" t="s">
        <v>181</v>
      </c>
      <c r="B26" s="924">
        <f>B24-B25</f>
        <v>0</v>
      </c>
      <c r="C26" s="844">
        <f t="shared" ref="C26:H26" si="2">C24-C25</f>
        <v>0</v>
      </c>
      <c r="D26" s="844">
        <f t="shared" si="2"/>
        <v>0</v>
      </c>
      <c r="E26" s="844">
        <f t="shared" si="2"/>
        <v>0</v>
      </c>
      <c r="F26" s="844">
        <f t="shared" si="2"/>
        <v>0</v>
      </c>
      <c r="G26" s="844">
        <f t="shared" si="2"/>
        <v>0</v>
      </c>
      <c r="H26" s="834">
        <f t="shared" si="2"/>
        <v>0</v>
      </c>
    </row>
    <row r="27" spans="1:8" ht="15.75" thickBot="1" x14ac:dyDescent="0.25"/>
    <row r="28" spans="1:8" x14ac:dyDescent="0.2">
      <c r="A28" s="828" t="s">
        <v>1186</v>
      </c>
      <c r="B28" s="836"/>
      <c r="C28" s="837"/>
      <c r="D28" s="837"/>
      <c r="E28" s="837"/>
      <c r="F28" s="837"/>
      <c r="G28" s="837"/>
      <c r="H28" s="829"/>
    </row>
    <row r="29" spans="1:8" x14ac:dyDescent="0.2">
      <c r="A29" s="838"/>
      <c r="B29" s="839" t="s">
        <v>113</v>
      </c>
      <c r="C29" s="512" t="s">
        <v>109</v>
      </c>
      <c r="D29" s="512" t="s">
        <v>33</v>
      </c>
      <c r="E29" s="512" t="s">
        <v>35</v>
      </c>
      <c r="F29" s="512" t="s">
        <v>37</v>
      </c>
      <c r="G29" s="512" t="s">
        <v>38</v>
      </c>
      <c r="H29" s="840" t="s">
        <v>39</v>
      </c>
    </row>
    <row r="30" spans="1:8" x14ac:dyDescent="0.2">
      <c r="A30" s="830" t="s">
        <v>698</v>
      </c>
      <c r="B30" s="835">
        <f>'Sch C-1'!$E$30+'Sch C-1'!$E$31+'Sch C-1'!$E$32+'Sch C-1'!$E$33</f>
        <v>0</v>
      </c>
      <c r="C30" s="835">
        <f>'Sch C-1'!H$30+'Sch C-1'!H$31+'Sch C-1'!H$32+'Sch C-1'!H$33</f>
        <v>0</v>
      </c>
      <c r="D30" s="835">
        <f>'Sch C-1'!I$30+'Sch C-1'!I$31+'Sch C-1'!I$32+'Sch C-1'!I$33</f>
        <v>0</v>
      </c>
      <c r="E30" s="835">
        <f>'Sch C-1'!J$30+'Sch C-1'!J$31+'Sch C-1'!J$32+'Sch C-1'!J$33</f>
        <v>0</v>
      </c>
      <c r="F30" s="835">
        <f>'Sch C-1'!K$30+'Sch C-1'!K$31+'Sch C-1'!K$32+'Sch C-1'!K$33</f>
        <v>0</v>
      </c>
      <c r="G30" s="835">
        <f>'Sch C-1'!L$30+'Sch C-1'!L$31+'Sch C-1'!L$32+'Sch C-1'!L$33</f>
        <v>0</v>
      </c>
      <c r="H30" s="841">
        <f>'Sch C-1'!M$30+'Sch C-1'!M$31+'Sch C-1'!M$32+'Sch C-1'!M$33</f>
        <v>0</v>
      </c>
    </row>
    <row r="31" spans="1:8" x14ac:dyDescent="0.2">
      <c r="A31" s="842" t="s">
        <v>1153</v>
      </c>
      <c r="B31" s="923">
        <f>'Sch C-2i'!B$12</f>
        <v>0</v>
      </c>
      <c r="C31" s="843">
        <f>'Sch C-2i'!C$12</f>
        <v>0</v>
      </c>
      <c r="D31" s="843">
        <f>'Sch C-2i'!D$12</f>
        <v>0</v>
      </c>
      <c r="E31" s="843">
        <f>'Sch C-2i'!E$12</f>
        <v>0</v>
      </c>
      <c r="F31" s="843">
        <f>'Sch C-2i'!F$12</f>
        <v>0</v>
      </c>
      <c r="G31" s="843">
        <f>'Sch C-2i'!G$12</f>
        <v>0</v>
      </c>
      <c r="H31" s="832">
        <f>'Sch C-2i'!H$12</f>
        <v>0</v>
      </c>
    </row>
    <row r="32" spans="1:8" ht="15.75" thickBot="1" x14ac:dyDescent="0.25">
      <c r="A32" s="833" t="s">
        <v>181</v>
      </c>
      <c r="B32" s="924">
        <f>B30-B31</f>
        <v>0</v>
      </c>
      <c r="C32" s="844">
        <f t="shared" ref="C32:H32" si="3">C30-C31</f>
        <v>0</v>
      </c>
      <c r="D32" s="844">
        <f t="shared" si="3"/>
        <v>0</v>
      </c>
      <c r="E32" s="844">
        <f t="shared" si="3"/>
        <v>0</v>
      </c>
      <c r="F32" s="844">
        <f t="shared" si="3"/>
        <v>0</v>
      </c>
      <c r="G32" s="844">
        <f t="shared" si="3"/>
        <v>0</v>
      </c>
      <c r="H32" s="834">
        <f t="shared" si="3"/>
        <v>0</v>
      </c>
    </row>
    <row r="33" spans="1:10" ht="15.75" thickBot="1" x14ac:dyDescent="0.25"/>
    <row r="34" spans="1:10" x14ac:dyDescent="0.2">
      <c r="A34" s="828" t="s">
        <v>1187</v>
      </c>
      <c r="B34" s="836"/>
      <c r="C34" s="837"/>
      <c r="D34" s="837"/>
      <c r="E34" s="837"/>
      <c r="F34" s="837"/>
      <c r="G34" s="837"/>
      <c r="H34" s="829"/>
      <c r="J34" s="955"/>
    </row>
    <row r="35" spans="1:10" x14ac:dyDescent="0.2">
      <c r="A35" s="838"/>
      <c r="B35" s="839" t="s">
        <v>113</v>
      </c>
      <c r="C35" s="512" t="s">
        <v>109</v>
      </c>
      <c r="D35" s="512" t="s">
        <v>33</v>
      </c>
      <c r="E35" s="512" t="s">
        <v>35</v>
      </c>
      <c r="F35" s="512" t="s">
        <v>37</v>
      </c>
      <c r="G35" s="512" t="s">
        <v>38</v>
      </c>
      <c r="H35" s="840" t="s">
        <v>39</v>
      </c>
      <c r="J35" s="955"/>
    </row>
    <row r="36" spans="1:10" x14ac:dyDescent="0.2">
      <c r="A36" s="830" t="s">
        <v>698</v>
      </c>
      <c r="B36" s="835">
        <f>'Sch C-1'!$E$41+'Sch C-1'!$E$42+'Sch C-1'!$E$43+'Sch C-1'!$E$58</f>
        <v>0</v>
      </c>
      <c r="C36" s="835" t="e">
        <f>'Sch C-1'!H$41+'Sch C-1'!H$42+'Sch C-1'!H$43+'Sch C-1'!H$58</f>
        <v>#N/A</v>
      </c>
      <c r="D36" s="835" t="e">
        <f>'Sch C-1'!I$41+'Sch C-1'!I$42+'Sch C-1'!I$43+'Sch C-1'!I$58</f>
        <v>#N/A</v>
      </c>
      <c r="E36" s="835" t="e">
        <f>'Sch C-1'!J$41+'Sch C-1'!J$42+'Sch C-1'!J$43+'Sch C-1'!J$58</f>
        <v>#N/A</v>
      </c>
      <c r="F36" s="835" t="e">
        <f>'Sch C-1'!K$41+'Sch C-1'!K$42+'Sch C-1'!K$43+'Sch C-1'!K$58</f>
        <v>#N/A</v>
      </c>
      <c r="G36" s="835" t="e">
        <f>'Sch C-1'!L$41+'Sch C-1'!L$42+'Sch C-1'!L$43+'Sch C-1'!L$58</f>
        <v>#N/A</v>
      </c>
      <c r="H36" s="841" t="e">
        <f>'Sch C-1'!M$41+'Sch C-1'!M$42+'Sch C-1'!M$43+'Sch C-1'!M$58</f>
        <v>#N/A</v>
      </c>
      <c r="J36" s="955"/>
    </row>
    <row r="37" spans="1:10" x14ac:dyDescent="0.2">
      <c r="A37" s="842" t="s">
        <v>1154</v>
      </c>
      <c r="B37" s="923">
        <f>'Sch C-2l'!B$12</f>
        <v>0</v>
      </c>
      <c r="C37" s="843">
        <f>'Sch C-2l'!C$12</f>
        <v>0</v>
      </c>
      <c r="D37" s="843">
        <f>'Sch C-2l'!D$12</f>
        <v>0</v>
      </c>
      <c r="E37" s="843">
        <f>'Sch C-2l'!E$12</f>
        <v>0</v>
      </c>
      <c r="F37" s="843">
        <f>'Sch C-2l'!F$12</f>
        <v>0</v>
      </c>
      <c r="G37" s="843">
        <f>'Sch C-2l'!G$12</f>
        <v>0</v>
      </c>
      <c r="H37" s="832">
        <f>'Sch C-2l'!H$12</f>
        <v>0</v>
      </c>
      <c r="J37" s="955"/>
    </row>
    <row r="38" spans="1:10" ht="15.75" thickBot="1" x14ac:dyDescent="0.25">
      <c r="A38" s="833" t="s">
        <v>181</v>
      </c>
      <c r="B38" s="924">
        <f>B36-B37</f>
        <v>0</v>
      </c>
      <c r="C38" s="844" t="e">
        <f t="shared" ref="C38:H38" si="4">C36-C37</f>
        <v>#N/A</v>
      </c>
      <c r="D38" s="844" t="e">
        <f t="shared" si="4"/>
        <v>#N/A</v>
      </c>
      <c r="E38" s="844" t="e">
        <f t="shared" si="4"/>
        <v>#N/A</v>
      </c>
      <c r="F38" s="844" t="e">
        <f t="shared" si="4"/>
        <v>#N/A</v>
      </c>
      <c r="G38" s="844" t="e">
        <f t="shared" si="4"/>
        <v>#N/A</v>
      </c>
      <c r="H38" s="834" t="e">
        <f t="shared" si="4"/>
        <v>#N/A</v>
      </c>
      <c r="J38" s="955"/>
    </row>
    <row r="39" spans="1:10" ht="15.75" thickBot="1" x14ac:dyDescent="0.25">
      <c r="J39" s="955"/>
    </row>
    <row r="40" spans="1:10" x14ac:dyDescent="0.2">
      <c r="A40" s="828" t="s">
        <v>1188</v>
      </c>
      <c r="B40" s="836"/>
      <c r="C40" s="837"/>
      <c r="D40" s="837"/>
      <c r="E40" s="837"/>
      <c r="F40" s="837"/>
      <c r="G40" s="837"/>
      <c r="H40" s="829"/>
      <c r="J40" s="955"/>
    </row>
    <row r="41" spans="1:10" x14ac:dyDescent="0.2">
      <c r="A41" s="838"/>
      <c r="B41" s="839" t="s">
        <v>113</v>
      </c>
      <c r="C41" s="512" t="s">
        <v>109</v>
      </c>
      <c r="D41" s="512" t="s">
        <v>33</v>
      </c>
      <c r="E41" s="512" t="s">
        <v>35</v>
      </c>
      <c r="F41" s="512" t="s">
        <v>37</v>
      </c>
      <c r="G41" s="512" t="s">
        <v>38</v>
      </c>
      <c r="H41" s="840" t="s">
        <v>39</v>
      </c>
      <c r="J41" s="955"/>
    </row>
    <row r="42" spans="1:10" x14ac:dyDescent="0.2">
      <c r="A42" s="830" t="s">
        <v>698</v>
      </c>
      <c r="B42" s="835">
        <f>'Sch C-1'!$E$45+'Sch C-1'!$E$46+'Sch C-1'!$E$47</f>
        <v>0</v>
      </c>
      <c r="C42" s="835" t="e">
        <f>'Sch C-1'!H$45+'Sch C-1'!H$46+'Sch C-1'!H$47</f>
        <v>#N/A</v>
      </c>
      <c r="D42" s="835" t="e">
        <f>'Sch C-1'!I$45+'Sch C-1'!I$46+'Sch C-1'!I$47</f>
        <v>#N/A</v>
      </c>
      <c r="E42" s="835" t="e">
        <f>'Sch C-1'!J$45+'Sch C-1'!J$46+'Sch C-1'!J$47</f>
        <v>#N/A</v>
      </c>
      <c r="F42" s="835" t="e">
        <f>'Sch C-1'!K$45+'Sch C-1'!K$46+'Sch C-1'!K$47</f>
        <v>#N/A</v>
      </c>
      <c r="G42" s="835" t="e">
        <f>'Sch C-1'!L$45+'Sch C-1'!L$46+'Sch C-1'!L$47</f>
        <v>#N/A</v>
      </c>
      <c r="H42" s="841" t="e">
        <f>'Sch C-1'!M$45+'Sch C-1'!M$46+'Sch C-1'!M$47</f>
        <v>#N/A</v>
      </c>
      <c r="J42" s="955"/>
    </row>
    <row r="43" spans="1:10" x14ac:dyDescent="0.2">
      <c r="A43" s="842" t="s">
        <v>1155</v>
      </c>
      <c r="B43" s="923">
        <f>'Sch C-2m'!B$12</f>
        <v>0</v>
      </c>
      <c r="C43" s="843">
        <f>'Sch C-2m'!C$12</f>
        <v>0</v>
      </c>
      <c r="D43" s="843">
        <f>'Sch C-2m'!D$12</f>
        <v>0</v>
      </c>
      <c r="E43" s="843">
        <f>'Sch C-2m'!E$12</f>
        <v>0</v>
      </c>
      <c r="F43" s="843">
        <f>'Sch C-2m'!F$12</f>
        <v>0</v>
      </c>
      <c r="G43" s="843">
        <f>'Sch C-2m'!G$12</f>
        <v>0</v>
      </c>
      <c r="H43" s="832">
        <f>'Sch C-2m'!H$12</f>
        <v>0</v>
      </c>
      <c r="J43" s="955"/>
    </row>
    <row r="44" spans="1:10" ht="15.75" thickBot="1" x14ac:dyDescent="0.25">
      <c r="A44" s="833" t="s">
        <v>181</v>
      </c>
      <c r="B44" s="924">
        <f>B42-B43</f>
        <v>0</v>
      </c>
      <c r="C44" s="844" t="e">
        <f t="shared" ref="C44:H44" si="5">C42-C43</f>
        <v>#N/A</v>
      </c>
      <c r="D44" s="844" t="e">
        <f t="shared" si="5"/>
        <v>#N/A</v>
      </c>
      <c r="E44" s="844" t="e">
        <f t="shared" si="5"/>
        <v>#N/A</v>
      </c>
      <c r="F44" s="844" t="e">
        <f t="shared" si="5"/>
        <v>#N/A</v>
      </c>
      <c r="G44" s="844" t="e">
        <f t="shared" si="5"/>
        <v>#N/A</v>
      </c>
      <c r="H44" s="834" t="e">
        <f t="shared" si="5"/>
        <v>#N/A</v>
      </c>
      <c r="J44" s="955"/>
    </row>
    <row r="45" spans="1:10" ht="15.75" thickBot="1" x14ac:dyDescent="0.25">
      <c r="J45" s="955"/>
    </row>
    <row r="46" spans="1:10" x14ac:dyDescent="0.2">
      <c r="A46" s="828" t="s">
        <v>1189</v>
      </c>
      <c r="B46" s="836"/>
      <c r="C46" s="837"/>
      <c r="D46" s="837"/>
      <c r="E46" s="837"/>
      <c r="F46" s="837"/>
      <c r="G46" s="837"/>
      <c r="H46" s="829"/>
      <c r="J46" s="955"/>
    </row>
    <row r="47" spans="1:10" x14ac:dyDescent="0.2">
      <c r="A47" s="838"/>
      <c r="B47" s="839" t="s">
        <v>113</v>
      </c>
      <c r="C47" s="512" t="s">
        <v>109</v>
      </c>
      <c r="D47" s="512" t="s">
        <v>33</v>
      </c>
      <c r="E47" s="512" t="s">
        <v>35</v>
      </c>
      <c r="F47" s="512" t="s">
        <v>37</v>
      </c>
      <c r="G47" s="512" t="s">
        <v>38</v>
      </c>
      <c r="H47" s="840" t="s">
        <v>39</v>
      </c>
      <c r="J47" s="955"/>
    </row>
    <row r="48" spans="1:10" x14ac:dyDescent="0.2">
      <c r="A48" s="830" t="s">
        <v>698</v>
      </c>
      <c r="B48" s="835">
        <f>'Sch C-1'!$E$49+'Sch C-1'!$E$50+'Sch C-1'!$E$51+'Sch C-1'!$E$57</f>
        <v>0</v>
      </c>
      <c r="C48" s="835" t="e">
        <f>'Sch C-1'!H$49+'Sch C-1'!H$50+'Sch C-1'!H$51+'Sch C-1'!H$57</f>
        <v>#N/A</v>
      </c>
      <c r="D48" s="835" t="e">
        <f>'Sch C-1'!I$49+'Sch C-1'!I$50+'Sch C-1'!I$51+'Sch C-1'!I$57</f>
        <v>#N/A</v>
      </c>
      <c r="E48" s="835" t="e">
        <f>'Sch C-1'!J$49+'Sch C-1'!J$50+'Sch C-1'!J$51+'Sch C-1'!J$57</f>
        <v>#N/A</v>
      </c>
      <c r="F48" s="835" t="e">
        <f>'Sch C-1'!K$49+'Sch C-1'!K$50+'Sch C-1'!K$51+'Sch C-1'!K$57</f>
        <v>#N/A</v>
      </c>
      <c r="G48" s="835" t="e">
        <f>'Sch C-1'!L$49+'Sch C-1'!L$50+'Sch C-1'!L$51+'Sch C-1'!L$57</f>
        <v>#N/A</v>
      </c>
      <c r="H48" s="841" t="e">
        <f>'Sch C-1'!M$49+'Sch C-1'!M$50+'Sch C-1'!M$51+'Sch C-1'!M$57</f>
        <v>#N/A</v>
      </c>
      <c r="J48" s="955"/>
    </row>
    <row r="49" spans="1:10" x14ac:dyDescent="0.2">
      <c r="A49" s="842" t="s">
        <v>1190</v>
      </c>
      <c r="B49" s="923">
        <f>'Sch C-2n'!B$12</f>
        <v>0</v>
      </c>
      <c r="C49" s="843">
        <f>'Sch C-2n'!C$12</f>
        <v>0</v>
      </c>
      <c r="D49" s="843">
        <f>'Sch C-2n'!D$12</f>
        <v>0</v>
      </c>
      <c r="E49" s="843">
        <f>'Sch C-2n'!E$12</f>
        <v>0</v>
      </c>
      <c r="F49" s="843">
        <f>'Sch C-2n'!F$12</f>
        <v>0</v>
      </c>
      <c r="G49" s="843">
        <f>'Sch C-2n'!G$12</f>
        <v>0</v>
      </c>
      <c r="H49" s="832">
        <f>'Sch C-2n'!H$12</f>
        <v>0</v>
      </c>
      <c r="J49" s="955"/>
    </row>
    <row r="50" spans="1:10" ht="15.75" thickBot="1" x14ac:dyDescent="0.25">
      <c r="A50" s="833" t="s">
        <v>181</v>
      </c>
      <c r="B50" s="924">
        <f>B48-B49</f>
        <v>0</v>
      </c>
      <c r="C50" s="844" t="e">
        <f t="shared" ref="C50:H50" si="6">C48-C49</f>
        <v>#N/A</v>
      </c>
      <c r="D50" s="844" t="e">
        <f t="shared" si="6"/>
        <v>#N/A</v>
      </c>
      <c r="E50" s="844" t="e">
        <f t="shared" si="6"/>
        <v>#N/A</v>
      </c>
      <c r="F50" s="844" t="e">
        <f t="shared" si="6"/>
        <v>#N/A</v>
      </c>
      <c r="G50" s="844" t="e">
        <f t="shared" si="6"/>
        <v>#N/A</v>
      </c>
      <c r="H50" s="834" t="e">
        <f t="shared" si="6"/>
        <v>#N/A</v>
      </c>
      <c r="J50" s="955"/>
    </row>
    <row r="51" spans="1:10" ht="15.75" thickBot="1" x14ac:dyDescent="0.25"/>
    <row r="52" spans="1:10" x14ac:dyDescent="0.2">
      <c r="A52" s="828" t="s">
        <v>1148</v>
      </c>
      <c r="B52" s="829"/>
      <c r="C52" s="835"/>
      <c r="D52" s="835"/>
      <c r="E52" s="835"/>
    </row>
    <row r="53" spans="1:10" x14ac:dyDescent="0.2">
      <c r="A53" s="849" t="s">
        <v>1284</v>
      </c>
      <c r="B53" s="841">
        <f>'Sch W'!$D$15</f>
        <v>0</v>
      </c>
    </row>
    <row r="54" spans="1:10" x14ac:dyDescent="0.2">
      <c r="A54" s="830" t="s">
        <v>1285</v>
      </c>
      <c r="B54" s="1042">
        <f>'Sch W'!$C$54+'Sch W'!$C$88+'Sch W'!$C$122+'Sch W'!$C$156+'Sch W'!$C$190+'Sch W'!$C$224</f>
        <v>0</v>
      </c>
    </row>
    <row r="55" spans="1:10" ht="15.75" thickBot="1" x14ac:dyDescent="0.25">
      <c r="A55" s="856" t="s">
        <v>181</v>
      </c>
      <c r="B55" s="1043">
        <f>B53-B54</f>
        <v>0</v>
      </c>
    </row>
    <row r="56" spans="1:10" ht="15.75" thickBot="1" x14ac:dyDescent="0.25"/>
    <row r="57" spans="1:10" x14ac:dyDescent="0.2">
      <c r="A57" s="828" t="s">
        <v>1286</v>
      </c>
      <c r="B57" s="829"/>
    </row>
    <row r="58" spans="1:10" x14ac:dyDescent="0.2">
      <c r="A58" s="849" t="s">
        <v>1149</v>
      </c>
      <c r="B58" s="841">
        <f>'Sch W'!$D$15</f>
        <v>0</v>
      </c>
    </row>
    <row r="59" spans="1:10" x14ac:dyDescent="0.2">
      <c r="A59" s="830" t="s">
        <v>1147</v>
      </c>
      <c r="B59" s="1000">
        <f>'Sch W'!$E$18</f>
        <v>0</v>
      </c>
    </row>
    <row r="60" spans="1:10" x14ac:dyDescent="0.2">
      <c r="A60" s="830" t="s">
        <v>1146</v>
      </c>
      <c r="B60" s="831">
        <f>'Sch W'!$Q$16</f>
        <v>0</v>
      </c>
    </row>
    <row r="61" spans="1:10" ht="15.75" thickBot="1" x14ac:dyDescent="0.25">
      <c r="A61" s="856" t="s">
        <v>1145</v>
      </c>
      <c r="B61" s="857">
        <f>'Sch W'!$S$16</f>
        <v>0</v>
      </c>
    </row>
  </sheetData>
  <sheetProtection algorithmName="SHA-512" hashValue="655HJsH+MV4Xl6r/d/Wuupfay+sssmOnWVNNpu3A0MHK6Cinz8ZQUMhKHKFMiHpWgBdf4n/YHX5mreVKtQeDaQ==" saltValue="H7WuOaqgWmhCHRJimrXTZA==" spinCount="100000" sheet="1" objects="1" scenarios="1"/>
  <printOptions horizontalCentered="1"/>
  <pageMargins left="0.5" right="0.5" top="0.5" bottom="0.5" header="0.3" footer="0.3"/>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08250-3518-4DB2-BC08-5581F94F5E8D}">
  <sheetPr>
    <pageSetUpPr fitToPage="1"/>
  </sheetPr>
  <dimension ref="A1:D45"/>
  <sheetViews>
    <sheetView zoomScaleNormal="100" workbookViewId="0">
      <selection activeCell="A2" sqref="A2"/>
    </sheetView>
  </sheetViews>
  <sheetFormatPr defaultColWidth="9.875" defaultRowHeight="16.5" customHeight="1" x14ac:dyDescent="0.2"/>
  <cols>
    <col min="1" max="1" width="9.625" style="2" customWidth="1"/>
    <col min="2" max="2" width="60.75" style="2" customWidth="1"/>
    <col min="3" max="4" width="11.875" style="2" customWidth="1"/>
    <col min="5" max="16384" width="9.875" style="2"/>
  </cols>
  <sheetData>
    <row r="1" spans="1:4" ht="15" customHeight="1" x14ac:dyDescent="0.2">
      <c r="A1" s="884" t="s">
        <v>1251</v>
      </c>
    </row>
    <row r="2" spans="1:4" s="10" customFormat="1" ht="15" customHeight="1" x14ac:dyDescent="0.2">
      <c r="A2" s="1044" t="s">
        <v>40</v>
      </c>
    </row>
    <row r="3" spans="1:4" s="10" customFormat="1" ht="15" customHeight="1" x14ac:dyDescent="0.25">
      <c r="A3" s="7" t="s">
        <v>1252</v>
      </c>
      <c r="C3" s="1047" t="s">
        <v>42</v>
      </c>
      <c r="D3" s="1048"/>
    </row>
    <row r="4" spans="1:4" s="10" customFormat="1" ht="15" customHeight="1" x14ac:dyDescent="0.2">
      <c r="A4" s="11" t="str">
        <f>'Sch A'!A2</f>
        <v>SFN 134 (Rev. 04-24)</v>
      </c>
      <c r="C4" s="1049" t="s">
        <v>43</v>
      </c>
      <c r="D4" s="1050">
        <f>'Sch A'!C2</f>
        <v>45108</v>
      </c>
    </row>
    <row r="5" spans="1:4" ht="15" customHeight="1" x14ac:dyDescent="0.2">
      <c r="A5" s="1278">
        <f>'Sch A'!$A$5</f>
        <v>0</v>
      </c>
      <c r="B5" s="8"/>
      <c r="C5" s="1051" t="s">
        <v>44</v>
      </c>
      <c r="D5" s="1052">
        <f>'Sch A'!C3</f>
        <v>45473</v>
      </c>
    </row>
    <row r="6" spans="1:4" ht="15" customHeight="1" x14ac:dyDescent="0.2"/>
    <row r="7" spans="1:4" s="10" customFormat="1" ht="15.6" customHeight="1" x14ac:dyDescent="0.2">
      <c r="A7" s="14"/>
      <c r="B7" s="15"/>
      <c r="C7" s="16" t="s">
        <v>45</v>
      </c>
      <c r="D7" s="17"/>
    </row>
    <row r="8" spans="1:4" s="10" customFormat="1" ht="31.5" customHeight="1" x14ac:dyDescent="0.2">
      <c r="A8" s="18" t="s">
        <v>46</v>
      </c>
      <c r="B8" s="19" t="s">
        <v>47</v>
      </c>
      <c r="C8" s="20" t="s">
        <v>48</v>
      </c>
      <c r="D8" s="20" t="s">
        <v>49</v>
      </c>
    </row>
    <row r="9" spans="1:4" ht="15.6" customHeight="1" x14ac:dyDescent="0.25">
      <c r="A9" s="21" t="s">
        <v>1380</v>
      </c>
      <c r="B9" s="22" t="s">
        <v>50</v>
      </c>
      <c r="C9" s="23"/>
      <c r="D9" s="24"/>
    </row>
    <row r="10" spans="1:4" ht="15.6" customHeight="1" x14ac:dyDescent="0.25">
      <c r="A10" s="1091" t="s">
        <v>1291</v>
      </c>
      <c r="B10" s="680" t="s">
        <v>1292</v>
      </c>
      <c r="C10" s="922"/>
      <c r="D10" s="1092"/>
    </row>
    <row r="11" spans="1:4" ht="15.6" customHeight="1" x14ac:dyDescent="0.25">
      <c r="A11" s="25" t="s">
        <v>51</v>
      </c>
      <c r="B11" s="680" t="s">
        <v>1174</v>
      </c>
      <c r="C11" s="23"/>
      <c r="D11" s="24"/>
    </row>
    <row r="12" spans="1:4" ht="15.6" customHeight="1" x14ac:dyDescent="0.25">
      <c r="A12" s="25" t="s">
        <v>1381</v>
      </c>
      <c r="B12" s="22" t="s">
        <v>52</v>
      </c>
      <c r="C12" s="23"/>
      <c r="D12" s="24"/>
    </row>
    <row r="13" spans="1:4" ht="15.6" customHeight="1" x14ac:dyDescent="0.25">
      <c r="A13" s="25" t="s">
        <v>53</v>
      </c>
      <c r="B13" s="22" t="s">
        <v>54</v>
      </c>
      <c r="C13" s="23"/>
      <c r="D13" s="24"/>
    </row>
    <row r="14" spans="1:4" ht="15.6" customHeight="1" x14ac:dyDescent="0.25">
      <c r="A14" s="25" t="s">
        <v>1382</v>
      </c>
      <c r="B14" s="22" t="s">
        <v>55</v>
      </c>
      <c r="C14" s="23"/>
      <c r="D14" s="24"/>
    </row>
    <row r="15" spans="1:4" ht="15.6" customHeight="1" x14ac:dyDescent="0.25">
      <c r="A15" s="25" t="s">
        <v>56</v>
      </c>
      <c r="B15" s="22" t="s">
        <v>57</v>
      </c>
      <c r="C15" s="23"/>
      <c r="D15" s="24"/>
    </row>
    <row r="16" spans="1:4" ht="15.6" customHeight="1" x14ac:dyDescent="0.25">
      <c r="A16" s="25" t="s">
        <v>58</v>
      </c>
      <c r="B16" s="22" t="s">
        <v>1216</v>
      </c>
      <c r="C16" s="23"/>
      <c r="D16" s="24"/>
    </row>
    <row r="17" spans="1:4" ht="15.6" customHeight="1" x14ac:dyDescent="0.25">
      <c r="A17" s="25" t="s">
        <v>1215</v>
      </c>
      <c r="B17" s="22" t="s">
        <v>1183</v>
      </c>
      <c r="C17" s="922"/>
      <c r="D17" s="24"/>
    </row>
    <row r="18" spans="1:4" ht="15.6" customHeight="1" x14ac:dyDescent="0.25">
      <c r="A18" s="25" t="s">
        <v>59</v>
      </c>
      <c r="B18" s="22" t="s">
        <v>60</v>
      </c>
      <c r="C18" s="23"/>
      <c r="D18" s="24"/>
    </row>
    <row r="19" spans="1:4" ht="15.6" customHeight="1" x14ac:dyDescent="0.25">
      <c r="A19" s="25" t="s">
        <v>61</v>
      </c>
      <c r="B19" s="22" t="s">
        <v>1249</v>
      </c>
      <c r="C19" s="23"/>
      <c r="D19" s="24"/>
    </row>
    <row r="20" spans="1:4" ht="15.6" customHeight="1" x14ac:dyDescent="0.25">
      <c r="A20" s="25" t="s">
        <v>62</v>
      </c>
      <c r="B20" s="22" t="s">
        <v>63</v>
      </c>
      <c r="C20" s="23"/>
      <c r="D20" s="24"/>
    </row>
    <row r="21" spans="1:4" ht="15.6" customHeight="1" x14ac:dyDescent="0.25">
      <c r="A21" s="25" t="s">
        <v>1184</v>
      </c>
      <c r="B21" s="22" t="s">
        <v>1185</v>
      </c>
      <c r="C21" s="922"/>
      <c r="D21" s="24"/>
    </row>
    <row r="22" spans="1:4" ht="15.6" customHeight="1" x14ac:dyDescent="0.25">
      <c r="A22" s="25" t="s">
        <v>1383</v>
      </c>
      <c r="B22" s="22" t="s">
        <v>64</v>
      </c>
      <c r="C22" s="23"/>
      <c r="D22" s="24"/>
    </row>
    <row r="23" spans="1:4" ht="15.6" customHeight="1" x14ac:dyDescent="0.25">
      <c r="A23" s="25" t="s">
        <v>1384</v>
      </c>
      <c r="B23" s="22" t="s">
        <v>65</v>
      </c>
      <c r="C23" s="23"/>
      <c r="D23" s="24"/>
    </row>
    <row r="24" spans="1:4" ht="15.6" customHeight="1" x14ac:dyDescent="0.25">
      <c r="A24" s="25" t="s">
        <v>1385</v>
      </c>
      <c r="B24" s="22" t="s">
        <v>8</v>
      </c>
      <c r="C24" s="23"/>
      <c r="D24" s="24"/>
    </row>
    <row r="25" spans="1:4" ht="15.6" customHeight="1" x14ac:dyDescent="0.25">
      <c r="A25" s="25" t="s">
        <v>1386</v>
      </c>
      <c r="B25" s="22" t="s">
        <v>66</v>
      </c>
      <c r="C25" s="23"/>
      <c r="D25" s="23"/>
    </row>
    <row r="26" spans="1:4" ht="15.6" customHeight="1" x14ac:dyDescent="0.25">
      <c r="A26" s="25" t="s">
        <v>67</v>
      </c>
      <c r="B26" s="22" t="s">
        <v>1242</v>
      </c>
      <c r="C26" s="23"/>
      <c r="D26" s="23"/>
    </row>
    <row r="27" spans="1:4" ht="15.6" customHeight="1" x14ac:dyDescent="0.2">
      <c r="A27" s="25" t="s">
        <v>68</v>
      </c>
      <c r="B27" s="22" t="s">
        <v>1254</v>
      </c>
      <c r="C27" s="1279"/>
      <c r="D27" s="24"/>
    </row>
    <row r="28" spans="1:4" ht="15.6" customHeight="1" x14ac:dyDescent="0.25">
      <c r="A28" s="25" t="s">
        <v>69</v>
      </c>
      <c r="B28" s="22" t="s">
        <v>70</v>
      </c>
      <c r="C28" s="23"/>
      <c r="D28" s="24"/>
    </row>
    <row r="29" spans="1:4" ht="15.6" customHeight="1" x14ac:dyDescent="0.25">
      <c r="A29" s="25" t="s">
        <v>71</v>
      </c>
      <c r="B29" s="22" t="s">
        <v>72</v>
      </c>
      <c r="C29" s="23"/>
      <c r="D29" s="24"/>
    </row>
    <row r="30" spans="1:4" ht="15.6" customHeight="1" x14ac:dyDescent="0.25">
      <c r="A30" s="25" t="s">
        <v>1387</v>
      </c>
      <c r="B30" s="22" t="s">
        <v>73</v>
      </c>
      <c r="C30" s="23"/>
      <c r="D30" s="24"/>
    </row>
    <row r="31" spans="1:4" ht="15.6" customHeight="1" x14ac:dyDescent="0.25">
      <c r="A31" s="25" t="s">
        <v>1388</v>
      </c>
      <c r="B31" s="22" t="s">
        <v>74</v>
      </c>
      <c r="C31" s="23"/>
      <c r="D31" s="23"/>
    </row>
    <row r="32" spans="1:4" ht="15.6" customHeight="1" x14ac:dyDescent="0.25">
      <c r="A32" s="25" t="s">
        <v>1389</v>
      </c>
      <c r="B32" s="22" t="s">
        <v>75</v>
      </c>
      <c r="C32" s="23"/>
      <c r="D32" s="24"/>
    </row>
    <row r="33" spans="1:4" ht="15.6" customHeight="1" x14ac:dyDescent="0.25">
      <c r="A33" s="25" t="s">
        <v>76</v>
      </c>
      <c r="B33" s="22" t="s">
        <v>77</v>
      </c>
      <c r="C33" s="23"/>
      <c r="D33" s="23"/>
    </row>
    <row r="34" spans="1:4" ht="15.6" customHeight="1" x14ac:dyDescent="0.25">
      <c r="A34" s="25" t="s">
        <v>78</v>
      </c>
      <c r="B34" s="22" t="s">
        <v>1253</v>
      </c>
      <c r="C34" s="23"/>
      <c r="D34" s="23"/>
    </row>
    <row r="35" spans="1:4" ht="15.6" customHeight="1" x14ac:dyDescent="0.25">
      <c r="A35" s="25" t="s">
        <v>79</v>
      </c>
      <c r="B35" s="22" t="s">
        <v>80</v>
      </c>
      <c r="C35" s="23"/>
      <c r="D35" s="23"/>
    </row>
    <row r="36" spans="1:4" ht="15.6" customHeight="1" x14ac:dyDescent="0.25">
      <c r="A36" s="25" t="s">
        <v>1390</v>
      </c>
      <c r="B36" s="22" t="s">
        <v>81</v>
      </c>
      <c r="C36" s="23"/>
      <c r="D36" s="23"/>
    </row>
    <row r="37" spans="1:4" ht="15.6" customHeight="1" x14ac:dyDescent="0.25">
      <c r="A37" s="25" t="s">
        <v>82</v>
      </c>
      <c r="B37" s="22" t="s">
        <v>83</v>
      </c>
      <c r="C37" s="23"/>
      <c r="D37" s="24"/>
    </row>
    <row r="38" spans="1:4" ht="15.6" customHeight="1" x14ac:dyDescent="0.25">
      <c r="A38" s="25" t="s">
        <v>84</v>
      </c>
      <c r="B38" s="22" t="s">
        <v>0</v>
      </c>
      <c r="C38" s="23"/>
      <c r="D38" s="24"/>
    </row>
    <row r="39" spans="1:4" ht="15.6" customHeight="1" x14ac:dyDescent="0.25">
      <c r="A39" s="25" t="s">
        <v>85</v>
      </c>
      <c r="B39" s="22" t="s">
        <v>221</v>
      </c>
      <c r="C39" s="23"/>
      <c r="D39" s="24"/>
    </row>
    <row r="40" spans="1:4" ht="15.6" customHeight="1" x14ac:dyDescent="0.25">
      <c r="A40" s="25" t="s">
        <v>86</v>
      </c>
      <c r="B40" s="22" t="s">
        <v>87</v>
      </c>
      <c r="C40" s="23"/>
      <c r="D40" s="23"/>
    </row>
    <row r="41" spans="1:4" ht="15.6" customHeight="1" x14ac:dyDescent="0.25">
      <c r="A41" s="25" t="s">
        <v>88</v>
      </c>
      <c r="B41" s="22" t="s">
        <v>89</v>
      </c>
      <c r="C41" s="23"/>
      <c r="D41" s="23"/>
    </row>
    <row r="42" spans="1:4" ht="15.6" customHeight="1" x14ac:dyDescent="0.25">
      <c r="A42" s="25" t="s">
        <v>90</v>
      </c>
      <c r="B42" s="22" t="s">
        <v>91</v>
      </c>
      <c r="C42" s="23"/>
      <c r="D42" s="23"/>
    </row>
    <row r="43" spans="1:4" ht="15.6" customHeight="1" x14ac:dyDescent="0.25">
      <c r="A43" s="26" t="s">
        <v>92</v>
      </c>
      <c r="B43" s="22" t="s">
        <v>93</v>
      </c>
      <c r="C43" s="23"/>
      <c r="D43" s="24"/>
    </row>
    <row r="44" spans="1:4" ht="16.5" customHeight="1" x14ac:dyDescent="0.25">
      <c r="A44" s="26" t="s">
        <v>94</v>
      </c>
      <c r="B44" s="22" t="s">
        <v>95</v>
      </c>
      <c r="C44" s="23"/>
      <c r="D44" s="24"/>
    </row>
    <row r="45" spans="1:4" ht="16.5" customHeight="1" x14ac:dyDescent="0.2">
      <c r="A45" s="951"/>
      <c r="B45" s="952"/>
    </row>
  </sheetData>
  <sheetProtection algorithmName="SHA-512" hashValue="R/3/griI+luP69Q9UVQkMNuO1OavXnYlF4rbd15JM1D8bu8wjhWRoKA0GcvQ5mXBBalo2eQ1MIRfPzdlPDlReg==" saltValue="uG9piYFWDjvua/1vvnoddw==" spinCount="100000" sheet="1" objects="1" scenarios="1"/>
  <printOptions horizontalCentered="1"/>
  <pageMargins left="0.5" right="0.5" top="1" bottom="0.75" header="0.5" footer="0.25"/>
  <pageSetup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AE96E-94C6-4CD5-9377-11C128CE0DED}">
  <sheetPr>
    <pageSetUpPr fitToPage="1"/>
  </sheetPr>
  <dimension ref="A1:I31"/>
  <sheetViews>
    <sheetView zoomScaleNormal="100" workbookViewId="0">
      <selection activeCell="A5" sqref="A5"/>
    </sheetView>
  </sheetViews>
  <sheetFormatPr defaultColWidth="10.875" defaultRowHeight="15" x14ac:dyDescent="0.2"/>
  <cols>
    <col min="1" max="1" width="60.75" style="2" customWidth="1"/>
    <col min="2" max="8" width="11.875" style="2" customWidth="1"/>
    <col min="9" max="9" width="9.5" style="2" customWidth="1"/>
    <col min="10" max="16384" width="10.875" style="2"/>
  </cols>
  <sheetData>
    <row r="1" spans="1:9" ht="15" customHeight="1" x14ac:dyDescent="0.25">
      <c r="A1" s="7" t="str">
        <f>CONCATENATE("Schedule ",Chklst!A9," - ",Chklst!B9)</f>
        <v>Schedule A - General Information and Certification</v>
      </c>
      <c r="B1" s="1074" t="s">
        <v>102</v>
      </c>
      <c r="C1" s="32"/>
      <c r="D1" s="8"/>
      <c r="E1" s="8"/>
      <c r="F1" s="8"/>
      <c r="G1" s="8"/>
      <c r="H1" s="8"/>
    </row>
    <row r="2" spans="1:9" ht="15" customHeight="1" x14ac:dyDescent="0.2">
      <c r="A2" s="11" t="s">
        <v>1287</v>
      </c>
      <c r="B2" s="1074" t="s">
        <v>103</v>
      </c>
      <c r="C2" s="1075">
        <v>45108</v>
      </c>
      <c r="D2" s="8"/>
      <c r="E2" s="1056"/>
      <c r="F2" s="1056"/>
      <c r="G2" s="1056"/>
      <c r="H2" s="1056"/>
      <c r="I2" s="1057"/>
    </row>
    <row r="3" spans="1:9" s="10" customFormat="1" ht="15" customHeight="1" x14ac:dyDescent="0.2">
      <c r="B3" s="1013" t="s">
        <v>104</v>
      </c>
      <c r="C3" s="1076">
        <v>45473</v>
      </c>
      <c r="D3" s="29"/>
      <c r="E3" s="1058"/>
      <c r="F3" s="1059"/>
      <c r="G3" s="1060"/>
      <c r="H3" s="1061"/>
      <c r="I3" s="1059"/>
    </row>
    <row r="4" spans="1:9" s="1055" customFormat="1" ht="15" customHeight="1" x14ac:dyDescent="0.2">
      <c r="A4" s="1055" t="s">
        <v>96</v>
      </c>
      <c r="B4" s="1060"/>
      <c r="C4" s="1060"/>
      <c r="D4" s="1060"/>
      <c r="E4" s="1060"/>
      <c r="F4" s="1060"/>
      <c r="G4" s="1060"/>
      <c r="H4" s="1060"/>
    </row>
    <row r="5" spans="1:9" s="1055" customFormat="1" ht="15" customHeight="1" x14ac:dyDescent="0.2">
      <c r="A5" s="1460"/>
      <c r="B5" s="1063"/>
      <c r="C5" s="1063"/>
      <c r="D5" s="1063"/>
      <c r="E5" s="1063"/>
      <c r="F5" s="1061"/>
      <c r="G5" s="1060"/>
      <c r="H5" s="1071"/>
    </row>
    <row r="6" spans="1:9" s="1055" customFormat="1" ht="15" customHeight="1" x14ac:dyDescent="0.2">
      <c r="A6" s="1055" t="s">
        <v>98</v>
      </c>
      <c r="B6" s="1057"/>
      <c r="C6" s="1057"/>
      <c r="D6" s="1060"/>
      <c r="E6" s="1060"/>
      <c r="F6" s="1060"/>
      <c r="G6" s="1060"/>
      <c r="H6" s="1060"/>
    </row>
    <row r="7" spans="1:9" s="1055" customFormat="1" ht="15" customHeight="1" x14ac:dyDescent="0.2">
      <c r="A7" s="1460"/>
      <c r="B7" s="1063"/>
      <c r="C7" s="1063"/>
      <c r="D7" s="1064"/>
      <c r="E7" s="1064"/>
      <c r="F7" s="1063"/>
      <c r="G7" s="1072"/>
      <c r="H7" s="1073"/>
    </row>
    <row r="8" spans="1:9" s="921" customFormat="1" ht="15" customHeight="1" x14ac:dyDescent="0.2">
      <c r="A8" s="1055" t="s">
        <v>99</v>
      </c>
      <c r="B8" s="1060"/>
      <c r="C8" s="1060"/>
      <c r="D8" s="1057"/>
      <c r="E8" s="1057"/>
      <c r="F8" s="1057"/>
      <c r="G8" s="1057"/>
      <c r="H8" s="1057"/>
    </row>
    <row r="9" spans="1:9" s="921" customFormat="1" ht="15" customHeight="1" x14ac:dyDescent="0.2">
      <c r="A9" s="1461"/>
      <c r="B9" s="1065"/>
      <c r="C9" s="1066"/>
      <c r="D9" s="1067"/>
      <c r="E9" s="1068"/>
      <c r="F9" s="1069"/>
      <c r="G9" s="1069"/>
      <c r="H9" s="1069"/>
    </row>
    <row r="10" spans="1:9" s="921" customFormat="1" ht="15" customHeight="1" x14ac:dyDescent="0.2">
      <c r="A10" s="1055" t="s">
        <v>100</v>
      </c>
      <c r="B10" s="1055"/>
      <c r="C10" s="1055"/>
      <c r="G10" s="1057"/>
      <c r="H10" s="1057"/>
    </row>
    <row r="11" spans="1:9" s="921" customFormat="1" ht="15" customHeight="1" x14ac:dyDescent="0.2">
      <c r="A11" s="1461"/>
      <c r="B11" s="1065"/>
      <c r="C11" s="1066"/>
      <c r="D11" s="1067"/>
      <c r="E11" s="1068"/>
      <c r="F11" s="1069"/>
      <c r="G11" s="1069"/>
      <c r="H11" s="1069"/>
    </row>
    <row r="12" spans="1:9" s="921" customFormat="1" ht="15" customHeight="1" x14ac:dyDescent="0.2">
      <c r="A12" s="921" t="s">
        <v>101</v>
      </c>
      <c r="B12" s="1057"/>
      <c r="C12" s="1057"/>
      <c r="D12" s="1057"/>
      <c r="E12" s="1057"/>
      <c r="F12" s="1057"/>
      <c r="G12" s="1057"/>
      <c r="H12" s="1057"/>
    </row>
    <row r="13" spans="1:9" s="921" customFormat="1" ht="15" customHeight="1" x14ac:dyDescent="0.2">
      <c r="A13" s="1062"/>
      <c r="B13" s="1070"/>
      <c r="C13" s="1070"/>
      <c r="D13" s="1057"/>
      <c r="E13" s="1057"/>
      <c r="F13" s="1057"/>
    </row>
    <row r="14" spans="1:9" s="921" customFormat="1" ht="15" customHeight="1" x14ac:dyDescent="0.2">
      <c r="A14" s="1055" t="s">
        <v>1288</v>
      </c>
      <c r="B14" s="1055"/>
      <c r="C14" s="1055"/>
    </row>
    <row r="15" spans="1:9" s="928" customFormat="1" ht="15" customHeight="1" x14ac:dyDescent="0.2">
      <c r="A15" s="1054" t="s">
        <v>1289</v>
      </c>
      <c r="B15" s="1054"/>
      <c r="C15" s="1054"/>
    </row>
    <row r="16" spans="1:9" s="921" customFormat="1" ht="15" customHeight="1" x14ac:dyDescent="0.2">
      <c r="A16" s="1462"/>
      <c r="B16" s="1054"/>
      <c r="C16" s="1066"/>
      <c r="D16" s="1067"/>
      <c r="E16" s="1068"/>
      <c r="F16" s="1069"/>
      <c r="G16" s="1069"/>
      <c r="H16" s="1069"/>
    </row>
    <row r="17" spans="1:9" s="921" customFormat="1" ht="15" customHeight="1" x14ac:dyDescent="0.2">
      <c r="A17" s="921" t="s">
        <v>1290</v>
      </c>
      <c r="C17" s="1057"/>
      <c r="D17" s="1057"/>
      <c r="E17" s="1057"/>
      <c r="F17" s="1057"/>
      <c r="G17" s="1057"/>
      <c r="H17" s="1057"/>
    </row>
    <row r="18" spans="1:9" s="921" customFormat="1" ht="15" customHeight="1" x14ac:dyDescent="0.2">
      <c r="A18" s="1062"/>
      <c r="C18" s="1070"/>
      <c r="D18" s="1057"/>
      <c r="E18" s="1057"/>
      <c r="F18" s="1071"/>
      <c r="G18" s="1057"/>
      <c r="H18" s="1071"/>
    </row>
    <row r="19" spans="1:9" s="1057" customFormat="1" ht="15" customHeight="1" x14ac:dyDescent="0.2">
      <c r="A19" s="1077"/>
      <c r="B19" s="1070"/>
      <c r="C19" s="1070"/>
      <c r="F19" s="1071"/>
      <c r="H19" s="1071"/>
    </row>
    <row r="20" spans="1:9" s="31" customFormat="1" ht="30" customHeight="1" x14ac:dyDescent="0.2">
      <c r="A20" s="1492" t="s">
        <v>105</v>
      </c>
      <c r="B20" s="1493"/>
      <c r="C20" s="1494"/>
      <c r="D20" s="1078"/>
      <c r="E20" s="1078"/>
      <c r="F20" s="1078"/>
      <c r="G20" s="1078"/>
      <c r="H20" s="1078"/>
    </row>
    <row r="21" spans="1:9" ht="15" customHeight="1" x14ac:dyDescent="0.2">
      <c r="D21" s="921"/>
      <c r="E21" s="921"/>
      <c r="F21" s="921"/>
      <c r="G21" s="921"/>
      <c r="H21" s="921"/>
    </row>
    <row r="22" spans="1:9" s="10" customFormat="1" ht="15" customHeight="1" x14ac:dyDescent="0.2">
      <c r="A22" s="1495" t="s">
        <v>120</v>
      </c>
      <c r="B22" s="1496"/>
      <c r="C22" s="1497"/>
      <c r="D22" s="1079"/>
      <c r="E22" s="1079"/>
      <c r="F22" s="1079"/>
      <c r="G22" s="1079"/>
      <c r="H22" s="1079"/>
    </row>
    <row r="23" spans="1:9" s="57" customFormat="1" ht="40.35" customHeight="1" x14ac:dyDescent="0.2">
      <c r="A23" s="1498" t="s">
        <v>121</v>
      </c>
      <c r="B23" s="1499"/>
      <c r="C23" s="1500"/>
      <c r="D23" s="1080"/>
      <c r="E23" s="1080"/>
      <c r="F23" s="1080"/>
      <c r="G23" s="1080"/>
      <c r="H23" s="1080"/>
      <c r="I23" s="1081"/>
    </row>
    <row r="24" spans="1:9" s="10" customFormat="1" x14ac:dyDescent="0.2">
      <c r="A24" s="1084" t="s">
        <v>122</v>
      </c>
      <c r="B24" s="1085"/>
      <c r="C24" s="1086" t="s">
        <v>97</v>
      </c>
      <c r="D24" s="1057"/>
      <c r="E24" s="1057"/>
      <c r="F24" s="1057"/>
      <c r="G24" s="1057"/>
      <c r="H24" s="1057"/>
      <c r="I24" s="1059"/>
    </row>
    <row r="25" spans="1:9" s="10" customFormat="1" ht="15" customHeight="1" x14ac:dyDescent="0.2">
      <c r="A25" s="59"/>
      <c r="B25" s="1087"/>
      <c r="C25" s="1088"/>
      <c r="D25" s="1082"/>
      <c r="E25" s="1082"/>
      <c r="F25" s="1082"/>
      <c r="G25" s="1082"/>
      <c r="H25" s="1082"/>
      <c r="I25" s="1059"/>
    </row>
    <row r="26" spans="1:9" s="10" customFormat="1" ht="15" customHeight="1" x14ac:dyDescent="0.2">
      <c r="A26" s="1089"/>
      <c r="B26" s="1089"/>
      <c r="C26" s="1090"/>
      <c r="D26" s="1057"/>
      <c r="E26" s="1057"/>
      <c r="F26" s="1057"/>
      <c r="G26" s="1057"/>
      <c r="H26" s="1057"/>
      <c r="I26" s="1059"/>
    </row>
    <row r="27" spans="1:9" s="876" customFormat="1" ht="15" customHeight="1" x14ac:dyDescent="0.2">
      <c r="A27" s="1495" t="s">
        <v>123</v>
      </c>
      <c r="B27" s="1496"/>
      <c r="C27" s="1497"/>
      <c r="D27" s="1083"/>
      <c r="E27" s="1083"/>
      <c r="F27" s="1083"/>
      <c r="G27" s="1083"/>
      <c r="H27" s="1083"/>
      <c r="I27" s="1059"/>
    </row>
    <row r="28" spans="1:9" s="57" customFormat="1" ht="40.35" customHeight="1" x14ac:dyDescent="0.2">
      <c r="A28" s="1498" t="s">
        <v>124</v>
      </c>
      <c r="B28" s="1499"/>
      <c r="C28" s="1500"/>
      <c r="D28" s="1080"/>
      <c r="E28" s="1080"/>
      <c r="F28" s="1080"/>
      <c r="G28" s="1080"/>
      <c r="H28" s="1080"/>
      <c r="I28" s="1081"/>
    </row>
    <row r="29" spans="1:9" s="10" customFormat="1" ht="15" customHeight="1" x14ac:dyDescent="0.2">
      <c r="A29" s="1084" t="s">
        <v>125</v>
      </c>
      <c r="B29" s="1085"/>
      <c r="C29" s="1086" t="s">
        <v>97</v>
      </c>
      <c r="D29" s="1057"/>
      <c r="E29" s="1057"/>
      <c r="F29" s="1057"/>
      <c r="G29" s="1057"/>
      <c r="H29" s="1057"/>
      <c r="I29" s="1059"/>
    </row>
    <row r="30" spans="1:9" s="10" customFormat="1" ht="15" customHeight="1" x14ac:dyDescent="0.2">
      <c r="A30" s="59"/>
      <c r="B30" s="1087"/>
      <c r="C30" s="1088"/>
      <c r="D30" s="1082"/>
      <c r="E30" s="1082"/>
      <c r="F30" s="1082"/>
      <c r="G30" s="1082"/>
      <c r="H30" s="1082"/>
      <c r="I30" s="1059"/>
    </row>
    <row r="31" spans="1:9" x14ac:dyDescent="0.2">
      <c r="D31" s="1057"/>
      <c r="E31" s="1057"/>
      <c r="F31" s="1057"/>
      <c r="G31" s="1057"/>
      <c r="H31" s="1057"/>
      <c r="I31" s="1057"/>
    </row>
  </sheetData>
  <sheetProtection algorithmName="SHA-512" hashValue="4ivZI9tWrc7RD8QC4TdwG6mskaJFY88ooPyNkN5NSCCcGcoiTe7PM2WILxDjnz/zrNS19jB2qhVEFzD5rYgceA==" saltValue="tikdNnT+f23pn8hhkfKl2g==" spinCount="100000" sheet="1" objects="1" scenarios="1"/>
  <mergeCells count="5">
    <mergeCell ref="A20:C20"/>
    <mergeCell ref="A22:C22"/>
    <mergeCell ref="A23:C23"/>
    <mergeCell ref="A28:C28"/>
    <mergeCell ref="A27:C27"/>
  </mergeCells>
  <dataValidations count="1">
    <dataValidation type="textLength" operator="equal" allowBlank="1" showInputMessage="1" showErrorMessage="1" promptTitle="Provider Number" prompt="The provider number entered must be 7 digits" sqref="D11:E11 D9:E9 D16:E16" xr:uid="{F9CE938D-586C-485E-BE29-2B44B7F65295}">
      <formula1>7</formula1>
    </dataValidation>
  </dataValidations>
  <printOptions horizontalCentered="1"/>
  <pageMargins left="0.5" right="0.5" top="1" bottom="0.75" header="0.5" footer="0.25"/>
  <pageSetup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03334-D39D-418B-ABAA-F8755B29CB93}">
  <dimension ref="A1:XFD25"/>
  <sheetViews>
    <sheetView workbookViewId="0"/>
  </sheetViews>
  <sheetFormatPr defaultRowHeight="16.5" x14ac:dyDescent="0.3"/>
  <cols>
    <col min="1" max="1" width="16.75" customWidth="1"/>
    <col min="2" max="8" width="11.75" customWidth="1"/>
    <col min="9" max="92" width="8.75" style="1114"/>
  </cols>
  <sheetData>
    <row r="1" spans="1:16384" ht="15" customHeight="1" x14ac:dyDescent="0.3">
      <c r="A1" s="1093" t="str">
        <f>CONCATENATE("Schedule ",Chklst!A10," - ",Chklst!B10)</f>
        <v>Schedule A-1 - Licensure Information &amp; Private Pay Fees and Charges</v>
      </c>
      <c r="G1" s="1047" t="s">
        <v>102</v>
      </c>
      <c r="H1" s="1048"/>
    </row>
    <row r="2" spans="1:16384" ht="15" customHeight="1" x14ac:dyDescent="0.3">
      <c r="A2" s="11" t="str">
        <f>'Sch A'!$A$2</f>
        <v>SFN 134 (Rev. 04-24)</v>
      </c>
      <c r="G2" s="1049" t="s">
        <v>103</v>
      </c>
      <c r="H2" s="1094">
        <f>'Sch A'!$C$2</f>
        <v>45108</v>
      </c>
    </row>
    <row r="3" spans="1:16384" ht="15" customHeight="1" x14ac:dyDescent="0.3">
      <c r="A3" s="1278">
        <f>'Sch A'!$A$5</f>
        <v>0</v>
      </c>
      <c r="G3" s="1277" t="s">
        <v>104</v>
      </c>
      <c r="H3" s="1280">
        <f>'Sch A'!$C$3</f>
        <v>45473</v>
      </c>
    </row>
    <row r="4" spans="1:16384" customFormat="1" ht="15" customHeight="1" x14ac:dyDescent="0.3">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114"/>
      <c r="BA4" s="1114"/>
      <c r="BB4" s="1114"/>
      <c r="BC4" s="1114"/>
      <c r="BD4" s="1114"/>
      <c r="BE4" s="1114"/>
      <c r="BF4" s="1114"/>
      <c r="BG4" s="1114"/>
      <c r="BH4" s="1114"/>
      <c r="BI4" s="1114"/>
      <c r="BJ4" s="1114"/>
      <c r="BK4" s="1114"/>
      <c r="BL4" s="1114"/>
      <c r="BM4" s="1114"/>
      <c r="BN4" s="1114"/>
      <c r="BO4" s="1114"/>
      <c r="BP4" s="1114"/>
      <c r="BQ4" s="1114"/>
      <c r="BR4" s="1114"/>
      <c r="BS4" s="1114"/>
      <c r="BT4" s="1114"/>
      <c r="BU4" s="1114"/>
      <c r="BV4" s="1114"/>
      <c r="BW4" s="1114"/>
      <c r="BX4" s="1114"/>
      <c r="BY4" s="1114"/>
      <c r="BZ4" s="1114"/>
      <c r="CA4" s="1114"/>
      <c r="CB4" s="1114"/>
      <c r="CC4" s="1114"/>
      <c r="CD4" s="1114"/>
      <c r="CE4" s="1114"/>
      <c r="CF4" s="1114"/>
      <c r="CG4" s="1114"/>
      <c r="CH4" s="1114"/>
      <c r="CI4" s="1114"/>
      <c r="CJ4" s="1114"/>
      <c r="CK4" s="1114"/>
      <c r="CL4" s="1114"/>
      <c r="CM4" s="1114"/>
      <c r="CN4" s="1114"/>
    </row>
    <row r="5" spans="1:16384" customFormat="1" x14ac:dyDescent="0.3">
      <c r="A5" s="1096"/>
      <c r="B5" s="1096"/>
      <c r="C5" s="1097" t="s">
        <v>1293</v>
      </c>
      <c r="D5" s="1097"/>
      <c r="E5" s="1098"/>
      <c r="F5" s="1099" t="s">
        <v>1294</v>
      </c>
      <c r="G5" s="1097"/>
      <c r="H5" s="1098"/>
      <c r="I5" s="1059"/>
      <c r="J5" s="1059"/>
      <c r="K5" s="1115"/>
      <c r="L5" s="1115"/>
      <c r="M5" s="1115"/>
      <c r="N5" s="1115"/>
      <c r="O5" s="1115"/>
      <c r="P5" s="1115"/>
      <c r="Q5" s="1059"/>
      <c r="R5" s="1059"/>
      <c r="S5" s="1115"/>
      <c r="T5" s="1115"/>
      <c r="U5" s="1115"/>
      <c r="V5" s="1115"/>
      <c r="W5" s="1115"/>
      <c r="X5" s="1115"/>
      <c r="Y5" s="1059"/>
      <c r="Z5" s="1059"/>
      <c r="AA5" s="1115"/>
      <c r="AB5" s="1115"/>
      <c r="AC5" s="1115"/>
      <c r="AD5" s="1115"/>
      <c r="AE5" s="1115"/>
      <c r="AF5" s="1115"/>
      <c r="AG5" s="1059"/>
      <c r="AH5" s="1059"/>
      <c r="AI5" s="1115"/>
      <c r="AJ5" s="1115"/>
      <c r="AK5" s="1115"/>
      <c r="AL5" s="1115"/>
      <c r="AM5" s="1115"/>
      <c r="AN5" s="1115"/>
      <c r="AO5" s="1059"/>
      <c r="AP5" s="1059"/>
      <c r="AQ5" s="1115"/>
      <c r="AR5" s="1115"/>
      <c r="AS5" s="1115"/>
      <c r="AT5" s="1115"/>
      <c r="AU5" s="1115"/>
      <c r="AV5" s="1115"/>
      <c r="AW5" s="1059"/>
      <c r="AX5" s="1059"/>
      <c r="AY5" s="1115"/>
      <c r="AZ5" s="1115"/>
      <c r="BA5" s="1115"/>
      <c r="BB5" s="1115"/>
      <c r="BC5" s="1115"/>
      <c r="BD5" s="1115"/>
      <c r="BE5" s="1059"/>
      <c r="BF5" s="1059"/>
      <c r="BG5" s="1115"/>
      <c r="BH5" s="1115"/>
      <c r="BI5" s="1115"/>
      <c r="BJ5" s="1115"/>
      <c r="BK5" s="1115"/>
      <c r="BL5" s="1115"/>
      <c r="BM5" s="1059"/>
      <c r="BN5" s="1059"/>
      <c r="BO5" s="1115"/>
      <c r="BP5" s="1115"/>
      <c r="BQ5" s="1115"/>
      <c r="BR5" s="1115"/>
      <c r="BS5" s="1115"/>
      <c r="BT5" s="1115"/>
      <c r="BU5" s="1059"/>
      <c r="BV5" s="1059"/>
      <c r="BW5" s="1115"/>
      <c r="BX5" s="1115"/>
      <c r="BY5" s="1115"/>
      <c r="BZ5" s="1115"/>
      <c r="CA5" s="1115"/>
      <c r="CB5" s="1115"/>
      <c r="CC5" s="1059"/>
      <c r="CD5" s="1059"/>
      <c r="CE5" s="1115"/>
      <c r="CF5" s="1115"/>
      <c r="CG5" s="1115"/>
      <c r="CH5" s="1115"/>
      <c r="CI5" s="1115"/>
      <c r="CJ5" s="1115"/>
      <c r="CK5" s="1059"/>
      <c r="CL5" s="1059"/>
      <c r="CM5" s="1115"/>
      <c r="CN5" s="1115"/>
      <c r="CO5" s="1098"/>
      <c r="CP5" s="1099" t="s">
        <v>1294</v>
      </c>
      <c r="CQ5" s="1097"/>
      <c r="CR5" s="1098"/>
      <c r="CS5" s="1096"/>
      <c r="CT5" s="1096"/>
      <c r="CU5" s="1097" t="s">
        <v>1293</v>
      </c>
      <c r="CV5" s="1097"/>
      <c r="CW5" s="1098"/>
      <c r="CX5" s="1099" t="s">
        <v>1294</v>
      </c>
      <c r="CY5" s="1097"/>
      <c r="CZ5" s="1098"/>
      <c r="DA5" s="1096"/>
      <c r="DB5" s="1096"/>
      <c r="DC5" s="1097" t="s">
        <v>1293</v>
      </c>
      <c r="DD5" s="1097"/>
      <c r="DE5" s="1098"/>
      <c r="DF5" s="1099" t="s">
        <v>1294</v>
      </c>
      <c r="DG5" s="1097"/>
      <c r="DH5" s="1098"/>
      <c r="DI5" s="1096"/>
      <c r="DJ5" s="1096"/>
      <c r="DK5" s="1097" t="s">
        <v>1293</v>
      </c>
      <c r="DL5" s="1097"/>
      <c r="DM5" s="1098"/>
      <c r="DN5" s="1099" t="s">
        <v>1294</v>
      </c>
      <c r="DO5" s="1097"/>
      <c r="DP5" s="1098"/>
      <c r="DQ5" s="1096"/>
      <c r="DR5" s="1096"/>
      <c r="DS5" s="1097" t="s">
        <v>1293</v>
      </c>
      <c r="DT5" s="1097"/>
      <c r="DU5" s="1098"/>
      <c r="DV5" s="1099" t="s">
        <v>1294</v>
      </c>
      <c r="DW5" s="1097"/>
      <c r="DX5" s="1098"/>
      <c r="DY5" s="1096"/>
      <c r="DZ5" s="1096"/>
      <c r="EA5" s="1097" t="s">
        <v>1293</v>
      </c>
      <c r="EB5" s="1097"/>
      <c r="EC5" s="1098"/>
      <c r="ED5" s="1099" t="s">
        <v>1294</v>
      </c>
      <c r="EE5" s="1097"/>
      <c r="EF5" s="1098"/>
      <c r="EG5" s="1096"/>
      <c r="EH5" s="1096"/>
      <c r="EI5" s="1097" t="s">
        <v>1293</v>
      </c>
      <c r="EJ5" s="1097"/>
      <c r="EK5" s="1098"/>
      <c r="EL5" s="1099" t="s">
        <v>1294</v>
      </c>
      <c r="EM5" s="1097"/>
      <c r="EN5" s="1098"/>
      <c r="EO5" s="1096"/>
      <c r="EP5" s="1096"/>
      <c r="EQ5" s="1097" t="s">
        <v>1293</v>
      </c>
      <c r="ER5" s="1097"/>
      <c r="ES5" s="1098"/>
      <c r="ET5" s="1099" t="s">
        <v>1294</v>
      </c>
      <c r="EU5" s="1097"/>
      <c r="EV5" s="1098"/>
      <c r="EW5" s="1096"/>
      <c r="EX5" s="1096"/>
      <c r="EY5" s="1097" t="s">
        <v>1293</v>
      </c>
      <c r="EZ5" s="1097"/>
      <c r="FA5" s="1098"/>
      <c r="FB5" s="1099" t="s">
        <v>1294</v>
      </c>
      <c r="FC5" s="1097"/>
      <c r="FD5" s="1098"/>
      <c r="FE5" s="1096"/>
      <c r="FF5" s="1096"/>
      <c r="FG5" s="1097" t="s">
        <v>1293</v>
      </c>
      <c r="FH5" s="1097"/>
      <c r="FI5" s="1098"/>
      <c r="FJ5" s="1099" t="s">
        <v>1294</v>
      </c>
      <c r="FK5" s="1097"/>
      <c r="FL5" s="1098"/>
      <c r="FM5" s="1096"/>
      <c r="FN5" s="1096"/>
      <c r="FO5" s="1097" t="s">
        <v>1293</v>
      </c>
      <c r="FP5" s="1097"/>
      <c r="FQ5" s="1098"/>
      <c r="FR5" s="1099" t="s">
        <v>1294</v>
      </c>
      <c r="FS5" s="1097"/>
      <c r="FT5" s="1098"/>
      <c r="FU5" s="1096"/>
      <c r="FV5" s="1096"/>
      <c r="FW5" s="1097" t="s">
        <v>1293</v>
      </c>
      <c r="FX5" s="1097"/>
      <c r="FY5" s="1098"/>
      <c r="FZ5" s="1099" t="s">
        <v>1294</v>
      </c>
      <c r="GA5" s="1097"/>
      <c r="GB5" s="1098"/>
      <c r="GC5" s="1096"/>
      <c r="GD5" s="1096"/>
      <c r="GE5" s="1097" t="s">
        <v>1293</v>
      </c>
      <c r="GF5" s="1097"/>
      <c r="GG5" s="1098"/>
      <c r="GH5" s="1099" t="s">
        <v>1294</v>
      </c>
      <c r="GI5" s="1097"/>
      <c r="GJ5" s="1098"/>
      <c r="GK5" s="1096"/>
      <c r="GL5" s="1096"/>
      <c r="GM5" s="1097" t="s">
        <v>1293</v>
      </c>
      <c r="GN5" s="1097"/>
      <c r="GO5" s="1098"/>
      <c r="GP5" s="1099" t="s">
        <v>1294</v>
      </c>
      <c r="GQ5" s="1097"/>
      <c r="GR5" s="1098"/>
      <c r="GS5" s="1096"/>
      <c r="GT5" s="1096"/>
      <c r="GU5" s="1097" t="s">
        <v>1293</v>
      </c>
      <c r="GV5" s="1097"/>
      <c r="GW5" s="1098"/>
      <c r="GX5" s="1099" t="s">
        <v>1294</v>
      </c>
      <c r="GY5" s="1097"/>
      <c r="GZ5" s="1098"/>
      <c r="HA5" s="1096"/>
      <c r="HB5" s="1096"/>
      <c r="HC5" s="1097" t="s">
        <v>1293</v>
      </c>
      <c r="HD5" s="1097"/>
      <c r="HE5" s="1098"/>
      <c r="HF5" s="1099" t="s">
        <v>1294</v>
      </c>
      <c r="HG5" s="1097"/>
      <c r="HH5" s="1098"/>
      <c r="HI5" s="1096"/>
      <c r="HJ5" s="1096"/>
      <c r="HK5" s="1097" t="s">
        <v>1293</v>
      </c>
      <c r="HL5" s="1097"/>
      <c r="HM5" s="1098"/>
      <c r="HN5" s="1099" t="s">
        <v>1294</v>
      </c>
      <c r="HO5" s="1097"/>
      <c r="HP5" s="1098"/>
      <c r="HQ5" s="1096"/>
      <c r="HR5" s="1096"/>
      <c r="HS5" s="1097" t="s">
        <v>1293</v>
      </c>
      <c r="HT5" s="1097"/>
      <c r="HU5" s="1098"/>
      <c r="HV5" s="1099" t="s">
        <v>1294</v>
      </c>
      <c r="HW5" s="1097"/>
      <c r="HX5" s="1098"/>
      <c r="HY5" s="1096"/>
      <c r="HZ5" s="1096"/>
      <c r="IA5" s="1097" t="s">
        <v>1293</v>
      </c>
      <c r="IB5" s="1097"/>
      <c r="IC5" s="1098"/>
      <c r="ID5" s="1099" t="s">
        <v>1294</v>
      </c>
      <c r="IE5" s="1097"/>
      <c r="IF5" s="1098"/>
      <c r="IG5" s="1096"/>
      <c r="IH5" s="1096"/>
      <c r="II5" s="1097" t="s">
        <v>1293</v>
      </c>
      <c r="IJ5" s="1097"/>
      <c r="IK5" s="1098"/>
      <c r="IL5" s="1099" t="s">
        <v>1294</v>
      </c>
      <c r="IM5" s="1097"/>
      <c r="IN5" s="1098"/>
      <c r="IO5" s="1096"/>
      <c r="IP5" s="1096"/>
      <c r="IQ5" s="1097" t="s">
        <v>1293</v>
      </c>
      <c r="IR5" s="1097"/>
      <c r="IS5" s="1098"/>
      <c r="IT5" s="1099" t="s">
        <v>1294</v>
      </c>
      <c r="IU5" s="1097"/>
      <c r="IV5" s="1098"/>
      <c r="IW5" s="1096"/>
      <c r="IX5" s="1096"/>
      <c r="IY5" s="1097" t="s">
        <v>1293</v>
      </c>
      <c r="IZ5" s="1097"/>
      <c r="JA5" s="1098"/>
      <c r="JB5" s="1099" t="s">
        <v>1294</v>
      </c>
      <c r="JC5" s="1097"/>
      <c r="JD5" s="1098"/>
      <c r="JE5" s="1096"/>
      <c r="JF5" s="1096"/>
      <c r="JG5" s="1097" t="s">
        <v>1293</v>
      </c>
      <c r="JH5" s="1097"/>
      <c r="JI5" s="1098"/>
      <c r="JJ5" s="1099" t="s">
        <v>1294</v>
      </c>
      <c r="JK5" s="1097"/>
      <c r="JL5" s="1098"/>
      <c r="JM5" s="1096"/>
      <c r="JN5" s="1096"/>
      <c r="JO5" s="1097" t="s">
        <v>1293</v>
      </c>
      <c r="JP5" s="1097"/>
      <c r="JQ5" s="1098"/>
      <c r="JR5" s="1099" t="s">
        <v>1294</v>
      </c>
      <c r="JS5" s="1097"/>
      <c r="JT5" s="1098"/>
      <c r="JU5" s="1096"/>
      <c r="JV5" s="1096"/>
      <c r="JW5" s="1097" t="s">
        <v>1293</v>
      </c>
      <c r="JX5" s="1097"/>
      <c r="JY5" s="1098"/>
      <c r="JZ5" s="1099" t="s">
        <v>1294</v>
      </c>
      <c r="KA5" s="1097"/>
      <c r="KB5" s="1098"/>
      <c r="KC5" s="1096"/>
      <c r="KD5" s="1096"/>
      <c r="KE5" s="1097" t="s">
        <v>1293</v>
      </c>
      <c r="KF5" s="1097"/>
      <c r="KG5" s="1098"/>
      <c r="KH5" s="1099" t="s">
        <v>1294</v>
      </c>
      <c r="KI5" s="1097"/>
      <c r="KJ5" s="1098"/>
      <c r="KK5" s="1096"/>
      <c r="KL5" s="1096"/>
      <c r="KM5" s="1097" t="s">
        <v>1293</v>
      </c>
      <c r="KN5" s="1097"/>
      <c r="KO5" s="1098"/>
      <c r="KP5" s="1099" t="s">
        <v>1294</v>
      </c>
      <c r="KQ5" s="1097"/>
      <c r="KR5" s="1098"/>
      <c r="KS5" s="1096"/>
      <c r="KT5" s="1096"/>
      <c r="KU5" s="1097" t="s">
        <v>1293</v>
      </c>
      <c r="KV5" s="1097"/>
      <c r="KW5" s="1098"/>
      <c r="KX5" s="1099" t="s">
        <v>1294</v>
      </c>
      <c r="KY5" s="1097"/>
      <c r="KZ5" s="1098"/>
      <c r="LA5" s="1096"/>
      <c r="LB5" s="1096"/>
      <c r="LC5" s="1097" t="s">
        <v>1293</v>
      </c>
      <c r="LD5" s="1097"/>
      <c r="LE5" s="1098"/>
      <c r="LF5" s="1099" t="s">
        <v>1294</v>
      </c>
      <c r="LG5" s="1097"/>
      <c r="LH5" s="1098"/>
      <c r="LI5" s="1096"/>
      <c r="LJ5" s="1096"/>
      <c r="LK5" s="1097" t="s">
        <v>1293</v>
      </c>
      <c r="LL5" s="1097"/>
      <c r="LM5" s="1098"/>
      <c r="LN5" s="1099" t="s">
        <v>1294</v>
      </c>
      <c r="LO5" s="1097"/>
      <c r="LP5" s="1098"/>
      <c r="LQ5" s="1096"/>
      <c r="LR5" s="1096"/>
      <c r="LS5" s="1097" t="s">
        <v>1293</v>
      </c>
      <c r="LT5" s="1097"/>
      <c r="LU5" s="1098"/>
      <c r="LV5" s="1099" t="s">
        <v>1294</v>
      </c>
      <c r="LW5" s="1097"/>
      <c r="LX5" s="1098"/>
      <c r="LY5" s="1096"/>
      <c r="LZ5" s="1096"/>
      <c r="MA5" s="1097" t="s">
        <v>1293</v>
      </c>
      <c r="MB5" s="1097"/>
      <c r="MC5" s="1098"/>
      <c r="MD5" s="1099" t="s">
        <v>1294</v>
      </c>
      <c r="ME5" s="1097"/>
      <c r="MF5" s="1098"/>
      <c r="MG5" s="1096"/>
      <c r="MH5" s="1096"/>
      <c r="MI5" s="1097" t="s">
        <v>1293</v>
      </c>
      <c r="MJ5" s="1097"/>
      <c r="MK5" s="1098"/>
      <c r="ML5" s="1099" t="s">
        <v>1294</v>
      </c>
      <c r="MM5" s="1097"/>
      <c r="MN5" s="1098"/>
      <c r="MO5" s="1096"/>
      <c r="MP5" s="1096"/>
      <c r="MQ5" s="1097" t="s">
        <v>1293</v>
      </c>
      <c r="MR5" s="1097"/>
      <c r="MS5" s="1098"/>
      <c r="MT5" s="1099" t="s">
        <v>1294</v>
      </c>
      <c r="MU5" s="1097"/>
      <c r="MV5" s="1098"/>
      <c r="MW5" s="1096"/>
      <c r="MX5" s="1096"/>
      <c r="MY5" s="1097" t="s">
        <v>1293</v>
      </c>
      <c r="MZ5" s="1097"/>
      <c r="NA5" s="1098"/>
      <c r="NB5" s="1099" t="s">
        <v>1294</v>
      </c>
      <c r="NC5" s="1097"/>
      <c r="ND5" s="1098"/>
      <c r="NE5" s="1096"/>
      <c r="NF5" s="1096"/>
      <c r="NG5" s="1097" t="s">
        <v>1293</v>
      </c>
      <c r="NH5" s="1097"/>
      <c r="NI5" s="1098"/>
      <c r="NJ5" s="1099" t="s">
        <v>1294</v>
      </c>
      <c r="NK5" s="1097"/>
      <c r="NL5" s="1098"/>
      <c r="NM5" s="1096"/>
      <c r="NN5" s="1096"/>
      <c r="NO5" s="1097" t="s">
        <v>1293</v>
      </c>
      <c r="NP5" s="1097"/>
      <c r="NQ5" s="1098"/>
      <c r="NR5" s="1099" t="s">
        <v>1294</v>
      </c>
      <c r="NS5" s="1097"/>
      <c r="NT5" s="1098"/>
      <c r="NU5" s="1096"/>
      <c r="NV5" s="1096"/>
      <c r="NW5" s="1097" t="s">
        <v>1293</v>
      </c>
      <c r="NX5" s="1097"/>
      <c r="NY5" s="1098"/>
      <c r="NZ5" s="1099" t="s">
        <v>1294</v>
      </c>
      <c r="OA5" s="1097"/>
      <c r="OB5" s="1098"/>
      <c r="OC5" s="1096"/>
      <c r="OD5" s="1096"/>
      <c r="OE5" s="1097" t="s">
        <v>1293</v>
      </c>
      <c r="OF5" s="1097"/>
      <c r="OG5" s="1098"/>
      <c r="OH5" s="1099" t="s">
        <v>1294</v>
      </c>
      <c r="OI5" s="1097"/>
      <c r="OJ5" s="1098"/>
      <c r="OK5" s="1096"/>
      <c r="OL5" s="1096"/>
      <c r="OM5" s="1097" t="s">
        <v>1293</v>
      </c>
      <c r="ON5" s="1097"/>
      <c r="OO5" s="1098"/>
      <c r="OP5" s="1099" t="s">
        <v>1294</v>
      </c>
      <c r="OQ5" s="1097"/>
      <c r="OR5" s="1098"/>
      <c r="OS5" s="1096"/>
      <c r="OT5" s="1096"/>
      <c r="OU5" s="1097" t="s">
        <v>1293</v>
      </c>
      <c r="OV5" s="1097"/>
      <c r="OW5" s="1098"/>
      <c r="OX5" s="1099" t="s">
        <v>1294</v>
      </c>
      <c r="OY5" s="1097"/>
      <c r="OZ5" s="1098"/>
      <c r="PA5" s="1096"/>
      <c r="PB5" s="1096"/>
      <c r="PC5" s="1097" t="s">
        <v>1293</v>
      </c>
      <c r="PD5" s="1097"/>
      <c r="PE5" s="1098"/>
      <c r="PF5" s="1099" t="s">
        <v>1294</v>
      </c>
      <c r="PG5" s="1097"/>
      <c r="PH5" s="1098"/>
      <c r="PI5" s="1096"/>
      <c r="PJ5" s="1096"/>
      <c r="PK5" s="1097" t="s">
        <v>1293</v>
      </c>
      <c r="PL5" s="1097"/>
      <c r="PM5" s="1098"/>
      <c r="PN5" s="1099" t="s">
        <v>1294</v>
      </c>
      <c r="PO5" s="1097"/>
      <c r="PP5" s="1098"/>
      <c r="PQ5" s="1096"/>
      <c r="PR5" s="1096"/>
      <c r="PS5" s="1097" t="s">
        <v>1293</v>
      </c>
      <c r="PT5" s="1097"/>
      <c r="PU5" s="1098"/>
      <c r="PV5" s="1099" t="s">
        <v>1294</v>
      </c>
      <c r="PW5" s="1097"/>
      <c r="PX5" s="1098"/>
      <c r="PY5" s="1096"/>
      <c r="PZ5" s="1096"/>
      <c r="QA5" s="1097" t="s">
        <v>1293</v>
      </c>
      <c r="QB5" s="1097"/>
      <c r="QC5" s="1098"/>
      <c r="QD5" s="1099" t="s">
        <v>1294</v>
      </c>
      <c r="QE5" s="1097"/>
      <c r="QF5" s="1098"/>
      <c r="QG5" s="1096"/>
      <c r="QH5" s="1096"/>
      <c r="QI5" s="1097" t="s">
        <v>1293</v>
      </c>
      <c r="QJ5" s="1097"/>
      <c r="QK5" s="1098"/>
      <c r="QL5" s="1099" t="s">
        <v>1294</v>
      </c>
      <c r="QM5" s="1097"/>
      <c r="QN5" s="1098"/>
      <c r="QO5" s="1096"/>
      <c r="QP5" s="1096"/>
      <c r="QQ5" s="1097" t="s">
        <v>1293</v>
      </c>
      <c r="QR5" s="1097"/>
      <c r="QS5" s="1098"/>
      <c r="QT5" s="1099" t="s">
        <v>1294</v>
      </c>
      <c r="QU5" s="1097"/>
      <c r="QV5" s="1098"/>
      <c r="QW5" s="1096"/>
      <c r="QX5" s="1096"/>
      <c r="QY5" s="1097" t="s">
        <v>1293</v>
      </c>
      <c r="QZ5" s="1097"/>
      <c r="RA5" s="1098"/>
      <c r="RB5" s="1099" t="s">
        <v>1294</v>
      </c>
      <c r="RC5" s="1097"/>
      <c r="RD5" s="1098"/>
      <c r="RE5" s="1096"/>
      <c r="RF5" s="1096"/>
      <c r="RG5" s="1097" t="s">
        <v>1293</v>
      </c>
      <c r="RH5" s="1097"/>
      <c r="RI5" s="1098"/>
      <c r="RJ5" s="1099" t="s">
        <v>1294</v>
      </c>
      <c r="RK5" s="1097"/>
      <c r="RL5" s="1098"/>
      <c r="RM5" s="1096"/>
      <c r="RN5" s="1096"/>
      <c r="RO5" s="1097" t="s">
        <v>1293</v>
      </c>
      <c r="RP5" s="1097"/>
      <c r="RQ5" s="1098"/>
      <c r="RR5" s="1099" t="s">
        <v>1294</v>
      </c>
      <c r="RS5" s="1097"/>
      <c r="RT5" s="1098"/>
      <c r="RU5" s="1096"/>
      <c r="RV5" s="1096"/>
      <c r="RW5" s="1097" t="s">
        <v>1293</v>
      </c>
      <c r="RX5" s="1097"/>
      <c r="RY5" s="1098"/>
      <c r="RZ5" s="1099" t="s">
        <v>1294</v>
      </c>
      <c r="SA5" s="1097"/>
      <c r="SB5" s="1098"/>
      <c r="SC5" s="1096"/>
      <c r="SD5" s="1096"/>
      <c r="SE5" s="1097" t="s">
        <v>1293</v>
      </c>
      <c r="SF5" s="1097"/>
      <c r="SG5" s="1098"/>
      <c r="SH5" s="1099" t="s">
        <v>1294</v>
      </c>
      <c r="SI5" s="1097"/>
      <c r="SJ5" s="1098"/>
      <c r="SK5" s="1096"/>
      <c r="SL5" s="1096"/>
      <c r="SM5" s="1097" t="s">
        <v>1293</v>
      </c>
      <c r="SN5" s="1097"/>
      <c r="SO5" s="1098"/>
      <c r="SP5" s="1099" t="s">
        <v>1294</v>
      </c>
      <c r="SQ5" s="1097"/>
      <c r="SR5" s="1098"/>
      <c r="SS5" s="1096"/>
      <c r="ST5" s="1096"/>
      <c r="SU5" s="1097" t="s">
        <v>1293</v>
      </c>
      <c r="SV5" s="1097"/>
      <c r="SW5" s="1098"/>
      <c r="SX5" s="1099" t="s">
        <v>1294</v>
      </c>
      <c r="SY5" s="1097"/>
      <c r="SZ5" s="1098"/>
      <c r="TA5" s="1096"/>
      <c r="TB5" s="1096"/>
      <c r="TC5" s="1097" t="s">
        <v>1293</v>
      </c>
      <c r="TD5" s="1097"/>
      <c r="TE5" s="1098"/>
      <c r="TF5" s="1099" t="s">
        <v>1294</v>
      </c>
      <c r="TG5" s="1097"/>
      <c r="TH5" s="1098"/>
      <c r="TI5" s="1096"/>
      <c r="TJ5" s="1096"/>
      <c r="TK5" s="1097" t="s">
        <v>1293</v>
      </c>
      <c r="TL5" s="1097"/>
      <c r="TM5" s="1098"/>
      <c r="TN5" s="1099" t="s">
        <v>1294</v>
      </c>
      <c r="TO5" s="1097"/>
      <c r="TP5" s="1098"/>
      <c r="TQ5" s="1096"/>
      <c r="TR5" s="1096"/>
      <c r="TS5" s="1097" t="s">
        <v>1293</v>
      </c>
      <c r="TT5" s="1097"/>
      <c r="TU5" s="1098"/>
      <c r="TV5" s="1099" t="s">
        <v>1294</v>
      </c>
      <c r="TW5" s="1097"/>
      <c r="TX5" s="1098"/>
      <c r="TY5" s="1096"/>
      <c r="TZ5" s="1096"/>
      <c r="UA5" s="1097" t="s">
        <v>1293</v>
      </c>
      <c r="UB5" s="1097"/>
      <c r="UC5" s="1098"/>
      <c r="UD5" s="1099" t="s">
        <v>1294</v>
      </c>
      <c r="UE5" s="1097"/>
      <c r="UF5" s="1098"/>
      <c r="UG5" s="1096"/>
      <c r="UH5" s="1096"/>
      <c r="UI5" s="1097" t="s">
        <v>1293</v>
      </c>
      <c r="UJ5" s="1097"/>
      <c r="UK5" s="1098"/>
      <c r="UL5" s="1099" t="s">
        <v>1294</v>
      </c>
      <c r="UM5" s="1097"/>
      <c r="UN5" s="1098"/>
      <c r="UO5" s="1096"/>
      <c r="UP5" s="1096"/>
      <c r="UQ5" s="1097" t="s">
        <v>1293</v>
      </c>
      <c r="UR5" s="1097"/>
      <c r="US5" s="1098"/>
      <c r="UT5" s="1099" t="s">
        <v>1294</v>
      </c>
      <c r="UU5" s="1097"/>
      <c r="UV5" s="1098"/>
      <c r="UW5" s="1096"/>
      <c r="UX5" s="1096"/>
      <c r="UY5" s="1097" t="s">
        <v>1293</v>
      </c>
      <c r="UZ5" s="1097"/>
      <c r="VA5" s="1098"/>
      <c r="VB5" s="1099" t="s">
        <v>1294</v>
      </c>
      <c r="VC5" s="1097"/>
      <c r="VD5" s="1098"/>
      <c r="VE5" s="1096"/>
      <c r="VF5" s="1096"/>
      <c r="VG5" s="1097" t="s">
        <v>1293</v>
      </c>
      <c r="VH5" s="1097"/>
      <c r="VI5" s="1098"/>
      <c r="VJ5" s="1099" t="s">
        <v>1294</v>
      </c>
      <c r="VK5" s="1097"/>
      <c r="VL5" s="1098"/>
      <c r="VM5" s="1096"/>
      <c r="VN5" s="1096"/>
      <c r="VO5" s="1097" t="s">
        <v>1293</v>
      </c>
      <c r="VP5" s="1097"/>
      <c r="VQ5" s="1098"/>
      <c r="VR5" s="1099" t="s">
        <v>1294</v>
      </c>
      <c r="VS5" s="1097"/>
      <c r="VT5" s="1098"/>
      <c r="VU5" s="1096"/>
      <c r="VV5" s="1096"/>
      <c r="VW5" s="1097" t="s">
        <v>1293</v>
      </c>
      <c r="VX5" s="1097"/>
      <c r="VY5" s="1098"/>
      <c r="VZ5" s="1099" t="s">
        <v>1294</v>
      </c>
      <c r="WA5" s="1097"/>
      <c r="WB5" s="1098"/>
      <c r="WC5" s="1096"/>
      <c r="WD5" s="1096"/>
      <c r="WE5" s="1097" t="s">
        <v>1293</v>
      </c>
      <c r="WF5" s="1097"/>
      <c r="WG5" s="1098"/>
      <c r="WH5" s="1099" t="s">
        <v>1294</v>
      </c>
      <c r="WI5" s="1097"/>
      <c r="WJ5" s="1098"/>
      <c r="WK5" s="1096"/>
      <c r="WL5" s="1096"/>
      <c r="WM5" s="1097" t="s">
        <v>1293</v>
      </c>
      <c r="WN5" s="1097"/>
      <c r="WO5" s="1098"/>
      <c r="WP5" s="1099" t="s">
        <v>1294</v>
      </c>
      <c r="WQ5" s="1097"/>
      <c r="WR5" s="1098"/>
      <c r="WS5" s="1096"/>
      <c r="WT5" s="1096"/>
      <c r="WU5" s="1097" t="s">
        <v>1293</v>
      </c>
      <c r="WV5" s="1097"/>
      <c r="WW5" s="1098"/>
      <c r="WX5" s="1099" t="s">
        <v>1294</v>
      </c>
      <c r="WY5" s="1097"/>
      <c r="WZ5" s="1098"/>
      <c r="XA5" s="1096"/>
      <c r="XB5" s="1096"/>
      <c r="XC5" s="1097" t="s">
        <v>1293</v>
      </c>
      <c r="XD5" s="1097"/>
      <c r="XE5" s="1098"/>
      <c r="XF5" s="1099" t="s">
        <v>1294</v>
      </c>
      <c r="XG5" s="1097"/>
      <c r="XH5" s="1098"/>
      <c r="XI5" s="1096"/>
      <c r="XJ5" s="1096"/>
      <c r="XK5" s="1097" t="s">
        <v>1293</v>
      </c>
      <c r="XL5" s="1097"/>
      <c r="XM5" s="1098"/>
      <c r="XN5" s="1099" t="s">
        <v>1294</v>
      </c>
      <c r="XO5" s="1097"/>
      <c r="XP5" s="1098"/>
      <c r="XQ5" s="1096"/>
      <c r="XR5" s="1096"/>
      <c r="XS5" s="1097" t="s">
        <v>1293</v>
      </c>
      <c r="XT5" s="1097"/>
      <c r="XU5" s="1098"/>
      <c r="XV5" s="1099" t="s">
        <v>1294</v>
      </c>
      <c r="XW5" s="1097"/>
      <c r="XX5" s="1098"/>
      <c r="XY5" s="1096"/>
      <c r="XZ5" s="1096"/>
      <c r="YA5" s="1097" t="s">
        <v>1293</v>
      </c>
      <c r="YB5" s="1097"/>
      <c r="YC5" s="1098"/>
      <c r="YD5" s="1099" t="s">
        <v>1294</v>
      </c>
      <c r="YE5" s="1097"/>
      <c r="YF5" s="1098"/>
      <c r="YG5" s="1096"/>
      <c r="YH5" s="1096"/>
      <c r="YI5" s="1097" t="s">
        <v>1293</v>
      </c>
      <c r="YJ5" s="1097"/>
      <c r="YK5" s="1098"/>
      <c r="YL5" s="1099" t="s">
        <v>1294</v>
      </c>
      <c r="YM5" s="1097"/>
      <c r="YN5" s="1098"/>
      <c r="YO5" s="1096"/>
      <c r="YP5" s="1096"/>
      <c r="YQ5" s="1097" t="s">
        <v>1293</v>
      </c>
      <c r="YR5" s="1097"/>
      <c r="YS5" s="1098"/>
      <c r="YT5" s="1099" t="s">
        <v>1294</v>
      </c>
      <c r="YU5" s="1097"/>
      <c r="YV5" s="1098"/>
      <c r="YW5" s="1096"/>
      <c r="YX5" s="1096"/>
      <c r="YY5" s="1097" t="s">
        <v>1293</v>
      </c>
      <c r="YZ5" s="1097"/>
      <c r="ZA5" s="1098"/>
      <c r="ZB5" s="1099" t="s">
        <v>1294</v>
      </c>
      <c r="ZC5" s="1097"/>
      <c r="ZD5" s="1098"/>
      <c r="ZE5" s="1096"/>
      <c r="ZF5" s="1096"/>
      <c r="ZG5" s="1097" t="s">
        <v>1293</v>
      </c>
      <c r="ZH5" s="1097"/>
      <c r="ZI5" s="1098"/>
      <c r="ZJ5" s="1099" t="s">
        <v>1294</v>
      </c>
      <c r="ZK5" s="1097"/>
      <c r="ZL5" s="1098"/>
      <c r="ZM5" s="1096"/>
      <c r="ZN5" s="1096"/>
      <c r="ZO5" s="1097" t="s">
        <v>1293</v>
      </c>
      <c r="ZP5" s="1097"/>
      <c r="ZQ5" s="1098"/>
      <c r="ZR5" s="1099" t="s">
        <v>1294</v>
      </c>
      <c r="ZS5" s="1097"/>
      <c r="ZT5" s="1098"/>
      <c r="ZU5" s="1096"/>
      <c r="ZV5" s="1096"/>
      <c r="ZW5" s="1097" t="s">
        <v>1293</v>
      </c>
      <c r="ZX5" s="1097"/>
      <c r="ZY5" s="1098"/>
      <c r="ZZ5" s="1099" t="s">
        <v>1294</v>
      </c>
      <c r="AAA5" s="1097"/>
      <c r="AAB5" s="1098"/>
      <c r="AAC5" s="1096"/>
      <c r="AAD5" s="1096"/>
      <c r="AAE5" s="1097" t="s">
        <v>1293</v>
      </c>
      <c r="AAF5" s="1097"/>
      <c r="AAG5" s="1098"/>
      <c r="AAH5" s="1099" t="s">
        <v>1294</v>
      </c>
      <c r="AAI5" s="1097"/>
      <c r="AAJ5" s="1098"/>
      <c r="AAK5" s="1096"/>
      <c r="AAL5" s="1096"/>
      <c r="AAM5" s="1097" t="s">
        <v>1293</v>
      </c>
      <c r="AAN5" s="1097"/>
      <c r="AAO5" s="1098"/>
      <c r="AAP5" s="1099" t="s">
        <v>1294</v>
      </c>
      <c r="AAQ5" s="1097"/>
      <c r="AAR5" s="1098"/>
      <c r="AAS5" s="1096"/>
      <c r="AAT5" s="1096"/>
      <c r="AAU5" s="1097" t="s">
        <v>1293</v>
      </c>
      <c r="AAV5" s="1097"/>
      <c r="AAW5" s="1098"/>
      <c r="AAX5" s="1099" t="s">
        <v>1294</v>
      </c>
      <c r="AAY5" s="1097"/>
      <c r="AAZ5" s="1098"/>
      <c r="ABA5" s="1096"/>
      <c r="ABB5" s="1096"/>
      <c r="ABC5" s="1097" t="s">
        <v>1293</v>
      </c>
      <c r="ABD5" s="1097"/>
      <c r="ABE5" s="1098"/>
      <c r="ABF5" s="1099" t="s">
        <v>1294</v>
      </c>
      <c r="ABG5" s="1097"/>
      <c r="ABH5" s="1098"/>
      <c r="ABI5" s="1096"/>
      <c r="ABJ5" s="1096"/>
      <c r="ABK5" s="1097" t="s">
        <v>1293</v>
      </c>
      <c r="ABL5" s="1097"/>
      <c r="ABM5" s="1098"/>
      <c r="ABN5" s="1099" t="s">
        <v>1294</v>
      </c>
      <c r="ABO5" s="1097"/>
      <c r="ABP5" s="1098"/>
      <c r="ABQ5" s="1096"/>
      <c r="ABR5" s="1096"/>
      <c r="ABS5" s="1097" t="s">
        <v>1293</v>
      </c>
      <c r="ABT5" s="1097"/>
      <c r="ABU5" s="1098"/>
      <c r="ABV5" s="1099" t="s">
        <v>1294</v>
      </c>
      <c r="ABW5" s="1097"/>
      <c r="ABX5" s="1098"/>
      <c r="ABY5" s="1096"/>
      <c r="ABZ5" s="1096"/>
      <c r="ACA5" s="1097" t="s">
        <v>1293</v>
      </c>
      <c r="ACB5" s="1097"/>
      <c r="ACC5" s="1098"/>
      <c r="ACD5" s="1099" t="s">
        <v>1294</v>
      </c>
      <c r="ACE5" s="1097"/>
      <c r="ACF5" s="1098"/>
      <c r="ACG5" s="1096"/>
      <c r="ACH5" s="1096"/>
      <c r="ACI5" s="1097" t="s">
        <v>1293</v>
      </c>
      <c r="ACJ5" s="1097"/>
      <c r="ACK5" s="1098"/>
      <c r="ACL5" s="1099" t="s">
        <v>1294</v>
      </c>
      <c r="ACM5" s="1097"/>
      <c r="ACN5" s="1098"/>
      <c r="ACO5" s="1096"/>
      <c r="ACP5" s="1096"/>
      <c r="ACQ5" s="1097" t="s">
        <v>1293</v>
      </c>
      <c r="ACR5" s="1097"/>
      <c r="ACS5" s="1098"/>
      <c r="ACT5" s="1099" t="s">
        <v>1294</v>
      </c>
      <c r="ACU5" s="1097"/>
      <c r="ACV5" s="1098"/>
      <c r="ACW5" s="1096"/>
      <c r="ACX5" s="1096"/>
      <c r="ACY5" s="1097" t="s">
        <v>1293</v>
      </c>
      <c r="ACZ5" s="1097"/>
      <c r="ADA5" s="1098"/>
      <c r="ADB5" s="1099" t="s">
        <v>1294</v>
      </c>
      <c r="ADC5" s="1097"/>
      <c r="ADD5" s="1098"/>
      <c r="ADE5" s="1096"/>
      <c r="ADF5" s="1096"/>
      <c r="ADG5" s="1097" t="s">
        <v>1293</v>
      </c>
      <c r="ADH5" s="1097"/>
      <c r="ADI5" s="1098"/>
      <c r="ADJ5" s="1099" t="s">
        <v>1294</v>
      </c>
      <c r="ADK5" s="1097"/>
      <c r="ADL5" s="1098"/>
      <c r="ADM5" s="1096"/>
      <c r="ADN5" s="1096"/>
      <c r="ADO5" s="1097" t="s">
        <v>1293</v>
      </c>
      <c r="ADP5" s="1097"/>
      <c r="ADQ5" s="1098"/>
      <c r="ADR5" s="1099" t="s">
        <v>1294</v>
      </c>
      <c r="ADS5" s="1097"/>
      <c r="ADT5" s="1098"/>
      <c r="ADU5" s="1096"/>
      <c r="ADV5" s="1096"/>
      <c r="ADW5" s="1097" t="s">
        <v>1293</v>
      </c>
      <c r="ADX5" s="1097"/>
      <c r="ADY5" s="1098"/>
      <c r="ADZ5" s="1099" t="s">
        <v>1294</v>
      </c>
      <c r="AEA5" s="1097"/>
      <c r="AEB5" s="1098"/>
      <c r="AEC5" s="1096"/>
      <c r="AED5" s="1096"/>
      <c r="AEE5" s="1097" t="s">
        <v>1293</v>
      </c>
      <c r="AEF5" s="1097"/>
      <c r="AEG5" s="1098"/>
      <c r="AEH5" s="1099" t="s">
        <v>1294</v>
      </c>
      <c r="AEI5" s="1097"/>
      <c r="AEJ5" s="1098"/>
      <c r="AEK5" s="1096"/>
      <c r="AEL5" s="1096"/>
      <c r="AEM5" s="1097" t="s">
        <v>1293</v>
      </c>
      <c r="AEN5" s="1097"/>
      <c r="AEO5" s="1098"/>
      <c r="AEP5" s="1099" t="s">
        <v>1294</v>
      </c>
      <c r="AEQ5" s="1097"/>
      <c r="AER5" s="1098"/>
      <c r="AES5" s="1096"/>
      <c r="AET5" s="1096"/>
      <c r="AEU5" s="1097" t="s">
        <v>1293</v>
      </c>
      <c r="AEV5" s="1097"/>
      <c r="AEW5" s="1098"/>
      <c r="AEX5" s="1099" t="s">
        <v>1294</v>
      </c>
      <c r="AEY5" s="1097"/>
      <c r="AEZ5" s="1098"/>
      <c r="AFA5" s="1096"/>
      <c r="AFB5" s="1096"/>
      <c r="AFC5" s="1097" t="s">
        <v>1293</v>
      </c>
      <c r="AFD5" s="1097"/>
      <c r="AFE5" s="1098"/>
      <c r="AFF5" s="1099" t="s">
        <v>1294</v>
      </c>
      <c r="AFG5" s="1097"/>
      <c r="AFH5" s="1098"/>
      <c r="AFI5" s="1096"/>
      <c r="AFJ5" s="1096"/>
      <c r="AFK5" s="1097" t="s">
        <v>1293</v>
      </c>
      <c r="AFL5" s="1097"/>
      <c r="AFM5" s="1098"/>
      <c r="AFN5" s="1099" t="s">
        <v>1294</v>
      </c>
      <c r="AFO5" s="1097"/>
      <c r="AFP5" s="1098"/>
      <c r="AFQ5" s="1096"/>
      <c r="AFR5" s="1096"/>
      <c r="AFS5" s="1097" t="s">
        <v>1293</v>
      </c>
      <c r="AFT5" s="1097"/>
      <c r="AFU5" s="1098"/>
      <c r="AFV5" s="1099" t="s">
        <v>1294</v>
      </c>
      <c r="AFW5" s="1097"/>
      <c r="AFX5" s="1098"/>
      <c r="AFY5" s="1096"/>
      <c r="AFZ5" s="1096"/>
      <c r="AGA5" s="1097" t="s">
        <v>1293</v>
      </c>
      <c r="AGB5" s="1097"/>
      <c r="AGC5" s="1098"/>
      <c r="AGD5" s="1099" t="s">
        <v>1294</v>
      </c>
      <c r="AGE5" s="1097"/>
      <c r="AGF5" s="1098"/>
      <c r="AGG5" s="1096"/>
      <c r="AGH5" s="1096"/>
      <c r="AGI5" s="1097" t="s">
        <v>1293</v>
      </c>
      <c r="AGJ5" s="1097"/>
      <c r="AGK5" s="1098"/>
      <c r="AGL5" s="1099" t="s">
        <v>1294</v>
      </c>
      <c r="AGM5" s="1097"/>
      <c r="AGN5" s="1098"/>
      <c r="AGO5" s="1096"/>
      <c r="AGP5" s="1096"/>
      <c r="AGQ5" s="1097" t="s">
        <v>1293</v>
      </c>
      <c r="AGR5" s="1097"/>
      <c r="AGS5" s="1098"/>
      <c r="AGT5" s="1099" t="s">
        <v>1294</v>
      </c>
      <c r="AGU5" s="1097"/>
      <c r="AGV5" s="1098"/>
      <c r="AGW5" s="1096"/>
      <c r="AGX5" s="1096"/>
      <c r="AGY5" s="1097" t="s">
        <v>1293</v>
      </c>
      <c r="AGZ5" s="1097"/>
      <c r="AHA5" s="1098"/>
      <c r="AHB5" s="1099" t="s">
        <v>1294</v>
      </c>
      <c r="AHC5" s="1097"/>
      <c r="AHD5" s="1098"/>
      <c r="AHE5" s="1096"/>
      <c r="AHF5" s="1096"/>
      <c r="AHG5" s="1097" t="s">
        <v>1293</v>
      </c>
      <c r="AHH5" s="1097"/>
      <c r="AHI5" s="1098"/>
      <c r="AHJ5" s="1099" t="s">
        <v>1294</v>
      </c>
      <c r="AHK5" s="1097"/>
      <c r="AHL5" s="1098"/>
      <c r="AHM5" s="1096"/>
      <c r="AHN5" s="1096"/>
      <c r="AHO5" s="1097" t="s">
        <v>1293</v>
      </c>
      <c r="AHP5" s="1097"/>
      <c r="AHQ5" s="1098"/>
      <c r="AHR5" s="1099" t="s">
        <v>1294</v>
      </c>
      <c r="AHS5" s="1097"/>
      <c r="AHT5" s="1098"/>
      <c r="AHU5" s="1096"/>
      <c r="AHV5" s="1096"/>
      <c r="AHW5" s="1097" t="s">
        <v>1293</v>
      </c>
      <c r="AHX5" s="1097"/>
      <c r="AHY5" s="1098"/>
      <c r="AHZ5" s="1099" t="s">
        <v>1294</v>
      </c>
      <c r="AIA5" s="1097"/>
      <c r="AIB5" s="1098"/>
      <c r="AIC5" s="1096"/>
      <c r="AID5" s="1096"/>
      <c r="AIE5" s="1097" t="s">
        <v>1293</v>
      </c>
      <c r="AIF5" s="1097"/>
      <c r="AIG5" s="1098"/>
      <c r="AIH5" s="1099" t="s">
        <v>1294</v>
      </c>
      <c r="AII5" s="1097"/>
      <c r="AIJ5" s="1098"/>
      <c r="AIK5" s="1096"/>
      <c r="AIL5" s="1096"/>
      <c r="AIM5" s="1097" t="s">
        <v>1293</v>
      </c>
      <c r="AIN5" s="1097"/>
      <c r="AIO5" s="1098"/>
      <c r="AIP5" s="1099" t="s">
        <v>1294</v>
      </c>
      <c r="AIQ5" s="1097"/>
      <c r="AIR5" s="1098"/>
      <c r="AIS5" s="1096"/>
      <c r="AIT5" s="1096"/>
      <c r="AIU5" s="1097" t="s">
        <v>1293</v>
      </c>
      <c r="AIV5" s="1097"/>
      <c r="AIW5" s="1098"/>
      <c r="AIX5" s="1099" t="s">
        <v>1294</v>
      </c>
      <c r="AIY5" s="1097"/>
      <c r="AIZ5" s="1098"/>
      <c r="AJA5" s="1096"/>
      <c r="AJB5" s="1096"/>
      <c r="AJC5" s="1097" t="s">
        <v>1293</v>
      </c>
      <c r="AJD5" s="1097"/>
      <c r="AJE5" s="1098"/>
      <c r="AJF5" s="1099" t="s">
        <v>1294</v>
      </c>
      <c r="AJG5" s="1097"/>
      <c r="AJH5" s="1098"/>
      <c r="AJI5" s="1096"/>
      <c r="AJJ5" s="1096"/>
      <c r="AJK5" s="1097" t="s">
        <v>1293</v>
      </c>
      <c r="AJL5" s="1097"/>
      <c r="AJM5" s="1098"/>
      <c r="AJN5" s="1099" t="s">
        <v>1294</v>
      </c>
      <c r="AJO5" s="1097"/>
      <c r="AJP5" s="1098"/>
      <c r="AJQ5" s="1096"/>
      <c r="AJR5" s="1096"/>
      <c r="AJS5" s="1097" t="s">
        <v>1293</v>
      </c>
      <c r="AJT5" s="1097"/>
      <c r="AJU5" s="1098"/>
      <c r="AJV5" s="1099" t="s">
        <v>1294</v>
      </c>
      <c r="AJW5" s="1097"/>
      <c r="AJX5" s="1098"/>
      <c r="AJY5" s="1096"/>
      <c r="AJZ5" s="1096"/>
      <c r="AKA5" s="1097" t="s">
        <v>1293</v>
      </c>
      <c r="AKB5" s="1097"/>
      <c r="AKC5" s="1098"/>
      <c r="AKD5" s="1099" t="s">
        <v>1294</v>
      </c>
      <c r="AKE5" s="1097"/>
      <c r="AKF5" s="1098"/>
      <c r="AKG5" s="1096"/>
      <c r="AKH5" s="1096"/>
      <c r="AKI5" s="1097" t="s">
        <v>1293</v>
      </c>
      <c r="AKJ5" s="1097"/>
      <c r="AKK5" s="1098"/>
      <c r="AKL5" s="1099" t="s">
        <v>1294</v>
      </c>
      <c r="AKM5" s="1097"/>
      <c r="AKN5" s="1098"/>
      <c r="AKO5" s="1096"/>
      <c r="AKP5" s="1096"/>
      <c r="AKQ5" s="1097" t="s">
        <v>1293</v>
      </c>
      <c r="AKR5" s="1097"/>
      <c r="AKS5" s="1098"/>
      <c r="AKT5" s="1099" t="s">
        <v>1294</v>
      </c>
      <c r="AKU5" s="1097"/>
      <c r="AKV5" s="1098"/>
      <c r="AKW5" s="1096"/>
      <c r="AKX5" s="1096"/>
      <c r="AKY5" s="1097" t="s">
        <v>1293</v>
      </c>
      <c r="AKZ5" s="1097"/>
      <c r="ALA5" s="1098"/>
      <c r="ALB5" s="1099" t="s">
        <v>1294</v>
      </c>
      <c r="ALC5" s="1097"/>
      <c r="ALD5" s="1098"/>
      <c r="ALE5" s="1096"/>
      <c r="ALF5" s="1096"/>
      <c r="ALG5" s="1097" t="s">
        <v>1293</v>
      </c>
      <c r="ALH5" s="1097"/>
      <c r="ALI5" s="1098"/>
      <c r="ALJ5" s="1099" t="s">
        <v>1294</v>
      </c>
      <c r="ALK5" s="1097"/>
      <c r="ALL5" s="1098"/>
      <c r="ALM5" s="1096"/>
      <c r="ALN5" s="1096"/>
      <c r="ALO5" s="1097" t="s">
        <v>1293</v>
      </c>
      <c r="ALP5" s="1097"/>
      <c r="ALQ5" s="1098"/>
      <c r="ALR5" s="1099" t="s">
        <v>1294</v>
      </c>
      <c r="ALS5" s="1097"/>
      <c r="ALT5" s="1098"/>
      <c r="ALU5" s="1096"/>
      <c r="ALV5" s="1096"/>
      <c r="ALW5" s="1097" t="s">
        <v>1293</v>
      </c>
      <c r="ALX5" s="1097"/>
      <c r="ALY5" s="1098"/>
      <c r="ALZ5" s="1099" t="s">
        <v>1294</v>
      </c>
      <c r="AMA5" s="1097"/>
      <c r="AMB5" s="1098"/>
      <c r="AMC5" s="1096"/>
      <c r="AMD5" s="1096"/>
      <c r="AME5" s="1097" t="s">
        <v>1293</v>
      </c>
      <c r="AMF5" s="1097"/>
      <c r="AMG5" s="1098"/>
      <c r="AMH5" s="1099" t="s">
        <v>1294</v>
      </c>
      <c r="AMI5" s="1097"/>
      <c r="AMJ5" s="1098"/>
      <c r="AMK5" s="1096"/>
      <c r="AML5" s="1096"/>
      <c r="AMM5" s="1097" t="s">
        <v>1293</v>
      </c>
      <c r="AMN5" s="1097"/>
      <c r="AMO5" s="1098"/>
      <c r="AMP5" s="1099" t="s">
        <v>1294</v>
      </c>
      <c r="AMQ5" s="1097"/>
      <c r="AMR5" s="1098"/>
      <c r="AMS5" s="1096"/>
      <c r="AMT5" s="1096"/>
      <c r="AMU5" s="1097" t="s">
        <v>1293</v>
      </c>
      <c r="AMV5" s="1097"/>
      <c r="AMW5" s="1098"/>
      <c r="AMX5" s="1099" t="s">
        <v>1294</v>
      </c>
      <c r="AMY5" s="1097"/>
      <c r="AMZ5" s="1098"/>
      <c r="ANA5" s="1096"/>
      <c r="ANB5" s="1096"/>
      <c r="ANC5" s="1097" t="s">
        <v>1293</v>
      </c>
      <c r="AND5" s="1097"/>
      <c r="ANE5" s="1098"/>
      <c r="ANF5" s="1099" t="s">
        <v>1294</v>
      </c>
      <c r="ANG5" s="1097"/>
      <c r="ANH5" s="1098"/>
      <c r="ANI5" s="1096"/>
      <c r="ANJ5" s="1096"/>
      <c r="ANK5" s="1097" t="s">
        <v>1293</v>
      </c>
      <c r="ANL5" s="1097"/>
      <c r="ANM5" s="1098"/>
      <c r="ANN5" s="1099" t="s">
        <v>1294</v>
      </c>
      <c r="ANO5" s="1097"/>
      <c r="ANP5" s="1098"/>
      <c r="ANQ5" s="1096"/>
      <c r="ANR5" s="1096"/>
      <c r="ANS5" s="1097" t="s">
        <v>1293</v>
      </c>
      <c r="ANT5" s="1097"/>
      <c r="ANU5" s="1098"/>
      <c r="ANV5" s="1099" t="s">
        <v>1294</v>
      </c>
      <c r="ANW5" s="1097"/>
      <c r="ANX5" s="1098"/>
      <c r="ANY5" s="1096"/>
      <c r="ANZ5" s="1096"/>
      <c r="AOA5" s="1097" t="s">
        <v>1293</v>
      </c>
      <c r="AOB5" s="1097"/>
      <c r="AOC5" s="1098"/>
      <c r="AOD5" s="1099" t="s">
        <v>1294</v>
      </c>
      <c r="AOE5" s="1097"/>
      <c r="AOF5" s="1098"/>
      <c r="AOG5" s="1096"/>
      <c r="AOH5" s="1096"/>
      <c r="AOI5" s="1097" t="s">
        <v>1293</v>
      </c>
      <c r="AOJ5" s="1097"/>
      <c r="AOK5" s="1098"/>
      <c r="AOL5" s="1099" t="s">
        <v>1294</v>
      </c>
      <c r="AOM5" s="1097"/>
      <c r="AON5" s="1098"/>
      <c r="AOO5" s="1096"/>
      <c r="AOP5" s="1096"/>
      <c r="AOQ5" s="1097" t="s">
        <v>1293</v>
      </c>
      <c r="AOR5" s="1097"/>
      <c r="AOS5" s="1098"/>
      <c r="AOT5" s="1099" t="s">
        <v>1294</v>
      </c>
      <c r="AOU5" s="1097"/>
      <c r="AOV5" s="1098"/>
      <c r="AOW5" s="1096"/>
      <c r="AOX5" s="1096"/>
      <c r="AOY5" s="1097" t="s">
        <v>1293</v>
      </c>
      <c r="AOZ5" s="1097"/>
      <c r="APA5" s="1098"/>
      <c r="APB5" s="1099" t="s">
        <v>1294</v>
      </c>
      <c r="APC5" s="1097"/>
      <c r="APD5" s="1098"/>
      <c r="APE5" s="1096"/>
      <c r="APF5" s="1096"/>
      <c r="APG5" s="1097" t="s">
        <v>1293</v>
      </c>
      <c r="APH5" s="1097"/>
      <c r="API5" s="1098"/>
      <c r="APJ5" s="1099" t="s">
        <v>1294</v>
      </c>
      <c r="APK5" s="1097"/>
      <c r="APL5" s="1098"/>
      <c r="APM5" s="1096"/>
      <c r="APN5" s="1096"/>
      <c r="APO5" s="1097" t="s">
        <v>1293</v>
      </c>
      <c r="APP5" s="1097"/>
      <c r="APQ5" s="1098"/>
      <c r="APR5" s="1099" t="s">
        <v>1294</v>
      </c>
      <c r="APS5" s="1097"/>
      <c r="APT5" s="1098"/>
      <c r="APU5" s="1096"/>
      <c r="APV5" s="1096"/>
      <c r="APW5" s="1097" t="s">
        <v>1293</v>
      </c>
      <c r="APX5" s="1097"/>
      <c r="APY5" s="1098"/>
      <c r="APZ5" s="1099" t="s">
        <v>1294</v>
      </c>
      <c r="AQA5" s="1097"/>
      <c r="AQB5" s="1098"/>
      <c r="AQC5" s="1096"/>
      <c r="AQD5" s="1096"/>
      <c r="AQE5" s="1097" t="s">
        <v>1293</v>
      </c>
      <c r="AQF5" s="1097"/>
      <c r="AQG5" s="1098"/>
      <c r="AQH5" s="1099" t="s">
        <v>1294</v>
      </c>
      <c r="AQI5" s="1097"/>
      <c r="AQJ5" s="1098"/>
      <c r="AQK5" s="1096"/>
      <c r="AQL5" s="1096"/>
      <c r="AQM5" s="1097" t="s">
        <v>1293</v>
      </c>
      <c r="AQN5" s="1097"/>
      <c r="AQO5" s="1098"/>
      <c r="AQP5" s="1099" t="s">
        <v>1294</v>
      </c>
      <c r="AQQ5" s="1097"/>
      <c r="AQR5" s="1098"/>
      <c r="AQS5" s="1096"/>
      <c r="AQT5" s="1096"/>
      <c r="AQU5" s="1097" t="s">
        <v>1293</v>
      </c>
      <c r="AQV5" s="1097"/>
      <c r="AQW5" s="1098"/>
      <c r="AQX5" s="1099" t="s">
        <v>1294</v>
      </c>
      <c r="AQY5" s="1097"/>
      <c r="AQZ5" s="1098"/>
      <c r="ARA5" s="1096"/>
      <c r="ARB5" s="1096"/>
      <c r="ARC5" s="1097" t="s">
        <v>1293</v>
      </c>
      <c r="ARD5" s="1097"/>
      <c r="ARE5" s="1098"/>
      <c r="ARF5" s="1099" t="s">
        <v>1294</v>
      </c>
      <c r="ARG5" s="1097"/>
      <c r="ARH5" s="1098"/>
      <c r="ARI5" s="1096"/>
      <c r="ARJ5" s="1096"/>
      <c r="ARK5" s="1097" t="s">
        <v>1293</v>
      </c>
      <c r="ARL5" s="1097"/>
      <c r="ARM5" s="1098"/>
      <c r="ARN5" s="1099" t="s">
        <v>1294</v>
      </c>
      <c r="ARO5" s="1097"/>
      <c r="ARP5" s="1098"/>
      <c r="ARQ5" s="1096"/>
      <c r="ARR5" s="1096"/>
      <c r="ARS5" s="1097" t="s">
        <v>1293</v>
      </c>
      <c r="ART5" s="1097"/>
      <c r="ARU5" s="1098"/>
      <c r="ARV5" s="1099" t="s">
        <v>1294</v>
      </c>
      <c r="ARW5" s="1097"/>
      <c r="ARX5" s="1098"/>
      <c r="ARY5" s="1096"/>
      <c r="ARZ5" s="1096"/>
      <c r="ASA5" s="1097" t="s">
        <v>1293</v>
      </c>
      <c r="ASB5" s="1097"/>
      <c r="ASC5" s="1098"/>
      <c r="ASD5" s="1099" t="s">
        <v>1294</v>
      </c>
      <c r="ASE5" s="1097"/>
      <c r="ASF5" s="1098"/>
      <c r="ASG5" s="1096"/>
      <c r="ASH5" s="1096"/>
      <c r="ASI5" s="1097" t="s">
        <v>1293</v>
      </c>
      <c r="ASJ5" s="1097"/>
      <c r="ASK5" s="1098"/>
      <c r="ASL5" s="1099" t="s">
        <v>1294</v>
      </c>
      <c r="ASM5" s="1097"/>
      <c r="ASN5" s="1098"/>
      <c r="ASO5" s="1096"/>
      <c r="ASP5" s="1096"/>
      <c r="ASQ5" s="1097" t="s">
        <v>1293</v>
      </c>
      <c r="ASR5" s="1097"/>
      <c r="ASS5" s="1098"/>
      <c r="AST5" s="1099" t="s">
        <v>1294</v>
      </c>
      <c r="ASU5" s="1097"/>
      <c r="ASV5" s="1098"/>
      <c r="ASW5" s="1096"/>
      <c r="ASX5" s="1096"/>
      <c r="ASY5" s="1097" t="s">
        <v>1293</v>
      </c>
      <c r="ASZ5" s="1097"/>
      <c r="ATA5" s="1098"/>
      <c r="ATB5" s="1099" t="s">
        <v>1294</v>
      </c>
      <c r="ATC5" s="1097"/>
      <c r="ATD5" s="1098"/>
      <c r="ATE5" s="1096"/>
      <c r="ATF5" s="1096"/>
      <c r="ATG5" s="1097" t="s">
        <v>1293</v>
      </c>
      <c r="ATH5" s="1097"/>
      <c r="ATI5" s="1098"/>
      <c r="ATJ5" s="1099" t="s">
        <v>1294</v>
      </c>
      <c r="ATK5" s="1097"/>
      <c r="ATL5" s="1098"/>
      <c r="ATM5" s="1096"/>
      <c r="ATN5" s="1096"/>
      <c r="ATO5" s="1097" t="s">
        <v>1293</v>
      </c>
      <c r="ATP5" s="1097"/>
      <c r="ATQ5" s="1098"/>
      <c r="ATR5" s="1099" t="s">
        <v>1294</v>
      </c>
      <c r="ATS5" s="1097"/>
      <c r="ATT5" s="1098"/>
      <c r="ATU5" s="1096"/>
      <c r="ATV5" s="1096"/>
      <c r="ATW5" s="1097" t="s">
        <v>1293</v>
      </c>
      <c r="ATX5" s="1097"/>
      <c r="ATY5" s="1098"/>
      <c r="ATZ5" s="1099" t="s">
        <v>1294</v>
      </c>
      <c r="AUA5" s="1097"/>
      <c r="AUB5" s="1098"/>
      <c r="AUC5" s="1096"/>
      <c r="AUD5" s="1096"/>
      <c r="AUE5" s="1097" t="s">
        <v>1293</v>
      </c>
      <c r="AUF5" s="1097"/>
      <c r="AUG5" s="1098"/>
      <c r="AUH5" s="1099" t="s">
        <v>1294</v>
      </c>
      <c r="AUI5" s="1097"/>
      <c r="AUJ5" s="1098"/>
      <c r="AUK5" s="1096"/>
      <c r="AUL5" s="1096"/>
      <c r="AUM5" s="1097" t="s">
        <v>1293</v>
      </c>
      <c r="AUN5" s="1097"/>
      <c r="AUO5" s="1098"/>
      <c r="AUP5" s="1099" t="s">
        <v>1294</v>
      </c>
      <c r="AUQ5" s="1097"/>
      <c r="AUR5" s="1098"/>
      <c r="AUS5" s="1096"/>
      <c r="AUT5" s="1096"/>
      <c r="AUU5" s="1097" t="s">
        <v>1293</v>
      </c>
      <c r="AUV5" s="1097"/>
      <c r="AUW5" s="1098"/>
      <c r="AUX5" s="1099" t="s">
        <v>1294</v>
      </c>
      <c r="AUY5" s="1097"/>
      <c r="AUZ5" s="1098"/>
      <c r="AVA5" s="1096"/>
      <c r="AVB5" s="1096"/>
      <c r="AVC5" s="1097" t="s">
        <v>1293</v>
      </c>
      <c r="AVD5" s="1097"/>
      <c r="AVE5" s="1098"/>
      <c r="AVF5" s="1099" t="s">
        <v>1294</v>
      </c>
      <c r="AVG5" s="1097"/>
      <c r="AVH5" s="1098"/>
      <c r="AVI5" s="1096"/>
      <c r="AVJ5" s="1096"/>
      <c r="AVK5" s="1097" t="s">
        <v>1293</v>
      </c>
      <c r="AVL5" s="1097"/>
      <c r="AVM5" s="1098"/>
      <c r="AVN5" s="1099" t="s">
        <v>1294</v>
      </c>
      <c r="AVO5" s="1097"/>
      <c r="AVP5" s="1098"/>
      <c r="AVQ5" s="1096"/>
      <c r="AVR5" s="1096"/>
      <c r="AVS5" s="1097" t="s">
        <v>1293</v>
      </c>
      <c r="AVT5" s="1097"/>
      <c r="AVU5" s="1098"/>
      <c r="AVV5" s="1099" t="s">
        <v>1294</v>
      </c>
      <c r="AVW5" s="1097"/>
      <c r="AVX5" s="1098"/>
      <c r="AVY5" s="1096"/>
      <c r="AVZ5" s="1096"/>
      <c r="AWA5" s="1097" t="s">
        <v>1293</v>
      </c>
      <c r="AWB5" s="1097"/>
      <c r="AWC5" s="1098"/>
      <c r="AWD5" s="1099" t="s">
        <v>1294</v>
      </c>
      <c r="AWE5" s="1097"/>
      <c r="AWF5" s="1098"/>
      <c r="AWG5" s="1096"/>
      <c r="AWH5" s="1096"/>
      <c r="AWI5" s="1097" t="s">
        <v>1293</v>
      </c>
      <c r="AWJ5" s="1097"/>
      <c r="AWK5" s="1098"/>
      <c r="AWL5" s="1099" t="s">
        <v>1294</v>
      </c>
      <c r="AWM5" s="1097"/>
      <c r="AWN5" s="1098"/>
      <c r="AWO5" s="1096"/>
      <c r="AWP5" s="1096"/>
      <c r="AWQ5" s="1097" t="s">
        <v>1293</v>
      </c>
      <c r="AWR5" s="1097"/>
      <c r="AWS5" s="1098"/>
      <c r="AWT5" s="1099" t="s">
        <v>1294</v>
      </c>
      <c r="AWU5" s="1097"/>
      <c r="AWV5" s="1098"/>
      <c r="AWW5" s="1096"/>
      <c r="AWX5" s="1096"/>
      <c r="AWY5" s="1097" t="s">
        <v>1293</v>
      </c>
      <c r="AWZ5" s="1097"/>
      <c r="AXA5" s="1098"/>
      <c r="AXB5" s="1099" t="s">
        <v>1294</v>
      </c>
      <c r="AXC5" s="1097"/>
      <c r="AXD5" s="1098"/>
      <c r="AXE5" s="1096"/>
      <c r="AXF5" s="1096"/>
      <c r="AXG5" s="1097" t="s">
        <v>1293</v>
      </c>
      <c r="AXH5" s="1097"/>
      <c r="AXI5" s="1098"/>
      <c r="AXJ5" s="1099" t="s">
        <v>1294</v>
      </c>
      <c r="AXK5" s="1097"/>
      <c r="AXL5" s="1098"/>
      <c r="AXM5" s="1096"/>
      <c r="AXN5" s="1096"/>
      <c r="AXO5" s="1097" t="s">
        <v>1293</v>
      </c>
      <c r="AXP5" s="1097"/>
      <c r="AXQ5" s="1098"/>
      <c r="AXR5" s="1099" t="s">
        <v>1294</v>
      </c>
      <c r="AXS5" s="1097"/>
      <c r="AXT5" s="1098"/>
      <c r="AXU5" s="1096"/>
      <c r="AXV5" s="1096"/>
      <c r="AXW5" s="1097" t="s">
        <v>1293</v>
      </c>
      <c r="AXX5" s="1097"/>
      <c r="AXY5" s="1098"/>
      <c r="AXZ5" s="1099" t="s">
        <v>1294</v>
      </c>
      <c r="AYA5" s="1097"/>
      <c r="AYB5" s="1098"/>
      <c r="AYC5" s="1096"/>
      <c r="AYD5" s="1096"/>
      <c r="AYE5" s="1097" t="s">
        <v>1293</v>
      </c>
      <c r="AYF5" s="1097"/>
      <c r="AYG5" s="1098"/>
      <c r="AYH5" s="1099" t="s">
        <v>1294</v>
      </c>
      <c r="AYI5" s="1097"/>
      <c r="AYJ5" s="1098"/>
      <c r="AYK5" s="1096"/>
      <c r="AYL5" s="1096"/>
      <c r="AYM5" s="1097" t="s">
        <v>1293</v>
      </c>
      <c r="AYN5" s="1097"/>
      <c r="AYO5" s="1098"/>
      <c r="AYP5" s="1099" t="s">
        <v>1294</v>
      </c>
      <c r="AYQ5" s="1097"/>
      <c r="AYR5" s="1098"/>
      <c r="AYS5" s="1096"/>
      <c r="AYT5" s="1096"/>
      <c r="AYU5" s="1097" t="s">
        <v>1293</v>
      </c>
      <c r="AYV5" s="1097"/>
      <c r="AYW5" s="1098"/>
      <c r="AYX5" s="1099" t="s">
        <v>1294</v>
      </c>
      <c r="AYY5" s="1097"/>
      <c r="AYZ5" s="1098"/>
      <c r="AZA5" s="1096"/>
      <c r="AZB5" s="1096"/>
      <c r="AZC5" s="1097" t="s">
        <v>1293</v>
      </c>
      <c r="AZD5" s="1097"/>
      <c r="AZE5" s="1098"/>
      <c r="AZF5" s="1099" t="s">
        <v>1294</v>
      </c>
      <c r="AZG5" s="1097"/>
      <c r="AZH5" s="1098"/>
      <c r="AZI5" s="1096"/>
      <c r="AZJ5" s="1096"/>
      <c r="AZK5" s="1097" t="s">
        <v>1293</v>
      </c>
      <c r="AZL5" s="1097"/>
      <c r="AZM5" s="1098"/>
      <c r="AZN5" s="1099" t="s">
        <v>1294</v>
      </c>
      <c r="AZO5" s="1097"/>
      <c r="AZP5" s="1098"/>
      <c r="AZQ5" s="1096"/>
      <c r="AZR5" s="1096"/>
      <c r="AZS5" s="1097" t="s">
        <v>1293</v>
      </c>
      <c r="AZT5" s="1097"/>
      <c r="AZU5" s="1098"/>
      <c r="AZV5" s="1099" t="s">
        <v>1294</v>
      </c>
      <c r="AZW5" s="1097"/>
      <c r="AZX5" s="1098"/>
      <c r="AZY5" s="1096"/>
      <c r="AZZ5" s="1096"/>
      <c r="BAA5" s="1097" t="s">
        <v>1293</v>
      </c>
      <c r="BAB5" s="1097"/>
      <c r="BAC5" s="1098"/>
      <c r="BAD5" s="1099" t="s">
        <v>1294</v>
      </c>
      <c r="BAE5" s="1097"/>
      <c r="BAF5" s="1098"/>
      <c r="BAG5" s="1096"/>
      <c r="BAH5" s="1096"/>
      <c r="BAI5" s="1097" t="s">
        <v>1293</v>
      </c>
      <c r="BAJ5" s="1097"/>
      <c r="BAK5" s="1098"/>
      <c r="BAL5" s="1099" t="s">
        <v>1294</v>
      </c>
      <c r="BAM5" s="1097"/>
      <c r="BAN5" s="1098"/>
      <c r="BAO5" s="1096"/>
      <c r="BAP5" s="1096"/>
      <c r="BAQ5" s="1097" t="s">
        <v>1293</v>
      </c>
      <c r="BAR5" s="1097"/>
      <c r="BAS5" s="1098"/>
      <c r="BAT5" s="1099" t="s">
        <v>1294</v>
      </c>
      <c r="BAU5" s="1097"/>
      <c r="BAV5" s="1098"/>
      <c r="BAW5" s="1096"/>
      <c r="BAX5" s="1096"/>
      <c r="BAY5" s="1097" t="s">
        <v>1293</v>
      </c>
      <c r="BAZ5" s="1097"/>
      <c r="BBA5" s="1098"/>
      <c r="BBB5" s="1099" t="s">
        <v>1294</v>
      </c>
      <c r="BBC5" s="1097"/>
      <c r="BBD5" s="1098"/>
      <c r="BBE5" s="1096"/>
      <c r="BBF5" s="1096"/>
      <c r="BBG5" s="1097" t="s">
        <v>1293</v>
      </c>
      <c r="BBH5" s="1097"/>
      <c r="BBI5" s="1098"/>
      <c r="BBJ5" s="1099" t="s">
        <v>1294</v>
      </c>
      <c r="BBK5" s="1097"/>
      <c r="BBL5" s="1098"/>
      <c r="BBM5" s="1096"/>
      <c r="BBN5" s="1096"/>
      <c r="BBO5" s="1097" t="s">
        <v>1293</v>
      </c>
      <c r="BBP5" s="1097"/>
      <c r="BBQ5" s="1098"/>
      <c r="BBR5" s="1099" t="s">
        <v>1294</v>
      </c>
      <c r="BBS5" s="1097"/>
      <c r="BBT5" s="1098"/>
      <c r="BBU5" s="1096"/>
      <c r="BBV5" s="1096"/>
      <c r="BBW5" s="1097" t="s">
        <v>1293</v>
      </c>
      <c r="BBX5" s="1097"/>
      <c r="BBY5" s="1098"/>
      <c r="BBZ5" s="1099" t="s">
        <v>1294</v>
      </c>
      <c r="BCA5" s="1097"/>
      <c r="BCB5" s="1098"/>
      <c r="BCC5" s="1096"/>
      <c r="BCD5" s="1096"/>
      <c r="BCE5" s="1097" t="s">
        <v>1293</v>
      </c>
      <c r="BCF5" s="1097"/>
      <c r="BCG5" s="1098"/>
      <c r="BCH5" s="1099" t="s">
        <v>1294</v>
      </c>
      <c r="BCI5" s="1097"/>
      <c r="BCJ5" s="1098"/>
      <c r="BCK5" s="1096"/>
      <c r="BCL5" s="1096"/>
      <c r="BCM5" s="1097" t="s">
        <v>1293</v>
      </c>
      <c r="BCN5" s="1097"/>
      <c r="BCO5" s="1098"/>
      <c r="BCP5" s="1099" t="s">
        <v>1294</v>
      </c>
      <c r="BCQ5" s="1097"/>
      <c r="BCR5" s="1098"/>
      <c r="BCS5" s="1096"/>
      <c r="BCT5" s="1096"/>
      <c r="BCU5" s="1097" t="s">
        <v>1293</v>
      </c>
      <c r="BCV5" s="1097"/>
      <c r="BCW5" s="1098"/>
      <c r="BCX5" s="1099" t="s">
        <v>1294</v>
      </c>
      <c r="BCY5" s="1097"/>
      <c r="BCZ5" s="1098"/>
      <c r="BDA5" s="1096"/>
      <c r="BDB5" s="1096"/>
      <c r="BDC5" s="1097" t="s">
        <v>1293</v>
      </c>
      <c r="BDD5" s="1097"/>
      <c r="BDE5" s="1098"/>
      <c r="BDF5" s="1099" t="s">
        <v>1294</v>
      </c>
      <c r="BDG5" s="1097"/>
      <c r="BDH5" s="1098"/>
      <c r="BDI5" s="1096"/>
      <c r="BDJ5" s="1096"/>
      <c r="BDK5" s="1097" t="s">
        <v>1293</v>
      </c>
      <c r="BDL5" s="1097"/>
      <c r="BDM5" s="1098"/>
      <c r="BDN5" s="1099" t="s">
        <v>1294</v>
      </c>
      <c r="BDO5" s="1097"/>
      <c r="BDP5" s="1098"/>
      <c r="BDQ5" s="1096"/>
      <c r="BDR5" s="1096"/>
      <c r="BDS5" s="1097" t="s">
        <v>1293</v>
      </c>
      <c r="BDT5" s="1097"/>
      <c r="BDU5" s="1098"/>
      <c r="BDV5" s="1099" t="s">
        <v>1294</v>
      </c>
      <c r="BDW5" s="1097"/>
      <c r="BDX5" s="1098"/>
      <c r="BDY5" s="1096"/>
      <c r="BDZ5" s="1096"/>
      <c r="BEA5" s="1097" t="s">
        <v>1293</v>
      </c>
      <c r="BEB5" s="1097"/>
      <c r="BEC5" s="1098"/>
      <c r="BED5" s="1099" t="s">
        <v>1294</v>
      </c>
      <c r="BEE5" s="1097"/>
      <c r="BEF5" s="1098"/>
      <c r="BEG5" s="1096"/>
      <c r="BEH5" s="1096"/>
      <c r="BEI5" s="1097" t="s">
        <v>1293</v>
      </c>
      <c r="BEJ5" s="1097"/>
      <c r="BEK5" s="1098"/>
      <c r="BEL5" s="1099" t="s">
        <v>1294</v>
      </c>
      <c r="BEM5" s="1097"/>
      <c r="BEN5" s="1098"/>
      <c r="BEO5" s="1096"/>
      <c r="BEP5" s="1096"/>
      <c r="BEQ5" s="1097" t="s">
        <v>1293</v>
      </c>
      <c r="BER5" s="1097"/>
      <c r="BES5" s="1098"/>
      <c r="BET5" s="1099" t="s">
        <v>1294</v>
      </c>
      <c r="BEU5" s="1097"/>
      <c r="BEV5" s="1098"/>
      <c r="BEW5" s="1096"/>
      <c r="BEX5" s="1096"/>
      <c r="BEY5" s="1097" t="s">
        <v>1293</v>
      </c>
      <c r="BEZ5" s="1097"/>
      <c r="BFA5" s="1098"/>
      <c r="BFB5" s="1099" t="s">
        <v>1294</v>
      </c>
      <c r="BFC5" s="1097"/>
      <c r="BFD5" s="1098"/>
      <c r="BFE5" s="1096"/>
      <c r="BFF5" s="1096"/>
      <c r="BFG5" s="1097" t="s">
        <v>1293</v>
      </c>
      <c r="BFH5" s="1097"/>
      <c r="BFI5" s="1098"/>
      <c r="BFJ5" s="1099" t="s">
        <v>1294</v>
      </c>
      <c r="BFK5" s="1097"/>
      <c r="BFL5" s="1098"/>
      <c r="BFM5" s="1096"/>
      <c r="BFN5" s="1096"/>
      <c r="BFO5" s="1097" t="s">
        <v>1293</v>
      </c>
      <c r="BFP5" s="1097"/>
      <c r="BFQ5" s="1098"/>
      <c r="BFR5" s="1099" t="s">
        <v>1294</v>
      </c>
      <c r="BFS5" s="1097"/>
      <c r="BFT5" s="1098"/>
      <c r="BFU5" s="1096"/>
      <c r="BFV5" s="1096"/>
      <c r="BFW5" s="1097" t="s">
        <v>1293</v>
      </c>
      <c r="BFX5" s="1097"/>
      <c r="BFY5" s="1098"/>
      <c r="BFZ5" s="1099" t="s">
        <v>1294</v>
      </c>
      <c r="BGA5" s="1097"/>
      <c r="BGB5" s="1098"/>
      <c r="BGC5" s="1096"/>
      <c r="BGD5" s="1096"/>
      <c r="BGE5" s="1097" t="s">
        <v>1293</v>
      </c>
      <c r="BGF5" s="1097"/>
      <c r="BGG5" s="1098"/>
      <c r="BGH5" s="1099" t="s">
        <v>1294</v>
      </c>
      <c r="BGI5" s="1097"/>
      <c r="BGJ5" s="1098"/>
      <c r="BGK5" s="1096"/>
      <c r="BGL5" s="1096"/>
      <c r="BGM5" s="1097" t="s">
        <v>1293</v>
      </c>
      <c r="BGN5" s="1097"/>
      <c r="BGO5" s="1098"/>
      <c r="BGP5" s="1099" t="s">
        <v>1294</v>
      </c>
      <c r="BGQ5" s="1097"/>
      <c r="BGR5" s="1098"/>
      <c r="BGS5" s="1096"/>
      <c r="BGT5" s="1096"/>
      <c r="BGU5" s="1097" t="s">
        <v>1293</v>
      </c>
      <c r="BGV5" s="1097"/>
      <c r="BGW5" s="1098"/>
      <c r="BGX5" s="1099" t="s">
        <v>1294</v>
      </c>
      <c r="BGY5" s="1097"/>
      <c r="BGZ5" s="1098"/>
      <c r="BHA5" s="1096"/>
      <c r="BHB5" s="1096"/>
      <c r="BHC5" s="1097" t="s">
        <v>1293</v>
      </c>
      <c r="BHD5" s="1097"/>
      <c r="BHE5" s="1098"/>
      <c r="BHF5" s="1099" t="s">
        <v>1294</v>
      </c>
      <c r="BHG5" s="1097"/>
      <c r="BHH5" s="1098"/>
      <c r="BHI5" s="1096"/>
      <c r="BHJ5" s="1096"/>
      <c r="BHK5" s="1097" t="s">
        <v>1293</v>
      </c>
      <c r="BHL5" s="1097"/>
      <c r="BHM5" s="1098"/>
      <c r="BHN5" s="1099" t="s">
        <v>1294</v>
      </c>
      <c r="BHO5" s="1097"/>
      <c r="BHP5" s="1098"/>
      <c r="BHQ5" s="1096"/>
      <c r="BHR5" s="1096"/>
      <c r="BHS5" s="1097" t="s">
        <v>1293</v>
      </c>
      <c r="BHT5" s="1097"/>
      <c r="BHU5" s="1098"/>
      <c r="BHV5" s="1099" t="s">
        <v>1294</v>
      </c>
      <c r="BHW5" s="1097"/>
      <c r="BHX5" s="1098"/>
      <c r="BHY5" s="1096"/>
      <c r="BHZ5" s="1096"/>
      <c r="BIA5" s="1097" t="s">
        <v>1293</v>
      </c>
      <c r="BIB5" s="1097"/>
      <c r="BIC5" s="1098"/>
      <c r="BID5" s="1099" t="s">
        <v>1294</v>
      </c>
      <c r="BIE5" s="1097"/>
      <c r="BIF5" s="1098"/>
      <c r="BIG5" s="1096"/>
      <c r="BIH5" s="1096"/>
      <c r="BII5" s="1097" t="s">
        <v>1293</v>
      </c>
      <c r="BIJ5" s="1097"/>
      <c r="BIK5" s="1098"/>
      <c r="BIL5" s="1099" t="s">
        <v>1294</v>
      </c>
      <c r="BIM5" s="1097"/>
      <c r="BIN5" s="1098"/>
      <c r="BIO5" s="1096"/>
      <c r="BIP5" s="1096"/>
      <c r="BIQ5" s="1097" t="s">
        <v>1293</v>
      </c>
      <c r="BIR5" s="1097"/>
      <c r="BIS5" s="1098"/>
      <c r="BIT5" s="1099" t="s">
        <v>1294</v>
      </c>
      <c r="BIU5" s="1097"/>
      <c r="BIV5" s="1098"/>
      <c r="BIW5" s="1096"/>
      <c r="BIX5" s="1096"/>
      <c r="BIY5" s="1097" t="s">
        <v>1293</v>
      </c>
      <c r="BIZ5" s="1097"/>
      <c r="BJA5" s="1098"/>
      <c r="BJB5" s="1099" t="s">
        <v>1294</v>
      </c>
      <c r="BJC5" s="1097"/>
      <c r="BJD5" s="1098"/>
      <c r="BJE5" s="1096"/>
      <c r="BJF5" s="1096"/>
      <c r="BJG5" s="1097" t="s">
        <v>1293</v>
      </c>
      <c r="BJH5" s="1097"/>
      <c r="BJI5" s="1098"/>
      <c r="BJJ5" s="1099" t="s">
        <v>1294</v>
      </c>
      <c r="BJK5" s="1097"/>
      <c r="BJL5" s="1098"/>
      <c r="BJM5" s="1096"/>
      <c r="BJN5" s="1096"/>
      <c r="BJO5" s="1097" t="s">
        <v>1293</v>
      </c>
      <c r="BJP5" s="1097"/>
      <c r="BJQ5" s="1098"/>
      <c r="BJR5" s="1099" t="s">
        <v>1294</v>
      </c>
      <c r="BJS5" s="1097"/>
      <c r="BJT5" s="1098"/>
      <c r="BJU5" s="1096"/>
      <c r="BJV5" s="1096"/>
      <c r="BJW5" s="1097" t="s">
        <v>1293</v>
      </c>
      <c r="BJX5" s="1097"/>
      <c r="BJY5" s="1098"/>
      <c r="BJZ5" s="1099" t="s">
        <v>1294</v>
      </c>
      <c r="BKA5" s="1097"/>
      <c r="BKB5" s="1098"/>
      <c r="BKC5" s="1096"/>
      <c r="BKD5" s="1096"/>
      <c r="BKE5" s="1097" t="s">
        <v>1293</v>
      </c>
      <c r="BKF5" s="1097"/>
      <c r="BKG5" s="1098"/>
      <c r="BKH5" s="1099" t="s">
        <v>1294</v>
      </c>
      <c r="BKI5" s="1097"/>
      <c r="BKJ5" s="1098"/>
      <c r="BKK5" s="1096"/>
      <c r="BKL5" s="1096"/>
      <c r="BKM5" s="1097" t="s">
        <v>1293</v>
      </c>
      <c r="BKN5" s="1097"/>
      <c r="BKO5" s="1098"/>
      <c r="BKP5" s="1099" t="s">
        <v>1294</v>
      </c>
      <c r="BKQ5" s="1097"/>
      <c r="BKR5" s="1098"/>
      <c r="BKS5" s="1096"/>
      <c r="BKT5" s="1096"/>
      <c r="BKU5" s="1097" t="s">
        <v>1293</v>
      </c>
      <c r="BKV5" s="1097"/>
      <c r="BKW5" s="1098"/>
      <c r="BKX5" s="1099" t="s">
        <v>1294</v>
      </c>
      <c r="BKY5" s="1097"/>
      <c r="BKZ5" s="1098"/>
      <c r="BLA5" s="1096"/>
      <c r="BLB5" s="1096"/>
      <c r="BLC5" s="1097" t="s">
        <v>1293</v>
      </c>
      <c r="BLD5" s="1097"/>
      <c r="BLE5" s="1098"/>
      <c r="BLF5" s="1099" t="s">
        <v>1294</v>
      </c>
      <c r="BLG5" s="1097"/>
      <c r="BLH5" s="1098"/>
      <c r="BLI5" s="1096"/>
      <c r="BLJ5" s="1096"/>
      <c r="BLK5" s="1097" t="s">
        <v>1293</v>
      </c>
      <c r="BLL5" s="1097"/>
      <c r="BLM5" s="1098"/>
      <c r="BLN5" s="1099" t="s">
        <v>1294</v>
      </c>
      <c r="BLO5" s="1097"/>
      <c r="BLP5" s="1098"/>
      <c r="BLQ5" s="1096"/>
      <c r="BLR5" s="1096"/>
      <c r="BLS5" s="1097" t="s">
        <v>1293</v>
      </c>
      <c r="BLT5" s="1097"/>
      <c r="BLU5" s="1098"/>
      <c r="BLV5" s="1099" t="s">
        <v>1294</v>
      </c>
      <c r="BLW5" s="1097"/>
      <c r="BLX5" s="1098"/>
      <c r="BLY5" s="1096"/>
      <c r="BLZ5" s="1096"/>
      <c r="BMA5" s="1097" t="s">
        <v>1293</v>
      </c>
      <c r="BMB5" s="1097"/>
      <c r="BMC5" s="1098"/>
      <c r="BMD5" s="1099" t="s">
        <v>1294</v>
      </c>
      <c r="BME5" s="1097"/>
      <c r="BMF5" s="1098"/>
      <c r="BMG5" s="1096"/>
      <c r="BMH5" s="1096"/>
      <c r="BMI5" s="1097" t="s">
        <v>1293</v>
      </c>
      <c r="BMJ5" s="1097"/>
      <c r="BMK5" s="1098"/>
      <c r="BML5" s="1099" t="s">
        <v>1294</v>
      </c>
      <c r="BMM5" s="1097"/>
      <c r="BMN5" s="1098"/>
      <c r="BMO5" s="1096"/>
      <c r="BMP5" s="1096"/>
      <c r="BMQ5" s="1097" t="s">
        <v>1293</v>
      </c>
      <c r="BMR5" s="1097"/>
      <c r="BMS5" s="1098"/>
      <c r="BMT5" s="1099" t="s">
        <v>1294</v>
      </c>
      <c r="BMU5" s="1097"/>
      <c r="BMV5" s="1098"/>
      <c r="BMW5" s="1096"/>
      <c r="BMX5" s="1096"/>
      <c r="BMY5" s="1097" t="s">
        <v>1293</v>
      </c>
      <c r="BMZ5" s="1097"/>
      <c r="BNA5" s="1098"/>
      <c r="BNB5" s="1099" t="s">
        <v>1294</v>
      </c>
      <c r="BNC5" s="1097"/>
      <c r="BND5" s="1098"/>
      <c r="BNE5" s="1096"/>
      <c r="BNF5" s="1096"/>
      <c r="BNG5" s="1097" t="s">
        <v>1293</v>
      </c>
      <c r="BNH5" s="1097"/>
      <c r="BNI5" s="1098"/>
      <c r="BNJ5" s="1099" t="s">
        <v>1294</v>
      </c>
      <c r="BNK5" s="1097"/>
      <c r="BNL5" s="1098"/>
      <c r="BNM5" s="1096"/>
      <c r="BNN5" s="1096"/>
      <c r="BNO5" s="1097" t="s">
        <v>1293</v>
      </c>
      <c r="BNP5" s="1097"/>
      <c r="BNQ5" s="1098"/>
      <c r="BNR5" s="1099" t="s">
        <v>1294</v>
      </c>
      <c r="BNS5" s="1097"/>
      <c r="BNT5" s="1098"/>
      <c r="BNU5" s="1096"/>
      <c r="BNV5" s="1096"/>
      <c r="BNW5" s="1097" t="s">
        <v>1293</v>
      </c>
      <c r="BNX5" s="1097"/>
      <c r="BNY5" s="1098"/>
      <c r="BNZ5" s="1099" t="s">
        <v>1294</v>
      </c>
      <c r="BOA5" s="1097"/>
      <c r="BOB5" s="1098"/>
      <c r="BOC5" s="1096"/>
      <c r="BOD5" s="1096"/>
      <c r="BOE5" s="1097" t="s">
        <v>1293</v>
      </c>
      <c r="BOF5" s="1097"/>
      <c r="BOG5" s="1098"/>
      <c r="BOH5" s="1099" t="s">
        <v>1294</v>
      </c>
      <c r="BOI5" s="1097"/>
      <c r="BOJ5" s="1098"/>
      <c r="BOK5" s="1096"/>
      <c r="BOL5" s="1096"/>
      <c r="BOM5" s="1097" t="s">
        <v>1293</v>
      </c>
      <c r="BON5" s="1097"/>
      <c r="BOO5" s="1098"/>
      <c r="BOP5" s="1099" t="s">
        <v>1294</v>
      </c>
      <c r="BOQ5" s="1097"/>
      <c r="BOR5" s="1098"/>
      <c r="BOS5" s="1096"/>
      <c r="BOT5" s="1096"/>
      <c r="BOU5" s="1097" t="s">
        <v>1293</v>
      </c>
      <c r="BOV5" s="1097"/>
      <c r="BOW5" s="1098"/>
      <c r="BOX5" s="1099" t="s">
        <v>1294</v>
      </c>
      <c r="BOY5" s="1097"/>
      <c r="BOZ5" s="1098"/>
      <c r="BPA5" s="1096"/>
      <c r="BPB5" s="1096"/>
      <c r="BPC5" s="1097" t="s">
        <v>1293</v>
      </c>
      <c r="BPD5" s="1097"/>
      <c r="BPE5" s="1098"/>
      <c r="BPF5" s="1099" t="s">
        <v>1294</v>
      </c>
      <c r="BPG5" s="1097"/>
      <c r="BPH5" s="1098"/>
      <c r="BPI5" s="1096"/>
      <c r="BPJ5" s="1096"/>
      <c r="BPK5" s="1097" t="s">
        <v>1293</v>
      </c>
      <c r="BPL5" s="1097"/>
      <c r="BPM5" s="1098"/>
      <c r="BPN5" s="1099" t="s">
        <v>1294</v>
      </c>
      <c r="BPO5" s="1097"/>
      <c r="BPP5" s="1098"/>
      <c r="BPQ5" s="1096"/>
      <c r="BPR5" s="1096"/>
      <c r="BPS5" s="1097" t="s">
        <v>1293</v>
      </c>
      <c r="BPT5" s="1097"/>
      <c r="BPU5" s="1098"/>
      <c r="BPV5" s="1099" t="s">
        <v>1294</v>
      </c>
      <c r="BPW5" s="1097"/>
      <c r="BPX5" s="1098"/>
      <c r="BPY5" s="1096"/>
      <c r="BPZ5" s="1096"/>
      <c r="BQA5" s="1097" t="s">
        <v>1293</v>
      </c>
      <c r="BQB5" s="1097"/>
      <c r="BQC5" s="1098"/>
      <c r="BQD5" s="1099" t="s">
        <v>1294</v>
      </c>
      <c r="BQE5" s="1097"/>
      <c r="BQF5" s="1098"/>
      <c r="BQG5" s="1096"/>
      <c r="BQH5" s="1096"/>
      <c r="BQI5" s="1097" t="s">
        <v>1293</v>
      </c>
      <c r="BQJ5" s="1097"/>
      <c r="BQK5" s="1098"/>
      <c r="BQL5" s="1099" t="s">
        <v>1294</v>
      </c>
      <c r="BQM5" s="1097"/>
      <c r="BQN5" s="1098"/>
      <c r="BQO5" s="1096"/>
      <c r="BQP5" s="1096"/>
      <c r="BQQ5" s="1097" t="s">
        <v>1293</v>
      </c>
      <c r="BQR5" s="1097"/>
      <c r="BQS5" s="1098"/>
      <c r="BQT5" s="1099" t="s">
        <v>1294</v>
      </c>
      <c r="BQU5" s="1097"/>
      <c r="BQV5" s="1098"/>
      <c r="BQW5" s="1096"/>
      <c r="BQX5" s="1096"/>
      <c r="BQY5" s="1097" t="s">
        <v>1293</v>
      </c>
      <c r="BQZ5" s="1097"/>
      <c r="BRA5" s="1098"/>
      <c r="BRB5" s="1099" t="s">
        <v>1294</v>
      </c>
      <c r="BRC5" s="1097"/>
      <c r="BRD5" s="1098"/>
      <c r="BRE5" s="1096"/>
      <c r="BRF5" s="1096"/>
      <c r="BRG5" s="1097" t="s">
        <v>1293</v>
      </c>
      <c r="BRH5" s="1097"/>
      <c r="BRI5" s="1098"/>
      <c r="BRJ5" s="1099" t="s">
        <v>1294</v>
      </c>
      <c r="BRK5" s="1097"/>
      <c r="BRL5" s="1098"/>
      <c r="BRM5" s="1096"/>
      <c r="BRN5" s="1096"/>
      <c r="BRO5" s="1097" t="s">
        <v>1293</v>
      </c>
      <c r="BRP5" s="1097"/>
      <c r="BRQ5" s="1098"/>
      <c r="BRR5" s="1099" t="s">
        <v>1294</v>
      </c>
      <c r="BRS5" s="1097"/>
      <c r="BRT5" s="1098"/>
      <c r="BRU5" s="1096"/>
      <c r="BRV5" s="1096"/>
      <c r="BRW5" s="1097" t="s">
        <v>1293</v>
      </c>
      <c r="BRX5" s="1097"/>
      <c r="BRY5" s="1098"/>
      <c r="BRZ5" s="1099" t="s">
        <v>1294</v>
      </c>
      <c r="BSA5" s="1097"/>
      <c r="BSB5" s="1098"/>
      <c r="BSC5" s="1096"/>
      <c r="BSD5" s="1096"/>
      <c r="BSE5" s="1097" t="s">
        <v>1293</v>
      </c>
      <c r="BSF5" s="1097"/>
      <c r="BSG5" s="1098"/>
      <c r="BSH5" s="1099" t="s">
        <v>1294</v>
      </c>
      <c r="BSI5" s="1097"/>
      <c r="BSJ5" s="1098"/>
      <c r="BSK5" s="1096"/>
      <c r="BSL5" s="1096"/>
      <c r="BSM5" s="1097" t="s">
        <v>1293</v>
      </c>
      <c r="BSN5" s="1097"/>
      <c r="BSO5" s="1098"/>
      <c r="BSP5" s="1099" t="s">
        <v>1294</v>
      </c>
      <c r="BSQ5" s="1097"/>
      <c r="BSR5" s="1098"/>
      <c r="BSS5" s="1096"/>
      <c r="BST5" s="1096"/>
      <c r="BSU5" s="1097" t="s">
        <v>1293</v>
      </c>
      <c r="BSV5" s="1097"/>
      <c r="BSW5" s="1098"/>
      <c r="BSX5" s="1099" t="s">
        <v>1294</v>
      </c>
      <c r="BSY5" s="1097"/>
      <c r="BSZ5" s="1098"/>
      <c r="BTA5" s="1096"/>
      <c r="BTB5" s="1096"/>
      <c r="BTC5" s="1097" t="s">
        <v>1293</v>
      </c>
      <c r="BTD5" s="1097"/>
      <c r="BTE5" s="1098"/>
      <c r="BTF5" s="1099" t="s">
        <v>1294</v>
      </c>
      <c r="BTG5" s="1097"/>
      <c r="BTH5" s="1098"/>
      <c r="BTI5" s="1096"/>
      <c r="BTJ5" s="1096"/>
      <c r="BTK5" s="1097" t="s">
        <v>1293</v>
      </c>
      <c r="BTL5" s="1097"/>
      <c r="BTM5" s="1098"/>
      <c r="BTN5" s="1099" t="s">
        <v>1294</v>
      </c>
      <c r="BTO5" s="1097"/>
      <c r="BTP5" s="1098"/>
      <c r="BTQ5" s="1096"/>
      <c r="BTR5" s="1096"/>
      <c r="BTS5" s="1097" t="s">
        <v>1293</v>
      </c>
      <c r="BTT5" s="1097"/>
      <c r="BTU5" s="1098"/>
      <c r="BTV5" s="1099" t="s">
        <v>1294</v>
      </c>
      <c r="BTW5" s="1097"/>
      <c r="BTX5" s="1098"/>
      <c r="BTY5" s="1096"/>
      <c r="BTZ5" s="1096"/>
      <c r="BUA5" s="1097" t="s">
        <v>1293</v>
      </c>
      <c r="BUB5" s="1097"/>
      <c r="BUC5" s="1098"/>
      <c r="BUD5" s="1099" t="s">
        <v>1294</v>
      </c>
      <c r="BUE5" s="1097"/>
      <c r="BUF5" s="1098"/>
      <c r="BUG5" s="1096"/>
      <c r="BUH5" s="1096"/>
      <c r="BUI5" s="1097" t="s">
        <v>1293</v>
      </c>
      <c r="BUJ5" s="1097"/>
      <c r="BUK5" s="1098"/>
      <c r="BUL5" s="1099" t="s">
        <v>1294</v>
      </c>
      <c r="BUM5" s="1097"/>
      <c r="BUN5" s="1098"/>
      <c r="BUO5" s="1096"/>
      <c r="BUP5" s="1096"/>
      <c r="BUQ5" s="1097" t="s">
        <v>1293</v>
      </c>
      <c r="BUR5" s="1097"/>
      <c r="BUS5" s="1098"/>
      <c r="BUT5" s="1099" t="s">
        <v>1294</v>
      </c>
      <c r="BUU5" s="1097"/>
      <c r="BUV5" s="1098"/>
      <c r="BUW5" s="1096"/>
      <c r="BUX5" s="1096"/>
      <c r="BUY5" s="1097" t="s">
        <v>1293</v>
      </c>
      <c r="BUZ5" s="1097"/>
      <c r="BVA5" s="1098"/>
      <c r="BVB5" s="1099" t="s">
        <v>1294</v>
      </c>
      <c r="BVC5" s="1097"/>
      <c r="BVD5" s="1098"/>
      <c r="BVE5" s="1096"/>
      <c r="BVF5" s="1096"/>
      <c r="BVG5" s="1097" t="s">
        <v>1293</v>
      </c>
      <c r="BVH5" s="1097"/>
      <c r="BVI5" s="1098"/>
      <c r="BVJ5" s="1099" t="s">
        <v>1294</v>
      </c>
      <c r="BVK5" s="1097"/>
      <c r="BVL5" s="1098"/>
      <c r="BVM5" s="1096"/>
      <c r="BVN5" s="1096"/>
      <c r="BVO5" s="1097" t="s">
        <v>1293</v>
      </c>
      <c r="BVP5" s="1097"/>
      <c r="BVQ5" s="1098"/>
      <c r="BVR5" s="1099" t="s">
        <v>1294</v>
      </c>
      <c r="BVS5" s="1097"/>
      <c r="BVT5" s="1098"/>
      <c r="BVU5" s="1096"/>
      <c r="BVV5" s="1096"/>
      <c r="BVW5" s="1097" t="s">
        <v>1293</v>
      </c>
      <c r="BVX5" s="1097"/>
      <c r="BVY5" s="1098"/>
      <c r="BVZ5" s="1099" t="s">
        <v>1294</v>
      </c>
      <c r="BWA5" s="1097"/>
      <c r="BWB5" s="1098"/>
      <c r="BWC5" s="1096"/>
      <c r="BWD5" s="1096"/>
      <c r="BWE5" s="1097" t="s">
        <v>1293</v>
      </c>
      <c r="BWF5" s="1097"/>
      <c r="BWG5" s="1098"/>
      <c r="BWH5" s="1099" t="s">
        <v>1294</v>
      </c>
      <c r="BWI5" s="1097"/>
      <c r="BWJ5" s="1098"/>
      <c r="BWK5" s="1096"/>
      <c r="BWL5" s="1096"/>
      <c r="BWM5" s="1097" t="s">
        <v>1293</v>
      </c>
      <c r="BWN5" s="1097"/>
      <c r="BWO5" s="1098"/>
      <c r="BWP5" s="1099" t="s">
        <v>1294</v>
      </c>
      <c r="BWQ5" s="1097"/>
      <c r="BWR5" s="1098"/>
      <c r="BWS5" s="1096"/>
      <c r="BWT5" s="1096"/>
      <c r="BWU5" s="1097" t="s">
        <v>1293</v>
      </c>
      <c r="BWV5" s="1097"/>
      <c r="BWW5" s="1098"/>
      <c r="BWX5" s="1099" t="s">
        <v>1294</v>
      </c>
      <c r="BWY5" s="1097"/>
      <c r="BWZ5" s="1098"/>
      <c r="BXA5" s="1096"/>
      <c r="BXB5" s="1096"/>
      <c r="BXC5" s="1097" t="s">
        <v>1293</v>
      </c>
      <c r="BXD5" s="1097"/>
      <c r="BXE5" s="1098"/>
      <c r="BXF5" s="1099" t="s">
        <v>1294</v>
      </c>
      <c r="BXG5" s="1097"/>
      <c r="BXH5" s="1098"/>
      <c r="BXI5" s="1096"/>
      <c r="BXJ5" s="1096"/>
      <c r="BXK5" s="1097" t="s">
        <v>1293</v>
      </c>
      <c r="BXL5" s="1097"/>
      <c r="BXM5" s="1098"/>
      <c r="BXN5" s="1099" t="s">
        <v>1294</v>
      </c>
      <c r="BXO5" s="1097"/>
      <c r="BXP5" s="1098"/>
      <c r="BXQ5" s="1096"/>
      <c r="BXR5" s="1096"/>
      <c r="BXS5" s="1097" t="s">
        <v>1293</v>
      </c>
      <c r="BXT5" s="1097"/>
      <c r="BXU5" s="1098"/>
      <c r="BXV5" s="1099" t="s">
        <v>1294</v>
      </c>
      <c r="BXW5" s="1097"/>
      <c r="BXX5" s="1098"/>
      <c r="BXY5" s="1096"/>
      <c r="BXZ5" s="1096"/>
      <c r="BYA5" s="1097" t="s">
        <v>1293</v>
      </c>
      <c r="BYB5" s="1097"/>
      <c r="BYC5" s="1098"/>
      <c r="BYD5" s="1099" t="s">
        <v>1294</v>
      </c>
      <c r="BYE5" s="1097"/>
      <c r="BYF5" s="1098"/>
      <c r="BYG5" s="1096"/>
      <c r="BYH5" s="1096"/>
      <c r="BYI5" s="1097" t="s">
        <v>1293</v>
      </c>
      <c r="BYJ5" s="1097"/>
      <c r="BYK5" s="1098"/>
      <c r="BYL5" s="1099" t="s">
        <v>1294</v>
      </c>
      <c r="BYM5" s="1097"/>
      <c r="BYN5" s="1098"/>
      <c r="BYO5" s="1096"/>
      <c r="BYP5" s="1096"/>
      <c r="BYQ5" s="1097" t="s">
        <v>1293</v>
      </c>
      <c r="BYR5" s="1097"/>
      <c r="BYS5" s="1098"/>
      <c r="BYT5" s="1099" t="s">
        <v>1294</v>
      </c>
      <c r="BYU5" s="1097"/>
      <c r="BYV5" s="1098"/>
      <c r="BYW5" s="1096"/>
      <c r="BYX5" s="1096"/>
      <c r="BYY5" s="1097" t="s">
        <v>1293</v>
      </c>
      <c r="BYZ5" s="1097"/>
      <c r="BZA5" s="1098"/>
      <c r="BZB5" s="1099" t="s">
        <v>1294</v>
      </c>
      <c r="BZC5" s="1097"/>
      <c r="BZD5" s="1098"/>
      <c r="BZE5" s="1096"/>
      <c r="BZF5" s="1096"/>
      <c r="BZG5" s="1097" t="s">
        <v>1293</v>
      </c>
      <c r="BZH5" s="1097"/>
      <c r="BZI5" s="1098"/>
      <c r="BZJ5" s="1099" t="s">
        <v>1294</v>
      </c>
      <c r="BZK5" s="1097"/>
      <c r="BZL5" s="1098"/>
      <c r="BZM5" s="1096"/>
      <c r="BZN5" s="1096"/>
      <c r="BZO5" s="1097" t="s">
        <v>1293</v>
      </c>
      <c r="BZP5" s="1097"/>
      <c r="BZQ5" s="1098"/>
      <c r="BZR5" s="1099" t="s">
        <v>1294</v>
      </c>
      <c r="BZS5" s="1097"/>
      <c r="BZT5" s="1098"/>
      <c r="BZU5" s="1096"/>
      <c r="BZV5" s="1096"/>
      <c r="BZW5" s="1097" t="s">
        <v>1293</v>
      </c>
      <c r="BZX5" s="1097"/>
      <c r="BZY5" s="1098"/>
      <c r="BZZ5" s="1099" t="s">
        <v>1294</v>
      </c>
      <c r="CAA5" s="1097"/>
      <c r="CAB5" s="1098"/>
      <c r="CAC5" s="1096"/>
      <c r="CAD5" s="1096"/>
      <c r="CAE5" s="1097" t="s">
        <v>1293</v>
      </c>
      <c r="CAF5" s="1097"/>
      <c r="CAG5" s="1098"/>
      <c r="CAH5" s="1099" t="s">
        <v>1294</v>
      </c>
      <c r="CAI5" s="1097"/>
      <c r="CAJ5" s="1098"/>
      <c r="CAK5" s="1096"/>
      <c r="CAL5" s="1096"/>
      <c r="CAM5" s="1097" t="s">
        <v>1293</v>
      </c>
      <c r="CAN5" s="1097"/>
      <c r="CAO5" s="1098"/>
      <c r="CAP5" s="1099" t="s">
        <v>1294</v>
      </c>
      <c r="CAQ5" s="1097"/>
      <c r="CAR5" s="1098"/>
      <c r="CAS5" s="1096"/>
      <c r="CAT5" s="1096"/>
      <c r="CAU5" s="1097" t="s">
        <v>1293</v>
      </c>
      <c r="CAV5" s="1097"/>
      <c r="CAW5" s="1098"/>
      <c r="CAX5" s="1099" t="s">
        <v>1294</v>
      </c>
      <c r="CAY5" s="1097"/>
      <c r="CAZ5" s="1098"/>
      <c r="CBA5" s="1096"/>
      <c r="CBB5" s="1096"/>
      <c r="CBC5" s="1097" t="s">
        <v>1293</v>
      </c>
      <c r="CBD5" s="1097"/>
      <c r="CBE5" s="1098"/>
      <c r="CBF5" s="1099" t="s">
        <v>1294</v>
      </c>
      <c r="CBG5" s="1097"/>
      <c r="CBH5" s="1098"/>
      <c r="CBI5" s="1096"/>
      <c r="CBJ5" s="1096"/>
      <c r="CBK5" s="1097" t="s">
        <v>1293</v>
      </c>
      <c r="CBL5" s="1097"/>
      <c r="CBM5" s="1098"/>
      <c r="CBN5" s="1099" t="s">
        <v>1294</v>
      </c>
      <c r="CBO5" s="1097"/>
      <c r="CBP5" s="1098"/>
      <c r="CBQ5" s="1096"/>
      <c r="CBR5" s="1096"/>
      <c r="CBS5" s="1097" t="s">
        <v>1293</v>
      </c>
      <c r="CBT5" s="1097"/>
      <c r="CBU5" s="1098"/>
      <c r="CBV5" s="1099" t="s">
        <v>1294</v>
      </c>
      <c r="CBW5" s="1097"/>
      <c r="CBX5" s="1098"/>
      <c r="CBY5" s="1096"/>
      <c r="CBZ5" s="1096"/>
      <c r="CCA5" s="1097" t="s">
        <v>1293</v>
      </c>
      <c r="CCB5" s="1097"/>
      <c r="CCC5" s="1098"/>
      <c r="CCD5" s="1099" t="s">
        <v>1294</v>
      </c>
      <c r="CCE5" s="1097"/>
      <c r="CCF5" s="1098"/>
      <c r="CCG5" s="1096"/>
      <c r="CCH5" s="1096"/>
      <c r="CCI5" s="1097" t="s">
        <v>1293</v>
      </c>
      <c r="CCJ5" s="1097"/>
      <c r="CCK5" s="1098"/>
      <c r="CCL5" s="1099" t="s">
        <v>1294</v>
      </c>
      <c r="CCM5" s="1097"/>
      <c r="CCN5" s="1098"/>
      <c r="CCO5" s="1096"/>
      <c r="CCP5" s="1096"/>
      <c r="CCQ5" s="1097" t="s">
        <v>1293</v>
      </c>
      <c r="CCR5" s="1097"/>
      <c r="CCS5" s="1098"/>
      <c r="CCT5" s="1099" t="s">
        <v>1294</v>
      </c>
      <c r="CCU5" s="1097"/>
      <c r="CCV5" s="1098"/>
      <c r="CCW5" s="1096"/>
      <c r="CCX5" s="1096"/>
      <c r="CCY5" s="1097" t="s">
        <v>1293</v>
      </c>
      <c r="CCZ5" s="1097"/>
      <c r="CDA5" s="1098"/>
      <c r="CDB5" s="1099" t="s">
        <v>1294</v>
      </c>
      <c r="CDC5" s="1097"/>
      <c r="CDD5" s="1098"/>
      <c r="CDE5" s="1096"/>
      <c r="CDF5" s="1096"/>
      <c r="CDG5" s="1097" t="s">
        <v>1293</v>
      </c>
      <c r="CDH5" s="1097"/>
      <c r="CDI5" s="1098"/>
      <c r="CDJ5" s="1099" t="s">
        <v>1294</v>
      </c>
      <c r="CDK5" s="1097"/>
      <c r="CDL5" s="1098"/>
      <c r="CDM5" s="1096"/>
      <c r="CDN5" s="1096"/>
      <c r="CDO5" s="1097" t="s">
        <v>1293</v>
      </c>
      <c r="CDP5" s="1097"/>
      <c r="CDQ5" s="1098"/>
      <c r="CDR5" s="1099" t="s">
        <v>1294</v>
      </c>
      <c r="CDS5" s="1097"/>
      <c r="CDT5" s="1098"/>
      <c r="CDU5" s="1096"/>
      <c r="CDV5" s="1096"/>
      <c r="CDW5" s="1097" t="s">
        <v>1293</v>
      </c>
      <c r="CDX5" s="1097"/>
      <c r="CDY5" s="1098"/>
      <c r="CDZ5" s="1099" t="s">
        <v>1294</v>
      </c>
      <c r="CEA5" s="1097"/>
      <c r="CEB5" s="1098"/>
      <c r="CEC5" s="1096"/>
      <c r="CED5" s="1096"/>
      <c r="CEE5" s="1097" t="s">
        <v>1293</v>
      </c>
      <c r="CEF5" s="1097"/>
      <c r="CEG5" s="1098"/>
      <c r="CEH5" s="1099" t="s">
        <v>1294</v>
      </c>
      <c r="CEI5" s="1097"/>
      <c r="CEJ5" s="1098"/>
      <c r="CEK5" s="1096"/>
      <c r="CEL5" s="1096"/>
      <c r="CEM5" s="1097" t="s">
        <v>1293</v>
      </c>
      <c r="CEN5" s="1097"/>
      <c r="CEO5" s="1098"/>
      <c r="CEP5" s="1099" t="s">
        <v>1294</v>
      </c>
      <c r="CEQ5" s="1097"/>
      <c r="CER5" s="1098"/>
      <c r="CES5" s="1096"/>
      <c r="CET5" s="1096"/>
      <c r="CEU5" s="1097" t="s">
        <v>1293</v>
      </c>
      <c r="CEV5" s="1097"/>
      <c r="CEW5" s="1098"/>
      <c r="CEX5" s="1099" t="s">
        <v>1294</v>
      </c>
      <c r="CEY5" s="1097"/>
      <c r="CEZ5" s="1098"/>
      <c r="CFA5" s="1096"/>
      <c r="CFB5" s="1096"/>
      <c r="CFC5" s="1097" t="s">
        <v>1293</v>
      </c>
      <c r="CFD5" s="1097"/>
      <c r="CFE5" s="1098"/>
      <c r="CFF5" s="1099" t="s">
        <v>1294</v>
      </c>
      <c r="CFG5" s="1097"/>
      <c r="CFH5" s="1098"/>
      <c r="CFI5" s="1096"/>
      <c r="CFJ5" s="1096"/>
      <c r="CFK5" s="1097" t="s">
        <v>1293</v>
      </c>
      <c r="CFL5" s="1097"/>
      <c r="CFM5" s="1098"/>
      <c r="CFN5" s="1099" t="s">
        <v>1294</v>
      </c>
      <c r="CFO5" s="1097"/>
      <c r="CFP5" s="1098"/>
      <c r="CFQ5" s="1096"/>
      <c r="CFR5" s="1096"/>
      <c r="CFS5" s="1097" t="s">
        <v>1293</v>
      </c>
      <c r="CFT5" s="1097"/>
      <c r="CFU5" s="1098"/>
      <c r="CFV5" s="1099" t="s">
        <v>1294</v>
      </c>
      <c r="CFW5" s="1097"/>
      <c r="CFX5" s="1098"/>
      <c r="CFY5" s="1096"/>
      <c r="CFZ5" s="1096"/>
      <c r="CGA5" s="1097" t="s">
        <v>1293</v>
      </c>
      <c r="CGB5" s="1097"/>
      <c r="CGC5" s="1098"/>
      <c r="CGD5" s="1099" t="s">
        <v>1294</v>
      </c>
      <c r="CGE5" s="1097"/>
      <c r="CGF5" s="1098"/>
      <c r="CGG5" s="1096"/>
      <c r="CGH5" s="1096"/>
      <c r="CGI5" s="1097" t="s">
        <v>1293</v>
      </c>
      <c r="CGJ5" s="1097"/>
      <c r="CGK5" s="1098"/>
      <c r="CGL5" s="1099" t="s">
        <v>1294</v>
      </c>
      <c r="CGM5" s="1097"/>
      <c r="CGN5" s="1098"/>
      <c r="CGO5" s="1096"/>
      <c r="CGP5" s="1096"/>
      <c r="CGQ5" s="1097" t="s">
        <v>1293</v>
      </c>
      <c r="CGR5" s="1097"/>
      <c r="CGS5" s="1098"/>
      <c r="CGT5" s="1099" t="s">
        <v>1294</v>
      </c>
      <c r="CGU5" s="1097"/>
      <c r="CGV5" s="1098"/>
      <c r="CGW5" s="1096"/>
      <c r="CGX5" s="1096"/>
      <c r="CGY5" s="1097" t="s">
        <v>1293</v>
      </c>
      <c r="CGZ5" s="1097"/>
      <c r="CHA5" s="1098"/>
      <c r="CHB5" s="1099" t="s">
        <v>1294</v>
      </c>
      <c r="CHC5" s="1097"/>
      <c r="CHD5" s="1098"/>
      <c r="CHE5" s="1096"/>
      <c r="CHF5" s="1096"/>
      <c r="CHG5" s="1097" t="s">
        <v>1293</v>
      </c>
      <c r="CHH5" s="1097"/>
      <c r="CHI5" s="1098"/>
      <c r="CHJ5" s="1099" t="s">
        <v>1294</v>
      </c>
      <c r="CHK5" s="1097"/>
      <c r="CHL5" s="1098"/>
      <c r="CHM5" s="1096"/>
      <c r="CHN5" s="1096"/>
      <c r="CHO5" s="1097" t="s">
        <v>1293</v>
      </c>
      <c r="CHP5" s="1097"/>
      <c r="CHQ5" s="1098"/>
      <c r="CHR5" s="1099" t="s">
        <v>1294</v>
      </c>
      <c r="CHS5" s="1097"/>
      <c r="CHT5" s="1098"/>
      <c r="CHU5" s="1096"/>
      <c r="CHV5" s="1096"/>
      <c r="CHW5" s="1097" t="s">
        <v>1293</v>
      </c>
      <c r="CHX5" s="1097"/>
      <c r="CHY5" s="1098"/>
      <c r="CHZ5" s="1099" t="s">
        <v>1294</v>
      </c>
      <c r="CIA5" s="1097"/>
      <c r="CIB5" s="1098"/>
      <c r="CIC5" s="1096"/>
      <c r="CID5" s="1096"/>
      <c r="CIE5" s="1097" t="s">
        <v>1293</v>
      </c>
      <c r="CIF5" s="1097"/>
      <c r="CIG5" s="1098"/>
      <c r="CIH5" s="1099" t="s">
        <v>1294</v>
      </c>
      <c r="CII5" s="1097"/>
      <c r="CIJ5" s="1098"/>
      <c r="CIK5" s="1096"/>
      <c r="CIL5" s="1096"/>
      <c r="CIM5" s="1097" t="s">
        <v>1293</v>
      </c>
      <c r="CIN5" s="1097"/>
      <c r="CIO5" s="1098"/>
      <c r="CIP5" s="1099" t="s">
        <v>1294</v>
      </c>
      <c r="CIQ5" s="1097"/>
      <c r="CIR5" s="1098"/>
      <c r="CIS5" s="1096"/>
      <c r="CIT5" s="1096"/>
      <c r="CIU5" s="1097" t="s">
        <v>1293</v>
      </c>
      <c r="CIV5" s="1097"/>
      <c r="CIW5" s="1098"/>
      <c r="CIX5" s="1099" t="s">
        <v>1294</v>
      </c>
      <c r="CIY5" s="1097"/>
      <c r="CIZ5" s="1098"/>
      <c r="CJA5" s="1096"/>
      <c r="CJB5" s="1096"/>
      <c r="CJC5" s="1097" t="s">
        <v>1293</v>
      </c>
      <c r="CJD5" s="1097"/>
      <c r="CJE5" s="1098"/>
      <c r="CJF5" s="1099" t="s">
        <v>1294</v>
      </c>
      <c r="CJG5" s="1097"/>
      <c r="CJH5" s="1098"/>
      <c r="CJI5" s="1096"/>
      <c r="CJJ5" s="1096"/>
      <c r="CJK5" s="1097" t="s">
        <v>1293</v>
      </c>
      <c r="CJL5" s="1097"/>
      <c r="CJM5" s="1098"/>
      <c r="CJN5" s="1099" t="s">
        <v>1294</v>
      </c>
      <c r="CJO5" s="1097"/>
      <c r="CJP5" s="1098"/>
      <c r="CJQ5" s="1096"/>
      <c r="CJR5" s="1096"/>
      <c r="CJS5" s="1097" t="s">
        <v>1293</v>
      </c>
      <c r="CJT5" s="1097"/>
      <c r="CJU5" s="1098"/>
      <c r="CJV5" s="1099" t="s">
        <v>1294</v>
      </c>
      <c r="CJW5" s="1097"/>
      <c r="CJX5" s="1098"/>
      <c r="CJY5" s="1096"/>
      <c r="CJZ5" s="1096"/>
      <c r="CKA5" s="1097" t="s">
        <v>1293</v>
      </c>
      <c r="CKB5" s="1097"/>
      <c r="CKC5" s="1098"/>
      <c r="CKD5" s="1099" t="s">
        <v>1294</v>
      </c>
      <c r="CKE5" s="1097"/>
      <c r="CKF5" s="1098"/>
      <c r="CKG5" s="1096"/>
      <c r="CKH5" s="1096"/>
      <c r="CKI5" s="1097" t="s">
        <v>1293</v>
      </c>
      <c r="CKJ5" s="1097"/>
      <c r="CKK5" s="1098"/>
      <c r="CKL5" s="1099" t="s">
        <v>1294</v>
      </c>
      <c r="CKM5" s="1097"/>
      <c r="CKN5" s="1098"/>
      <c r="CKO5" s="1096"/>
      <c r="CKP5" s="1096"/>
      <c r="CKQ5" s="1097" t="s">
        <v>1293</v>
      </c>
      <c r="CKR5" s="1097"/>
      <c r="CKS5" s="1098"/>
      <c r="CKT5" s="1099" t="s">
        <v>1294</v>
      </c>
      <c r="CKU5" s="1097"/>
      <c r="CKV5" s="1098"/>
      <c r="CKW5" s="1096"/>
      <c r="CKX5" s="1096"/>
      <c r="CKY5" s="1097" t="s">
        <v>1293</v>
      </c>
      <c r="CKZ5" s="1097"/>
      <c r="CLA5" s="1098"/>
      <c r="CLB5" s="1099" t="s">
        <v>1294</v>
      </c>
      <c r="CLC5" s="1097"/>
      <c r="CLD5" s="1098"/>
      <c r="CLE5" s="1096"/>
      <c r="CLF5" s="1096"/>
      <c r="CLG5" s="1097" t="s">
        <v>1293</v>
      </c>
      <c r="CLH5" s="1097"/>
      <c r="CLI5" s="1098"/>
      <c r="CLJ5" s="1099" t="s">
        <v>1294</v>
      </c>
      <c r="CLK5" s="1097"/>
      <c r="CLL5" s="1098"/>
      <c r="CLM5" s="1096"/>
      <c r="CLN5" s="1096"/>
      <c r="CLO5" s="1097" t="s">
        <v>1293</v>
      </c>
      <c r="CLP5" s="1097"/>
      <c r="CLQ5" s="1098"/>
      <c r="CLR5" s="1099" t="s">
        <v>1294</v>
      </c>
      <c r="CLS5" s="1097"/>
      <c r="CLT5" s="1098"/>
      <c r="CLU5" s="1096"/>
      <c r="CLV5" s="1096"/>
      <c r="CLW5" s="1097" t="s">
        <v>1293</v>
      </c>
      <c r="CLX5" s="1097"/>
      <c r="CLY5" s="1098"/>
      <c r="CLZ5" s="1099" t="s">
        <v>1294</v>
      </c>
      <c r="CMA5" s="1097"/>
      <c r="CMB5" s="1098"/>
      <c r="CMC5" s="1096"/>
      <c r="CMD5" s="1096"/>
      <c r="CME5" s="1097" t="s">
        <v>1293</v>
      </c>
      <c r="CMF5" s="1097"/>
      <c r="CMG5" s="1098"/>
      <c r="CMH5" s="1099" t="s">
        <v>1294</v>
      </c>
      <c r="CMI5" s="1097"/>
      <c r="CMJ5" s="1098"/>
      <c r="CMK5" s="1096"/>
      <c r="CML5" s="1096"/>
      <c r="CMM5" s="1097" t="s">
        <v>1293</v>
      </c>
      <c r="CMN5" s="1097"/>
      <c r="CMO5" s="1098"/>
      <c r="CMP5" s="1099" t="s">
        <v>1294</v>
      </c>
      <c r="CMQ5" s="1097"/>
      <c r="CMR5" s="1098"/>
      <c r="CMS5" s="1096"/>
      <c r="CMT5" s="1096"/>
      <c r="CMU5" s="1097" t="s">
        <v>1293</v>
      </c>
      <c r="CMV5" s="1097"/>
      <c r="CMW5" s="1098"/>
      <c r="CMX5" s="1099" t="s">
        <v>1294</v>
      </c>
      <c r="CMY5" s="1097"/>
      <c r="CMZ5" s="1098"/>
      <c r="CNA5" s="1096"/>
      <c r="CNB5" s="1096"/>
      <c r="CNC5" s="1097" t="s">
        <v>1293</v>
      </c>
      <c r="CND5" s="1097"/>
      <c r="CNE5" s="1098"/>
      <c r="CNF5" s="1099" t="s">
        <v>1294</v>
      </c>
      <c r="CNG5" s="1097"/>
      <c r="CNH5" s="1098"/>
      <c r="CNI5" s="1096"/>
      <c r="CNJ5" s="1096"/>
      <c r="CNK5" s="1097" t="s">
        <v>1293</v>
      </c>
      <c r="CNL5" s="1097"/>
      <c r="CNM5" s="1098"/>
      <c r="CNN5" s="1099" t="s">
        <v>1294</v>
      </c>
      <c r="CNO5" s="1097"/>
      <c r="CNP5" s="1098"/>
      <c r="CNQ5" s="1096"/>
      <c r="CNR5" s="1096"/>
      <c r="CNS5" s="1097" t="s">
        <v>1293</v>
      </c>
      <c r="CNT5" s="1097"/>
      <c r="CNU5" s="1098"/>
      <c r="CNV5" s="1099" t="s">
        <v>1294</v>
      </c>
      <c r="CNW5" s="1097"/>
      <c r="CNX5" s="1098"/>
      <c r="CNY5" s="1096"/>
      <c r="CNZ5" s="1096"/>
      <c r="COA5" s="1097" t="s">
        <v>1293</v>
      </c>
      <c r="COB5" s="1097"/>
      <c r="COC5" s="1098"/>
      <c r="COD5" s="1099" t="s">
        <v>1294</v>
      </c>
      <c r="COE5" s="1097"/>
      <c r="COF5" s="1098"/>
      <c r="COG5" s="1096"/>
      <c r="COH5" s="1096"/>
      <c r="COI5" s="1097" t="s">
        <v>1293</v>
      </c>
      <c r="COJ5" s="1097"/>
      <c r="COK5" s="1098"/>
      <c r="COL5" s="1099" t="s">
        <v>1294</v>
      </c>
      <c r="COM5" s="1097"/>
      <c r="CON5" s="1098"/>
      <c r="COO5" s="1096"/>
      <c r="COP5" s="1096"/>
      <c r="COQ5" s="1097" t="s">
        <v>1293</v>
      </c>
      <c r="COR5" s="1097"/>
      <c r="COS5" s="1098"/>
      <c r="COT5" s="1099" t="s">
        <v>1294</v>
      </c>
      <c r="COU5" s="1097"/>
      <c r="COV5" s="1098"/>
      <c r="COW5" s="1096"/>
      <c r="COX5" s="1096"/>
      <c r="COY5" s="1097" t="s">
        <v>1293</v>
      </c>
      <c r="COZ5" s="1097"/>
      <c r="CPA5" s="1098"/>
      <c r="CPB5" s="1099" t="s">
        <v>1294</v>
      </c>
      <c r="CPC5" s="1097"/>
      <c r="CPD5" s="1098"/>
      <c r="CPE5" s="1096"/>
      <c r="CPF5" s="1096"/>
      <c r="CPG5" s="1097" t="s">
        <v>1293</v>
      </c>
      <c r="CPH5" s="1097"/>
      <c r="CPI5" s="1098"/>
      <c r="CPJ5" s="1099" t="s">
        <v>1294</v>
      </c>
      <c r="CPK5" s="1097"/>
      <c r="CPL5" s="1098"/>
      <c r="CPM5" s="1096"/>
      <c r="CPN5" s="1096"/>
      <c r="CPO5" s="1097" t="s">
        <v>1293</v>
      </c>
      <c r="CPP5" s="1097"/>
      <c r="CPQ5" s="1098"/>
      <c r="CPR5" s="1099" t="s">
        <v>1294</v>
      </c>
      <c r="CPS5" s="1097"/>
      <c r="CPT5" s="1098"/>
      <c r="CPU5" s="1096"/>
      <c r="CPV5" s="1096"/>
      <c r="CPW5" s="1097" t="s">
        <v>1293</v>
      </c>
      <c r="CPX5" s="1097"/>
      <c r="CPY5" s="1098"/>
      <c r="CPZ5" s="1099" t="s">
        <v>1294</v>
      </c>
      <c r="CQA5" s="1097"/>
      <c r="CQB5" s="1098"/>
      <c r="CQC5" s="1096"/>
      <c r="CQD5" s="1096"/>
      <c r="CQE5" s="1097" t="s">
        <v>1293</v>
      </c>
      <c r="CQF5" s="1097"/>
      <c r="CQG5" s="1098"/>
      <c r="CQH5" s="1099" t="s">
        <v>1294</v>
      </c>
      <c r="CQI5" s="1097"/>
      <c r="CQJ5" s="1098"/>
      <c r="CQK5" s="1096"/>
      <c r="CQL5" s="1096"/>
      <c r="CQM5" s="1097" t="s">
        <v>1293</v>
      </c>
      <c r="CQN5" s="1097"/>
      <c r="CQO5" s="1098"/>
      <c r="CQP5" s="1099" t="s">
        <v>1294</v>
      </c>
      <c r="CQQ5" s="1097"/>
      <c r="CQR5" s="1098"/>
      <c r="CQS5" s="1096"/>
      <c r="CQT5" s="1096"/>
      <c r="CQU5" s="1097" t="s">
        <v>1293</v>
      </c>
      <c r="CQV5" s="1097"/>
      <c r="CQW5" s="1098"/>
      <c r="CQX5" s="1099" t="s">
        <v>1294</v>
      </c>
      <c r="CQY5" s="1097"/>
      <c r="CQZ5" s="1098"/>
      <c r="CRA5" s="1096"/>
      <c r="CRB5" s="1096"/>
      <c r="CRC5" s="1097" t="s">
        <v>1293</v>
      </c>
      <c r="CRD5" s="1097"/>
      <c r="CRE5" s="1098"/>
      <c r="CRF5" s="1099" t="s">
        <v>1294</v>
      </c>
      <c r="CRG5" s="1097"/>
      <c r="CRH5" s="1098"/>
      <c r="CRI5" s="1096"/>
      <c r="CRJ5" s="1096"/>
      <c r="CRK5" s="1097" t="s">
        <v>1293</v>
      </c>
      <c r="CRL5" s="1097"/>
      <c r="CRM5" s="1098"/>
      <c r="CRN5" s="1099" t="s">
        <v>1294</v>
      </c>
      <c r="CRO5" s="1097"/>
      <c r="CRP5" s="1098"/>
      <c r="CRQ5" s="1096"/>
      <c r="CRR5" s="1096"/>
      <c r="CRS5" s="1097" t="s">
        <v>1293</v>
      </c>
      <c r="CRT5" s="1097"/>
      <c r="CRU5" s="1098"/>
      <c r="CRV5" s="1099" t="s">
        <v>1294</v>
      </c>
      <c r="CRW5" s="1097"/>
      <c r="CRX5" s="1098"/>
      <c r="CRY5" s="1096"/>
      <c r="CRZ5" s="1096"/>
      <c r="CSA5" s="1097" t="s">
        <v>1293</v>
      </c>
      <c r="CSB5" s="1097"/>
      <c r="CSC5" s="1098"/>
      <c r="CSD5" s="1099" t="s">
        <v>1294</v>
      </c>
      <c r="CSE5" s="1097"/>
      <c r="CSF5" s="1098"/>
      <c r="CSG5" s="1096"/>
      <c r="CSH5" s="1096"/>
      <c r="CSI5" s="1097" t="s">
        <v>1293</v>
      </c>
      <c r="CSJ5" s="1097"/>
      <c r="CSK5" s="1098"/>
      <c r="CSL5" s="1099" t="s">
        <v>1294</v>
      </c>
      <c r="CSM5" s="1097"/>
      <c r="CSN5" s="1098"/>
      <c r="CSO5" s="1096"/>
      <c r="CSP5" s="1096"/>
      <c r="CSQ5" s="1097" t="s">
        <v>1293</v>
      </c>
      <c r="CSR5" s="1097"/>
      <c r="CSS5" s="1098"/>
      <c r="CST5" s="1099" t="s">
        <v>1294</v>
      </c>
      <c r="CSU5" s="1097"/>
      <c r="CSV5" s="1098"/>
      <c r="CSW5" s="1096"/>
      <c r="CSX5" s="1096"/>
      <c r="CSY5" s="1097" t="s">
        <v>1293</v>
      </c>
      <c r="CSZ5" s="1097"/>
      <c r="CTA5" s="1098"/>
      <c r="CTB5" s="1099" t="s">
        <v>1294</v>
      </c>
      <c r="CTC5" s="1097"/>
      <c r="CTD5" s="1098"/>
      <c r="CTE5" s="1096"/>
      <c r="CTF5" s="1096"/>
      <c r="CTG5" s="1097" t="s">
        <v>1293</v>
      </c>
      <c r="CTH5" s="1097"/>
      <c r="CTI5" s="1098"/>
      <c r="CTJ5" s="1099" t="s">
        <v>1294</v>
      </c>
      <c r="CTK5" s="1097"/>
      <c r="CTL5" s="1098"/>
      <c r="CTM5" s="1096"/>
      <c r="CTN5" s="1096"/>
      <c r="CTO5" s="1097" t="s">
        <v>1293</v>
      </c>
      <c r="CTP5" s="1097"/>
      <c r="CTQ5" s="1098"/>
      <c r="CTR5" s="1099" t="s">
        <v>1294</v>
      </c>
      <c r="CTS5" s="1097"/>
      <c r="CTT5" s="1098"/>
      <c r="CTU5" s="1096"/>
      <c r="CTV5" s="1096"/>
      <c r="CTW5" s="1097" t="s">
        <v>1293</v>
      </c>
      <c r="CTX5" s="1097"/>
      <c r="CTY5" s="1098"/>
      <c r="CTZ5" s="1099" t="s">
        <v>1294</v>
      </c>
      <c r="CUA5" s="1097"/>
      <c r="CUB5" s="1098"/>
      <c r="CUC5" s="1096"/>
      <c r="CUD5" s="1096"/>
      <c r="CUE5" s="1097" t="s">
        <v>1293</v>
      </c>
      <c r="CUF5" s="1097"/>
      <c r="CUG5" s="1098"/>
      <c r="CUH5" s="1099" t="s">
        <v>1294</v>
      </c>
      <c r="CUI5" s="1097"/>
      <c r="CUJ5" s="1098"/>
      <c r="CUK5" s="1096"/>
      <c r="CUL5" s="1096"/>
      <c r="CUM5" s="1097" t="s">
        <v>1293</v>
      </c>
      <c r="CUN5" s="1097"/>
      <c r="CUO5" s="1098"/>
      <c r="CUP5" s="1099" t="s">
        <v>1294</v>
      </c>
      <c r="CUQ5" s="1097"/>
      <c r="CUR5" s="1098"/>
      <c r="CUS5" s="1096"/>
      <c r="CUT5" s="1096"/>
      <c r="CUU5" s="1097" t="s">
        <v>1293</v>
      </c>
      <c r="CUV5" s="1097"/>
      <c r="CUW5" s="1098"/>
      <c r="CUX5" s="1099" t="s">
        <v>1294</v>
      </c>
      <c r="CUY5" s="1097"/>
      <c r="CUZ5" s="1098"/>
      <c r="CVA5" s="1096"/>
      <c r="CVB5" s="1096"/>
      <c r="CVC5" s="1097" t="s">
        <v>1293</v>
      </c>
      <c r="CVD5" s="1097"/>
      <c r="CVE5" s="1098"/>
      <c r="CVF5" s="1099" t="s">
        <v>1294</v>
      </c>
      <c r="CVG5" s="1097"/>
      <c r="CVH5" s="1098"/>
      <c r="CVI5" s="1096"/>
      <c r="CVJ5" s="1096"/>
      <c r="CVK5" s="1097" t="s">
        <v>1293</v>
      </c>
      <c r="CVL5" s="1097"/>
      <c r="CVM5" s="1098"/>
      <c r="CVN5" s="1099" t="s">
        <v>1294</v>
      </c>
      <c r="CVO5" s="1097"/>
      <c r="CVP5" s="1098"/>
      <c r="CVQ5" s="1096"/>
      <c r="CVR5" s="1096"/>
      <c r="CVS5" s="1097" t="s">
        <v>1293</v>
      </c>
      <c r="CVT5" s="1097"/>
      <c r="CVU5" s="1098"/>
      <c r="CVV5" s="1099" t="s">
        <v>1294</v>
      </c>
      <c r="CVW5" s="1097"/>
      <c r="CVX5" s="1098"/>
      <c r="CVY5" s="1096"/>
      <c r="CVZ5" s="1096"/>
      <c r="CWA5" s="1097" t="s">
        <v>1293</v>
      </c>
      <c r="CWB5" s="1097"/>
      <c r="CWC5" s="1098"/>
      <c r="CWD5" s="1099" t="s">
        <v>1294</v>
      </c>
      <c r="CWE5" s="1097"/>
      <c r="CWF5" s="1098"/>
      <c r="CWG5" s="1096"/>
      <c r="CWH5" s="1096"/>
      <c r="CWI5" s="1097" t="s">
        <v>1293</v>
      </c>
      <c r="CWJ5" s="1097"/>
      <c r="CWK5" s="1098"/>
      <c r="CWL5" s="1099" t="s">
        <v>1294</v>
      </c>
      <c r="CWM5" s="1097"/>
      <c r="CWN5" s="1098"/>
      <c r="CWO5" s="1096"/>
      <c r="CWP5" s="1096"/>
      <c r="CWQ5" s="1097" t="s">
        <v>1293</v>
      </c>
      <c r="CWR5" s="1097"/>
      <c r="CWS5" s="1098"/>
      <c r="CWT5" s="1099" t="s">
        <v>1294</v>
      </c>
      <c r="CWU5" s="1097"/>
      <c r="CWV5" s="1098"/>
      <c r="CWW5" s="1096"/>
      <c r="CWX5" s="1096"/>
      <c r="CWY5" s="1097" t="s">
        <v>1293</v>
      </c>
      <c r="CWZ5" s="1097"/>
      <c r="CXA5" s="1098"/>
      <c r="CXB5" s="1099" t="s">
        <v>1294</v>
      </c>
      <c r="CXC5" s="1097"/>
      <c r="CXD5" s="1098"/>
      <c r="CXE5" s="1096"/>
      <c r="CXF5" s="1096"/>
      <c r="CXG5" s="1097" t="s">
        <v>1293</v>
      </c>
      <c r="CXH5" s="1097"/>
      <c r="CXI5" s="1098"/>
      <c r="CXJ5" s="1099" t="s">
        <v>1294</v>
      </c>
      <c r="CXK5" s="1097"/>
      <c r="CXL5" s="1098"/>
      <c r="CXM5" s="1096"/>
      <c r="CXN5" s="1096"/>
      <c r="CXO5" s="1097" t="s">
        <v>1293</v>
      </c>
      <c r="CXP5" s="1097"/>
      <c r="CXQ5" s="1098"/>
      <c r="CXR5" s="1099" t="s">
        <v>1294</v>
      </c>
      <c r="CXS5" s="1097"/>
      <c r="CXT5" s="1098"/>
      <c r="CXU5" s="1096"/>
      <c r="CXV5" s="1096"/>
      <c r="CXW5" s="1097" t="s">
        <v>1293</v>
      </c>
      <c r="CXX5" s="1097"/>
      <c r="CXY5" s="1098"/>
      <c r="CXZ5" s="1099" t="s">
        <v>1294</v>
      </c>
      <c r="CYA5" s="1097"/>
      <c r="CYB5" s="1098"/>
      <c r="CYC5" s="1096"/>
      <c r="CYD5" s="1096"/>
      <c r="CYE5" s="1097" t="s">
        <v>1293</v>
      </c>
      <c r="CYF5" s="1097"/>
      <c r="CYG5" s="1098"/>
      <c r="CYH5" s="1099" t="s">
        <v>1294</v>
      </c>
      <c r="CYI5" s="1097"/>
      <c r="CYJ5" s="1098"/>
      <c r="CYK5" s="1096"/>
      <c r="CYL5" s="1096"/>
      <c r="CYM5" s="1097" t="s">
        <v>1293</v>
      </c>
      <c r="CYN5" s="1097"/>
      <c r="CYO5" s="1098"/>
      <c r="CYP5" s="1099" t="s">
        <v>1294</v>
      </c>
      <c r="CYQ5" s="1097"/>
      <c r="CYR5" s="1098"/>
      <c r="CYS5" s="1096"/>
      <c r="CYT5" s="1096"/>
      <c r="CYU5" s="1097" t="s">
        <v>1293</v>
      </c>
      <c r="CYV5" s="1097"/>
      <c r="CYW5" s="1098"/>
      <c r="CYX5" s="1099" t="s">
        <v>1294</v>
      </c>
      <c r="CYY5" s="1097"/>
      <c r="CYZ5" s="1098"/>
      <c r="CZA5" s="1096"/>
      <c r="CZB5" s="1096"/>
      <c r="CZC5" s="1097" t="s">
        <v>1293</v>
      </c>
      <c r="CZD5" s="1097"/>
      <c r="CZE5" s="1098"/>
      <c r="CZF5" s="1099" t="s">
        <v>1294</v>
      </c>
      <c r="CZG5" s="1097"/>
      <c r="CZH5" s="1098"/>
      <c r="CZI5" s="1096"/>
      <c r="CZJ5" s="1096"/>
      <c r="CZK5" s="1097" t="s">
        <v>1293</v>
      </c>
      <c r="CZL5" s="1097"/>
      <c r="CZM5" s="1098"/>
      <c r="CZN5" s="1099" t="s">
        <v>1294</v>
      </c>
      <c r="CZO5" s="1097"/>
      <c r="CZP5" s="1098"/>
      <c r="CZQ5" s="1096"/>
      <c r="CZR5" s="1096"/>
      <c r="CZS5" s="1097" t="s">
        <v>1293</v>
      </c>
      <c r="CZT5" s="1097"/>
      <c r="CZU5" s="1098"/>
      <c r="CZV5" s="1099" t="s">
        <v>1294</v>
      </c>
      <c r="CZW5" s="1097"/>
      <c r="CZX5" s="1098"/>
      <c r="CZY5" s="1096"/>
      <c r="CZZ5" s="1096"/>
      <c r="DAA5" s="1097" t="s">
        <v>1293</v>
      </c>
      <c r="DAB5" s="1097"/>
      <c r="DAC5" s="1098"/>
      <c r="DAD5" s="1099" t="s">
        <v>1294</v>
      </c>
      <c r="DAE5" s="1097"/>
      <c r="DAF5" s="1098"/>
      <c r="DAG5" s="1096"/>
      <c r="DAH5" s="1096"/>
      <c r="DAI5" s="1097" t="s">
        <v>1293</v>
      </c>
      <c r="DAJ5" s="1097"/>
      <c r="DAK5" s="1098"/>
      <c r="DAL5" s="1099" t="s">
        <v>1294</v>
      </c>
      <c r="DAM5" s="1097"/>
      <c r="DAN5" s="1098"/>
      <c r="DAO5" s="1096"/>
      <c r="DAP5" s="1096"/>
      <c r="DAQ5" s="1097" t="s">
        <v>1293</v>
      </c>
      <c r="DAR5" s="1097"/>
      <c r="DAS5" s="1098"/>
      <c r="DAT5" s="1099" t="s">
        <v>1294</v>
      </c>
      <c r="DAU5" s="1097"/>
      <c r="DAV5" s="1098"/>
      <c r="DAW5" s="1096"/>
      <c r="DAX5" s="1096"/>
      <c r="DAY5" s="1097" t="s">
        <v>1293</v>
      </c>
      <c r="DAZ5" s="1097"/>
      <c r="DBA5" s="1098"/>
      <c r="DBB5" s="1099" t="s">
        <v>1294</v>
      </c>
      <c r="DBC5" s="1097"/>
      <c r="DBD5" s="1098"/>
      <c r="DBE5" s="1096"/>
      <c r="DBF5" s="1096"/>
      <c r="DBG5" s="1097" t="s">
        <v>1293</v>
      </c>
      <c r="DBH5" s="1097"/>
      <c r="DBI5" s="1098"/>
      <c r="DBJ5" s="1099" t="s">
        <v>1294</v>
      </c>
      <c r="DBK5" s="1097"/>
      <c r="DBL5" s="1098"/>
      <c r="DBM5" s="1096"/>
      <c r="DBN5" s="1096"/>
      <c r="DBO5" s="1097" t="s">
        <v>1293</v>
      </c>
      <c r="DBP5" s="1097"/>
      <c r="DBQ5" s="1098"/>
      <c r="DBR5" s="1099" t="s">
        <v>1294</v>
      </c>
      <c r="DBS5" s="1097"/>
      <c r="DBT5" s="1098"/>
      <c r="DBU5" s="1096"/>
      <c r="DBV5" s="1096"/>
      <c r="DBW5" s="1097" t="s">
        <v>1293</v>
      </c>
      <c r="DBX5" s="1097"/>
      <c r="DBY5" s="1098"/>
      <c r="DBZ5" s="1099" t="s">
        <v>1294</v>
      </c>
      <c r="DCA5" s="1097"/>
      <c r="DCB5" s="1098"/>
      <c r="DCC5" s="1096"/>
      <c r="DCD5" s="1096"/>
      <c r="DCE5" s="1097" t="s">
        <v>1293</v>
      </c>
      <c r="DCF5" s="1097"/>
      <c r="DCG5" s="1098"/>
      <c r="DCH5" s="1099" t="s">
        <v>1294</v>
      </c>
      <c r="DCI5" s="1097"/>
      <c r="DCJ5" s="1098"/>
      <c r="DCK5" s="1096"/>
      <c r="DCL5" s="1096"/>
      <c r="DCM5" s="1097" t="s">
        <v>1293</v>
      </c>
      <c r="DCN5" s="1097"/>
      <c r="DCO5" s="1098"/>
      <c r="DCP5" s="1099" t="s">
        <v>1294</v>
      </c>
      <c r="DCQ5" s="1097"/>
      <c r="DCR5" s="1098"/>
      <c r="DCS5" s="1096"/>
      <c r="DCT5" s="1096"/>
      <c r="DCU5" s="1097" t="s">
        <v>1293</v>
      </c>
      <c r="DCV5" s="1097"/>
      <c r="DCW5" s="1098"/>
      <c r="DCX5" s="1099" t="s">
        <v>1294</v>
      </c>
      <c r="DCY5" s="1097"/>
      <c r="DCZ5" s="1098"/>
      <c r="DDA5" s="1096"/>
      <c r="DDB5" s="1096"/>
      <c r="DDC5" s="1097" t="s">
        <v>1293</v>
      </c>
      <c r="DDD5" s="1097"/>
      <c r="DDE5" s="1098"/>
      <c r="DDF5" s="1099" t="s">
        <v>1294</v>
      </c>
      <c r="DDG5" s="1097"/>
      <c r="DDH5" s="1098"/>
      <c r="DDI5" s="1096"/>
      <c r="DDJ5" s="1096"/>
      <c r="DDK5" s="1097" t="s">
        <v>1293</v>
      </c>
      <c r="DDL5" s="1097"/>
      <c r="DDM5" s="1098"/>
      <c r="DDN5" s="1099" t="s">
        <v>1294</v>
      </c>
      <c r="DDO5" s="1097"/>
      <c r="DDP5" s="1098"/>
      <c r="DDQ5" s="1096"/>
      <c r="DDR5" s="1096"/>
      <c r="DDS5" s="1097" t="s">
        <v>1293</v>
      </c>
      <c r="DDT5" s="1097"/>
      <c r="DDU5" s="1098"/>
      <c r="DDV5" s="1099" t="s">
        <v>1294</v>
      </c>
      <c r="DDW5" s="1097"/>
      <c r="DDX5" s="1098"/>
      <c r="DDY5" s="1096"/>
      <c r="DDZ5" s="1096"/>
      <c r="DEA5" s="1097" t="s">
        <v>1293</v>
      </c>
      <c r="DEB5" s="1097"/>
      <c r="DEC5" s="1098"/>
      <c r="DED5" s="1099" t="s">
        <v>1294</v>
      </c>
      <c r="DEE5" s="1097"/>
      <c r="DEF5" s="1098"/>
      <c r="DEG5" s="1096"/>
      <c r="DEH5" s="1096"/>
      <c r="DEI5" s="1097" t="s">
        <v>1293</v>
      </c>
      <c r="DEJ5" s="1097"/>
      <c r="DEK5" s="1098"/>
      <c r="DEL5" s="1099" t="s">
        <v>1294</v>
      </c>
      <c r="DEM5" s="1097"/>
      <c r="DEN5" s="1098"/>
      <c r="DEO5" s="1096"/>
      <c r="DEP5" s="1096"/>
      <c r="DEQ5" s="1097" t="s">
        <v>1293</v>
      </c>
      <c r="DER5" s="1097"/>
      <c r="DES5" s="1098"/>
      <c r="DET5" s="1099" t="s">
        <v>1294</v>
      </c>
      <c r="DEU5" s="1097"/>
      <c r="DEV5" s="1098"/>
      <c r="DEW5" s="1096"/>
      <c r="DEX5" s="1096"/>
      <c r="DEY5" s="1097" t="s">
        <v>1293</v>
      </c>
      <c r="DEZ5" s="1097"/>
      <c r="DFA5" s="1098"/>
      <c r="DFB5" s="1099" t="s">
        <v>1294</v>
      </c>
      <c r="DFC5" s="1097"/>
      <c r="DFD5" s="1098"/>
      <c r="DFE5" s="1096"/>
      <c r="DFF5" s="1096"/>
      <c r="DFG5" s="1097" t="s">
        <v>1293</v>
      </c>
      <c r="DFH5" s="1097"/>
      <c r="DFI5" s="1098"/>
      <c r="DFJ5" s="1099" t="s">
        <v>1294</v>
      </c>
      <c r="DFK5" s="1097"/>
      <c r="DFL5" s="1098"/>
      <c r="DFM5" s="1096"/>
      <c r="DFN5" s="1096"/>
      <c r="DFO5" s="1097" t="s">
        <v>1293</v>
      </c>
      <c r="DFP5" s="1097"/>
      <c r="DFQ5" s="1098"/>
      <c r="DFR5" s="1099" t="s">
        <v>1294</v>
      </c>
      <c r="DFS5" s="1097"/>
      <c r="DFT5" s="1098"/>
      <c r="DFU5" s="1096"/>
      <c r="DFV5" s="1096"/>
      <c r="DFW5" s="1097" t="s">
        <v>1293</v>
      </c>
      <c r="DFX5" s="1097"/>
      <c r="DFY5" s="1098"/>
      <c r="DFZ5" s="1099" t="s">
        <v>1294</v>
      </c>
      <c r="DGA5" s="1097"/>
      <c r="DGB5" s="1098"/>
      <c r="DGC5" s="1096"/>
      <c r="DGD5" s="1096"/>
      <c r="DGE5" s="1097" t="s">
        <v>1293</v>
      </c>
      <c r="DGF5" s="1097"/>
      <c r="DGG5" s="1098"/>
      <c r="DGH5" s="1099" t="s">
        <v>1294</v>
      </c>
      <c r="DGI5" s="1097"/>
      <c r="DGJ5" s="1098"/>
      <c r="DGK5" s="1096"/>
      <c r="DGL5" s="1096"/>
      <c r="DGM5" s="1097" t="s">
        <v>1293</v>
      </c>
      <c r="DGN5" s="1097"/>
      <c r="DGO5" s="1098"/>
      <c r="DGP5" s="1099" t="s">
        <v>1294</v>
      </c>
      <c r="DGQ5" s="1097"/>
      <c r="DGR5" s="1098"/>
      <c r="DGS5" s="1096"/>
      <c r="DGT5" s="1096"/>
      <c r="DGU5" s="1097" t="s">
        <v>1293</v>
      </c>
      <c r="DGV5" s="1097"/>
      <c r="DGW5" s="1098"/>
      <c r="DGX5" s="1099" t="s">
        <v>1294</v>
      </c>
      <c r="DGY5" s="1097"/>
      <c r="DGZ5" s="1098"/>
      <c r="DHA5" s="1096"/>
      <c r="DHB5" s="1096"/>
      <c r="DHC5" s="1097" t="s">
        <v>1293</v>
      </c>
      <c r="DHD5" s="1097"/>
      <c r="DHE5" s="1098"/>
      <c r="DHF5" s="1099" t="s">
        <v>1294</v>
      </c>
      <c r="DHG5" s="1097"/>
      <c r="DHH5" s="1098"/>
      <c r="DHI5" s="1096"/>
      <c r="DHJ5" s="1096"/>
      <c r="DHK5" s="1097" t="s">
        <v>1293</v>
      </c>
      <c r="DHL5" s="1097"/>
      <c r="DHM5" s="1098"/>
      <c r="DHN5" s="1099" t="s">
        <v>1294</v>
      </c>
      <c r="DHO5" s="1097"/>
      <c r="DHP5" s="1098"/>
      <c r="DHQ5" s="1096"/>
      <c r="DHR5" s="1096"/>
      <c r="DHS5" s="1097" t="s">
        <v>1293</v>
      </c>
      <c r="DHT5" s="1097"/>
      <c r="DHU5" s="1098"/>
      <c r="DHV5" s="1099" t="s">
        <v>1294</v>
      </c>
      <c r="DHW5" s="1097"/>
      <c r="DHX5" s="1098"/>
      <c r="DHY5" s="1096"/>
      <c r="DHZ5" s="1096"/>
      <c r="DIA5" s="1097" t="s">
        <v>1293</v>
      </c>
      <c r="DIB5" s="1097"/>
      <c r="DIC5" s="1098"/>
      <c r="DID5" s="1099" t="s">
        <v>1294</v>
      </c>
      <c r="DIE5" s="1097"/>
      <c r="DIF5" s="1098"/>
      <c r="DIG5" s="1096"/>
      <c r="DIH5" s="1096"/>
      <c r="DII5" s="1097" t="s">
        <v>1293</v>
      </c>
      <c r="DIJ5" s="1097"/>
      <c r="DIK5" s="1098"/>
      <c r="DIL5" s="1099" t="s">
        <v>1294</v>
      </c>
      <c r="DIM5" s="1097"/>
      <c r="DIN5" s="1098"/>
      <c r="DIO5" s="1096"/>
      <c r="DIP5" s="1096"/>
      <c r="DIQ5" s="1097" t="s">
        <v>1293</v>
      </c>
      <c r="DIR5" s="1097"/>
      <c r="DIS5" s="1098"/>
      <c r="DIT5" s="1099" t="s">
        <v>1294</v>
      </c>
      <c r="DIU5" s="1097"/>
      <c r="DIV5" s="1098"/>
      <c r="DIW5" s="1096"/>
      <c r="DIX5" s="1096"/>
      <c r="DIY5" s="1097" t="s">
        <v>1293</v>
      </c>
      <c r="DIZ5" s="1097"/>
      <c r="DJA5" s="1098"/>
      <c r="DJB5" s="1099" t="s">
        <v>1294</v>
      </c>
      <c r="DJC5" s="1097"/>
      <c r="DJD5" s="1098"/>
      <c r="DJE5" s="1096"/>
      <c r="DJF5" s="1096"/>
      <c r="DJG5" s="1097" t="s">
        <v>1293</v>
      </c>
      <c r="DJH5" s="1097"/>
      <c r="DJI5" s="1098"/>
      <c r="DJJ5" s="1099" t="s">
        <v>1294</v>
      </c>
      <c r="DJK5" s="1097"/>
      <c r="DJL5" s="1098"/>
      <c r="DJM5" s="1096"/>
      <c r="DJN5" s="1096"/>
      <c r="DJO5" s="1097" t="s">
        <v>1293</v>
      </c>
      <c r="DJP5" s="1097"/>
      <c r="DJQ5" s="1098"/>
      <c r="DJR5" s="1099" t="s">
        <v>1294</v>
      </c>
      <c r="DJS5" s="1097"/>
      <c r="DJT5" s="1098"/>
      <c r="DJU5" s="1096"/>
      <c r="DJV5" s="1096"/>
      <c r="DJW5" s="1097" t="s">
        <v>1293</v>
      </c>
      <c r="DJX5" s="1097"/>
      <c r="DJY5" s="1098"/>
      <c r="DJZ5" s="1099" t="s">
        <v>1294</v>
      </c>
      <c r="DKA5" s="1097"/>
      <c r="DKB5" s="1098"/>
      <c r="DKC5" s="1096"/>
      <c r="DKD5" s="1096"/>
      <c r="DKE5" s="1097" t="s">
        <v>1293</v>
      </c>
      <c r="DKF5" s="1097"/>
      <c r="DKG5" s="1098"/>
      <c r="DKH5" s="1099" t="s">
        <v>1294</v>
      </c>
      <c r="DKI5" s="1097"/>
      <c r="DKJ5" s="1098"/>
      <c r="DKK5" s="1096"/>
      <c r="DKL5" s="1096"/>
      <c r="DKM5" s="1097" t="s">
        <v>1293</v>
      </c>
      <c r="DKN5" s="1097"/>
      <c r="DKO5" s="1098"/>
      <c r="DKP5" s="1099" t="s">
        <v>1294</v>
      </c>
      <c r="DKQ5" s="1097"/>
      <c r="DKR5" s="1098"/>
      <c r="DKS5" s="1096"/>
      <c r="DKT5" s="1096"/>
      <c r="DKU5" s="1097" t="s">
        <v>1293</v>
      </c>
      <c r="DKV5" s="1097"/>
      <c r="DKW5" s="1098"/>
      <c r="DKX5" s="1099" t="s">
        <v>1294</v>
      </c>
      <c r="DKY5" s="1097"/>
      <c r="DKZ5" s="1098"/>
      <c r="DLA5" s="1096"/>
      <c r="DLB5" s="1096"/>
      <c r="DLC5" s="1097" t="s">
        <v>1293</v>
      </c>
      <c r="DLD5" s="1097"/>
      <c r="DLE5" s="1098"/>
      <c r="DLF5" s="1099" t="s">
        <v>1294</v>
      </c>
      <c r="DLG5" s="1097"/>
      <c r="DLH5" s="1098"/>
      <c r="DLI5" s="1096"/>
      <c r="DLJ5" s="1096"/>
      <c r="DLK5" s="1097" t="s">
        <v>1293</v>
      </c>
      <c r="DLL5" s="1097"/>
      <c r="DLM5" s="1098"/>
      <c r="DLN5" s="1099" t="s">
        <v>1294</v>
      </c>
      <c r="DLO5" s="1097"/>
      <c r="DLP5" s="1098"/>
      <c r="DLQ5" s="1096"/>
      <c r="DLR5" s="1096"/>
      <c r="DLS5" s="1097" t="s">
        <v>1293</v>
      </c>
      <c r="DLT5" s="1097"/>
      <c r="DLU5" s="1098"/>
      <c r="DLV5" s="1099" t="s">
        <v>1294</v>
      </c>
      <c r="DLW5" s="1097"/>
      <c r="DLX5" s="1098"/>
      <c r="DLY5" s="1096"/>
      <c r="DLZ5" s="1096"/>
      <c r="DMA5" s="1097" t="s">
        <v>1293</v>
      </c>
      <c r="DMB5" s="1097"/>
      <c r="DMC5" s="1098"/>
      <c r="DMD5" s="1099" t="s">
        <v>1294</v>
      </c>
      <c r="DME5" s="1097"/>
      <c r="DMF5" s="1098"/>
      <c r="DMG5" s="1096"/>
      <c r="DMH5" s="1096"/>
      <c r="DMI5" s="1097" t="s">
        <v>1293</v>
      </c>
      <c r="DMJ5" s="1097"/>
      <c r="DMK5" s="1098"/>
      <c r="DML5" s="1099" t="s">
        <v>1294</v>
      </c>
      <c r="DMM5" s="1097"/>
      <c r="DMN5" s="1098"/>
      <c r="DMO5" s="1096"/>
      <c r="DMP5" s="1096"/>
      <c r="DMQ5" s="1097" t="s">
        <v>1293</v>
      </c>
      <c r="DMR5" s="1097"/>
      <c r="DMS5" s="1098"/>
      <c r="DMT5" s="1099" t="s">
        <v>1294</v>
      </c>
      <c r="DMU5" s="1097"/>
      <c r="DMV5" s="1098"/>
      <c r="DMW5" s="1096"/>
      <c r="DMX5" s="1096"/>
      <c r="DMY5" s="1097" t="s">
        <v>1293</v>
      </c>
      <c r="DMZ5" s="1097"/>
      <c r="DNA5" s="1098"/>
      <c r="DNB5" s="1099" t="s">
        <v>1294</v>
      </c>
      <c r="DNC5" s="1097"/>
      <c r="DND5" s="1098"/>
      <c r="DNE5" s="1096"/>
      <c r="DNF5" s="1096"/>
      <c r="DNG5" s="1097" t="s">
        <v>1293</v>
      </c>
      <c r="DNH5" s="1097"/>
      <c r="DNI5" s="1098"/>
      <c r="DNJ5" s="1099" t="s">
        <v>1294</v>
      </c>
      <c r="DNK5" s="1097"/>
      <c r="DNL5" s="1098"/>
      <c r="DNM5" s="1096"/>
      <c r="DNN5" s="1096"/>
      <c r="DNO5" s="1097" t="s">
        <v>1293</v>
      </c>
      <c r="DNP5" s="1097"/>
      <c r="DNQ5" s="1098"/>
      <c r="DNR5" s="1099" t="s">
        <v>1294</v>
      </c>
      <c r="DNS5" s="1097"/>
      <c r="DNT5" s="1098"/>
      <c r="DNU5" s="1096"/>
      <c r="DNV5" s="1096"/>
      <c r="DNW5" s="1097" t="s">
        <v>1293</v>
      </c>
      <c r="DNX5" s="1097"/>
      <c r="DNY5" s="1098"/>
      <c r="DNZ5" s="1099" t="s">
        <v>1294</v>
      </c>
      <c r="DOA5" s="1097"/>
      <c r="DOB5" s="1098"/>
      <c r="DOC5" s="1096"/>
      <c r="DOD5" s="1096"/>
      <c r="DOE5" s="1097" t="s">
        <v>1293</v>
      </c>
      <c r="DOF5" s="1097"/>
      <c r="DOG5" s="1098"/>
      <c r="DOH5" s="1099" t="s">
        <v>1294</v>
      </c>
      <c r="DOI5" s="1097"/>
      <c r="DOJ5" s="1098"/>
      <c r="DOK5" s="1096"/>
      <c r="DOL5" s="1096"/>
      <c r="DOM5" s="1097" t="s">
        <v>1293</v>
      </c>
      <c r="DON5" s="1097"/>
      <c r="DOO5" s="1098"/>
      <c r="DOP5" s="1099" t="s">
        <v>1294</v>
      </c>
      <c r="DOQ5" s="1097"/>
      <c r="DOR5" s="1098"/>
      <c r="DOS5" s="1096"/>
      <c r="DOT5" s="1096"/>
      <c r="DOU5" s="1097" t="s">
        <v>1293</v>
      </c>
      <c r="DOV5" s="1097"/>
      <c r="DOW5" s="1098"/>
      <c r="DOX5" s="1099" t="s">
        <v>1294</v>
      </c>
      <c r="DOY5" s="1097"/>
      <c r="DOZ5" s="1098"/>
      <c r="DPA5" s="1096"/>
      <c r="DPB5" s="1096"/>
      <c r="DPC5" s="1097" t="s">
        <v>1293</v>
      </c>
      <c r="DPD5" s="1097"/>
      <c r="DPE5" s="1098"/>
      <c r="DPF5" s="1099" t="s">
        <v>1294</v>
      </c>
      <c r="DPG5" s="1097"/>
      <c r="DPH5" s="1098"/>
      <c r="DPI5" s="1096"/>
      <c r="DPJ5" s="1096"/>
      <c r="DPK5" s="1097" t="s">
        <v>1293</v>
      </c>
      <c r="DPL5" s="1097"/>
      <c r="DPM5" s="1098"/>
      <c r="DPN5" s="1099" t="s">
        <v>1294</v>
      </c>
      <c r="DPO5" s="1097"/>
      <c r="DPP5" s="1098"/>
      <c r="DPQ5" s="1096"/>
      <c r="DPR5" s="1096"/>
      <c r="DPS5" s="1097" t="s">
        <v>1293</v>
      </c>
      <c r="DPT5" s="1097"/>
      <c r="DPU5" s="1098"/>
      <c r="DPV5" s="1099" t="s">
        <v>1294</v>
      </c>
      <c r="DPW5" s="1097"/>
      <c r="DPX5" s="1098"/>
      <c r="DPY5" s="1096"/>
      <c r="DPZ5" s="1096"/>
      <c r="DQA5" s="1097" t="s">
        <v>1293</v>
      </c>
      <c r="DQB5" s="1097"/>
      <c r="DQC5" s="1098"/>
      <c r="DQD5" s="1099" t="s">
        <v>1294</v>
      </c>
      <c r="DQE5" s="1097"/>
      <c r="DQF5" s="1098"/>
      <c r="DQG5" s="1096"/>
      <c r="DQH5" s="1096"/>
      <c r="DQI5" s="1097" t="s">
        <v>1293</v>
      </c>
      <c r="DQJ5" s="1097"/>
      <c r="DQK5" s="1098"/>
      <c r="DQL5" s="1099" t="s">
        <v>1294</v>
      </c>
      <c r="DQM5" s="1097"/>
      <c r="DQN5" s="1098"/>
      <c r="DQO5" s="1096"/>
      <c r="DQP5" s="1096"/>
      <c r="DQQ5" s="1097" t="s">
        <v>1293</v>
      </c>
      <c r="DQR5" s="1097"/>
      <c r="DQS5" s="1098"/>
      <c r="DQT5" s="1099" t="s">
        <v>1294</v>
      </c>
      <c r="DQU5" s="1097"/>
      <c r="DQV5" s="1098"/>
      <c r="DQW5" s="1096"/>
      <c r="DQX5" s="1096"/>
      <c r="DQY5" s="1097" t="s">
        <v>1293</v>
      </c>
      <c r="DQZ5" s="1097"/>
      <c r="DRA5" s="1098"/>
      <c r="DRB5" s="1099" t="s">
        <v>1294</v>
      </c>
      <c r="DRC5" s="1097"/>
      <c r="DRD5" s="1098"/>
      <c r="DRE5" s="1096"/>
      <c r="DRF5" s="1096"/>
      <c r="DRG5" s="1097" t="s">
        <v>1293</v>
      </c>
      <c r="DRH5" s="1097"/>
      <c r="DRI5" s="1098"/>
      <c r="DRJ5" s="1099" t="s">
        <v>1294</v>
      </c>
      <c r="DRK5" s="1097"/>
      <c r="DRL5" s="1098"/>
      <c r="DRM5" s="1096"/>
      <c r="DRN5" s="1096"/>
      <c r="DRO5" s="1097" t="s">
        <v>1293</v>
      </c>
      <c r="DRP5" s="1097"/>
      <c r="DRQ5" s="1098"/>
      <c r="DRR5" s="1099" t="s">
        <v>1294</v>
      </c>
      <c r="DRS5" s="1097"/>
      <c r="DRT5" s="1098"/>
      <c r="DRU5" s="1096"/>
      <c r="DRV5" s="1096"/>
      <c r="DRW5" s="1097" t="s">
        <v>1293</v>
      </c>
      <c r="DRX5" s="1097"/>
      <c r="DRY5" s="1098"/>
      <c r="DRZ5" s="1099" t="s">
        <v>1294</v>
      </c>
      <c r="DSA5" s="1097"/>
      <c r="DSB5" s="1098"/>
      <c r="DSC5" s="1096"/>
      <c r="DSD5" s="1096"/>
      <c r="DSE5" s="1097" t="s">
        <v>1293</v>
      </c>
      <c r="DSF5" s="1097"/>
      <c r="DSG5" s="1098"/>
      <c r="DSH5" s="1099" t="s">
        <v>1294</v>
      </c>
      <c r="DSI5" s="1097"/>
      <c r="DSJ5" s="1098"/>
      <c r="DSK5" s="1096"/>
      <c r="DSL5" s="1096"/>
      <c r="DSM5" s="1097" t="s">
        <v>1293</v>
      </c>
      <c r="DSN5" s="1097"/>
      <c r="DSO5" s="1098"/>
      <c r="DSP5" s="1099" t="s">
        <v>1294</v>
      </c>
      <c r="DSQ5" s="1097"/>
      <c r="DSR5" s="1098"/>
      <c r="DSS5" s="1096"/>
      <c r="DST5" s="1096"/>
      <c r="DSU5" s="1097" t="s">
        <v>1293</v>
      </c>
      <c r="DSV5" s="1097"/>
      <c r="DSW5" s="1098"/>
      <c r="DSX5" s="1099" t="s">
        <v>1294</v>
      </c>
      <c r="DSY5" s="1097"/>
      <c r="DSZ5" s="1098"/>
      <c r="DTA5" s="1096"/>
      <c r="DTB5" s="1096"/>
      <c r="DTC5" s="1097" t="s">
        <v>1293</v>
      </c>
      <c r="DTD5" s="1097"/>
      <c r="DTE5" s="1098"/>
      <c r="DTF5" s="1099" t="s">
        <v>1294</v>
      </c>
      <c r="DTG5" s="1097"/>
      <c r="DTH5" s="1098"/>
      <c r="DTI5" s="1096"/>
      <c r="DTJ5" s="1096"/>
      <c r="DTK5" s="1097" t="s">
        <v>1293</v>
      </c>
      <c r="DTL5" s="1097"/>
      <c r="DTM5" s="1098"/>
      <c r="DTN5" s="1099" t="s">
        <v>1294</v>
      </c>
      <c r="DTO5" s="1097"/>
      <c r="DTP5" s="1098"/>
      <c r="DTQ5" s="1096"/>
      <c r="DTR5" s="1096"/>
      <c r="DTS5" s="1097" t="s">
        <v>1293</v>
      </c>
      <c r="DTT5" s="1097"/>
      <c r="DTU5" s="1098"/>
      <c r="DTV5" s="1099" t="s">
        <v>1294</v>
      </c>
      <c r="DTW5" s="1097"/>
      <c r="DTX5" s="1098"/>
      <c r="DTY5" s="1096"/>
      <c r="DTZ5" s="1096"/>
      <c r="DUA5" s="1097" t="s">
        <v>1293</v>
      </c>
      <c r="DUB5" s="1097"/>
      <c r="DUC5" s="1098"/>
      <c r="DUD5" s="1099" t="s">
        <v>1294</v>
      </c>
      <c r="DUE5" s="1097"/>
      <c r="DUF5" s="1098"/>
      <c r="DUG5" s="1096"/>
      <c r="DUH5" s="1096"/>
      <c r="DUI5" s="1097" t="s">
        <v>1293</v>
      </c>
      <c r="DUJ5" s="1097"/>
      <c r="DUK5" s="1098"/>
      <c r="DUL5" s="1099" t="s">
        <v>1294</v>
      </c>
      <c r="DUM5" s="1097"/>
      <c r="DUN5" s="1098"/>
      <c r="DUO5" s="1096"/>
      <c r="DUP5" s="1096"/>
      <c r="DUQ5" s="1097" t="s">
        <v>1293</v>
      </c>
      <c r="DUR5" s="1097"/>
      <c r="DUS5" s="1098"/>
      <c r="DUT5" s="1099" t="s">
        <v>1294</v>
      </c>
      <c r="DUU5" s="1097"/>
      <c r="DUV5" s="1098"/>
      <c r="DUW5" s="1096"/>
      <c r="DUX5" s="1096"/>
      <c r="DUY5" s="1097" t="s">
        <v>1293</v>
      </c>
      <c r="DUZ5" s="1097"/>
      <c r="DVA5" s="1098"/>
      <c r="DVB5" s="1099" t="s">
        <v>1294</v>
      </c>
      <c r="DVC5" s="1097"/>
      <c r="DVD5" s="1098"/>
      <c r="DVE5" s="1096"/>
      <c r="DVF5" s="1096"/>
      <c r="DVG5" s="1097" t="s">
        <v>1293</v>
      </c>
      <c r="DVH5" s="1097"/>
      <c r="DVI5" s="1098"/>
      <c r="DVJ5" s="1099" t="s">
        <v>1294</v>
      </c>
      <c r="DVK5" s="1097"/>
      <c r="DVL5" s="1098"/>
      <c r="DVM5" s="1096"/>
      <c r="DVN5" s="1096"/>
      <c r="DVO5" s="1097" t="s">
        <v>1293</v>
      </c>
      <c r="DVP5" s="1097"/>
      <c r="DVQ5" s="1098"/>
      <c r="DVR5" s="1099" t="s">
        <v>1294</v>
      </c>
      <c r="DVS5" s="1097"/>
      <c r="DVT5" s="1098"/>
      <c r="DVU5" s="1096"/>
      <c r="DVV5" s="1096"/>
      <c r="DVW5" s="1097" t="s">
        <v>1293</v>
      </c>
      <c r="DVX5" s="1097"/>
      <c r="DVY5" s="1098"/>
      <c r="DVZ5" s="1099" t="s">
        <v>1294</v>
      </c>
      <c r="DWA5" s="1097"/>
      <c r="DWB5" s="1098"/>
      <c r="DWC5" s="1096"/>
      <c r="DWD5" s="1096"/>
      <c r="DWE5" s="1097" t="s">
        <v>1293</v>
      </c>
      <c r="DWF5" s="1097"/>
      <c r="DWG5" s="1098"/>
      <c r="DWH5" s="1099" t="s">
        <v>1294</v>
      </c>
      <c r="DWI5" s="1097"/>
      <c r="DWJ5" s="1098"/>
      <c r="DWK5" s="1096"/>
      <c r="DWL5" s="1096"/>
      <c r="DWM5" s="1097" t="s">
        <v>1293</v>
      </c>
      <c r="DWN5" s="1097"/>
      <c r="DWO5" s="1098"/>
      <c r="DWP5" s="1099" t="s">
        <v>1294</v>
      </c>
      <c r="DWQ5" s="1097"/>
      <c r="DWR5" s="1098"/>
      <c r="DWS5" s="1096"/>
      <c r="DWT5" s="1096"/>
      <c r="DWU5" s="1097" t="s">
        <v>1293</v>
      </c>
      <c r="DWV5" s="1097"/>
      <c r="DWW5" s="1098"/>
      <c r="DWX5" s="1099" t="s">
        <v>1294</v>
      </c>
      <c r="DWY5" s="1097"/>
      <c r="DWZ5" s="1098"/>
      <c r="DXA5" s="1096"/>
      <c r="DXB5" s="1096"/>
      <c r="DXC5" s="1097" t="s">
        <v>1293</v>
      </c>
      <c r="DXD5" s="1097"/>
      <c r="DXE5" s="1098"/>
      <c r="DXF5" s="1099" t="s">
        <v>1294</v>
      </c>
      <c r="DXG5" s="1097"/>
      <c r="DXH5" s="1098"/>
      <c r="DXI5" s="1096"/>
      <c r="DXJ5" s="1096"/>
      <c r="DXK5" s="1097" t="s">
        <v>1293</v>
      </c>
      <c r="DXL5" s="1097"/>
      <c r="DXM5" s="1098"/>
      <c r="DXN5" s="1099" t="s">
        <v>1294</v>
      </c>
      <c r="DXO5" s="1097"/>
      <c r="DXP5" s="1098"/>
      <c r="DXQ5" s="1096"/>
      <c r="DXR5" s="1096"/>
      <c r="DXS5" s="1097" t="s">
        <v>1293</v>
      </c>
      <c r="DXT5" s="1097"/>
      <c r="DXU5" s="1098"/>
      <c r="DXV5" s="1099" t="s">
        <v>1294</v>
      </c>
      <c r="DXW5" s="1097"/>
      <c r="DXX5" s="1098"/>
      <c r="DXY5" s="1096"/>
      <c r="DXZ5" s="1096"/>
      <c r="DYA5" s="1097" t="s">
        <v>1293</v>
      </c>
      <c r="DYB5" s="1097"/>
      <c r="DYC5" s="1098"/>
      <c r="DYD5" s="1099" t="s">
        <v>1294</v>
      </c>
      <c r="DYE5" s="1097"/>
      <c r="DYF5" s="1098"/>
      <c r="DYG5" s="1096"/>
      <c r="DYH5" s="1096"/>
      <c r="DYI5" s="1097" t="s">
        <v>1293</v>
      </c>
      <c r="DYJ5" s="1097"/>
      <c r="DYK5" s="1098"/>
      <c r="DYL5" s="1099" t="s">
        <v>1294</v>
      </c>
      <c r="DYM5" s="1097"/>
      <c r="DYN5" s="1098"/>
      <c r="DYO5" s="1096"/>
      <c r="DYP5" s="1096"/>
      <c r="DYQ5" s="1097" t="s">
        <v>1293</v>
      </c>
      <c r="DYR5" s="1097"/>
      <c r="DYS5" s="1098"/>
      <c r="DYT5" s="1099" t="s">
        <v>1294</v>
      </c>
      <c r="DYU5" s="1097"/>
      <c r="DYV5" s="1098"/>
      <c r="DYW5" s="1096"/>
      <c r="DYX5" s="1096"/>
      <c r="DYY5" s="1097" t="s">
        <v>1293</v>
      </c>
      <c r="DYZ5" s="1097"/>
      <c r="DZA5" s="1098"/>
      <c r="DZB5" s="1099" t="s">
        <v>1294</v>
      </c>
      <c r="DZC5" s="1097"/>
      <c r="DZD5" s="1098"/>
      <c r="DZE5" s="1096"/>
      <c r="DZF5" s="1096"/>
      <c r="DZG5" s="1097" t="s">
        <v>1293</v>
      </c>
      <c r="DZH5" s="1097"/>
      <c r="DZI5" s="1098"/>
      <c r="DZJ5" s="1099" t="s">
        <v>1294</v>
      </c>
      <c r="DZK5" s="1097"/>
      <c r="DZL5" s="1098"/>
      <c r="DZM5" s="1096"/>
      <c r="DZN5" s="1096"/>
      <c r="DZO5" s="1097" t="s">
        <v>1293</v>
      </c>
      <c r="DZP5" s="1097"/>
      <c r="DZQ5" s="1098"/>
      <c r="DZR5" s="1099" t="s">
        <v>1294</v>
      </c>
      <c r="DZS5" s="1097"/>
      <c r="DZT5" s="1098"/>
      <c r="DZU5" s="1096"/>
      <c r="DZV5" s="1096"/>
      <c r="DZW5" s="1097" t="s">
        <v>1293</v>
      </c>
      <c r="DZX5" s="1097"/>
      <c r="DZY5" s="1098"/>
      <c r="DZZ5" s="1099" t="s">
        <v>1294</v>
      </c>
      <c r="EAA5" s="1097"/>
      <c r="EAB5" s="1098"/>
      <c r="EAC5" s="1096"/>
      <c r="EAD5" s="1096"/>
      <c r="EAE5" s="1097" t="s">
        <v>1293</v>
      </c>
      <c r="EAF5" s="1097"/>
      <c r="EAG5" s="1098"/>
      <c r="EAH5" s="1099" t="s">
        <v>1294</v>
      </c>
      <c r="EAI5" s="1097"/>
      <c r="EAJ5" s="1098"/>
      <c r="EAK5" s="1096"/>
      <c r="EAL5" s="1096"/>
      <c r="EAM5" s="1097" t="s">
        <v>1293</v>
      </c>
      <c r="EAN5" s="1097"/>
      <c r="EAO5" s="1098"/>
      <c r="EAP5" s="1099" t="s">
        <v>1294</v>
      </c>
      <c r="EAQ5" s="1097"/>
      <c r="EAR5" s="1098"/>
      <c r="EAS5" s="1096"/>
      <c r="EAT5" s="1096"/>
      <c r="EAU5" s="1097" t="s">
        <v>1293</v>
      </c>
      <c r="EAV5" s="1097"/>
      <c r="EAW5" s="1098"/>
      <c r="EAX5" s="1099" t="s">
        <v>1294</v>
      </c>
      <c r="EAY5" s="1097"/>
      <c r="EAZ5" s="1098"/>
      <c r="EBA5" s="1096"/>
      <c r="EBB5" s="1096"/>
      <c r="EBC5" s="1097" t="s">
        <v>1293</v>
      </c>
      <c r="EBD5" s="1097"/>
      <c r="EBE5" s="1098"/>
      <c r="EBF5" s="1099" t="s">
        <v>1294</v>
      </c>
      <c r="EBG5" s="1097"/>
      <c r="EBH5" s="1098"/>
      <c r="EBI5" s="1096"/>
      <c r="EBJ5" s="1096"/>
      <c r="EBK5" s="1097" t="s">
        <v>1293</v>
      </c>
      <c r="EBL5" s="1097"/>
      <c r="EBM5" s="1098"/>
      <c r="EBN5" s="1099" t="s">
        <v>1294</v>
      </c>
      <c r="EBO5" s="1097"/>
      <c r="EBP5" s="1098"/>
      <c r="EBQ5" s="1096"/>
      <c r="EBR5" s="1096"/>
      <c r="EBS5" s="1097" t="s">
        <v>1293</v>
      </c>
      <c r="EBT5" s="1097"/>
      <c r="EBU5" s="1098"/>
      <c r="EBV5" s="1099" t="s">
        <v>1294</v>
      </c>
      <c r="EBW5" s="1097"/>
      <c r="EBX5" s="1098"/>
      <c r="EBY5" s="1096"/>
      <c r="EBZ5" s="1096"/>
      <c r="ECA5" s="1097" t="s">
        <v>1293</v>
      </c>
      <c r="ECB5" s="1097"/>
      <c r="ECC5" s="1098"/>
      <c r="ECD5" s="1099" t="s">
        <v>1294</v>
      </c>
      <c r="ECE5" s="1097"/>
      <c r="ECF5" s="1098"/>
      <c r="ECG5" s="1096"/>
      <c r="ECH5" s="1096"/>
      <c r="ECI5" s="1097" t="s">
        <v>1293</v>
      </c>
      <c r="ECJ5" s="1097"/>
      <c r="ECK5" s="1098"/>
      <c r="ECL5" s="1099" t="s">
        <v>1294</v>
      </c>
      <c r="ECM5" s="1097"/>
      <c r="ECN5" s="1098"/>
      <c r="ECO5" s="1096"/>
      <c r="ECP5" s="1096"/>
      <c r="ECQ5" s="1097" t="s">
        <v>1293</v>
      </c>
      <c r="ECR5" s="1097"/>
      <c r="ECS5" s="1098"/>
      <c r="ECT5" s="1099" t="s">
        <v>1294</v>
      </c>
      <c r="ECU5" s="1097"/>
      <c r="ECV5" s="1098"/>
      <c r="ECW5" s="1096"/>
      <c r="ECX5" s="1096"/>
      <c r="ECY5" s="1097" t="s">
        <v>1293</v>
      </c>
      <c r="ECZ5" s="1097"/>
      <c r="EDA5" s="1098"/>
      <c r="EDB5" s="1099" t="s">
        <v>1294</v>
      </c>
      <c r="EDC5" s="1097"/>
      <c r="EDD5" s="1098"/>
      <c r="EDE5" s="1096"/>
      <c r="EDF5" s="1096"/>
      <c r="EDG5" s="1097" t="s">
        <v>1293</v>
      </c>
      <c r="EDH5" s="1097"/>
      <c r="EDI5" s="1098"/>
      <c r="EDJ5" s="1099" t="s">
        <v>1294</v>
      </c>
      <c r="EDK5" s="1097"/>
      <c r="EDL5" s="1098"/>
      <c r="EDM5" s="1096"/>
      <c r="EDN5" s="1096"/>
      <c r="EDO5" s="1097" t="s">
        <v>1293</v>
      </c>
      <c r="EDP5" s="1097"/>
      <c r="EDQ5" s="1098"/>
      <c r="EDR5" s="1099" t="s">
        <v>1294</v>
      </c>
      <c r="EDS5" s="1097"/>
      <c r="EDT5" s="1098"/>
      <c r="EDU5" s="1096"/>
      <c r="EDV5" s="1096"/>
      <c r="EDW5" s="1097" t="s">
        <v>1293</v>
      </c>
      <c r="EDX5" s="1097"/>
      <c r="EDY5" s="1098"/>
      <c r="EDZ5" s="1099" t="s">
        <v>1294</v>
      </c>
      <c r="EEA5" s="1097"/>
      <c r="EEB5" s="1098"/>
      <c r="EEC5" s="1096"/>
      <c r="EED5" s="1096"/>
      <c r="EEE5" s="1097" t="s">
        <v>1293</v>
      </c>
      <c r="EEF5" s="1097"/>
      <c r="EEG5" s="1098"/>
      <c r="EEH5" s="1099" t="s">
        <v>1294</v>
      </c>
      <c r="EEI5" s="1097"/>
      <c r="EEJ5" s="1098"/>
      <c r="EEK5" s="1096"/>
      <c r="EEL5" s="1096"/>
      <c r="EEM5" s="1097" t="s">
        <v>1293</v>
      </c>
      <c r="EEN5" s="1097"/>
      <c r="EEO5" s="1098"/>
      <c r="EEP5" s="1099" t="s">
        <v>1294</v>
      </c>
      <c r="EEQ5" s="1097"/>
      <c r="EER5" s="1098"/>
      <c r="EES5" s="1096"/>
      <c r="EET5" s="1096"/>
      <c r="EEU5" s="1097" t="s">
        <v>1293</v>
      </c>
      <c r="EEV5" s="1097"/>
      <c r="EEW5" s="1098"/>
      <c r="EEX5" s="1099" t="s">
        <v>1294</v>
      </c>
      <c r="EEY5" s="1097"/>
      <c r="EEZ5" s="1098"/>
      <c r="EFA5" s="1096"/>
      <c r="EFB5" s="1096"/>
      <c r="EFC5" s="1097" t="s">
        <v>1293</v>
      </c>
      <c r="EFD5" s="1097"/>
      <c r="EFE5" s="1098"/>
      <c r="EFF5" s="1099" t="s">
        <v>1294</v>
      </c>
      <c r="EFG5" s="1097"/>
      <c r="EFH5" s="1098"/>
      <c r="EFI5" s="1096"/>
      <c r="EFJ5" s="1096"/>
      <c r="EFK5" s="1097" t="s">
        <v>1293</v>
      </c>
      <c r="EFL5" s="1097"/>
      <c r="EFM5" s="1098"/>
      <c r="EFN5" s="1099" t="s">
        <v>1294</v>
      </c>
      <c r="EFO5" s="1097"/>
      <c r="EFP5" s="1098"/>
      <c r="EFQ5" s="1096"/>
      <c r="EFR5" s="1096"/>
      <c r="EFS5" s="1097" t="s">
        <v>1293</v>
      </c>
      <c r="EFT5" s="1097"/>
      <c r="EFU5" s="1098"/>
      <c r="EFV5" s="1099" t="s">
        <v>1294</v>
      </c>
      <c r="EFW5" s="1097"/>
      <c r="EFX5" s="1098"/>
      <c r="EFY5" s="1096"/>
      <c r="EFZ5" s="1096"/>
      <c r="EGA5" s="1097" t="s">
        <v>1293</v>
      </c>
      <c r="EGB5" s="1097"/>
      <c r="EGC5" s="1098"/>
      <c r="EGD5" s="1099" t="s">
        <v>1294</v>
      </c>
      <c r="EGE5" s="1097"/>
      <c r="EGF5" s="1098"/>
      <c r="EGG5" s="1096"/>
      <c r="EGH5" s="1096"/>
      <c r="EGI5" s="1097" t="s">
        <v>1293</v>
      </c>
      <c r="EGJ5" s="1097"/>
      <c r="EGK5" s="1098"/>
      <c r="EGL5" s="1099" t="s">
        <v>1294</v>
      </c>
      <c r="EGM5" s="1097"/>
      <c r="EGN5" s="1098"/>
      <c r="EGO5" s="1096"/>
      <c r="EGP5" s="1096"/>
      <c r="EGQ5" s="1097" t="s">
        <v>1293</v>
      </c>
      <c r="EGR5" s="1097"/>
      <c r="EGS5" s="1098"/>
      <c r="EGT5" s="1099" t="s">
        <v>1294</v>
      </c>
      <c r="EGU5" s="1097"/>
      <c r="EGV5" s="1098"/>
      <c r="EGW5" s="1096"/>
      <c r="EGX5" s="1096"/>
      <c r="EGY5" s="1097" t="s">
        <v>1293</v>
      </c>
      <c r="EGZ5" s="1097"/>
      <c r="EHA5" s="1098"/>
      <c r="EHB5" s="1099" t="s">
        <v>1294</v>
      </c>
      <c r="EHC5" s="1097"/>
      <c r="EHD5" s="1098"/>
      <c r="EHE5" s="1096"/>
      <c r="EHF5" s="1096"/>
      <c r="EHG5" s="1097" t="s">
        <v>1293</v>
      </c>
      <c r="EHH5" s="1097"/>
      <c r="EHI5" s="1098"/>
      <c r="EHJ5" s="1099" t="s">
        <v>1294</v>
      </c>
      <c r="EHK5" s="1097"/>
      <c r="EHL5" s="1098"/>
      <c r="EHM5" s="1096"/>
      <c r="EHN5" s="1096"/>
      <c r="EHO5" s="1097" t="s">
        <v>1293</v>
      </c>
      <c r="EHP5" s="1097"/>
      <c r="EHQ5" s="1098"/>
      <c r="EHR5" s="1099" t="s">
        <v>1294</v>
      </c>
      <c r="EHS5" s="1097"/>
      <c r="EHT5" s="1098"/>
      <c r="EHU5" s="1096"/>
      <c r="EHV5" s="1096"/>
      <c r="EHW5" s="1097" t="s">
        <v>1293</v>
      </c>
      <c r="EHX5" s="1097"/>
      <c r="EHY5" s="1098"/>
      <c r="EHZ5" s="1099" t="s">
        <v>1294</v>
      </c>
      <c r="EIA5" s="1097"/>
      <c r="EIB5" s="1098"/>
      <c r="EIC5" s="1096"/>
      <c r="EID5" s="1096"/>
      <c r="EIE5" s="1097" t="s">
        <v>1293</v>
      </c>
      <c r="EIF5" s="1097"/>
      <c r="EIG5" s="1098"/>
      <c r="EIH5" s="1099" t="s">
        <v>1294</v>
      </c>
      <c r="EII5" s="1097"/>
      <c r="EIJ5" s="1098"/>
      <c r="EIK5" s="1096"/>
      <c r="EIL5" s="1096"/>
      <c r="EIM5" s="1097" t="s">
        <v>1293</v>
      </c>
      <c r="EIN5" s="1097"/>
      <c r="EIO5" s="1098"/>
      <c r="EIP5" s="1099" t="s">
        <v>1294</v>
      </c>
      <c r="EIQ5" s="1097"/>
      <c r="EIR5" s="1098"/>
      <c r="EIS5" s="1096"/>
      <c r="EIT5" s="1096"/>
      <c r="EIU5" s="1097" t="s">
        <v>1293</v>
      </c>
      <c r="EIV5" s="1097"/>
      <c r="EIW5" s="1098"/>
      <c r="EIX5" s="1099" t="s">
        <v>1294</v>
      </c>
      <c r="EIY5" s="1097"/>
      <c r="EIZ5" s="1098"/>
      <c r="EJA5" s="1096"/>
      <c r="EJB5" s="1096"/>
      <c r="EJC5" s="1097" t="s">
        <v>1293</v>
      </c>
      <c r="EJD5" s="1097"/>
      <c r="EJE5" s="1098"/>
      <c r="EJF5" s="1099" t="s">
        <v>1294</v>
      </c>
      <c r="EJG5" s="1097"/>
      <c r="EJH5" s="1098"/>
      <c r="EJI5" s="1096"/>
      <c r="EJJ5" s="1096"/>
      <c r="EJK5" s="1097" t="s">
        <v>1293</v>
      </c>
      <c r="EJL5" s="1097"/>
      <c r="EJM5" s="1098"/>
      <c r="EJN5" s="1099" t="s">
        <v>1294</v>
      </c>
      <c r="EJO5" s="1097"/>
      <c r="EJP5" s="1098"/>
      <c r="EJQ5" s="1096"/>
      <c r="EJR5" s="1096"/>
      <c r="EJS5" s="1097" t="s">
        <v>1293</v>
      </c>
      <c r="EJT5" s="1097"/>
      <c r="EJU5" s="1098"/>
      <c r="EJV5" s="1099" t="s">
        <v>1294</v>
      </c>
      <c r="EJW5" s="1097"/>
      <c r="EJX5" s="1098"/>
      <c r="EJY5" s="1096"/>
      <c r="EJZ5" s="1096"/>
      <c r="EKA5" s="1097" t="s">
        <v>1293</v>
      </c>
      <c r="EKB5" s="1097"/>
      <c r="EKC5" s="1098"/>
      <c r="EKD5" s="1099" t="s">
        <v>1294</v>
      </c>
      <c r="EKE5" s="1097"/>
      <c r="EKF5" s="1098"/>
      <c r="EKG5" s="1096"/>
      <c r="EKH5" s="1096"/>
      <c r="EKI5" s="1097" t="s">
        <v>1293</v>
      </c>
      <c r="EKJ5" s="1097"/>
      <c r="EKK5" s="1098"/>
      <c r="EKL5" s="1099" t="s">
        <v>1294</v>
      </c>
      <c r="EKM5" s="1097"/>
      <c r="EKN5" s="1098"/>
      <c r="EKO5" s="1096"/>
      <c r="EKP5" s="1096"/>
      <c r="EKQ5" s="1097" t="s">
        <v>1293</v>
      </c>
      <c r="EKR5" s="1097"/>
      <c r="EKS5" s="1098"/>
      <c r="EKT5" s="1099" t="s">
        <v>1294</v>
      </c>
      <c r="EKU5" s="1097"/>
      <c r="EKV5" s="1098"/>
      <c r="EKW5" s="1096"/>
      <c r="EKX5" s="1096"/>
      <c r="EKY5" s="1097" t="s">
        <v>1293</v>
      </c>
      <c r="EKZ5" s="1097"/>
      <c r="ELA5" s="1098"/>
      <c r="ELB5" s="1099" t="s">
        <v>1294</v>
      </c>
      <c r="ELC5" s="1097"/>
      <c r="ELD5" s="1098"/>
      <c r="ELE5" s="1096"/>
      <c r="ELF5" s="1096"/>
      <c r="ELG5" s="1097" t="s">
        <v>1293</v>
      </c>
      <c r="ELH5" s="1097"/>
      <c r="ELI5" s="1098"/>
      <c r="ELJ5" s="1099" t="s">
        <v>1294</v>
      </c>
      <c r="ELK5" s="1097"/>
      <c r="ELL5" s="1098"/>
      <c r="ELM5" s="1096"/>
      <c r="ELN5" s="1096"/>
      <c r="ELO5" s="1097" t="s">
        <v>1293</v>
      </c>
      <c r="ELP5" s="1097"/>
      <c r="ELQ5" s="1098"/>
      <c r="ELR5" s="1099" t="s">
        <v>1294</v>
      </c>
      <c r="ELS5" s="1097"/>
      <c r="ELT5" s="1098"/>
      <c r="ELU5" s="1096"/>
      <c r="ELV5" s="1096"/>
      <c r="ELW5" s="1097" t="s">
        <v>1293</v>
      </c>
      <c r="ELX5" s="1097"/>
      <c r="ELY5" s="1098"/>
      <c r="ELZ5" s="1099" t="s">
        <v>1294</v>
      </c>
      <c r="EMA5" s="1097"/>
      <c r="EMB5" s="1098"/>
      <c r="EMC5" s="1096"/>
      <c r="EMD5" s="1096"/>
      <c r="EME5" s="1097" t="s">
        <v>1293</v>
      </c>
      <c r="EMF5" s="1097"/>
      <c r="EMG5" s="1098"/>
      <c r="EMH5" s="1099" t="s">
        <v>1294</v>
      </c>
      <c r="EMI5" s="1097"/>
      <c r="EMJ5" s="1098"/>
      <c r="EMK5" s="1096"/>
      <c r="EML5" s="1096"/>
      <c r="EMM5" s="1097" t="s">
        <v>1293</v>
      </c>
      <c r="EMN5" s="1097"/>
      <c r="EMO5" s="1098"/>
      <c r="EMP5" s="1099" t="s">
        <v>1294</v>
      </c>
      <c r="EMQ5" s="1097"/>
      <c r="EMR5" s="1098"/>
      <c r="EMS5" s="1096"/>
      <c r="EMT5" s="1096"/>
      <c r="EMU5" s="1097" t="s">
        <v>1293</v>
      </c>
      <c r="EMV5" s="1097"/>
      <c r="EMW5" s="1098"/>
      <c r="EMX5" s="1099" t="s">
        <v>1294</v>
      </c>
      <c r="EMY5" s="1097"/>
      <c r="EMZ5" s="1098"/>
      <c r="ENA5" s="1096"/>
      <c r="ENB5" s="1096"/>
      <c r="ENC5" s="1097" t="s">
        <v>1293</v>
      </c>
      <c r="END5" s="1097"/>
      <c r="ENE5" s="1098"/>
      <c r="ENF5" s="1099" t="s">
        <v>1294</v>
      </c>
      <c r="ENG5" s="1097"/>
      <c r="ENH5" s="1098"/>
      <c r="ENI5" s="1096"/>
      <c r="ENJ5" s="1096"/>
      <c r="ENK5" s="1097" t="s">
        <v>1293</v>
      </c>
      <c r="ENL5" s="1097"/>
      <c r="ENM5" s="1098"/>
      <c r="ENN5" s="1099" t="s">
        <v>1294</v>
      </c>
      <c r="ENO5" s="1097"/>
      <c r="ENP5" s="1098"/>
      <c r="ENQ5" s="1096"/>
      <c r="ENR5" s="1096"/>
      <c r="ENS5" s="1097" t="s">
        <v>1293</v>
      </c>
      <c r="ENT5" s="1097"/>
      <c r="ENU5" s="1098"/>
      <c r="ENV5" s="1099" t="s">
        <v>1294</v>
      </c>
      <c r="ENW5" s="1097"/>
      <c r="ENX5" s="1098"/>
      <c r="ENY5" s="1096"/>
      <c r="ENZ5" s="1096"/>
      <c r="EOA5" s="1097" t="s">
        <v>1293</v>
      </c>
      <c r="EOB5" s="1097"/>
      <c r="EOC5" s="1098"/>
      <c r="EOD5" s="1099" t="s">
        <v>1294</v>
      </c>
      <c r="EOE5" s="1097"/>
      <c r="EOF5" s="1098"/>
      <c r="EOG5" s="1096"/>
      <c r="EOH5" s="1096"/>
      <c r="EOI5" s="1097" t="s">
        <v>1293</v>
      </c>
      <c r="EOJ5" s="1097"/>
      <c r="EOK5" s="1098"/>
      <c r="EOL5" s="1099" t="s">
        <v>1294</v>
      </c>
      <c r="EOM5" s="1097"/>
      <c r="EON5" s="1098"/>
      <c r="EOO5" s="1096"/>
      <c r="EOP5" s="1096"/>
      <c r="EOQ5" s="1097" t="s">
        <v>1293</v>
      </c>
      <c r="EOR5" s="1097"/>
      <c r="EOS5" s="1098"/>
      <c r="EOT5" s="1099" t="s">
        <v>1294</v>
      </c>
      <c r="EOU5" s="1097"/>
      <c r="EOV5" s="1098"/>
      <c r="EOW5" s="1096"/>
      <c r="EOX5" s="1096"/>
      <c r="EOY5" s="1097" t="s">
        <v>1293</v>
      </c>
      <c r="EOZ5" s="1097"/>
      <c r="EPA5" s="1098"/>
      <c r="EPB5" s="1099" t="s">
        <v>1294</v>
      </c>
      <c r="EPC5" s="1097"/>
      <c r="EPD5" s="1098"/>
      <c r="EPE5" s="1096"/>
      <c r="EPF5" s="1096"/>
      <c r="EPG5" s="1097" t="s">
        <v>1293</v>
      </c>
      <c r="EPH5" s="1097"/>
      <c r="EPI5" s="1098"/>
      <c r="EPJ5" s="1099" t="s">
        <v>1294</v>
      </c>
      <c r="EPK5" s="1097"/>
      <c r="EPL5" s="1098"/>
      <c r="EPM5" s="1096"/>
      <c r="EPN5" s="1096"/>
      <c r="EPO5" s="1097" t="s">
        <v>1293</v>
      </c>
      <c r="EPP5" s="1097"/>
      <c r="EPQ5" s="1098"/>
      <c r="EPR5" s="1099" t="s">
        <v>1294</v>
      </c>
      <c r="EPS5" s="1097"/>
      <c r="EPT5" s="1098"/>
      <c r="EPU5" s="1096"/>
      <c r="EPV5" s="1096"/>
      <c r="EPW5" s="1097" t="s">
        <v>1293</v>
      </c>
      <c r="EPX5" s="1097"/>
      <c r="EPY5" s="1098"/>
      <c r="EPZ5" s="1099" t="s">
        <v>1294</v>
      </c>
      <c r="EQA5" s="1097"/>
      <c r="EQB5" s="1098"/>
      <c r="EQC5" s="1096"/>
      <c r="EQD5" s="1096"/>
      <c r="EQE5" s="1097" t="s">
        <v>1293</v>
      </c>
      <c r="EQF5" s="1097"/>
      <c r="EQG5" s="1098"/>
      <c r="EQH5" s="1099" t="s">
        <v>1294</v>
      </c>
      <c r="EQI5" s="1097"/>
      <c r="EQJ5" s="1098"/>
      <c r="EQK5" s="1096"/>
      <c r="EQL5" s="1096"/>
      <c r="EQM5" s="1097" t="s">
        <v>1293</v>
      </c>
      <c r="EQN5" s="1097"/>
      <c r="EQO5" s="1098"/>
      <c r="EQP5" s="1099" t="s">
        <v>1294</v>
      </c>
      <c r="EQQ5" s="1097"/>
      <c r="EQR5" s="1098"/>
      <c r="EQS5" s="1096"/>
      <c r="EQT5" s="1096"/>
      <c r="EQU5" s="1097" t="s">
        <v>1293</v>
      </c>
      <c r="EQV5" s="1097"/>
      <c r="EQW5" s="1098"/>
      <c r="EQX5" s="1099" t="s">
        <v>1294</v>
      </c>
      <c r="EQY5" s="1097"/>
      <c r="EQZ5" s="1098"/>
      <c r="ERA5" s="1096"/>
      <c r="ERB5" s="1096"/>
      <c r="ERC5" s="1097" t="s">
        <v>1293</v>
      </c>
      <c r="ERD5" s="1097"/>
      <c r="ERE5" s="1098"/>
      <c r="ERF5" s="1099" t="s">
        <v>1294</v>
      </c>
      <c r="ERG5" s="1097"/>
      <c r="ERH5" s="1098"/>
      <c r="ERI5" s="1096"/>
      <c r="ERJ5" s="1096"/>
      <c r="ERK5" s="1097" t="s">
        <v>1293</v>
      </c>
      <c r="ERL5" s="1097"/>
      <c r="ERM5" s="1098"/>
      <c r="ERN5" s="1099" t="s">
        <v>1294</v>
      </c>
      <c r="ERO5" s="1097"/>
      <c r="ERP5" s="1098"/>
      <c r="ERQ5" s="1096"/>
      <c r="ERR5" s="1096"/>
      <c r="ERS5" s="1097" t="s">
        <v>1293</v>
      </c>
      <c r="ERT5" s="1097"/>
      <c r="ERU5" s="1098"/>
      <c r="ERV5" s="1099" t="s">
        <v>1294</v>
      </c>
      <c r="ERW5" s="1097"/>
      <c r="ERX5" s="1098"/>
      <c r="ERY5" s="1096"/>
      <c r="ERZ5" s="1096"/>
      <c r="ESA5" s="1097" t="s">
        <v>1293</v>
      </c>
      <c r="ESB5" s="1097"/>
      <c r="ESC5" s="1098"/>
      <c r="ESD5" s="1099" t="s">
        <v>1294</v>
      </c>
      <c r="ESE5" s="1097"/>
      <c r="ESF5" s="1098"/>
      <c r="ESG5" s="1096"/>
      <c r="ESH5" s="1096"/>
      <c r="ESI5" s="1097" t="s">
        <v>1293</v>
      </c>
      <c r="ESJ5" s="1097"/>
      <c r="ESK5" s="1098"/>
      <c r="ESL5" s="1099" t="s">
        <v>1294</v>
      </c>
      <c r="ESM5" s="1097"/>
      <c r="ESN5" s="1098"/>
      <c r="ESO5" s="1096"/>
      <c r="ESP5" s="1096"/>
      <c r="ESQ5" s="1097" t="s">
        <v>1293</v>
      </c>
      <c r="ESR5" s="1097"/>
      <c r="ESS5" s="1098"/>
      <c r="EST5" s="1099" t="s">
        <v>1294</v>
      </c>
      <c r="ESU5" s="1097"/>
      <c r="ESV5" s="1098"/>
      <c r="ESW5" s="1096"/>
      <c r="ESX5" s="1096"/>
      <c r="ESY5" s="1097" t="s">
        <v>1293</v>
      </c>
      <c r="ESZ5" s="1097"/>
      <c r="ETA5" s="1098"/>
      <c r="ETB5" s="1099" t="s">
        <v>1294</v>
      </c>
      <c r="ETC5" s="1097"/>
      <c r="ETD5" s="1098"/>
      <c r="ETE5" s="1096"/>
      <c r="ETF5" s="1096"/>
      <c r="ETG5" s="1097" t="s">
        <v>1293</v>
      </c>
      <c r="ETH5" s="1097"/>
      <c r="ETI5" s="1098"/>
      <c r="ETJ5" s="1099" t="s">
        <v>1294</v>
      </c>
      <c r="ETK5" s="1097"/>
      <c r="ETL5" s="1098"/>
      <c r="ETM5" s="1096"/>
      <c r="ETN5" s="1096"/>
      <c r="ETO5" s="1097" t="s">
        <v>1293</v>
      </c>
      <c r="ETP5" s="1097"/>
      <c r="ETQ5" s="1098"/>
      <c r="ETR5" s="1099" t="s">
        <v>1294</v>
      </c>
      <c r="ETS5" s="1097"/>
      <c r="ETT5" s="1098"/>
      <c r="ETU5" s="1096"/>
      <c r="ETV5" s="1096"/>
      <c r="ETW5" s="1097" t="s">
        <v>1293</v>
      </c>
      <c r="ETX5" s="1097"/>
      <c r="ETY5" s="1098"/>
      <c r="ETZ5" s="1099" t="s">
        <v>1294</v>
      </c>
      <c r="EUA5" s="1097"/>
      <c r="EUB5" s="1098"/>
      <c r="EUC5" s="1096"/>
      <c r="EUD5" s="1096"/>
      <c r="EUE5" s="1097" t="s">
        <v>1293</v>
      </c>
      <c r="EUF5" s="1097"/>
      <c r="EUG5" s="1098"/>
      <c r="EUH5" s="1099" t="s">
        <v>1294</v>
      </c>
      <c r="EUI5" s="1097"/>
      <c r="EUJ5" s="1098"/>
      <c r="EUK5" s="1096"/>
      <c r="EUL5" s="1096"/>
      <c r="EUM5" s="1097" t="s">
        <v>1293</v>
      </c>
      <c r="EUN5" s="1097"/>
      <c r="EUO5" s="1098"/>
      <c r="EUP5" s="1099" t="s">
        <v>1294</v>
      </c>
      <c r="EUQ5" s="1097"/>
      <c r="EUR5" s="1098"/>
      <c r="EUS5" s="1096"/>
      <c r="EUT5" s="1096"/>
      <c r="EUU5" s="1097" t="s">
        <v>1293</v>
      </c>
      <c r="EUV5" s="1097"/>
      <c r="EUW5" s="1098"/>
      <c r="EUX5" s="1099" t="s">
        <v>1294</v>
      </c>
      <c r="EUY5" s="1097"/>
      <c r="EUZ5" s="1098"/>
      <c r="EVA5" s="1096"/>
      <c r="EVB5" s="1096"/>
      <c r="EVC5" s="1097" t="s">
        <v>1293</v>
      </c>
      <c r="EVD5" s="1097"/>
      <c r="EVE5" s="1098"/>
      <c r="EVF5" s="1099" t="s">
        <v>1294</v>
      </c>
      <c r="EVG5" s="1097"/>
      <c r="EVH5" s="1098"/>
      <c r="EVI5" s="1096"/>
      <c r="EVJ5" s="1096"/>
      <c r="EVK5" s="1097" t="s">
        <v>1293</v>
      </c>
      <c r="EVL5" s="1097"/>
      <c r="EVM5" s="1098"/>
      <c r="EVN5" s="1099" t="s">
        <v>1294</v>
      </c>
      <c r="EVO5" s="1097"/>
      <c r="EVP5" s="1098"/>
      <c r="EVQ5" s="1096"/>
      <c r="EVR5" s="1096"/>
      <c r="EVS5" s="1097" t="s">
        <v>1293</v>
      </c>
      <c r="EVT5" s="1097"/>
      <c r="EVU5" s="1098"/>
      <c r="EVV5" s="1099" t="s">
        <v>1294</v>
      </c>
      <c r="EVW5" s="1097"/>
      <c r="EVX5" s="1098"/>
      <c r="EVY5" s="1096"/>
      <c r="EVZ5" s="1096"/>
      <c r="EWA5" s="1097" t="s">
        <v>1293</v>
      </c>
      <c r="EWB5" s="1097"/>
      <c r="EWC5" s="1098"/>
      <c r="EWD5" s="1099" t="s">
        <v>1294</v>
      </c>
      <c r="EWE5" s="1097"/>
      <c r="EWF5" s="1098"/>
      <c r="EWG5" s="1096"/>
      <c r="EWH5" s="1096"/>
      <c r="EWI5" s="1097" t="s">
        <v>1293</v>
      </c>
      <c r="EWJ5" s="1097"/>
      <c r="EWK5" s="1098"/>
      <c r="EWL5" s="1099" t="s">
        <v>1294</v>
      </c>
      <c r="EWM5" s="1097"/>
      <c r="EWN5" s="1098"/>
      <c r="EWO5" s="1096"/>
      <c r="EWP5" s="1096"/>
      <c r="EWQ5" s="1097" t="s">
        <v>1293</v>
      </c>
      <c r="EWR5" s="1097"/>
      <c r="EWS5" s="1098"/>
      <c r="EWT5" s="1099" t="s">
        <v>1294</v>
      </c>
      <c r="EWU5" s="1097"/>
      <c r="EWV5" s="1098"/>
      <c r="EWW5" s="1096"/>
      <c r="EWX5" s="1096"/>
      <c r="EWY5" s="1097" t="s">
        <v>1293</v>
      </c>
      <c r="EWZ5" s="1097"/>
      <c r="EXA5" s="1098"/>
      <c r="EXB5" s="1099" t="s">
        <v>1294</v>
      </c>
      <c r="EXC5" s="1097"/>
      <c r="EXD5" s="1098"/>
      <c r="EXE5" s="1096"/>
      <c r="EXF5" s="1096"/>
      <c r="EXG5" s="1097" t="s">
        <v>1293</v>
      </c>
      <c r="EXH5" s="1097"/>
      <c r="EXI5" s="1098"/>
      <c r="EXJ5" s="1099" t="s">
        <v>1294</v>
      </c>
      <c r="EXK5" s="1097"/>
      <c r="EXL5" s="1098"/>
      <c r="EXM5" s="1096"/>
      <c r="EXN5" s="1096"/>
      <c r="EXO5" s="1097" t="s">
        <v>1293</v>
      </c>
      <c r="EXP5" s="1097"/>
      <c r="EXQ5" s="1098"/>
      <c r="EXR5" s="1099" t="s">
        <v>1294</v>
      </c>
      <c r="EXS5" s="1097"/>
      <c r="EXT5" s="1098"/>
      <c r="EXU5" s="1096"/>
      <c r="EXV5" s="1096"/>
      <c r="EXW5" s="1097" t="s">
        <v>1293</v>
      </c>
      <c r="EXX5" s="1097"/>
      <c r="EXY5" s="1098"/>
      <c r="EXZ5" s="1099" t="s">
        <v>1294</v>
      </c>
      <c r="EYA5" s="1097"/>
      <c r="EYB5" s="1098"/>
      <c r="EYC5" s="1096"/>
      <c r="EYD5" s="1096"/>
      <c r="EYE5" s="1097" t="s">
        <v>1293</v>
      </c>
      <c r="EYF5" s="1097"/>
      <c r="EYG5" s="1098"/>
      <c r="EYH5" s="1099" t="s">
        <v>1294</v>
      </c>
      <c r="EYI5" s="1097"/>
      <c r="EYJ5" s="1098"/>
      <c r="EYK5" s="1096"/>
      <c r="EYL5" s="1096"/>
      <c r="EYM5" s="1097" t="s">
        <v>1293</v>
      </c>
      <c r="EYN5" s="1097"/>
      <c r="EYO5" s="1098"/>
      <c r="EYP5" s="1099" t="s">
        <v>1294</v>
      </c>
      <c r="EYQ5" s="1097"/>
      <c r="EYR5" s="1098"/>
      <c r="EYS5" s="1096"/>
      <c r="EYT5" s="1096"/>
      <c r="EYU5" s="1097" t="s">
        <v>1293</v>
      </c>
      <c r="EYV5" s="1097"/>
      <c r="EYW5" s="1098"/>
      <c r="EYX5" s="1099" t="s">
        <v>1294</v>
      </c>
      <c r="EYY5" s="1097"/>
      <c r="EYZ5" s="1098"/>
      <c r="EZA5" s="1096"/>
      <c r="EZB5" s="1096"/>
      <c r="EZC5" s="1097" t="s">
        <v>1293</v>
      </c>
      <c r="EZD5" s="1097"/>
      <c r="EZE5" s="1098"/>
      <c r="EZF5" s="1099" t="s">
        <v>1294</v>
      </c>
      <c r="EZG5" s="1097"/>
      <c r="EZH5" s="1098"/>
      <c r="EZI5" s="1096"/>
      <c r="EZJ5" s="1096"/>
      <c r="EZK5" s="1097" t="s">
        <v>1293</v>
      </c>
      <c r="EZL5" s="1097"/>
      <c r="EZM5" s="1098"/>
      <c r="EZN5" s="1099" t="s">
        <v>1294</v>
      </c>
      <c r="EZO5" s="1097"/>
      <c r="EZP5" s="1098"/>
      <c r="EZQ5" s="1096"/>
      <c r="EZR5" s="1096"/>
      <c r="EZS5" s="1097" t="s">
        <v>1293</v>
      </c>
      <c r="EZT5" s="1097"/>
      <c r="EZU5" s="1098"/>
      <c r="EZV5" s="1099" t="s">
        <v>1294</v>
      </c>
      <c r="EZW5" s="1097"/>
      <c r="EZX5" s="1098"/>
      <c r="EZY5" s="1096"/>
      <c r="EZZ5" s="1096"/>
      <c r="FAA5" s="1097" t="s">
        <v>1293</v>
      </c>
      <c r="FAB5" s="1097"/>
      <c r="FAC5" s="1098"/>
      <c r="FAD5" s="1099" t="s">
        <v>1294</v>
      </c>
      <c r="FAE5" s="1097"/>
      <c r="FAF5" s="1098"/>
      <c r="FAG5" s="1096"/>
      <c r="FAH5" s="1096"/>
      <c r="FAI5" s="1097" t="s">
        <v>1293</v>
      </c>
      <c r="FAJ5" s="1097"/>
      <c r="FAK5" s="1098"/>
      <c r="FAL5" s="1099" t="s">
        <v>1294</v>
      </c>
      <c r="FAM5" s="1097"/>
      <c r="FAN5" s="1098"/>
      <c r="FAO5" s="1096"/>
      <c r="FAP5" s="1096"/>
      <c r="FAQ5" s="1097" t="s">
        <v>1293</v>
      </c>
      <c r="FAR5" s="1097"/>
      <c r="FAS5" s="1098"/>
      <c r="FAT5" s="1099" t="s">
        <v>1294</v>
      </c>
      <c r="FAU5" s="1097"/>
      <c r="FAV5" s="1098"/>
      <c r="FAW5" s="1096"/>
      <c r="FAX5" s="1096"/>
      <c r="FAY5" s="1097" t="s">
        <v>1293</v>
      </c>
      <c r="FAZ5" s="1097"/>
      <c r="FBA5" s="1098"/>
      <c r="FBB5" s="1099" t="s">
        <v>1294</v>
      </c>
      <c r="FBC5" s="1097"/>
      <c r="FBD5" s="1098"/>
      <c r="FBE5" s="1096"/>
      <c r="FBF5" s="1096"/>
      <c r="FBG5" s="1097" t="s">
        <v>1293</v>
      </c>
      <c r="FBH5" s="1097"/>
      <c r="FBI5" s="1098"/>
      <c r="FBJ5" s="1099" t="s">
        <v>1294</v>
      </c>
      <c r="FBK5" s="1097"/>
      <c r="FBL5" s="1098"/>
      <c r="FBM5" s="1096"/>
      <c r="FBN5" s="1096"/>
      <c r="FBO5" s="1097" t="s">
        <v>1293</v>
      </c>
      <c r="FBP5" s="1097"/>
      <c r="FBQ5" s="1098"/>
      <c r="FBR5" s="1099" t="s">
        <v>1294</v>
      </c>
      <c r="FBS5" s="1097"/>
      <c r="FBT5" s="1098"/>
      <c r="FBU5" s="1096"/>
      <c r="FBV5" s="1096"/>
      <c r="FBW5" s="1097" t="s">
        <v>1293</v>
      </c>
      <c r="FBX5" s="1097"/>
      <c r="FBY5" s="1098"/>
      <c r="FBZ5" s="1099" t="s">
        <v>1294</v>
      </c>
      <c r="FCA5" s="1097"/>
      <c r="FCB5" s="1098"/>
      <c r="FCC5" s="1096"/>
      <c r="FCD5" s="1096"/>
      <c r="FCE5" s="1097" t="s">
        <v>1293</v>
      </c>
      <c r="FCF5" s="1097"/>
      <c r="FCG5" s="1098"/>
      <c r="FCH5" s="1099" t="s">
        <v>1294</v>
      </c>
      <c r="FCI5" s="1097"/>
      <c r="FCJ5" s="1098"/>
      <c r="FCK5" s="1096"/>
      <c r="FCL5" s="1096"/>
      <c r="FCM5" s="1097" t="s">
        <v>1293</v>
      </c>
      <c r="FCN5" s="1097"/>
      <c r="FCO5" s="1098"/>
      <c r="FCP5" s="1099" t="s">
        <v>1294</v>
      </c>
      <c r="FCQ5" s="1097"/>
      <c r="FCR5" s="1098"/>
      <c r="FCS5" s="1096"/>
      <c r="FCT5" s="1096"/>
      <c r="FCU5" s="1097" t="s">
        <v>1293</v>
      </c>
      <c r="FCV5" s="1097"/>
      <c r="FCW5" s="1098"/>
      <c r="FCX5" s="1099" t="s">
        <v>1294</v>
      </c>
      <c r="FCY5" s="1097"/>
      <c r="FCZ5" s="1098"/>
      <c r="FDA5" s="1096"/>
      <c r="FDB5" s="1096"/>
      <c r="FDC5" s="1097" t="s">
        <v>1293</v>
      </c>
      <c r="FDD5" s="1097"/>
      <c r="FDE5" s="1098"/>
      <c r="FDF5" s="1099" t="s">
        <v>1294</v>
      </c>
      <c r="FDG5" s="1097"/>
      <c r="FDH5" s="1098"/>
      <c r="FDI5" s="1096"/>
      <c r="FDJ5" s="1096"/>
      <c r="FDK5" s="1097" t="s">
        <v>1293</v>
      </c>
      <c r="FDL5" s="1097"/>
      <c r="FDM5" s="1098"/>
      <c r="FDN5" s="1099" t="s">
        <v>1294</v>
      </c>
      <c r="FDO5" s="1097"/>
      <c r="FDP5" s="1098"/>
      <c r="FDQ5" s="1096"/>
      <c r="FDR5" s="1096"/>
      <c r="FDS5" s="1097" t="s">
        <v>1293</v>
      </c>
      <c r="FDT5" s="1097"/>
      <c r="FDU5" s="1098"/>
      <c r="FDV5" s="1099" t="s">
        <v>1294</v>
      </c>
      <c r="FDW5" s="1097"/>
      <c r="FDX5" s="1098"/>
      <c r="FDY5" s="1096"/>
      <c r="FDZ5" s="1096"/>
      <c r="FEA5" s="1097" t="s">
        <v>1293</v>
      </c>
      <c r="FEB5" s="1097"/>
      <c r="FEC5" s="1098"/>
      <c r="FED5" s="1099" t="s">
        <v>1294</v>
      </c>
      <c r="FEE5" s="1097"/>
      <c r="FEF5" s="1098"/>
      <c r="FEG5" s="1096"/>
      <c r="FEH5" s="1096"/>
      <c r="FEI5" s="1097" t="s">
        <v>1293</v>
      </c>
      <c r="FEJ5" s="1097"/>
      <c r="FEK5" s="1098"/>
      <c r="FEL5" s="1099" t="s">
        <v>1294</v>
      </c>
      <c r="FEM5" s="1097"/>
      <c r="FEN5" s="1098"/>
      <c r="FEO5" s="1096"/>
      <c r="FEP5" s="1096"/>
      <c r="FEQ5" s="1097" t="s">
        <v>1293</v>
      </c>
      <c r="FER5" s="1097"/>
      <c r="FES5" s="1098"/>
      <c r="FET5" s="1099" t="s">
        <v>1294</v>
      </c>
      <c r="FEU5" s="1097"/>
      <c r="FEV5" s="1098"/>
      <c r="FEW5" s="1096"/>
      <c r="FEX5" s="1096"/>
      <c r="FEY5" s="1097" t="s">
        <v>1293</v>
      </c>
      <c r="FEZ5" s="1097"/>
      <c r="FFA5" s="1098"/>
      <c r="FFB5" s="1099" t="s">
        <v>1294</v>
      </c>
      <c r="FFC5" s="1097"/>
      <c r="FFD5" s="1098"/>
      <c r="FFE5" s="1096"/>
      <c r="FFF5" s="1096"/>
      <c r="FFG5" s="1097" t="s">
        <v>1293</v>
      </c>
      <c r="FFH5" s="1097"/>
      <c r="FFI5" s="1098"/>
      <c r="FFJ5" s="1099" t="s">
        <v>1294</v>
      </c>
      <c r="FFK5" s="1097"/>
      <c r="FFL5" s="1098"/>
      <c r="FFM5" s="1096"/>
      <c r="FFN5" s="1096"/>
      <c r="FFO5" s="1097" t="s">
        <v>1293</v>
      </c>
      <c r="FFP5" s="1097"/>
      <c r="FFQ5" s="1098"/>
      <c r="FFR5" s="1099" t="s">
        <v>1294</v>
      </c>
      <c r="FFS5" s="1097"/>
      <c r="FFT5" s="1098"/>
      <c r="FFU5" s="1096"/>
      <c r="FFV5" s="1096"/>
      <c r="FFW5" s="1097" t="s">
        <v>1293</v>
      </c>
      <c r="FFX5" s="1097"/>
      <c r="FFY5" s="1098"/>
      <c r="FFZ5" s="1099" t="s">
        <v>1294</v>
      </c>
      <c r="FGA5" s="1097"/>
      <c r="FGB5" s="1098"/>
      <c r="FGC5" s="1096"/>
      <c r="FGD5" s="1096"/>
      <c r="FGE5" s="1097" t="s">
        <v>1293</v>
      </c>
      <c r="FGF5" s="1097"/>
      <c r="FGG5" s="1098"/>
      <c r="FGH5" s="1099" t="s">
        <v>1294</v>
      </c>
      <c r="FGI5" s="1097"/>
      <c r="FGJ5" s="1098"/>
      <c r="FGK5" s="1096"/>
      <c r="FGL5" s="1096"/>
      <c r="FGM5" s="1097" t="s">
        <v>1293</v>
      </c>
      <c r="FGN5" s="1097"/>
      <c r="FGO5" s="1098"/>
      <c r="FGP5" s="1099" t="s">
        <v>1294</v>
      </c>
      <c r="FGQ5" s="1097"/>
      <c r="FGR5" s="1098"/>
      <c r="FGS5" s="1096"/>
      <c r="FGT5" s="1096"/>
      <c r="FGU5" s="1097" t="s">
        <v>1293</v>
      </c>
      <c r="FGV5" s="1097"/>
      <c r="FGW5" s="1098"/>
      <c r="FGX5" s="1099" t="s">
        <v>1294</v>
      </c>
      <c r="FGY5" s="1097"/>
      <c r="FGZ5" s="1098"/>
      <c r="FHA5" s="1096"/>
      <c r="FHB5" s="1096"/>
      <c r="FHC5" s="1097" t="s">
        <v>1293</v>
      </c>
      <c r="FHD5" s="1097"/>
      <c r="FHE5" s="1098"/>
      <c r="FHF5" s="1099" t="s">
        <v>1294</v>
      </c>
      <c r="FHG5" s="1097"/>
      <c r="FHH5" s="1098"/>
      <c r="FHI5" s="1096"/>
      <c r="FHJ5" s="1096"/>
      <c r="FHK5" s="1097" t="s">
        <v>1293</v>
      </c>
      <c r="FHL5" s="1097"/>
      <c r="FHM5" s="1098"/>
      <c r="FHN5" s="1099" t="s">
        <v>1294</v>
      </c>
      <c r="FHO5" s="1097"/>
      <c r="FHP5" s="1098"/>
      <c r="FHQ5" s="1096"/>
      <c r="FHR5" s="1096"/>
      <c r="FHS5" s="1097" t="s">
        <v>1293</v>
      </c>
      <c r="FHT5" s="1097"/>
      <c r="FHU5" s="1098"/>
      <c r="FHV5" s="1099" t="s">
        <v>1294</v>
      </c>
      <c r="FHW5" s="1097"/>
      <c r="FHX5" s="1098"/>
      <c r="FHY5" s="1096"/>
      <c r="FHZ5" s="1096"/>
      <c r="FIA5" s="1097" t="s">
        <v>1293</v>
      </c>
      <c r="FIB5" s="1097"/>
      <c r="FIC5" s="1098"/>
      <c r="FID5" s="1099" t="s">
        <v>1294</v>
      </c>
      <c r="FIE5" s="1097"/>
      <c r="FIF5" s="1098"/>
      <c r="FIG5" s="1096"/>
      <c r="FIH5" s="1096"/>
      <c r="FII5" s="1097" t="s">
        <v>1293</v>
      </c>
      <c r="FIJ5" s="1097"/>
      <c r="FIK5" s="1098"/>
      <c r="FIL5" s="1099" t="s">
        <v>1294</v>
      </c>
      <c r="FIM5" s="1097"/>
      <c r="FIN5" s="1098"/>
      <c r="FIO5" s="1096"/>
      <c r="FIP5" s="1096"/>
      <c r="FIQ5" s="1097" t="s">
        <v>1293</v>
      </c>
      <c r="FIR5" s="1097"/>
      <c r="FIS5" s="1098"/>
      <c r="FIT5" s="1099" t="s">
        <v>1294</v>
      </c>
      <c r="FIU5" s="1097"/>
      <c r="FIV5" s="1098"/>
      <c r="FIW5" s="1096"/>
      <c r="FIX5" s="1096"/>
      <c r="FIY5" s="1097" t="s">
        <v>1293</v>
      </c>
      <c r="FIZ5" s="1097"/>
      <c r="FJA5" s="1098"/>
      <c r="FJB5" s="1099" t="s">
        <v>1294</v>
      </c>
      <c r="FJC5" s="1097"/>
      <c r="FJD5" s="1098"/>
      <c r="FJE5" s="1096"/>
      <c r="FJF5" s="1096"/>
      <c r="FJG5" s="1097" t="s">
        <v>1293</v>
      </c>
      <c r="FJH5" s="1097"/>
      <c r="FJI5" s="1098"/>
      <c r="FJJ5" s="1099" t="s">
        <v>1294</v>
      </c>
      <c r="FJK5" s="1097"/>
      <c r="FJL5" s="1098"/>
      <c r="FJM5" s="1096"/>
      <c r="FJN5" s="1096"/>
      <c r="FJO5" s="1097" t="s">
        <v>1293</v>
      </c>
      <c r="FJP5" s="1097"/>
      <c r="FJQ5" s="1098"/>
      <c r="FJR5" s="1099" t="s">
        <v>1294</v>
      </c>
      <c r="FJS5" s="1097"/>
      <c r="FJT5" s="1098"/>
      <c r="FJU5" s="1096"/>
      <c r="FJV5" s="1096"/>
      <c r="FJW5" s="1097" t="s">
        <v>1293</v>
      </c>
      <c r="FJX5" s="1097"/>
      <c r="FJY5" s="1098"/>
      <c r="FJZ5" s="1099" t="s">
        <v>1294</v>
      </c>
      <c r="FKA5" s="1097"/>
      <c r="FKB5" s="1098"/>
      <c r="FKC5" s="1096"/>
      <c r="FKD5" s="1096"/>
      <c r="FKE5" s="1097" t="s">
        <v>1293</v>
      </c>
      <c r="FKF5" s="1097"/>
      <c r="FKG5" s="1098"/>
      <c r="FKH5" s="1099" t="s">
        <v>1294</v>
      </c>
      <c r="FKI5" s="1097"/>
      <c r="FKJ5" s="1098"/>
      <c r="FKK5" s="1096"/>
      <c r="FKL5" s="1096"/>
      <c r="FKM5" s="1097" t="s">
        <v>1293</v>
      </c>
      <c r="FKN5" s="1097"/>
      <c r="FKO5" s="1098"/>
      <c r="FKP5" s="1099" t="s">
        <v>1294</v>
      </c>
      <c r="FKQ5" s="1097"/>
      <c r="FKR5" s="1098"/>
      <c r="FKS5" s="1096"/>
      <c r="FKT5" s="1096"/>
      <c r="FKU5" s="1097" t="s">
        <v>1293</v>
      </c>
      <c r="FKV5" s="1097"/>
      <c r="FKW5" s="1098"/>
      <c r="FKX5" s="1099" t="s">
        <v>1294</v>
      </c>
      <c r="FKY5" s="1097"/>
      <c r="FKZ5" s="1098"/>
      <c r="FLA5" s="1096"/>
      <c r="FLB5" s="1096"/>
      <c r="FLC5" s="1097" t="s">
        <v>1293</v>
      </c>
      <c r="FLD5" s="1097"/>
      <c r="FLE5" s="1098"/>
      <c r="FLF5" s="1099" t="s">
        <v>1294</v>
      </c>
      <c r="FLG5" s="1097"/>
      <c r="FLH5" s="1098"/>
      <c r="FLI5" s="1096"/>
      <c r="FLJ5" s="1096"/>
      <c r="FLK5" s="1097" t="s">
        <v>1293</v>
      </c>
      <c r="FLL5" s="1097"/>
      <c r="FLM5" s="1098"/>
      <c r="FLN5" s="1099" t="s">
        <v>1294</v>
      </c>
      <c r="FLO5" s="1097"/>
      <c r="FLP5" s="1098"/>
      <c r="FLQ5" s="1096"/>
      <c r="FLR5" s="1096"/>
      <c r="FLS5" s="1097" t="s">
        <v>1293</v>
      </c>
      <c r="FLT5" s="1097"/>
      <c r="FLU5" s="1098"/>
      <c r="FLV5" s="1099" t="s">
        <v>1294</v>
      </c>
      <c r="FLW5" s="1097"/>
      <c r="FLX5" s="1098"/>
      <c r="FLY5" s="1096"/>
      <c r="FLZ5" s="1096"/>
      <c r="FMA5" s="1097" t="s">
        <v>1293</v>
      </c>
      <c r="FMB5" s="1097"/>
      <c r="FMC5" s="1098"/>
      <c r="FMD5" s="1099" t="s">
        <v>1294</v>
      </c>
      <c r="FME5" s="1097"/>
      <c r="FMF5" s="1098"/>
      <c r="FMG5" s="1096"/>
      <c r="FMH5" s="1096"/>
      <c r="FMI5" s="1097" t="s">
        <v>1293</v>
      </c>
      <c r="FMJ5" s="1097"/>
      <c r="FMK5" s="1098"/>
      <c r="FML5" s="1099" t="s">
        <v>1294</v>
      </c>
      <c r="FMM5" s="1097"/>
      <c r="FMN5" s="1098"/>
      <c r="FMO5" s="1096"/>
      <c r="FMP5" s="1096"/>
      <c r="FMQ5" s="1097" t="s">
        <v>1293</v>
      </c>
      <c r="FMR5" s="1097"/>
      <c r="FMS5" s="1098"/>
      <c r="FMT5" s="1099" t="s">
        <v>1294</v>
      </c>
      <c r="FMU5" s="1097"/>
      <c r="FMV5" s="1098"/>
      <c r="FMW5" s="1096"/>
      <c r="FMX5" s="1096"/>
      <c r="FMY5" s="1097" t="s">
        <v>1293</v>
      </c>
      <c r="FMZ5" s="1097"/>
      <c r="FNA5" s="1098"/>
      <c r="FNB5" s="1099" t="s">
        <v>1294</v>
      </c>
      <c r="FNC5" s="1097"/>
      <c r="FND5" s="1098"/>
      <c r="FNE5" s="1096"/>
      <c r="FNF5" s="1096"/>
      <c r="FNG5" s="1097" t="s">
        <v>1293</v>
      </c>
      <c r="FNH5" s="1097"/>
      <c r="FNI5" s="1098"/>
      <c r="FNJ5" s="1099" t="s">
        <v>1294</v>
      </c>
      <c r="FNK5" s="1097"/>
      <c r="FNL5" s="1098"/>
      <c r="FNM5" s="1096"/>
      <c r="FNN5" s="1096"/>
      <c r="FNO5" s="1097" t="s">
        <v>1293</v>
      </c>
      <c r="FNP5" s="1097"/>
      <c r="FNQ5" s="1098"/>
      <c r="FNR5" s="1099" t="s">
        <v>1294</v>
      </c>
      <c r="FNS5" s="1097"/>
      <c r="FNT5" s="1098"/>
      <c r="FNU5" s="1096"/>
      <c r="FNV5" s="1096"/>
      <c r="FNW5" s="1097" t="s">
        <v>1293</v>
      </c>
      <c r="FNX5" s="1097"/>
      <c r="FNY5" s="1098"/>
      <c r="FNZ5" s="1099" t="s">
        <v>1294</v>
      </c>
      <c r="FOA5" s="1097"/>
      <c r="FOB5" s="1098"/>
      <c r="FOC5" s="1096"/>
      <c r="FOD5" s="1096"/>
      <c r="FOE5" s="1097" t="s">
        <v>1293</v>
      </c>
      <c r="FOF5" s="1097"/>
      <c r="FOG5" s="1098"/>
      <c r="FOH5" s="1099" t="s">
        <v>1294</v>
      </c>
      <c r="FOI5" s="1097"/>
      <c r="FOJ5" s="1098"/>
      <c r="FOK5" s="1096"/>
      <c r="FOL5" s="1096"/>
      <c r="FOM5" s="1097" t="s">
        <v>1293</v>
      </c>
      <c r="FON5" s="1097"/>
      <c r="FOO5" s="1098"/>
      <c r="FOP5" s="1099" t="s">
        <v>1294</v>
      </c>
      <c r="FOQ5" s="1097"/>
      <c r="FOR5" s="1098"/>
      <c r="FOS5" s="1096"/>
      <c r="FOT5" s="1096"/>
      <c r="FOU5" s="1097" t="s">
        <v>1293</v>
      </c>
      <c r="FOV5" s="1097"/>
      <c r="FOW5" s="1098"/>
      <c r="FOX5" s="1099" t="s">
        <v>1294</v>
      </c>
      <c r="FOY5" s="1097"/>
      <c r="FOZ5" s="1098"/>
      <c r="FPA5" s="1096"/>
      <c r="FPB5" s="1096"/>
      <c r="FPC5" s="1097" t="s">
        <v>1293</v>
      </c>
      <c r="FPD5" s="1097"/>
      <c r="FPE5" s="1098"/>
      <c r="FPF5" s="1099" t="s">
        <v>1294</v>
      </c>
      <c r="FPG5" s="1097"/>
      <c r="FPH5" s="1098"/>
      <c r="FPI5" s="1096"/>
      <c r="FPJ5" s="1096"/>
      <c r="FPK5" s="1097" t="s">
        <v>1293</v>
      </c>
      <c r="FPL5" s="1097"/>
      <c r="FPM5" s="1098"/>
      <c r="FPN5" s="1099" t="s">
        <v>1294</v>
      </c>
      <c r="FPO5" s="1097"/>
      <c r="FPP5" s="1098"/>
      <c r="FPQ5" s="1096"/>
      <c r="FPR5" s="1096"/>
      <c r="FPS5" s="1097" t="s">
        <v>1293</v>
      </c>
      <c r="FPT5" s="1097"/>
      <c r="FPU5" s="1098"/>
      <c r="FPV5" s="1099" t="s">
        <v>1294</v>
      </c>
      <c r="FPW5" s="1097"/>
      <c r="FPX5" s="1098"/>
      <c r="FPY5" s="1096"/>
      <c r="FPZ5" s="1096"/>
      <c r="FQA5" s="1097" t="s">
        <v>1293</v>
      </c>
      <c r="FQB5" s="1097"/>
      <c r="FQC5" s="1098"/>
      <c r="FQD5" s="1099" t="s">
        <v>1294</v>
      </c>
      <c r="FQE5" s="1097"/>
      <c r="FQF5" s="1098"/>
      <c r="FQG5" s="1096"/>
      <c r="FQH5" s="1096"/>
      <c r="FQI5" s="1097" t="s">
        <v>1293</v>
      </c>
      <c r="FQJ5" s="1097"/>
      <c r="FQK5" s="1098"/>
      <c r="FQL5" s="1099" t="s">
        <v>1294</v>
      </c>
      <c r="FQM5" s="1097"/>
      <c r="FQN5" s="1098"/>
      <c r="FQO5" s="1096"/>
      <c r="FQP5" s="1096"/>
      <c r="FQQ5" s="1097" t="s">
        <v>1293</v>
      </c>
      <c r="FQR5" s="1097"/>
      <c r="FQS5" s="1098"/>
      <c r="FQT5" s="1099" t="s">
        <v>1294</v>
      </c>
      <c r="FQU5" s="1097"/>
      <c r="FQV5" s="1098"/>
      <c r="FQW5" s="1096"/>
      <c r="FQX5" s="1096"/>
      <c r="FQY5" s="1097" t="s">
        <v>1293</v>
      </c>
      <c r="FQZ5" s="1097"/>
      <c r="FRA5" s="1098"/>
      <c r="FRB5" s="1099" t="s">
        <v>1294</v>
      </c>
      <c r="FRC5" s="1097"/>
      <c r="FRD5" s="1098"/>
      <c r="FRE5" s="1096"/>
      <c r="FRF5" s="1096"/>
      <c r="FRG5" s="1097" t="s">
        <v>1293</v>
      </c>
      <c r="FRH5" s="1097"/>
      <c r="FRI5" s="1098"/>
      <c r="FRJ5" s="1099" t="s">
        <v>1294</v>
      </c>
      <c r="FRK5" s="1097"/>
      <c r="FRL5" s="1098"/>
      <c r="FRM5" s="1096"/>
      <c r="FRN5" s="1096"/>
      <c r="FRO5" s="1097" t="s">
        <v>1293</v>
      </c>
      <c r="FRP5" s="1097"/>
      <c r="FRQ5" s="1098"/>
      <c r="FRR5" s="1099" t="s">
        <v>1294</v>
      </c>
      <c r="FRS5" s="1097"/>
      <c r="FRT5" s="1098"/>
      <c r="FRU5" s="1096"/>
      <c r="FRV5" s="1096"/>
      <c r="FRW5" s="1097" t="s">
        <v>1293</v>
      </c>
      <c r="FRX5" s="1097"/>
      <c r="FRY5" s="1098"/>
      <c r="FRZ5" s="1099" t="s">
        <v>1294</v>
      </c>
      <c r="FSA5" s="1097"/>
      <c r="FSB5" s="1098"/>
      <c r="FSC5" s="1096"/>
      <c r="FSD5" s="1096"/>
      <c r="FSE5" s="1097" t="s">
        <v>1293</v>
      </c>
      <c r="FSF5" s="1097"/>
      <c r="FSG5" s="1098"/>
      <c r="FSH5" s="1099" t="s">
        <v>1294</v>
      </c>
      <c r="FSI5" s="1097"/>
      <c r="FSJ5" s="1098"/>
      <c r="FSK5" s="1096"/>
      <c r="FSL5" s="1096"/>
      <c r="FSM5" s="1097" t="s">
        <v>1293</v>
      </c>
      <c r="FSN5" s="1097"/>
      <c r="FSO5" s="1098"/>
      <c r="FSP5" s="1099" t="s">
        <v>1294</v>
      </c>
      <c r="FSQ5" s="1097"/>
      <c r="FSR5" s="1098"/>
      <c r="FSS5" s="1096"/>
      <c r="FST5" s="1096"/>
      <c r="FSU5" s="1097" t="s">
        <v>1293</v>
      </c>
      <c r="FSV5" s="1097"/>
      <c r="FSW5" s="1098"/>
      <c r="FSX5" s="1099" t="s">
        <v>1294</v>
      </c>
      <c r="FSY5" s="1097"/>
      <c r="FSZ5" s="1098"/>
      <c r="FTA5" s="1096"/>
      <c r="FTB5" s="1096"/>
      <c r="FTC5" s="1097" t="s">
        <v>1293</v>
      </c>
      <c r="FTD5" s="1097"/>
      <c r="FTE5" s="1098"/>
      <c r="FTF5" s="1099" t="s">
        <v>1294</v>
      </c>
      <c r="FTG5" s="1097"/>
      <c r="FTH5" s="1098"/>
      <c r="FTI5" s="1096"/>
      <c r="FTJ5" s="1096"/>
      <c r="FTK5" s="1097" t="s">
        <v>1293</v>
      </c>
      <c r="FTL5" s="1097"/>
      <c r="FTM5" s="1098"/>
      <c r="FTN5" s="1099" t="s">
        <v>1294</v>
      </c>
      <c r="FTO5" s="1097"/>
      <c r="FTP5" s="1098"/>
      <c r="FTQ5" s="1096"/>
      <c r="FTR5" s="1096"/>
      <c r="FTS5" s="1097" t="s">
        <v>1293</v>
      </c>
      <c r="FTT5" s="1097"/>
      <c r="FTU5" s="1098"/>
      <c r="FTV5" s="1099" t="s">
        <v>1294</v>
      </c>
      <c r="FTW5" s="1097"/>
      <c r="FTX5" s="1098"/>
      <c r="FTY5" s="1096"/>
      <c r="FTZ5" s="1096"/>
      <c r="FUA5" s="1097" t="s">
        <v>1293</v>
      </c>
      <c r="FUB5" s="1097"/>
      <c r="FUC5" s="1098"/>
      <c r="FUD5" s="1099" t="s">
        <v>1294</v>
      </c>
      <c r="FUE5" s="1097"/>
      <c r="FUF5" s="1098"/>
      <c r="FUG5" s="1096"/>
      <c r="FUH5" s="1096"/>
      <c r="FUI5" s="1097" t="s">
        <v>1293</v>
      </c>
      <c r="FUJ5" s="1097"/>
      <c r="FUK5" s="1098"/>
      <c r="FUL5" s="1099" t="s">
        <v>1294</v>
      </c>
      <c r="FUM5" s="1097"/>
      <c r="FUN5" s="1098"/>
      <c r="FUO5" s="1096"/>
      <c r="FUP5" s="1096"/>
      <c r="FUQ5" s="1097" t="s">
        <v>1293</v>
      </c>
      <c r="FUR5" s="1097"/>
      <c r="FUS5" s="1098"/>
      <c r="FUT5" s="1099" t="s">
        <v>1294</v>
      </c>
      <c r="FUU5" s="1097"/>
      <c r="FUV5" s="1098"/>
      <c r="FUW5" s="1096"/>
      <c r="FUX5" s="1096"/>
      <c r="FUY5" s="1097" t="s">
        <v>1293</v>
      </c>
      <c r="FUZ5" s="1097"/>
      <c r="FVA5" s="1098"/>
      <c r="FVB5" s="1099" t="s">
        <v>1294</v>
      </c>
      <c r="FVC5" s="1097"/>
      <c r="FVD5" s="1098"/>
      <c r="FVE5" s="1096"/>
      <c r="FVF5" s="1096"/>
      <c r="FVG5" s="1097" t="s">
        <v>1293</v>
      </c>
      <c r="FVH5" s="1097"/>
      <c r="FVI5" s="1098"/>
      <c r="FVJ5" s="1099" t="s">
        <v>1294</v>
      </c>
      <c r="FVK5" s="1097"/>
      <c r="FVL5" s="1098"/>
      <c r="FVM5" s="1096"/>
      <c r="FVN5" s="1096"/>
      <c r="FVO5" s="1097" t="s">
        <v>1293</v>
      </c>
      <c r="FVP5" s="1097"/>
      <c r="FVQ5" s="1098"/>
      <c r="FVR5" s="1099" t="s">
        <v>1294</v>
      </c>
      <c r="FVS5" s="1097"/>
      <c r="FVT5" s="1098"/>
      <c r="FVU5" s="1096"/>
      <c r="FVV5" s="1096"/>
      <c r="FVW5" s="1097" t="s">
        <v>1293</v>
      </c>
      <c r="FVX5" s="1097"/>
      <c r="FVY5" s="1098"/>
      <c r="FVZ5" s="1099" t="s">
        <v>1294</v>
      </c>
      <c r="FWA5" s="1097"/>
      <c r="FWB5" s="1098"/>
      <c r="FWC5" s="1096"/>
      <c r="FWD5" s="1096"/>
      <c r="FWE5" s="1097" t="s">
        <v>1293</v>
      </c>
      <c r="FWF5" s="1097"/>
      <c r="FWG5" s="1098"/>
      <c r="FWH5" s="1099" t="s">
        <v>1294</v>
      </c>
      <c r="FWI5" s="1097"/>
      <c r="FWJ5" s="1098"/>
      <c r="FWK5" s="1096"/>
      <c r="FWL5" s="1096"/>
      <c r="FWM5" s="1097" t="s">
        <v>1293</v>
      </c>
      <c r="FWN5" s="1097"/>
      <c r="FWO5" s="1098"/>
      <c r="FWP5" s="1099" t="s">
        <v>1294</v>
      </c>
      <c r="FWQ5" s="1097"/>
      <c r="FWR5" s="1098"/>
      <c r="FWS5" s="1096"/>
      <c r="FWT5" s="1096"/>
      <c r="FWU5" s="1097" t="s">
        <v>1293</v>
      </c>
      <c r="FWV5" s="1097"/>
      <c r="FWW5" s="1098"/>
      <c r="FWX5" s="1099" t="s">
        <v>1294</v>
      </c>
      <c r="FWY5" s="1097"/>
      <c r="FWZ5" s="1098"/>
      <c r="FXA5" s="1096"/>
      <c r="FXB5" s="1096"/>
      <c r="FXC5" s="1097" t="s">
        <v>1293</v>
      </c>
      <c r="FXD5" s="1097"/>
      <c r="FXE5" s="1098"/>
      <c r="FXF5" s="1099" t="s">
        <v>1294</v>
      </c>
      <c r="FXG5" s="1097"/>
      <c r="FXH5" s="1098"/>
      <c r="FXI5" s="1096"/>
      <c r="FXJ5" s="1096"/>
      <c r="FXK5" s="1097" t="s">
        <v>1293</v>
      </c>
      <c r="FXL5" s="1097"/>
      <c r="FXM5" s="1098"/>
      <c r="FXN5" s="1099" t="s">
        <v>1294</v>
      </c>
      <c r="FXO5" s="1097"/>
      <c r="FXP5" s="1098"/>
      <c r="FXQ5" s="1096"/>
      <c r="FXR5" s="1096"/>
      <c r="FXS5" s="1097" t="s">
        <v>1293</v>
      </c>
      <c r="FXT5" s="1097"/>
      <c r="FXU5" s="1098"/>
      <c r="FXV5" s="1099" t="s">
        <v>1294</v>
      </c>
      <c r="FXW5" s="1097"/>
      <c r="FXX5" s="1098"/>
      <c r="FXY5" s="1096"/>
      <c r="FXZ5" s="1096"/>
      <c r="FYA5" s="1097" t="s">
        <v>1293</v>
      </c>
      <c r="FYB5" s="1097"/>
      <c r="FYC5" s="1098"/>
      <c r="FYD5" s="1099" t="s">
        <v>1294</v>
      </c>
      <c r="FYE5" s="1097"/>
      <c r="FYF5" s="1098"/>
      <c r="FYG5" s="1096"/>
      <c r="FYH5" s="1096"/>
      <c r="FYI5" s="1097" t="s">
        <v>1293</v>
      </c>
      <c r="FYJ5" s="1097"/>
      <c r="FYK5" s="1098"/>
      <c r="FYL5" s="1099" t="s">
        <v>1294</v>
      </c>
      <c r="FYM5" s="1097"/>
      <c r="FYN5" s="1098"/>
      <c r="FYO5" s="1096"/>
      <c r="FYP5" s="1096"/>
      <c r="FYQ5" s="1097" t="s">
        <v>1293</v>
      </c>
      <c r="FYR5" s="1097"/>
      <c r="FYS5" s="1098"/>
      <c r="FYT5" s="1099" t="s">
        <v>1294</v>
      </c>
      <c r="FYU5" s="1097"/>
      <c r="FYV5" s="1098"/>
      <c r="FYW5" s="1096"/>
      <c r="FYX5" s="1096"/>
      <c r="FYY5" s="1097" t="s">
        <v>1293</v>
      </c>
      <c r="FYZ5" s="1097"/>
      <c r="FZA5" s="1098"/>
      <c r="FZB5" s="1099" t="s">
        <v>1294</v>
      </c>
      <c r="FZC5" s="1097"/>
      <c r="FZD5" s="1098"/>
      <c r="FZE5" s="1096"/>
      <c r="FZF5" s="1096"/>
      <c r="FZG5" s="1097" t="s">
        <v>1293</v>
      </c>
      <c r="FZH5" s="1097"/>
      <c r="FZI5" s="1098"/>
      <c r="FZJ5" s="1099" t="s">
        <v>1294</v>
      </c>
      <c r="FZK5" s="1097"/>
      <c r="FZL5" s="1098"/>
      <c r="FZM5" s="1096"/>
      <c r="FZN5" s="1096"/>
      <c r="FZO5" s="1097" t="s">
        <v>1293</v>
      </c>
      <c r="FZP5" s="1097"/>
      <c r="FZQ5" s="1098"/>
      <c r="FZR5" s="1099" t="s">
        <v>1294</v>
      </c>
      <c r="FZS5" s="1097"/>
      <c r="FZT5" s="1098"/>
      <c r="FZU5" s="1096"/>
      <c r="FZV5" s="1096"/>
      <c r="FZW5" s="1097" t="s">
        <v>1293</v>
      </c>
      <c r="FZX5" s="1097"/>
      <c r="FZY5" s="1098"/>
      <c r="FZZ5" s="1099" t="s">
        <v>1294</v>
      </c>
      <c r="GAA5" s="1097"/>
      <c r="GAB5" s="1098"/>
      <c r="GAC5" s="1096"/>
      <c r="GAD5" s="1096"/>
      <c r="GAE5" s="1097" t="s">
        <v>1293</v>
      </c>
      <c r="GAF5" s="1097"/>
      <c r="GAG5" s="1098"/>
      <c r="GAH5" s="1099" t="s">
        <v>1294</v>
      </c>
      <c r="GAI5" s="1097"/>
      <c r="GAJ5" s="1098"/>
      <c r="GAK5" s="1096"/>
      <c r="GAL5" s="1096"/>
      <c r="GAM5" s="1097" t="s">
        <v>1293</v>
      </c>
      <c r="GAN5" s="1097"/>
      <c r="GAO5" s="1098"/>
      <c r="GAP5" s="1099" t="s">
        <v>1294</v>
      </c>
      <c r="GAQ5" s="1097"/>
      <c r="GAR5" s="1098"/>
      <c r="GAS5" s="1096"/>
      <c r="GAT5" s="1096"/>
      <c r="GAU5" s="1097" t="s">
        <v>1293</v>
      </c>
      <c r="GAV5" s="1097"/>
      <c r="GAW5" s="1098"/>
      <c r="GAX5" s="1099" t="s">
        <v>1294</v>
      </c>
      <c r="GAY5" s="1097"/>
      <c r="GAZ5" s="1098"/>
      <c r="GBA5" s="1096"/>
      <c r="GBB5" s="1096"/>
      <c r="GBC5" s="1097" t="s">
        <v>1293</v>
      </c>
      <c r="GBD5" s="1097"/>
      <c r="GBE5" s="1098"/>
      <c r="GBF5" s="1099" t="s">
        <v>1294</v>
      </c>
      <c r="GBG5" s="1097"/>
      <c r="GBH5" s="1098"/>
      <c r="GBI5" s="1096"/>
      <c r="GBJ5" s="1096"/>
      <c r="GBK5" s="1097" t="s">
        <v>1293</v>
      </c>
      <c r="GBL5" s="1097"/>
      <c r="GBM5" s="1098"/>
      <c r="GBN5" s="1099" t="s">
        <v>1294</v>
      </c>
      <c r="GBO5" s="1097"/>
      <c r="GBP5" s="1098"/>
      <c r="GBQ5" s="1096"/>
      <c r="GBR5" s="1096"/>
      <c r="GBS5" s="1097" t="s">
        <v>1293</v>
      </c>
      <c r="GBT5" s="1097"/>
      <c r="GBU5" s="1098"/>
      <c r="GBV5" s="1099" t="s">
        <v>1294</v>
      </c>
      <c r="GBW5" s="1097"/>
      <c r="GBX5" s="1098"/>
      <c r="GBY5" s="1096"/>
      <c r="GBZ5" s="1096"/>
      <c r="GCA5" s="1097" t="s">
        <v>1293</v>
      </c>
      <c r="GCB5" s="1097"/>
      <c r="GCC5" s="1098"/>
      <c r="GCD5" s="1099" t="s">
        <v>1294</v>
      </c>
      <c r="GCE5" s="1097"/>
      <c r="GCF5" s="1098"/>
      <c r="GCG5" s="1096"/>
      <c r="GCH5" s="1096"/>
      <c r="GCI5" s="1097" t="s">
        <v>1293</v>
      </c>
      <c r="GCJ5" s="1097"/>
      <c r="GCK5" s="1098"/>
      <c r="GCL5" s="1099" t="s">
        <v>1294</v>
      </c>
      <c r="GCM5" s="1097"/>
      <c r="GCN5" s="1098"/>
      <c r="GCO5" s="1096"/>
      <c r="GCP5" s="1096"/>
      <c r="GCQ5" s="1097" t="s">
        <v>1293</v>
      </c>
      <c r="GCR5" s="1097"/>
      <c r="GCS5" s="1098"/>
      <c r="GCT5" s="1099" t="s">
        <v>1294</v>
      </c>
      <c r="GCU5" s="1097"/>
      <c r="GCV5" s="1098"/>
      <c r="GCW5" s="1096"/>
      <c r="GCX5" s="1096"/>
      <c r="GCY5" s="1097" t="s">
        <v>1293</v>
      </c>
      <c r="GCZ5" s="1097"/>
      <c r="GDA5" s="1098"/>
      <c r="GDB5" s="1099" t="s">
        <v>1294</v>
      </c>
      <c r="GDC5" s="1097"/>
      <c r="GDD5" s="1098"/>
      <c r="GDE5" s="1096"/>
      <c r="GDF5" s="1096"/>
      <c r="GDG5" s="1097" t="s">
        <v>1293</v>
      </c>
      <c r="GDH5" s="1097"/>
      <c r="GDI5" s="1098"/>
      <c r="GDJ5" s="1099" t="s">
        <v>1294</v>
      </c>
      <c r="GDK5" s="1097"/>
      <c r="GDL5" s="1098"/>
      <c r="GDM5" s="1096"/>
      <c r="GDN5" s="1096"/>
      <c r="GDO5" s="1097" t="s">
        <v>1293</v>
      </c>
      <c r="GDP5" s="1097"/>
      <c r="GDQ5" s="1098"/>
      <c r="GDR5" s="1099" t="s">
        <v>1294</v>
      </c>
      <c r="GDS5" s="1097"/>
      <c r="GDT5" s="1098"/>
      <c r="GDU5" s="1096"/>
      <c r="GDV5" s="1096"/>
      <c r="GDW5" s="1097" t="s">
        <v>1293</v>
      </c>
      <c r="GDX5" s="1097"/>
      <c r="GDY5" s="1098"/>
      <c r="GDZ5" s="1099" t="s">
        <v>1294</v>
      </c>
      <c r="GEA5" s="1097"/>
      <c r="GEB5" s="1098"/>
      <c r="GEC5" s="1096"/>
      <c r="GED5" s="1096"/>
      <c r="GEE5" s="1097" t="s">
        <v>1293</v>
      </c>
      <c r="GEF5" s="1097"/>
      <c r="GEG5" s="1098"/>
      <c r="GEH5" s="1099" t="s">
        <v>1294</v>
      </c>
      <c r="GEI5" s="1097"/>
      <c r="GEJ5" s="1098"/>
      <c r="GEK5" s="1096"/>
      <c r="GEL5" s="1096"/>
      <c r="GEM5" s="1097" t="s">
        <v>1293</v>
      </c>
      <c r="GEN5" s="1097"/>
      <c r="GEO5" s="1098"/>
      <c r="GEP5" s="1099" t="s">
        <v>1294</v>
      </c>
      <c r="GEQ5" s="1097"/>
      <c r="GER5" s="1098"/>
      <c r="GES5" s="1096"/>
      <c r="GET5" s="1096"/>
      <c r="GEU5" s="1097" t="s">
        <v>1293</v>
      </c>
      <c r="GEV5" s="1097"/>
      <c r="GEW5" s="1098"/>
      <c r="GEX5" s="1099" t="s">
        <v>1294</v>
      </c>
      <c r="GEY5" s="1097"/>
      <c r="GEZ5" s="1098"/>
      <c r="GFA5" s="1096"/>
      <c r="GFB5" s="1096"/>
      <c r="GFC5" s="1097" t="s">
        <v>1293</v>
      </c>
      <c r="GFD5" s="1097"/>
      <c r="GFE5" s="1098"/>
      <c r="GFF5" s="1099" t="s">
        <v>1294</v>
      </c>
      <c r="GFG5" s="1097"/>
      <c r="GFH5" s="1098"/>
      <c r="GFI5" s="1096"/>
      <c r="GFJ5" s="1096"/>
      <c r="GFK5" s="1097" t="s">
        <v>1293</v>
      </c>
      <c r="GFL5" s="1097"/>
      <c r="GFM5" s="1098"/>
      <c r="GFN5" s="1099" t="s">
        <v>1294</v>
      </c>
      <c r="GFO5" s="1097"/>
      <c r="GFP5" s="1098"/>
      <c r="GFQ5" s="1096"/>
      <c r="GFR5" s="1096"/>
      <c r="GFS5" s="1097" t="s">
        <v>1293</v>
      </c>
      <c r="GFT5" s="1097"/>
      <c r="GFU5" s="1098"/>
      <c r="GFV5" s="1099" t="s">
        <v>1294</v>
      </c>
      <c r="GFW5" s="1097"/>
      <c r="GFX5" s="1098"/>
      <c r="GFY5" s="1096"/>
      <c r="GFZ5" s="1096"/>
      <c r="GGA5" s="1097" t="s">
        <v>1293</v>
      </c>
      <c r="GGB5" s="1097"/>
      <c r="GGC5" s="1098"/>
      <c r="GGD5" s="1099" t="s">
        <v>1294</v>
      </c>
      <c r="GGE5" s="1097"/>
      <c r="GGF5" s="1098"/>
      <c r="GGG5" s="1096"/>
      <c r="GGH5" s="1096"/>
      <c r="GGI5" s="1097" t="s">
        <v>1293</v>
      </c>
      <c r="GGJ5" s="1097"/>
      <c r="GGK5" s="1098"/>
      <c r="GGL5" s="1099" t="s">
        <v>1294</v>
      </c>
      <c r="GGM5" s="1097"/>
      <c r="GGN5" s="1098"/>
      <c r="GGO5" s="1096"/>
      <c r="GGP5" s="1096"/>
      <c r="GGQ5" s="1097" t="s">
        <v>1293</v>
      </c>
      <c r="GGR5" s="1097"/>
      <c r="GGS5" s="1098"/>
      <c r="GGT5" s="1099" t="s">
        <v>1294</v>
      </c>
      <c r="GGU5" s="1097"/>
      <c r="GGV5" s="1098"/>
      <c r="GGW5" s="1096"/>
      <c r="GGX5" s="1096"/>
      <c r="GGY5" s="1097" t="s">
        <v>1293</v>
      </c>
      <c r="GGZ5" s="1097"/>
      <c r="GHA5" s="1098"/>
      <c r="GHB5" s="1099" t="s">
        <v>1294</v>
      </c>
      <c r="GHC5" s="1097"/>
      <c r="GHD5" s="1098"/>
      <c r="GHE5" s="1096"/>
      <c r="GHF5" s="1096"/>
      <c r="GHG5" s="1097" t="s">
        <v>1293</v>
      </c>
      <c r="GHH5" s="1097"/>
      <c r="GHI5" s="1098"/>
      <c r="GHJ5" s="1099" t="s">
        <v>1294</v>
      </c>
      <c r="GHK5" s="1097"/>
      <c r="GHL5" s="1098"/>
      <c r="GHM5" s="1096"/>
      <c r="GHN5" s="1096"/>
      <c r="GHO5" s="1097" t="s">
        <v>1293</v>
      </c>
      <c r="GHP5" s="1097"/>
      <c r="GHQ5" s="1098"/>
      <c r="GHR5" s="1099" t="s">
        <v>1294</v>
      </c>
      <c r="GHS5" s="1097"/>
      <c r="GHT5" s="1098"/>
      <c r="GHU5" s="1096"/>
      <c r="GHV5" s="1096"/>
      <c r="GHW5" s="1097" t="s">
        <v>1293</v>
      </c>
      <c r="GHX5" s="1097"/>
      <c r="GHY5" s="1098"/>
      <c r="GHZ5" s="1099" t="s">
        <v>1294</v>
      </c>
      <c r="GIA5" s="1097"/>
      <c r="GIB5" s="1098"/>
      <c r="GIC5" s="1096"/>
      <c r="GID5" s="1096"/>
      <c r="GIE5" s="1097" t="s">
        <v>1293</v>
      </c>
      <c r="GIF5" s="1097"/>
      <c r="GIG5" s="1098"/>
      <c r="GIH5" s="1099" t="s">
        <v>1294</v>
      </c>
      <c r="GII5" s="1097"/>
      <c r="GIJ5" s="1098"/>
      <c r="GIK5" s="1096"/>
      <c r="GIL5" s="1096"/>
      <c r="GIM5" s="1097" t="s">
        <v>1293</v>
      </c>
      <c r="GIN5" s="1097"/>
      <c r="GIO5" s="1098"/>
      <c r="GIP5" s="1099" t="s">
        <v>1294</v>
      </c>
      <c r="GIQ5" s="1097"/>
      <c r="GIR5" s="1098"/>
      <c r="GIS5" s="1096"/>
      <c r="GIT5" s="1096"/>
      <c r="GIU5" s="1097" t="s">
        <v>1293</v>
      </c>
      <c r="GIV5" s="1097"/>
      <c r="GIW5" s="1098"/>
      <c r="GIX5" s="1099" t="s">
        <v>1294</v>
      </c>
      <c r="GIY5" s="1097"/>
      <c r="GIZ5" s="1098"/>
      <c r="GJA5" s="1096"/>
      <c r="GJB5" s="1096"/>
      <c r="GJC5" s="1097" t="s">
        <v>1293</v>
      </c>
      <c r="GJD5" s="1097"/>
      <c r="GJE5" s="1098"/>
      <c r="GJF5" s="1099" t="s">
        <v>1294</v>
      </c>
      <c r="GJG5" s="1097"/>
      <c r="GJH5" s="1098"/>
      <c r="GJI5" s="1096"/>
      <c r="GJJ5" s="1096"/>
      <c r="GJK5" s="1097" t="s">
        <v>1293</v>
      </c>
      <c r="GJL5" s="1097"/>
      <c r="GJM5" s="1098"/>
      <c r="GJN5" s="1099" t="s">
        <v>1294</v>
      </c>
      <c r="GJO5" s="1097"/>
      <c r="GJP5" s="1098"/>
      <c r="GJQ5" s="1096"/>
      <c r="GJR5" s="1096"/>
      <c r="GJS5" s="1097" t="s">
        <v>1293</v>
      </c>
      <c r="GJT5" s="1097"/>
      <c r="GJU5" s="1098"/>
      <c r="GJV5" s="1099" t="s">
        <v>1294</v>
      </c>
      <c r="GJW5" s="1097"/>
      <c r="GJX5" s="1098"/>
      <c r="GJY5" s="1096"/>
      <c r="GJZ5" s="1096"/>
      <c r="GKA5" s="1097" t="s">
        <v>1293</v>
      </c>
      <c r="GKB5" s="1097"/>
      <c r="GKC5" s="1098"/>
      <c r="GKD5" s="1099" t="s">
        <v>1294</v>
      </c>
      <c r="GKE5" s="1097"/>
      <c r="GKF5" s="1098"/>
      <c r="GKG5" s="1096"/>
      <c r="GKH5" s="1096"/>
      <c r="GKI5" s="1097" t="s">
        <v>1293</v>
      </c>
      <c r="GKJ5" s="1097"/>
      <c r="GKK5" s="1098"/>
      <c r="GKL5" s="1099" t="s">
        <v>1294</v>
      </c>
      <c r="GKM5" s="1097"/>
      <c r="GKN5" s="1098"/>
      <c r="GKO5" s="1096"/>
      <c r="GKP5" s="1096"/>
      <c r="GKQ5" s="1097" t="s">
        <v>1293</v>
      </c>
      <c r="GKR5" s="1097"/>
      <c r="GKS5" s="1098"/>
      <c r="GKT5" s="1099" t="s">
        <v>1294</v>
      </c>
      <c r="GKU5" s="1097"/>
      <c r="GKV5" s="1098"/>
      <c r="GKW5" s="1096"/>
      <c r="GKX5" s="1096"/>
      <c r="GKY5" s="1097" t="s">
        <v>1293</v>
      </c>
      <c r="GKZ5" s="1097"/>
      <c r="GLA5" s="1098"/>
      <c r="GLB5" s="1099" t="s">
        <v>1294</v>
      </c>
      <c r="GLC5" s="1097"/>
      <c r="GLD5" s="1098"/>
      <c r="GLE5" s="1096"/>
      <c r="GLF5" s="1096"/>
      <c r="GLG5" s="1097" t="s">
        <v>1293</v>
      </c>
      <c r="GLH5" s="1097"/>
      <c r="GLI5" s="1098"/>
      <c r="GLJ5" s="1099" t="s">
        <v>1294</v>
      </c>
      <c r="GLK5" s="1097"/>
      <c r="GLL5" s="1098"/>
      <c r="GLM5" s="1096"/>
      <c r="GLN5" s="1096"/>
      <c r="GLO5" s="1097" t="s">
        <v>1293</v>
      </c>
      <c r="GLP5" s="1097"/>
      <c r="GLQ5" s="1098"/>
      <c r="GLR5" s="1099" t="s">
        <v>1294</v>
      </c>
      <c r="GLS5" s="1097"/>
      <c r="GLT5" s="1098"/>
      <c r="GLU5" s="1096"/>
      <c r="GLV5" s="1096"/>
      <c r="GLW5" s="1097" t="s">
        <v>1293</v>
      </c>
      <c r="GLX5" s="1097"/>
      <c r="GLY5" s="1098"/>
      <c r="GLZ5" s="1099" t="s">
        <v>1294</v>
      </c>
      <c r="GMA5" s="1097"/>
      <c r="GMB5" s="1098"/>
      <c r="GMC5" s="1096"/>
      <c r="GMD5" s="1096"/>
      <c r="GME5" s="1097" t="s">
        <v>1293</v>
      </c>
      <c r="GMF5" s="1097"/>
      <c r="GMG5" s="1098"/>
      <c r="GMH5" s="1099" t="s">
        <v>1294</v>
      </c>
      <c r="GMI5" s="1097"/>
      <c r="GMJ5" s="1098"/>
      <c r="GMK5" s="1096"/>
      <c r="GML5" s="1096"/>
      <c r="GMM5" s="1097" t="s">
        <v>1293</v>
      </c>
      <c r="GMN5" s="1097"/>
      <c r="GMO5" s="1098"/>
      <c r="GMP5" s="1099" t="s">
        <v>1294</v>
      </c>
      <c r="GMQ5" s="1097"/>
      <c r="GMR5" s="1098"/>
      <c r="GMS5" s="1096"/>
      <c r="GMT5" s="1096"/>
      <c r="GMU5" s="1097" t="s">
        <v>1293</v>
      </c>
      <c r="GMV5" s="1097"/>
      <c r="GMW5" s="1098"/>
      <c r="GMX5" s="1099" t="s">
        <v>1294</v>
      </c>
      <c r="GMY5" s="1097"/>
      <c r="GMZ5" s="1098"/>
      <c r="GNA5" s="1096"/>
      <c r="GNB5" s="1096"/>
      <c r="GNC5" s="1097" t="s">
        <v>1293</v>
      </c>
      <c r="GND5" s="1097"/>
      <c r="GNE5" s="1098"/>
      <c r="GNF5" s="1099" t="s">
        <v>1294</v>
      </c>
      <c r="GNG5" s="1097"/>
      <c r="GNH5" s="1098"/>
      <c r="GNI5" s="1096"/>
      <c r="GNJ5" s="1096"/>
      <c r="GNK5" s="1097" t="s">
        <v>1293</v>
      </c>
      <c r="GNL5" s="1097"/>
      <c r="GNM5" s="1098"/>
      <c r="GNN5" s="1099" t="s">
        <v>1294</v>
      </c>
      <c r="GNO5" s="1097"/>
      <c r="GNP5" s="1098"/>
      <c r="GNQ5" s="1096"/>
      <c r="GNR5" s="1096"/>
      <c r="GNS5" s="1097" t="s">
        <v>1293</v>
      </c>
      <c r="GNT5" s="1097"/>
      <c r="GNU5" s="1098"/>
      <c r="GNV5" s="1099" t="s">
        <v>1294</v>
      </c>
      <c r="GNW5" s="1097"/>
      <c r="GNX5" s="1098"/>
      <c r="GNY5" s="1096"/>
      <c r="GNZ5" s="1096"/>
      <c r="GOA5" s="1097" t="s">
        <v>1293</v>
      </c>
      <c r="GOB5" s="1097"/>
      <c r="GOC5" s="1098"/>
      <c r="GOD5" s="1099" t="s">
        <v>1294</v>
      </c>
      <c r="GOE5" s="1097"/>
      <c r="GOF5" s="1098"/>
      <c r="GOG5" s="1096"/>
      <c r="GOH5" s="1096"/>
      <c r="GOI5" s="1097" t="s">
        <v>1293</v>
      </c>
      <c r="GOJ5" s="1097"/>
      <c r="GOK5" s="1098"/>
      <c r="GOL5" s="1099" t="s">
        <v>1294</v>
      </c>
      <c r="GOM5" s="1097"/>
      <c r="GON5" s="1098"/>
      <c r="GOO5" s="1096"/>
      <c r="GOP5" s="1096"/>
      <c r="GOQ5" s="1097" t="s">
        <v>1293</v>
      </c>
      <c r="GOR5" s="1097"/>
      <c r="GOS5" s="1098"/>
      <c r="GOT5" s="1099" t="s">
        <v>1294</v>
      </c>
      <c r="GOU5" s="1097"/>
      <c r="GOV5" s="1098"/>
      <c r="GOW5" s="1096"/>
      <c r="GOX5" s="1096"/>
      <c r="GOY5" s="1097" t="s">
        <v>1293</v>
      </c>
      <c r="GOZ5" s="1097"/>
      <c r="GPA5" s="1098"/>
      <c r="GPB5" s="1099" t="s">
        <v>1294</v>
      </c>
      <c r="GPC5" s="1097"/>
      <c r="GPD5" s="1098"/>
      <c r="GPE5" s="1096"/>
      <c r="GPF5" s="1096"/>
      <c r="GPG5" s="1097" t="s">
        <v>1293</v>
      </c>
      <c r="GPH5" s="1097"/>
      <c r="GPI5" s="1098"/>
      <c r="GPJ5" s="1099" t="s">
        <v>1294</v>
      </c>
      <c r="GPK5" s="1097"/>
      <c r="GPL5" s="1098"/>
      <c r="GPM5" s="1096"/>
      <c r="GPN5" s="1096"/>
      <c r="GPO5" s="1097" t="s">
        <v>1293</v>
      </c>
      <c r="GPP5" s="1097"/>
      <c r="GPQ5" s="1098"/>
      <c r="GPR5" s="1099" t="s">
        <v>1294</v>
      </c>
      <c r="GPS5" s="1097"/>
      <c r="GPT5" s="1098"/>
      <c r="GPU5" s="1096"/>
      <c r="GPV5" s="1096"/>
      <c r="GPW5" s="1097" t="s">
        <v>1293</v>
      </c>
      <c r="GPX5" s="1097"/>
      <c r="GPY5" s="1098"/>
      <c r="GPZ5" s="1099" t="s">
        <v>1294</v>
      </c>
      <c r="GQA5" s="1097"/>
      <c r="GQB5" s="1098"/>
      <c r="GQC5" s="1096"/>
      <c r="GQD5" s="1096"/>
      <c r="GQE5" s="1097" t="s">
        <v>1293</v>
      </c>
      <c r="GQF5" s="1097"/>
      <c r="GQG5" s="1098"/>
      <c r="GQH5" s="1099" t="s">
        <v>1294</v>
      </c>
      <c r="GQI5" s="1097"/>
      <c r="GQJ5" s="1098"/>
      <c r="GQK5" s="1096"/>
      <c r="GQL5" s="1096"/>
      <c r="GQM5" s="1097" t="s">
        <v>1293</v>
      </c>
      <c r="GQN5" s="1097"/>
      <c r="GQO5" s="1098"/>
      <c r="GQP5" s="1099" t="s">
        <v>1294</v>
      </c>
      <c r="GQQ5" s="1097"/>
      <c r="GQR5" s="1098"/>
      <c r="GQS5" s="1096"/>
      <c r="GQT5" s="1096"/>
      <c r="GQU5" s="1097" t="s">
        <v>1293</v>
      </c>
      <c r="GQV5" s="1097"/>
      <c r="GQW5" s="1098"/>
      <c r="GQX5" s="1099" t="s">
        <v>1294</v>
      </c>
      <c r="GQY5" s="1097"/>
      <c r="GQZ5" s="1098"/>
      <c r="GRA5" s="1096"/>
      <c r="GRB5" s="1096"/>
      <c r="GRC5" s="1097" t="s">
        <v>1293</v>
      </c>
      <c r="GRD5" s="1097"/>
      <c r="GRE5" s="1098"/>
      <c r="GRF5" s="1099" t="s">
        <v>1294</v>
      </c>
      <c r="GRG5" s="1097"/>
      <c r="GRH5" s="1098"/>
      <c r="GRI5" s="1096"/>
      <c r="GRJ5" s="1096"/>
      <c r="GRK5" s="1097" t="s">
        <v>1293</v>
      </c>
      <c r="GRL5" s="1097"/>
      <c r="GRM5" s="1098"/>
      <c r="GRN5" s="1099" t="s">
        <v>1294</v>
      </c>
      <c r="GRO5" s="1097"/>
      <c r="GRP5" s="1098"/>
      <c r="GRQ5" s="1096"/>
      <c r="GRR5" s="1096"/>
      <c r="GRS5" s="1097" t="s">
        <v>1293</v>
      </c>
      <c r="GRT5" s="1097"/>
      <c r="GRU5" s="1098"/>
      <c r="GRV5" s="1099" t="s">
        <v>1294</v>
      </c>
      <c r="GRW5" s="1097"/>
      <c r="GRX5" s="1098"/>
      <c r="GRY5" s="1096"/>
      <c r="GRZ5" s="1096"/>
      <c r="GSA5" s="1097" t="s">
        <v>1293</v>
      </c>
      <c r="GSB5" s="1097"/>
      <c r="GSC5" s="1098"/>
      <c r="GSD5" s="1099" t="s">
        <v>1294</v>
      </c>
      <c r="GSE5" s="1097"/>
      <c r="GSF5" s="1098"/>
      <c r="GSG5" s="1096"/>
      <c r="GSH5" s="1096"/>
      <c r="GSI5" s="1097" t="s">
        <v>1293</v>
      </c>
      <c r="GSJ5" s="1097"/>
      <c r="GSK5" s="1098"/>
      <c r="GSL5" s="1099" t="s">
        <v>1294</v>
      </c>
      <c r="GSM5" s="1097"/>
      <c r="GSN5" s="1098"/>
      <c r="GSO5" s="1096"/>
      <c r="GSP5" s="1096"/>
      <c r="GSQ5" s="1097" t="s">
        <v>1293</v>
      </c>
      <c r="GSR5" s="1097"/>
      <c r="GSS5" s="1098"/>
      <c r="GST5" s="1099" t="s">
        <v>1294</v>
      </c>
      <c r="GSU5" s="1097"/>
      <c r="GSV5" s="1098"/>
      <c r="GSW5" s="1096"/>
      <c r="GSX5" s="1096"/>
      <c r="GSY5" s="1097" t="s">
        <v>1293</v>
      </c>
      <c r="GSZ5" s="1097"/>
      <c r="GTA5" s="1098"/>
      <c r="GTB5" s="1099" t="s">
        <v>1294</v>
      </c>
      <c r="GTC5" s="1097"/>
      <c r="GTD5" s="1098"/>
      <c r="GTE5" s="1096"/>
      <c r="GTF5" s="1096"/>
      <c r="GTG5" s="1097" t="s">
        <v>1293</v>
      </c>
      <c r="GTH5" s="1097"/>
      <c r="GTI5" s="1098"/>
      <c r="GTJ5" s="1099" t="s">
        <v>1294</v>
      </c>
      <c r="GTK5" s="1097"/>
      <c r="GTL5" s="1098"/>
      <c r="GTM5" s="1096"/>
      <c r="GTN5" s="1096"/>
      <c r="GTO5" s="1097" t="s">
        <v>1293</v>
      </c>
      <c r="GTP5" s="1097"/>
      <c r="GTQ5" s="1098"/>
      <c r="GTR5" s="1099" t="s">
        <v>1294</v>
      </c>
      <c r="GTS5" s="1097"/>
      <c r="GTT5" s="1098"/>
      <c r="GTU5" s="1096"/>
      <c r="GTV5" s="1096"/>
      <c r="GTW5" s="1097" t="s">
        <v>1293</v>
      </c>
      <c r="GTX5" s="1097"/>
      <c r="GTY5" s="1098"/>
      <c r="GTZ5" s="1099" t="s">
        <v>1294</v>
      </c>
      <c r="GUA5" s="1097"/>
      <c r="GUB5" s="1098"/>
      <c r="GUC5" s="1096"/>
      <c r="GUD5" s="1096"/>
      <c r="GUE5" s="1097" t="s">
        <v>1293</v>
      </c>
      <c r="GUF5" s="1097"/>
      <c r="GUG5" s="1098"/>
      <c r="GUH5" s="1099" t="s">
        <v>1294</v>
      </c>
      <c r="GUI5" s="1097"/>
      <c r="GUJ5" s="1098"/>
      <c r="GUK5" s="1096"/>
      <c r="GUL5" s="1096"/>
      <c r="GUM5" s="1097" t="s">
        <v>1293</v>
      </c>
      <c r="GUN5" s="1097"/>
      <c r="GUO5" s="1098"/>
      <c r="GUP5" s="1099" t="s">
        <v>1294</v>
      </c>
      <c r="GUQ5" s="1097"/>
      <c r="GUR5" s="1098"/>
      <c r="GUS5" s="1096"/>
      <c r="GUT5" s="1096"/>
      <c r="GUU5" s="1097" t="s">
        <v>1293</v>
      </c>
      <c r="GUV5" s="1097"/>
      <c r="GUW5" s="1098"/>
      <c r="GUX5" s="1099" t="s">
        <v>1294</v>
      </c>
      <c r="GUY5" s="1097"/>
      <c r="GUZ5" s="1098"/>
      <c r="GVA5" s="1096"/>
      <c r="GVB5" s="1096"/>
      <c r="GVC5" s="1097" t="s">
        <v>1293</v>
      </c>
      <c r="GVD5" s="1097"/>
      <c r="GVE5" s="1098"/>
      <c r="GVF5" s="1099" t="s">
        <v>1294</v>
      </c>
      <c r="GVG5" s="1097"/>
      <c r="GVH5" s="1098"/>
      <c r="GVI5" s="1096"/>
      <c r="GVJ5" s="1096"/>
      <c r="GVK5" s="1097" t="s">
        <v>1293</v>
      </c>
      <c r="GVL5" s="1097"/>
      <c r="GVM5" s="1098"/>
      <c r="GVN5" s="1099" t="s">
        <v>1294</v>
      </c>
      <c r="GVO5" s="1097"/>
      <c r="GVP5" s="1098"/>
      <c r="GVQ5" s="1096"/>
      <c r="GVR5" s="1096"/>
      <c r="GVS5" s="1097" t="s">
        <v>1293</v>
      </c>
      <c r="GVT5" s="1097"/>
      <c r="GVU5" s="1098"/>
      <c r="GVV5" s="1099" t="s">
        <v>1294</v>
      </c>
      <c r="GVW5" s="1097"/>
      <c r="GVX5" s="1098"/>
      <c r="GVY5" s="1096"/>
      <c r="GVZ5" s="1096"/>
      <c r="GWA5" s="1097" t="s">
        <v>1293</v>
      </c>
      <c r="GWB5" s="1097"/>
      <c r="GWC5" s="1098"/>
      <c r="GWD5" s="1099" t="s">
        <v>1294</v>
      </c>
      <c r="GWE5" s="1097"/>
      <c r="GWF5" s="1098"/>
      <c r="GWG5" s="1096"/>
      <c r="GWH5" s="1096"/>
      <c r="GWI5" s="1097" t="s">
        <v>1293</v>
      </c>
      <c r="GWJ5" s="1097"/>
      <c r="GWK5" s="1098"/>
      <c r="GWL5" s="1099" t="s">
        <v>1294</v>
      </c>
      <c r="GWM5" s="1097"/>
      <c r="GWN5" s="1098"/>
      <c r="GWO5" s="1096"/>
      <c r="GWP5" s="1096"/>
      <c r="GWQ5" s="1097" t="s">
        <v>1293</v>
      </c>
      <c r="GWR5" s="1097"/>
      <c r="GWS5" s="1098"/>
      <c r="GWT5" s="1099" t="s">
        <v>1294</v>
      </c>
      <c r="GWU5" s="1097"/>
      <c r="GWV5" s="1098"/>
      <c r="GWW5" s="1096"/>
      <c r="GWX5" s="1096"/>
      <c r="GWY5" s="1097" t="s">
        <v>1293</v>
      </c>
      <c r="GWZ5" s="1097"/>
      <c r="GXA5" s="1098"/>
      <c r="GXB5" s="1099" t="s">
        <v>1294</v>
      </c>
      <c r="GXC5" s="1097"/>
      <c r="GXD5" s="1098"/>
      <c r="GXE5" s="1096"/>
      <c r="GXF5" s="1096"/>
      <c r="GXG5" s="1097" t="s">
        <v>1293</v>
      </c>
      <c r="GXH5" s="1097"/>
      <c r="GXI5" s="1098"/>
      <c r="GXJ5" s="1099" t="s">
        <v>1294</v>
      </c>
      <c r="GXK5" s="1097"/>
      <c r="GXL5" s="1098"/>
      <c r="GXM5" s="1096"/>
      <c r="GXN5" s="1096"/>
      <c r="GXO5" s="1097" t="s">
        <v>1293</v>
      </c>
      <c r="GXP5" s="1097"/>
      <c r="GXQ5" s="1098"/>
      <c r="GXR5" s="1099" t="s">
        <v>1294</v>
      </c>
      <c r="GXS5" s="1097"/>
      <c r="GXT5" s="1098"/>
      <c r="GXU5" s="1096"/>
      <c r="GXV5" s="1096"/>
      <c r="GXW5" s="1097" t="s">
        <v>1293</v>
      </c>
      <c r="GXX5" s="1097"/>
      <c r="GXY5" s="1098"/>
      <c r="GXZ5" s="1099" t="s">
        <v>1294</v>
      </c>
      <c r="GYA5" s="1097"/>
      <c r="GYB5" s="1098"/>
      <c r="GYC5" s="1096"/>
      <c r="GYD5" s="1096"/>
      <c r="GYE5" s="1097" t="s">
        <v>1293</v>
      </c>
      <c r="GYF5" s="1097"/>
      <c r="GYG5" s="1098"/>
      <c r="GYH5" s="1099" t="s">
        <v>1294</v>
      </c>
      <c r="GYI5" s="1097"/>
      <c r="GYJ5" s="1098"/>
      <c r="GYK5" s="1096"/>
      <c r="GYL5" s="1096"/>
      <c r="GYM5" s="1097" t="s">
        <v>1293</v>
      </c>
      <c r="GYN5" s="1097"/>
      <c r="GYO5" s="1098"/>
      <c r="GYP5" s="1099" t="s">
        <v>1294</v>
      </c>
      <c r="GYQ5" s="1097"/>
      <c r="GYR5" s="1098"/>
      <c r="GYS5" s="1096"/>
      <c r="GYT5" s="1096"/>
      <c r="GYU5" s="1097" t="s">
        <v>1293</v>
      </c>
      <c r="GYV5" s="1097"/>
      <c r="GYW5" s="1098"/>
      <c r="GYX5" s="1099" t="s">
        <v>1294</v>
      </c>
      <c r="GYY5" s="1097"/>
      <c r="GYZ5" s="1098"/>
      <c r="GZA5" s="1096"/>
      <c r="GZB5" s="1096"/>
      <c r="GZC5" s="1097" t="s">
        <v>1293</v>
      </c>
      <c r="GZD5" s="1097"/>
      <c r="GZE5" s="1098"/>
      <c r="GZF5" s="1099" t="s">
        <v>1294</v>
      </c>
      <c r="GZG5" s="1097"/>
      <c r="GZH5" s="1098"/>
      <c r="GZI5" s="1096"/>
      <c r="GZJ5" s="1096"/>
      <c r="GZK5" s="1097" t="s">
        <v>1293</v>
      </c>
      <c r="GZL5" s="1097"/>
      <c r="GZM5" s="1098"/>
      <c r="GZN5" s="1099" t="s">
        <v>1294</v>
      </c>
      <c r="GZO5" s="1097"/>
      <c r="GZP5" s="1098"/>
      <c r="GZQ5" s="1096"/>
      <c r="GZR5" s="1096"/>
      <c r="GZS5" s="1097" t="s">
        <v>1293</v>
      </c>
      <c r="GZT5" s="1097"/>
      <c r="GZU5" s="1098"/>
      <c r="GZV5" s="1099" t="s">
        <v>1294</v>
      </c>
      <c r="GZW5" s="1097"/>
      <c r="GZX5" s="1098"/>
      <c r="GZY5" s="1096"/>
      <c r="GZZ5" s="1096"/>
      <c r="HAA5" s="1097" t="s">
        <v>1293</v>
      </c>
      <c r="HAB5" s="1097"/>
      <c r="HAC5" s="1098"/>
      <c r="HAD5" s="1099" t="s">
        <v>1294</v>
      </c>
      <c r="HAE5" s="1097"/>
      <c r="HAF5" s="1098"/>
      <c r="HAG5" s="1096"/>
      <c r="HAH5" s="1096"/>
      <c r="HAI5" s="1097" t="s">
        <v>1293</v>
      </c>
      <c r="HAJ5" s="1097"/>
      <c r="HAK5" s="1098"/>
      <c r="HAL5" s="1099" t="s">
        <v>1294</v>
      </c>
      <c r="HAM5" s="1097"/>
      <c r="HAN5" s="1098"/>
      <c r="HAO5" s="1096"/>
      <c r="HAP5" s="1096"/>
      <c r="HAQ5" s="1097" t="s">
        <v>1293</v>
      </c>
      <c r="HAR5" s="1097"/>
      <c r="HAS5" s="1098"/>
      <c r="HAT5" s="1099" t="s">
        <v>1294</v>
      </c>
      <c r="HAU5" s="1097"/>
      <c r="HAV5" s="1098"/>
      <c r="HAW5" s="1096"/>
      <c r="HAX5" s="1096"/>
      <c r="HAY5" s="1097" t="s">
        <v>1293</v>
      </c>
      <c r="HAZ5" s="1097"/>
      <c r="HBA5" s="1098"/>
      <c r="HBB5" s="1099" t="s">
        <v>1294</v>
      </c>
      <c r="HBC5" s="1097"/>
      <c r="HBD5" s="1098"/>
      <c r="HBE5" s="1096"/>
      <c r="HBF5" s="1096"/>
      <c r="HBG5" s="1097" t="s">
        <v>1293</v>
      </c>
      <c r="HBH5" s="1097"/>
      <c r="HBI5" s="1098"/>
      <c r="HBJ5" s="1099" t="s">
        <v>1294</v>
      </c>
      <c r="HBK5" s="1097"/>
      <c r="HBL5" s="1098"/>
      <c r="HBM5" s="1096"/>
      <c r="HBN5" s="1096"/>
      <c r="HBO5" s="1097" t="s">
        <v>1293</v>
      </c>
      <c r="HBP5" s="1097"/>
      <c r="HBQ5" s="1098"/>
      <c r="HBR5" s="1099" t="s">
        <v>1294</v>
      </c>
      <c r="HBS5" s="1097"/>
      <c r="HBT5" s="1098"/>
      <c r="HBU5" s="1096"/>
      <c r="HBV5" s="1096"/>
      <c r="HBW5" s="1097" t="s">
        <v>1293</v>
      </c>
      <c r="HBX5" s="1097"/>
      <c r="HBY5" s="1098"/>
      <c r="HBZ5" s="1099" t="s">
        <v>1294</v>
      </c>
      <c r="HCA5" s="1097"/>
      <c r="HCB5" s="1098"/>
      <c r="HCC5" s="1096"/>
      <c r="HCD5" s="1096"/>
      <c r="HCE5" s="1097" t="s">
        <v>1293</v>
      </c>
      <c r="HCF5" s="1097"/>
      <c r="HCG5" s="1098"/>
      <c r="HCH5" s="1099" t="s">
        <v>1294</v>
      </c>
      <c r="HCI5" s="1097"/>
      <c r="HCJ5" s="1098"/>
      <c r="HCK5" s="1096"/>
      <c r="HCL5" s="1096"/>
      <c r="HCM5" s="1097" t="s">
        <v>1293</v>
      </c>
      <c r="HCN5" s="1097"/>
      <c r="HCO5" s="1098"/>
      <c r="HCP5" s="1099" t="s">
        <v>1294</v>
      </c>
      <c r="HCQ5" s="1097"/>
      <c r="HCR5" s="1098"/>
      <c r="HCS5" s="1096"/>
      <c r="HCT5" s="1096"/>
      <c r="HCU5" s="1097" t="s">
        <v>1293</v>
      </c>
      <c r="HCV5" s="1097"/>
      <c r="HCW5" s="1098"/>
      <c r="HCX5" s="1099" t="s">
        <v>1294</v>
      </c>
      <c r="HCY5" s="1097"/>
      <c r="HCZ5" s="1098"/>
      <c r="HDA5" s="1096"/>
      <c r="HDB5" s="1096"/>
      <c r="HDC5" s="1097" t="s">
        <v>1293</v>
      </c>
      <c r="HDD5" s="1097"/>
      <c r="HDE5" s="1098"/>
      <c r="HDF5" s="1099" t="s">
        <v>1294</v>
      </c>
      <c r="HDG5" s="1097"/>
      <c r="HDH5" s="1098"/>
      <c r="HDI5" s="1096"/>
      <c r="HDJ5" s="1096"/>
      <c r="HDK5" s="1097" t="s">
        <v>1293</v>
      </c>
      <c r="HDL5" s="1097"/>
      <c r="HDM5" s="1098"/>
      <c r="HDN5" s="1099" t="s">
        <v>1294</v>
      </c>
      <c r="HDO5" s="1097"/>
      <c r="HDP5" s="1098"/>
      <c r="HDQ5" s="1096"/>
      <c r="HDR5" s="1096"/>
      <c r="HDS5" s="1097" t="s">
        <v>1293</v>
      </c>
      <c r="HDT5" s="1097"/>
      <c r="HDU5" s="1098"/>
      <c r="HDV5" s="1099" t="s">
        <v>1294</v>
      </c>
      <c r="HDW5" s="1097"/>
      <c r="HDX5" s="1098"/>
      <c r="HDY5" s="1096"/>
      <c r="HDZ5" s="1096"/>
      <c r="HEA5" s="1097" t="s">
        <v>1293</v>
      </c>
      <c r="HEB5" s="1097"/>
      <c r="HEC5" s="1098"/>
      <c r="HED5" s="1099" t="s">
        <v>1294</v>
      </c>
      <c r="HEE5" s="1097"/>
      <c r="HEF5" s="1098"/>
      <c r="HEG5" s="1096"/>
      <c r="HEH5" s="1096"/>
      <c r="HEI5" s="1097" t="s">
        <v>1293</v>
      </c>
      <c r="HEJ5" s="1097"/>
      <c r="HEK5" s="1098"/>
      <c r="HEL5" s="1099" t="s">
        <v>1294</v>
      </c>
      <c r="HEM5" s="1097"/>
      <c r="HEN5" s="1098"/>
      <c r="HEO5" s="1096"/>
      <c r="HEP5" s="1096"/>
      <c r="HEQ5" s="1097" t="s">
        <v>1293</v>
      </c>
      <c r="HER5" s="1097"/>
      <c r="HES5" s="1098"/>
      <c r="HET5" s="1099" t="s">
        <v>1294</v>
      </c>
      <c r="HEU5" s="1097"/>
      <c r="HEV5" s="1098"/>
      <c r="HEW5" s="1096"/>
      <c r="HEX5" s="1096"/>
      <c r="HEY5" s="1097" t="s">
        <v>1293</v>
      </c>
      <c r="HEZ5" s="1097"/>
      <c r="HFA5" s="1098"/>
      <c r="HFB5" s="1099" t="s">
        <v>1294</v>
      </c>
      <c r="HFC5" s="1097"/>
      <c r="HFD5" s="1098"/>
      <c r="HFE5" s="1096"/>
      <c r="HFF5" s="1096"/>
      <c r="HFG5" s="1097" t="s">
        <v>1293</v>
      </c>
      <c r="HFH5" s="1097"/>
      <c r="HFI5" s="1098"/>
      <c r="HFJ5" s="1099" t="s">
        <v>1294</v>
      </c>
      <c r="HFK5" s="1097"/>
      <c r="HFL5" s="1098"/>
      <c r="HFM5" s="1096"/>
      <c r="HFN5" s="1096"/>
      <c r="HFO5" s="1097" t="s">
        <v>1293</v>
      </c>
      <c r="HFP5" s="1097"/>
      <c r="HFQ5" s="1098"/>
      <c r="HFR5" s="1099" t="s">
        <v>1294</v>
      </c>
      <c r="HFS5" s="1097"/>
      <c r="HFT5" s="1098"/>
      <c r="HFU5" s="1096"/>
      <c r="HFV5" s="1096"/>
      <c r="HFW5" s="1097" t="s">
        <v>1293</v>
      </c>
      <c r="HFX5" s="1097"/>
      <c r="HFY5" s="1098"/>
      <c r="HFZ5" s="1099" t="s">
        <v>1294</v>
      </c>
      <c r="HGA5" s="1097"/>
      <c r="HGB5" s="1098"/>
      <c r="HGC5" s="1096"/>
      <c r="HGD5" s="1096"/>
      <c r="HGE5" s="1097" t="s">
        <v>1293</v>
      </c>
      <c r="HGF5" s="1097"/>
      <c r="HGG5" s="1098"/>
      <c r="HGH5" s="1099" t="s">
        <v>1294</v>
      </c>
      <c r="HGI5" s="1097"/>
      <c r="HGJ5" s="1098"/>
      <c r="HGK5" s="1096"/>
      <c r="HGL5" s="1096"/>
      <c r="HGM5" s="1097" t="s">
        <v>1293</v>
      </c>
      <c r="HGN5" s="1097"/>
      <c r="HGO5" s="1098"/>
      <c r="HGP5" s="1099" t="s">
        <v>1294</v>
      </c>
      <c r="HGQ5" s="1097"/>
      <c r="HGR5" s="1098"/>
      <c r="HGS5" s="1096"/>
      <c r="HGT5" s="1096"/>
      <c r="HGU5" s="1097" t="s">
        <v>1293</v>
      </c>
      <c r="HGV5" s="1097"/>
      <c r="HGW5" s="1098"/>
      <c r="HGX5" s="1099" t="s">
        <v>1294</v>
      </c>
      <c r="HGY5" s="1097"/>
      <c r="HGZ5" s="1098"/>
      <c r="HHA5" s="1096"/>
      <c r="HHB5" s="1096"/>
      <c r="HHC5" s="1097" t="s">
        <v>1293</v>
      </c>
      <c r="HHD5" s="1097"/>
      <c r="HHE5" s="1098"/>
      <c r="HHF5" s="1099" t="s">
        <v>1294</v>
      </c>
      <c r="HHG5" s="1097"/>
      <c r="HHH5" s="1098"/>
      <c r="HHI5" s="1096"/>
      <c r="HHJ5" s="1096"/>
      <c r="HHK5" s="1097" t="s">
        <v>1293</v>
      </c>
      <c r="HHL5" s="1097"/>
      <c r="HHM5" s="1098"/>
      <c r="HHN5" s="1099" t="s">
        <v>1294</v>
      </c>
      <c r="HHO5" s="1097"/>
      <c r="HHP5" s="1098"/>
      <c r="HHQ5" s="1096"/>
      <c r="HHR5" s="1096"/>
      <c r="HHS5" s="1097" t="s">
        <v>1293</v>
      </c>
      <c r="HHT5" s="1097"/>
      <c r="HHU5" s="1098"/>
      <c r="HHV5" s="1099" t="s">
        <v>1294</v>
      </c>
      <c r="HHW5" s="1097"/>
      <c r="HHX5" s="1098"/>
      <c r="HHY5" s="1096"/>
      <c r="HHZ5" s="1096"/>
      <c r="HIA5" s="1097" t="s">
        <v>1293</v>
      </c>
      <c r="HIB5" s="1097"/>
      <c r="HIC5" s="1098"/>
      <c r="HID5" s="1099" t="s">
        <v>1294</v>
      </c>
      <c r="HIE5" s="1097"/>
      <c r="HIF5" s="1098"/>
      <c r="HIG5" s="1096"/>
      <c r="HIH5" s="1096"/>
      <c r="HII5" s="1097" t="s">
        <v>1293</v>
      </c>
      <c r="HIJ5" s="1097"/>
      <c r="HIK5" s="1098"/>
      <c r="HIL5" s="1099" t="s">
        <v>1294</v>
      </c>
      <c r="HIM5" s="1097"/>
      <c r="HIN5" s="1098"/>
      <c r="HIO5" s="1096"/>
      <c r="HIP5" s="1096"/>
      <c r="HIQ5" s="1097" t="s">
        <v>1293</v>
      </c>
      <c r="HIR5" s="1097"/>
      <c r="HIS5" s="1098"/>
      <c r="HIT5" s="1099" t="s">
        <v>1294</v>
      </c>
      <c r="HIU5" s="1097"/>
      <c r="HIV5" s="1098"/>
      <c r="HIW5" s="1096"/>
      <c r="HIX5" s="1096"/>
      <c r="HIY5" s="1097" t="s">
        <v>1293</v>
      </c>
      <c r="HIZ5" s="1097"/>
      <c r="HJA5" s="1098"/>
      <c r="HJB5" s="1099" t="s">
        <v>1294</v>
      </c>
      <c r="HJC5" s="1097"/>
      <c r="HJD5" s="1098"/>
      <c r="HJE5" s="1096"/>
      <c r="HJF5" s="1096"/>
      <c r="HJG5" s="1097" t="s">
        <v>1293</v>
      </c>
      <c r="HJH5" s="1097"/>
      <c r="HJI5" s="1098"/>
      <c r="HJJ5" s="1099" t="s">
        <v>1294</v>
      </c>
      <c r="HJK5" s="1097"/>
      <c r="HJL5" s="1098"/>
      <c r="HJM5" s="1096"/>
      <c r="HJN5" s="1096"/>
      <c r="HJO5" s="1097" t="s">
        <v>1293</v>
      </c>
      <c r="HJP5" s="1097"/>
      <c r="HJQ5" s="1098"/>
      <c r="HJR5" s="1099" t="s">
        <v>1294</v>
      </c>
      <c r="HJS5" s="1097"/>
      <c r="HJT5" s="1098"/>
      <c r="HJU5" s="1096"/>
      <c r="HJV5" s="1096"/>
      <c r="HJW5" s="1097" t="s">
        <v>1293</v>
      </c>
      <c r="HJX5" s="1097"/>
      <c r="HJY5" s="1098"/>
      <c r="HJZ5" s="1099" t="s">
        <v>1294</v>
      </c>
      <c r="HKA5" s="1097"/>
      <c r="HKB5" s="1098"/>
      <c r="HKC5" s="1096"/>
      <c r="HKD5" s="1096"/>
      <c r="HKE5" s="1097" t="s">
        <v>1293</v>
      </c>
      <c r="HKF5" s="1097"/>
      <c r="HKG5" s="1098"/>
      <c r="HKH5" s="1099" t="s">
        <v>1294</v>
      </c>
      <c r="HKI5" s="1097"/>
      <c r="HKJ5" s="1098"/>
      <c r="HKK5" s="1096"/>
      <c r="HKL5" s="1096"/>
      <c r="HKM5" s="1097" t="s">
        <v>1293</v>
      </c>
      <c r="HKN5" s="1097"/>
      <c r="HKO5" s="1098"/>
      <c r="HKP5" s="1099" t="s">
        <v>1294</v>
      </c>
      <c r="HKQ5" s="1097"/>
      <c r="HKR5" s="1098"/>
      <c r="HKS5" s="1096"/>
      <c r="HKT5" s="1096"/>
      <c r="HKU5" s="1097" t="s">
        <v>1293</v>
      </c>
      <c r="HKV5" s="1097"/>
      <c r="HKW5" s="1098"/>
      <c r="HKX5" s="1099" t="s">
        <v>1294</v>
      </c>
      <c r="HKY5" s="1097"/>
      <c r="HKZ5" s="1098"/>
      <c r="HLA5" s="1096"/>
      <c r="HLB5" s="1096"/>
      <c r="HLC5" s="1097" t="s">
        <v>1293</v>
      </c>
      <c r="HLD5" s="1097"/>
      <c r="HLE5" s="1098"/>
      <c r="HLF5" s="1099" t="s">
        <v>1294</v>
      </c>
      <c r="HLG5" s="1097"/>
      <c r="HLH5" s="1098"/>
      <c r="HLI5" s="1096"/>
      <c r="HLJ5" s="1096"/>
      <c r="HLK5" s="1097" t="s">
        <v>1293</v>
      </c>
      <c r="HLL5" s="1097"/>
      <c r="HLM5" s="1098"/>
      <c r="HLN5" s="1099" t="s">
        <v>1294</v>
      </c>
      <c r="HLO5" s="1097"/>
      <c r="HLP5" s="1098"/>
      <c r="HLQ5" s="1096"/>
      <c r="HLR5" s="1096"/>
      <c r="HLS5" s="1097" t="s">
        <v>1293</v>
      </c>
      <c r="HLT5" s="1097"/>
      <c r="HLU5" s="1098"/>
      <c r="HLV5" s="1099" t="s">
        <v>1294</v>
      </c>
      <c r="HLW5" s="1097"/>
      <c r="HLX5" s="1098"/>
      <c r="HLY5" s="1096"/>
      <c r="HLZ5" s="1096"/>
      <c r="HMA5" s="1097" t="s">
        <v>1293</v>
      </c>
      <c r="HMB5" s="1097"/>
      <c r="HMC5" s="1098"/>
      <c r="HMD5" s="1099" t="s">
        <v>1294</v>
      </c>
      <c r="HME5" s="1097"/>
      <c r="HMF5" s="1098"/>
      <c r="HMG5" s="1096"/>
      <c r="HMH5" s="1096"/>
      <c r="HMI5" s="1097" t="s">
        <v>1293</v>
      </c>
      <c r="HMJ5" s="1097"/>
      <c r="HMK5" s="1098"/>
      <c r="HML5" s="1099" t="s">
        <v>1294</v>
      </c>
      <c r="HMM5" s="1097"/>
      <c r="HMN5" s="1098"/>
      <c r="HMO5" s="1096"/>
      <c r="HMP5" s="1096"/>
      <c r="HMQ5" s="1097" t="s">
        <v>1293</v>
      </c>
      <c r="HMR5" s="1097"/>
      <c r="HMS5" s="1098"/>
      <c r="HMT5" s="1099" t="s">
        <v>1294</v>
      </c>
      <c r="HMU5" s="1097"/>
      <c r="HMV5" s="1098"/>
      <c r="HMW5" s="1096"/>
      <c r="HMX5" s="1096"/>
      <c r="HMY5" s="1097" t="s">
        <v>1293</v>
      </c>
      <c r="HMZ5" s="1097"/>
      <c r="HNA5" s="1098"/>
      <c r="HNB5" s="1099" t="s">
        <v>1294</v>
      </c>
      <c r="HNC5" s="1097"/>
      <c r="HND5" s="1098"/>
      <c r="HNE5" s="1096"/>
      <c r="HNF5" s="1096"/>
      <c r="HNG5" s="1097" t="s">
        <v>1293</v>
      </c>
      <c r="HNH5" s="1097"/>
      <c r="HNI5" s="1098"/>
      <c r="HNJ5" s="1099" t="s">
        <v>1294</v>
      </c>
      <c r="HNK5" s="1097"/>
      <c r="HNL5" s="1098"/>
      <c r="HNM5" s="1096"/>
      <c r="HNN5" s="1096"/>
      <c r="HNO5" s="1097" t="s">
        <v>1293</v>
      </c>
      <c r="HNP5" s="1097"/>
      <c r="HNQ5" s="1098"/>
      <c r="HNR5" s="1099" t="s">
        <v>1294</v>
      </c>
      <c r="HNS5" s="1097"/>
      <c r="HNT5" s="1098"/>
      <c r="HNU5" s="1096"/>
      <c r="HNV5" s="1096"/>
      <c r="HNW5" s="1097" t="s">
        <v>1293</v>
      </c>
      <c r="HNX5" s="1097"/>
      <c r="HNY5" s="1098"/>
      <c r="HNZ5" s="1099" t="s">
        <v>1294</v>
      </c>
      <c r="HOA5" s="1097"/>
      <c r="HOB5" s="1098"/>
      <c r="HOC5" s="1096"/>
      <c r="HOD5" s="1096"/>
      <c r="HOE5" s="1097" t="s">
        <v>1293</v>
      </c>
      <c r="HOF5" s="1097"/>
      <c r="HOG5" s="1098"/>
      <c r="HOH5" s="1099" t="s">
        <v>1294</v>
      </c>
      <c r="HOI5" s="1097"/>
      <c r="HOJ5" s="1098"/>
      <c r="HOK5" s="1096"/>
      <c r="HOL5" s="1096"/>
      <c r="HOM5" s="1097" t="s">
        <v>1293</v>
      </c>
      <c r="HON5" s="1097"/>
      <c r="HOO5" s="1098"/>
      <c r="HOP5" s="1099" t="s">
        <v>1294</v>
      </c>
      <c r="HOQ5" s="1097"/>
      <c r="HOR5" s="1098"/>
      <c r="HOS5" s="1096"/>
      <c r="HOT5" s="1096"/>
      <c r="HOU5" s="1097" t="s">
        <v>1293</v>
      </c>
      <c r="HOV5" s="1097"/>
      <c r="HOW5" s="1098"/>
      <c r="HOX5" s="1099" t="s">
        <v>1294</v>
      </c>
      <c r="HOY5" s="1097"/>
      <c r="HOZ5" s="1098"/>
      <c r="HPA5" s="1096"/>
      <c r="HPB5" s="1096"/>
      <c r="HPC5" s="1097" t="s">
        <v>1293</v>
      </c>
      <c r="HPD5" s="1097"/>
      <c r="HPE5" s="1098"/>
      <c r="HPF5" s="1099" t="s">
        <v>1294</v>
      </c>
      <c r="HPG5" s="1097"/>
      <c r="HPH5" s="1098"/>
      <c r="HPI5" s="1096"/>
      <c r="HPJ5" s="1096"/>
      <c r="HPK5" s="1097" t="s">
        <v>1293</v>
      </c>
      <c r="HPL5" s="1097"/>
      <c r="HPM5" s="1098"/>
      <c r="HPN5" s="1099" t="s">
        <v>1294</v>
      </c>
      <c r="HPO5" s="1097"/>
      <c r="HPP5" s="1098"/>
      <c r="HPQ5" s="1096"/>
      <c r="HPR5" s="1096"/>
      <c r="HPS5" s="1097" t="s">
        <v>1293</v>
      </c>
      <c r="HPT5" s="1097"/>
      <c r="HPU5" s="1098"/>
      <c r="HPV5" s="1099" t="s">
        <v>1294</v>
      </c>
      <c r="HPW5" s="1097"/>
      <c r="HPX5" s="1098"/>
      <c r="HPY5" s="1096"/>
      <c r="HPZ5" s="1096"/>
      <c r="HQA5" s="1097" t="s">
        <v>1293</v>
      </c>
      <c r="HQB5" s="1097"/>
      <c r="HQC5" s="1098"/>
      <c r="HQD5" s="1099" t="s">
        <v>1294</v>
      </c>
      <c r="HQE5" s="1097"/>
      <c r="HQF5" s="1098"/>
      <c r="HQG5" s="1096"/>
      <c r="HQH5" s="1096"/>
      <c r="HQI5" s="1097" t="s">
        <v>1293</v>
      </c>
      <c r="HQJ5" s="1097"/>
      <c r="HQK5" s="1098"/>
      <c r="HQL5" s="1099" t="s">
        <v>1294</v>
      </c>
      <c r="HQM5" s="1097"/>
      <c r="HQN5" s="1098"/>
      <c r="HQO5" s="1096"/>
      <c r="HQP5" s="1096"/>
      <c r="HQQ5" s="1097" t="s">
        <v>1293</v>
      </c>
      <c r="HQR5" s="1097"/>
      <c r="HQS5" s="1098"/>
      <c r="HQT5" s="1099" t="s">
        <v>1294</v>
      </c>
      <c r="HQU5" s="1097"/>
      <c r="HQV5" s="1098"/>
      <c r="HQW5" s="1096"/>
      <c r="HQX5" s="1096"/>
      <c r="HQY5" s="1097" t="s">
        <v>1293</v>
      </c>
      <c r="HQZ5" s="1097"/>
      <c r="HRA5" s="1098"/>
      <c r="HRB5" s="1099" t="s">
        <v>1294</v>
      </c>
      <c r="HRC5" s="1097"/>
      <c r="HRD5" s="1098"/>
      <c r="HRE5" s="1096"/>
      <c r="HRF5" s="1096"/>
      <c r="HRG5" s="1097" t="s">
        <v>1293</v>
      </c>
      <c r="HRH5" s="1097"/>
      <c r="HRI5" s="1098"/>
      <c r="HRJ5" s="1099" t="s">
        <v>1294</v>
      </c>
      <c r="HRK5" s="1097"/>
      <c r="HRL5" s="1098"/>
      <c r="HRM5" s="1096"/>
      <c r="HRN5" s="1096"/>
      <c r="HRO5" s="1097" t="s">
        <v>1293</v>
      </c>
      <c r="HRP5" s="1097"/>
      <c r="HRQ5" s="1098"/>
      <c r="HRR5" s="1099" t="s">
        <v>1294</v>
      </c>
      <c r="HRS5" s="1097"/>
      <c r="HRT5" s="1098"/>
      <c r="HRU5" s="1096"/>
      <c r="HRV5" s="1096"/>
      <c r="HRW5" s="1097" t="s">
        <v>1293</v>
      </c>
      <c r="HRX5" s="1097"/>
      <c r="HRY5" s="1098"/>
      <c r="HRZ5" s="1099" t="s">
        <v>1294</v>
      </c>
      <c r="HSA5" s="1097"/>
      <c r="HSB5" s="1098"/>
      <c r="HSC5" s="1096"/>
      <c r="HSD5" s="1096"/>
      <c r="HSE5" s="1097" t="s">
        <v>1293</v>
      </c>
      <c r="HSF5" s="1097"/>
      <c r="HSG5" s="1098"/>
      <c r="HSH5" s="1099" t="s">
        <v>1294</v>
      </c>
      <c r="HSI5" s="1097"/>
      <c r="HSJ5" s="1098"/>
      <c r="HSK5" s="1096"/>
      <c r="HSL5" s="1096"/>
      <c r="HSM5" s="1097" t="s">
        <v>1293</v>
      </c>
      <c r="HSN5" s="1097"/>
      <c r="HSO5" s="1098"/>
      <c r="HSP5" s="1099" t="s">
        <v>1294</v>
      </c>
      <c r="HSQ5" s="1097"/>
      <c r="HSR5" s="1098"/>
      <c r="HSS5" s="1096"/>
      <c r="HST5" s="1096"/>
      <c r="HSU5" s="1097" t="s">
        <v>1293</v>
      </c>
      <c r="HSV5" s="1097"/>
      <c r="HSW5" s="1098"/>
      <c r="HSX5" s="1099" t="s">
        <v>1294</v>
      </c>
      <c r="HSY5" s="1097"/>
      <c r="HSZ5" s="1098"/>
      <c r="HTA5" s="1096"/>
      <c r="HTB5" s="1096"/>
      <c r="HTC5" s="1097" t="s">
        <v>1293</v>
      </c>
      <c r="HTD5" s="1097"/>
      <c r="HTE5" s="1098"/>
      <c r="HTF5" s="1099" t="s">
        <v>1294</v>
      </c>
      <c r="HTG5" s="1097"/>
      <c r="HTH5" s="1098"/>
      <c r="HTI5" s="1096"/>
      <c r="HTJ5" s="1096"/>
      <c r="HTK5" s="1097" t="s">
        <v>1293</v>
      </c>
      <c r="HTL5" s="1097"/>
      <c r="HTM5" s="1098"/>
      <c r="HTN5" s="1099" t="s">
        <v>1294</v>
      </c>
      <c r="HTO5" s="1097"/>
      <c r="HTP5" s="1098"/>
      <c r="HTQ5" s="1096"/>
      <c r="HTR5" s="1096"/>
      <c r="HTS5" s="1097" t="s">
        <v>1293</v>
      </c>
      <c r="HTT5" s="1097"/>
      <c r="HTU5" s="1098"/>
      <c r="HTV5" s="1099" t="s">
        <v>1294</v>
      </c>
      <c r="HTW5" s="1097"/>
      <c r="HTX5" s="1098"/>
      <c r="HTY5" s="1096"/>
      <c r="HTZ5" s="1096"/>
      <c r="HUA5" s="1097" t="s">
        <v>1293</v>
      </c>
      <c r="HUB5" s="1097"/>
      <c r="HUC5" s="1098"/>
      <c r="HUD5" s="1099" t="s">
        <v>1294</v>
      </c>
      <c r="HUE5" s="1097"/>
      <c r="HUF5" s="1098"/>
      <c r="HUG5" s="1096"/>
      <c r="HUH5" s="1096"/>
      <c r="HUI5" s="1097" t="s">
        <v>1293</v>
      </c>
      <c r="HUJ5" s="1097"/>
      <c r="HUK5" s="1098"/>
      <c r="HUL5" s="1099" t="s">
        <v>1294</v>
      </c>
      <c r="HUM5" s="1097"/>
      <c r="HUN5" s="1098"/>
      <c r="HUO5" s="1096"/>
      <c r="HUP5" s="1096"/>
      <c r="HUQ5" s="1097" t="s">
        <v>1293</v>
      </c>
      <c r="HUR5" s="1097"/>
      <c r="HUS5" s="1098"/>
      <c r="HUT5" s="1099" t="s">
        <v>1294</v>
      </c>
      <c r="HUU5" s="1097"/>
      <c r="HUV5" s="1098"/>
      <c r="HUW5" s="1096"/>
      <c r="HUX5" s="1096"/>
      <c r="HUY5" s="1097" t="s">
        <v>1293</v>
      </c>
      <c r="HUZ5" s="1097"/>
      <c r="HVA5" s="1098"/>
      <c r="HVB5" s="1099" t="s">
        <v>1294</v>
      </c>
      <c r="HVC5" s="1097"/>
      <c r="HVD5" s="1098"/>
      <c r="HVE5" s="1096"/>
      <c r="HVF5" s="1096"/>
      <c r="HVG5" s="1097" t="s">
        <v>1293</v>
      </c>
      <c r="HVH5" s="1097"/>
      <c r="HVI5" s="1098"/>
      <c r="HVJ5" s="1099" t="s">
        <v>1294</v>
      </c>
      <c r="HVK5" s="1097"/>
      <c r="HVL5" s="1098"/>
      <c r="HVM5" s="1096"/>
      <c r="HVN5" s="1096"/>
      <c r="HVO5" s="1097" t="s">
        <v>1293</v>
      </c>
      <c r="HVP5" s="1097"/>
      <c r="HVQ5" s="1098"/>
      <c r="HVR5" s="1099" t="s">
        <v>1294</v>
      </c>
      <c r="HVS5" s="1097"/>
      <c r="HVT5" s="1098"/>
      <c r="HVU5" s="1096"/>
      <c r="HVV5" s="1096"/>
      <c r="HVW5" s="1097" t="s">
        <v>1293</v>
      </c>
      <c r="HVX5" s="1097"/>
      <c r="HVY5" s="1098"/>
      <c r="HVZ5" s="1099" t="s">
        <v>1294</v>
      </c>
      <c r="HWA5" s="1097"/>
      <c r="HWB5" s="1098"/>
      <c r="HWC5" s="1096"/>
      <c r="HWD5" s="1096"/>
      <c r="HWE5" s="1097" t="s">
        <v>1293</v>
      </c>
      <c r="HWF5" s="1097"/>
      <c r="HWG5" s="1098"/>
      <c r="HWH5" s="1099" t="s">
        <v>1294</v>
      </c>
      <c r="HWI5" s="1097"/>
      <c r="HWJ5" s="1098"/>
      <c r="HWK5" s="1096"/>
      <c r="HWL5" s="1096"/>
      <c r="HWM5" s="1097" t="s">
        <v>1293</v>
      </c>
      <c r="HWN5" s="1097"/>
      <c r="HWO5" s="1098"/>
      <c r="HWP5" s="1099" t="s">
        <v>1294</v>
      </c>
      <c r="HWQ5" s="1097"/>
      <c r="HWR5" s="1098"/>
      <c r="HWS5" s="1096"/>
      <c r="HWT5" s="1096"/>
      <c r="HWU5" s="1097" t="s">
        <v>1293</v>
      </c>
      <c r="HWV5" s="1097"/>
      <c r="HWW5" s="1098"/>
      <c r="HWX5" s="1099" t="s">
        <v>1294</v>
      </c>
      <c r="HWY5" s="1097"/>
      <c r="HWZ5" s="1098"/>
      <c r="HXA5" s="1096"/>
      <c r="HXB5" s="1096"/>
      <c r="HXC5" s="1097" t="s">
        <v>1293</v>
      </c>
      <c r="HXD5" s="1097"/>
      <c r="HXE5" s="1098"/>
      <c r="HXF5" s="1099" t="s">
        <v>1294</v>
      </c>
      <c r="HXG5" s="1097"/>
      <c r="HXH5" s="1098"/>
      <c r="HXI5" s="1096"/>
      <c r="HXJ5" s="1096"/>
      <c r="HXK5" s="1097" t="s">
        <v>1293</v>
      </c>
      <c r="HXL5" s="1097"/>
      <c r="HXM5" s="1098"/>
      <c r="HXN5" s="1099" t="s">
        <v>1294</v>
      </c>
      <c r="HXO5" s="1097"/>
      <c r="HXP5" s="1098"/>
      <c r="HXQ5" s="1096"/>
      <c r="HXR5" s="1096"/>
      <c r="HXS5" s="1097" t="s">
        <v>1293</v>
      </c>
      <c r="HXT5" s="1097"/>
      <c r="HXU5" s="1098"/>
      <c r="HXV5" s="1099" t="s">
        <v>1294</v>
      </c>
      <c r="HXW5" s="1097"/>
      <c r="HXX5" s="1098"/>
      <c r="HXY5" s="1096"/>
      <c r="HXZ5" s="1096"/>
      <c r="HYA5" s="1097" t="s">
        <v>1293</v>
      </c>
      <c r="HYB5" s="1097"/>
      <c r="HYC5" s="1098"/>
      <c r="HYD5" s="1099" t="s">
        <v>1294</v>
      </c>
      <c r="HYE5" s="1097"/>
      <c r="HYF5" s="1098"/>
      <c r="HYG5" s="1096"/>
      <c r="HYH5" s="1096"/>
      <c r="HYI5" s="1097" t="s">
        <v>1293</v>
      </c>
      <c r="HYJ5" s="1097"/>
      <c r="HYK5" s="1098"/>
      <c r="HYL5" s="1099" t="s">
        <v>1294</v>
      </c>
      <c r="HYM5" s="1097"/>
      <c r="HYN5" s="1098"/>
      <c r="HYO5" s="1096"/>
      <c r="HYP5" s="1096"/>
      <c r="HYQ5" s="1097" t="s">
        <v>1293</v>
      </c>
      <c r="HYR5" s="1097"/>
      <c r="HYS5" s="1098"/>
      <c r="HYT5" s="1099" t="s">
        <v>1294</v>
      </c>
      <c r="HYU5" s="1097"/>
      <c r="HYV5" s="1098"/>
      <c r="HYW5" s="1096"/>
      <c r="HYX5" s="1096"/>
      <c r="HYY5" s="1097" t="s">
        <v>1293</v>
      </c>
      <c r="HYZ5" s="1097"/>
      <c r="HZA5" s="1098"/>
      <c r="HZB5" s="1099" t="s">
        <v>1294</v>
      </c>
      <c r="HZC5" s="1097"/>
      <c r="HZD5" s="1098"/>
      <c r="HZE5" s="1096"/>
      <c r="HZF5" s="1096"/>
      <c r="HZG5" s="1097" t="s">
        <v>1293</v>
      </c>
      <c r="HZH5" s="1097"/>
      <c r="HZI5" s="1098"/>
      <c r="HZJ5" s="1099" t="s">
        <v>1294</v>
      </c>
      <c r="HZK5" s="1097"/>
      <c r="HZL5" s="1098"/>
      <c r="HZM5" s="1096"/>
      <c r="HZN5" s="1096"/>
      <c r="HZO5" s="1097" t="s">
        <v>1293</v>
      </c>
      <c r="HZP5" s="1097"/>
      <c r="HZQ5" s="1098"/>
      <c r="HZR5" s="1099" t="s">
        <v>1294</v>
      </c>
      <c r="HZS5" s="1097"/>
      <c r="HZT5" s="1098"/>
      <c r="HZU5" s="1096"/>
      <c r="HZV5" s="1096"/>
      <c r="HZW5" s="1097" t="s">
        <v>1293</v>
      </c>
      <c r="HZX5" s="1097"/>
      <c r="HZY5" s="1098"/>
      <c r="HZZ5" s="1099" t="s">
        <v>1294</v>
      </c>
      <c r="IAA5" s="1097"/>
      <c r="IAB5" s="1098"/>
      <c r="IAC5" s="1096"/>
      <c r="IAD5" s="1096"/>
      <c r="IAE5" s="1097" t="s">
        <v>1293</v>
      </c>
      <c r="IAF5" s="1097"/>
      <c r="IAG5" s="1098"/>
      <c r="IAH5" s="1099" t="s">
        <v>1294</v>
      </c>
      <c r="IAI5" s="1097"/>
      <c r="IAJ5" s="1098"/>
      <c r="IAK5" s="1096"/>
      <c r="IAL5" s="1096"/>
      <c r="IAM5" s="1097" t="s">
        <v>1293</v>
      </c>
      <c r="IAN5" s="1097"/>
      <c r="IAO5" s="1098"/>
      <c r="IAP5" s="1099" t="s">
        <v>1294</v>
      </c>
      <c r="IAQ5" s="1097"/>
      <c r="IAR5" s="1098"/>
      <c r="IAS5" s="1096"/>
      <c r="IAT5" s="1096"/>
      <c r="IAU5" s="1097" t="s">
        <v>1293</v>
      </c>
      <c r="IAV5" s="1097"/>
      <c r="IAW5" s="1098"/>
      <c r="IAX5" s="1099" t="s">
        <v>1294</v>
      </c>
      <c r="IAY5" s="1097"/>
      <c r="IAZ5" s="1098"/>
      <c r="IBA5" s="1096"/>
      <c r="IBB5" s="1096"/>
      <c r="IBC5" s="1097" t="s">
        <v>1293</v>
      </c>
      <c r="IBD5" s="1097"/>
      <c r="IBE5" s="1098"/>
      <c r="IBF5" s="1099" t="s">
        <v>1294</v>
      </c>
      <c r="IBG5" s="1097"/>
      <c r="IBH5" s="1098"/>
      <c r="IBI5" s="1096"/>
      <c r="IBJ5" s="1096"/>
      <c r="IBK5" s="1097" t="s">
        <v>1293</v>
      </c>
      <c r="IBL5" s="1097"/>
      <c r="IBM5" s="1098"/>
      <c r="IBN5" s="1099" t="s">
        <v>1294</v>
      </c>
      <c r="IBO5" s="1097"/>
      <c r="IBP5" s="1098"/>
      <c r="IBQ5" s="1096"/>
      <c r="IBR5" s="1096"/>
      <c r="IBS5" s="1097" t="s">
        <v>1293</v>
      </c>
      <c r="IBT5" s="1097"/>
      <c r="IBU5" s="1098"/>
      <c r="IBV5" s="1099" t="s">
        <v>1294</v>
      </c>
      <c r="IBW5" s="1097"/>
      <c r="IBX5" s="1098"/>
      <c r="IBY5" s="1096"/>
      <c r="IBZ5" s="1096"/>
      <c r="ICA5" s="1097" t="s">
        <v>1293</v>
      </c>
      <c r="ICB5" s="1097"/>
      <c r="ICC5" s="1098"/>
      <c r="ICD5" s="1099" t="s">
        <v>1294</v>
      </c>
      <c r="ICE5" s="1097"/>
      <c r="ICF5" s="1098"/>
      <c r="ICG5" s="1096"/>
      <c r="ICH5" s="1096"/>
      <c r="ICI5" s="1097" t="s">
        <v>1293</v>
      </c>
      <c r="ICJ5" s="1097"/>
      <c r="ICK5" s="1098"/>
      <c r="ICL5" s="1099" t="s">
        <v>1294</v>
      </c>
      <c r="ICM5" s="1097"/>
      <c r="ICN5" s="1098"/>
      <c r="ICO5" s="1096"/>
      <c r="ICP5" s="1096"/>
      <c r="ICQ5" s="1097" t="s">
        <v>1293</v>
      </c>
      <c r="ICR5" s="1097"/>
      <c r="ICS5" s="1098"/>
      <c r="ICT5" s="1099" t="s">
        <v>1294</v>
      </c>
      <c r="ICU5" s="1097"/>
      <c r="ICV5" s="1098"/>
      <c r="ICW5" s="1096"/>
      <c r="ICX5" s="1096"/>
      <c r="ICY5" s="1097" t="s">
        <v>1293</v>
      </c>
      <c r="ICZ5" s="1097"/>
      <c r="IDA5" s="1098"/>
      <c r="IDB5" s="1099" t="s">
        <v>1294</v>
      </c>
      <c r="IDC5" s="1097"/>
      <c r="IDD5" s="1098"/>
      <c r="IDE5" s="1096"/>
      <c r="IDF5" s="1096"/>
      <c r="IDG5" s="1097" t="s">
        <v>1293</v>
      </c>
      <c r="IDH5" s="1097"/>
      <c r="IDI5" s="1098"/>
      <c r="IDJ5" s="1099" t="s">
        <v>1294</v>
      </c>
      <c r="IDK5" s="1097"/>
      <c r="IDL5" s="1098"/>
      <c r="IDM5" s="1096"/>
      <c r="IDN5" s="1096"/>
      <c r="IDO5" s="1097" t="s">
        <v>1293</v>
      </c>
      <c r="IDP5" s="1097"/>
      <c r="IDQ5" s="1098"/>
      <c r="IDR5" s="1099" t="s">
        <v>1294</v>
      </c>
      <c r="IDS5" s="1097"/>
      <c r="IDT5" s="1098"/>
      <c r="IDU5" s="1096"/>
      <c r="IDV5" s="1096"/>
      <c r="IDW5" s="1097" t="s">
        <v>1293</v>
      </c>
      <c r="IDX5" s="1097"/>
      <c r="IDY5" s="1098"/>
      <c r="IDZ5" s="1099" t="s">
        <v>1294</v>
      </c>
      <c r="IEA5" s="1097"/>
      <c r="IEB5" s="1098"/>
      <c r="IEC5" s="1096"/>
      <c r="IED5" s="1096"/>
      <c r="IEE5" s="1097" t="s">
        <v>1293</v>
      </c>
      <c r="IEF5" s="1097"/>
      <c r="IEG5" s="1098"/>
      <c r="IEH5" s="1099" t="s">
        <v>1294</v>
      </c>
      <c r="IEI5" s="1097"/>
      <c r="IEJ5" s="1098"/>
      <c r="IEK5" s="1096"/>
      <c r="IEL5" s="1096"/>
      <c r="IEM5" s="1097" t="s">
        <v>1293</v>
      </c>
      <c r="IEN5" s="1097"/>
      <c r="IEO5" s="1098"/>
      <c r="IEP5" s="1099" t="s">
        <v>1294</v>
      </c>
      <c r="IEQ5" s="1097"/>
      <c r="IER5" s="1098"/>
      <c r="IES5" s="1096"/>
      <c r="IET5" s="1096"/>
      <c r="IEU5" s="1097" t="s">
        <v>1293</v>
      </c>
      <c r="IEV5" s="1097"/>
      <c r="IEW5" s="1098"/>
      <c r="IEX5" s="1099" t="s">
        <v>1294</v>
      </c>
      <c r="IEY5" s="1097"/>
      <c r="IEZ5" s="1098"/>
      <c r="IFA5" s="1096"/>
      <c r="IFB5" s="1096"/>
      <c r="IFC5" s="1097" t="s">
        <v>1293</v>
      </c>
      <c r="IFD5" s="1097"/>
      <c r="IFE5" s="1098"/>
      <c r="IFF5" s="1099" t="s">
        <v>1294</v>
      </c>
      <c r="IFG5" s="1097"/>
      <c r="IFH5" s="1098"/>
      <c r="IFI5" s="1096"/>
      <c r="IFJ5" s="1096"/>
      <c r="IFK5" s="1097" t="s">
        <v>1293</v>
      </c>
      <c r="IFL5" s="1097"/>
      <c r="IFM5" s="1098"/>
      <c r="IFN5" s="1099" t="s">
        <v>1294</v>
      </c>
      <c r="IFO5" s="1097"/>
      <c r="IFP5" s="1098"/>
      <c r="IFQ5" s="1096"/>
      <c r="IFR5" s="1096"/>
      <c r="IFS5" s="1097" t="s">
        <v>1293</v>
      </c>
      <c r="IFT5" s="1097"/>
      <c r="IFU5" s="1098"/>
      <c r="IFV5" s="1099" t="s">
        <v>1294</v>
      </c>
      <c r="IFW5" s="1097"/>
      <c r="IFX5" s="1098"/>
      <c r="IFY5" s="1096"/>
      <c r="IFZ5" s="1096"/>
      <c r="IGA5" s="1097" t="s">
        <v>1293</v>
      </c>
      <c r="IGB5" s="1097"/>
      <c r="IGC5" s="1098"/>
      <c r="IGD5" s="1099" t="s">
        <v>1294</v>
      </c>
      <c r="IGE5" s="1097"/>
      <c r="IGF5" s="1098"/>
      <c r="IGG5" s="1096"/>
      <c r="IGH5" s="1096"/>
      <c r="IGI5" s="1097" t="s">
        <v>1293</v>
      </c>
      <c r="IGJ5" s="1097"/>
      <c r="IGK5" s="1098"/>
      <c r="IGL5" s="1099" t="s">
        <v>1294</v>
      </c>
      <c r="IGM5" s="1097"/>
      <c r="IGN5" s="1098"/>
      <c r="IGO5" s="1096"/>
      <c r="IGP5" s="1096"/>
      <c r="IGQ5" s="1097" t="s">
        <v>1293</v>
      </c>
      <c r="IGR5" s="1097"/>
      <c r="IGS5" s="1098"/>
      <c r="IGT5" s="1099" t="s">
        <v>1294</v>
      </c>
      <c r="IGU5" s="1097"/>
      <c r="IGV5" s="1098"/>
      <c r="IGW5" s="1096"/>
      <c r="IGX5" s="1096"/>
      <c r="IGY5" s="1097" t="s">
        <v>1293</v>
      </c>
      <c r="IGZ5" s="1097"/>
      <c r="IHA5" s="1098"/>
      <c r="IHB5" s="1099" t="s">
        <v>1294</v>
      </c>
      <c r="IHC5" s="1097"/>
      <c r="IHD5" s="1098"/>
      <c r="IHE5" s="1096"/>
      <c r="IHF5" s="1096"/>
      <c r="IHG5" s="1097" t="s">
        <v>1293</v>
      </c>
      <c r="IHH5" s="1097"/>
      <c r="IHI5" s="1098"/>
      <c r="IHJ5" s="1099" t="s">
        <v>1294</v>
      </c>
      <c r="IHK5" s="1097"/>
      <c r="IHL5" s="1098"/>
      <c r="IHM5" s="1096"/>
      <c r="IHN5" s="1096"/>
      <c r="IHO5" s="1097" t="s">
        <v>1293</v>
      </c>
      <c r="IHP5" s="1097"/>
      <c r="IHQ5" s="1098"/>
      <c r="IHR5" s="1099" t="s">
        <v>1294</v>
      </c>
      <c r="IHS5" s="1097"/>
      <c r="IHT5" s="1098"/>
      <c r="IHU5" s="1096"/>
      <c r="IHV5" s="1096"/>
      <c r="IHW5" s="1097" t="s">
        <v>1293</v>
      </c>
      <c r="IHX5" s="1097"/>
      <c r="IHY5" s="1098"/>
      <c r="IHZ5" s="1099" t="s">
        <v>1294</v>
      </c>
      <c r="IIA5" s="1097"/>
      <c r="IIB5" s="1098"/>
      <c r="IIC5" s="1096"/>
      <c r="IID5" s="1096"/>
      <c r="IIE5" s="1097" t="s">
        <v>1293</v>
      </c>
      <c r="IIF5" s="1097"/>
      <c r="IIG5" s="1098"/>
      <c r="IIH5" s="1099" t="s">
        <v>1294</v>
      </c>
      <c r="III5" s="1097"/>
      <c r="IIJ5" s="1098"/>
      <c r="IIK5" s="1096"/>
      <c r="IIL5" s="1096"/>
      <c r="IIM5" s="1097" t="s">
        <v>1293</v>
      </c>
      <c r="IIN5" s="1097"/>
      <c r="IIO5" s="1098"/>
      <c r="IIP5" s="1099" t="s">
        <v>1294</v>
      </c>
      <c r="IIQ5" s="1097"/>
      <c r="IIR5" s="1098"/>
      <c r="IIS5" s="1096"/>
      <c r="IIT5" s="1096"/>
      <c r="IIU5" s="1097" t="s">
        <v>1293</v>
      </c>
      <c r="IIV5" s="1097"/>
      <c r="IIW5" s="1098"/>
      <c r="IIX5" s="1099" t="s">
        <v>1294</v>
      </c>
      <c r="IIY5" s="1097"/>
      <c r="IIZ5" s="1098"/>
      <c r="IJA5" s="1096"/>
      <c r="IJB5" s="1096"/>
      <c r="IJC5" s="1097" t="s">
        <v>1293</v>
      </c>
      <c r="IJD5" s="1097"/>
      <c r="IJE5" s="1098"/>
      <c r="IJF5" s="1099" t="s">
        <v>1294</v>
      </c>
      <c r="IJG5" s="1097"/>
      <c r="IJH5" s="1098"/>
      <c r="IJI5" s="1096"/>
      <c r="IJJ5" s="1096"/>
      <c r="IJK5" s="1097" t="s">
        <v>1293</v>
      </c>
      <c r="IJL5" s="1097"/>
      <c r="IJM5" s="1098"/>
      <c r="IJN5" s="1099" t="s">
        <v>1294</v>
      </c>
      <c r="IJO5" s="1097"/>
      <c r="IJP5" s="1098"/>
      <c r="IJQ5" s="1096"/>
      <c r="IJR5" s="1096"/>
      <c r="IJS5" s="1097" t="s">
        <v>1293</v>
      </c>
      <c r="IJT5" s="1097"/>
      <c r="IJU5" s="1098"/>
      <c r="IJV5" s="1099" t="s">
        <v>1294</v>
      </c>
      <c r="IJW5" s="1097"/>
      <c r="IJX5" s="1098"/>
      <c r="IJY5" s="1096"/>
      <c r="IJZ5" s="1096"/>
      <c r="IKA5" s="1097" t="s">
        <v>1293</v>
      </c>
      <c r="IKB5" s="1097"/>
      <c r="IKC5" s="1098"/>
      <c r="IKD5" s="1099" t="s">
        <v>1294</v>
      </c>
      <c r="IKE5" s="1097"/>
      <c r="IKF5" s="1098"/>
      <c r="IKG5" s="1096"/>
      <c r="IKH5" s="1096"/>
      <c r="IKI5" s="1097" t="s">
        <v>1293</v>
      </c>
      <c r="IKJ5" s="1097"/>
      <c r="IKK5" s="1098"/>
      <c r="IKL5" s="1099" t="s">
        <v>1294</v>
      </c>
      <c r="IKM5" s="1097"/>
      <c r="IKN5" s="1098"/>
      <c r="IKO5" s="1096"/>
      <c r="IKP5" s="1096"/>
      <c r="IKQ5" s="1097" t="s">
        <v>1293</v>
      </c>
      <c r="IKR5" s="1097"/>
      <c r="IKS5" s="1098"/>
      <c r="IKT5" s="1099" t="s">
        <v>1294</v>
      </c>
      <c r="IKU5" s="1097"/>
      <c r="IKV5" s="1098"/>
      <c r="IKW5" s="1096"/>
      <c r="IKX5" s="1096"/>
      <c r="IKY5" s="1097" t="s">
        <v>1293</v>
      </c>
      <c r="IKZ5" s="1097"/>
      <c r="ILA5" s="1098"/>
      <c r="ILB5" s="1099" t="s">
        <v>1294</v>
      </c>
      <c r="ILC5" s="1097"/>
      <c r="ILD5" s="1098"/>
      <c r="ILE5" s="1096"/>
      <c r="ILF5" s="1096"/>
      <c r="ILG5" s="1097" t="s">
        <v>1293</v>
      </c>
      <c r="ILH5" s="1097"/>
      <c r="ILI5" s="1098"/>
      <c r="ILJ5" s="1099" t="s">
        <v>1294</v>
      </c>
      <c r="ILK5" s="1097"/>
      <c r="ILL5" s="1098"/>
      <c r="ILM5" s="1096"/>
      <c r="ILN5" s="1096"/>
      <c r="ILO5" s="1097" t="s">
        <v>1293</v>
      </c>
      <c r="ILP5" s="1097"/>
      <c r="ILQ5" s="1098"/>
      <c r="ILR5" s="1099" t="s">
        <v>1294</v>
      </c>
      <c r="ILS5" s="1097"/>
      <c r="ILT5" s="1098"/>
      <c r="ILU5" s="1096"/>
      <c r="ILV5" s="1096"/>
      <c r="ILW5" s="1097" t="s">
        <v>1293</v>
      </c>
      <c r="ILX5" s="1097"/>
      <c r="ILY5" s="1098"/>
      <c r="ILZ5" s="1099" t="s">
        <v>1294</v>
      </c>
      <c r="IMA5" s="1097"/>
      <c r="IMB5" s="1098"/>
      <c r="IMC5" s="1096"/>
      <c r="IMD5" s="1096"/>
      <c r="IME5" s="1097" t="s">
        <v>1293</v>
      </c>
      <c r="IMF5" s="1097"/>
      <c r="IMG5" s="1098"/>
      <c r="IMH5" s="1099" t="s">
        <v>1294</v>
      </c>
      <c r="IMI5" s="1097"/>
      <c r="IMJ5" s="1098"/>
      <c r="IMK5" s="1096"/>
      <c r="IML5" s="1096"/>
      <c r="IMM5" s="1097" t="s">
        <v>1293</v>
      </c>
      <c r="IMN5" s="1097"/>
      <c r="IMO5" s="1098"/>
      <c r="IMP5" s="1099" t="s">
        <v>1294</v>
      </c>
      <c r="IMQ5" s="1097"/>
      <c r="IMR5" s="1098"/>
      <c r="IMS5" s="1096"/>
      <c r="IMT5" s="1096"/>
      <c r="IMU5" s="1097" t="s">
        <v>1293</v>
      </c>
      <c r="IMV5" s="1097"/>
      <c r="IMW5" s="1098"/>
      <c r="IMX5" s="1099" t="s">
        <v>1294</v>
      </c>
      <c r="IMY5" s="1097"/>
      <c r="IMZ5" s="1098"/>
      <c r="INA5" s="1096"/>
      <c r="INB5" s="1096"/>
      <c r="INC5" s="1097" t="s">
        <v>1293</v>
      </c>
      <c r="IND5" s="1097"/>
      <c r="INE5" s="1098"/>
      <c r="INF5" s="1099" t="s">
        <v>1294</v>
      </c>
      <c r="ING5" s="1097"/>
      <c r="INH5" s="1098"/>
      <c r="INI5" s="1096"/>
      <c r="INJ5" s="1096"/>
      <c r="INK5" s="1097" t="s">
        <v>1293</v>
      </c>
      <c r="INL5" s="1097"/>
      <c r="INM5" s="1098"/>
      <c r="INN5" s="1099" t="s">
        <v>1294</v>
      </c>
      <c r="INO5" s="1097"/>
      <c r="INP5" s="1098"/>
      <c r="INQ5" s="1096"/>
      <c r="INR5" s="1096"/>
      <c r="INS5" s="1097" t="s">
        <v>1293</v>
      </c>
      <c r="INT5" s="1097"/>
      <c r="INU5" s="1098"/>
      <c r="INV5" s="1099" t="s">
        <v>1294</v>
      </c>
      <c r="INW5" s="1097"/>
      <c r="INX5" s="1098"/>
      <c r="INY5" s="1096"/>
      <c r="INZ5" s="1096"/>
      <c r="IOA5" s="1097" t="s">
        <v>1293</v>
      </c>
      <c r="IOB5" s="1097"/>
      <c r="IOC5" s="1098"/>
      <c r="IOD5" s="1099" t="s">
        <v>1294</v>
      </c>
      <c r="IOE5" s="1097"/>
      <c r="IOF5" s="1098"/>
      <c r="IOG5" s="1096"/>
      <c r="IOH5" s="1096"/>
      <c r="IOI5" s="1097" t="s">
        <v>1293</v>
      </c>
      <c r="IOJ5" s="1097"/>
      <c r="IOK5" s="1098"/>
      <c r="IOL5" s="1099" t="s">
        <v>1294</v>
      </c>
      <c r="IOM5" s="1097"/>
      <c r="ION5" s="1098"/>
      <c r="IOO5" s="1096"/>
      <c r="IOP5" s="1096"/>
      <c r="IOQ5" s="1097" t="s">
        <v>1293</v>
      </c>
      <c r="IOR5" s="1097"/>
      <c r="IOS5" s="1098"/>
      <c r="IOT5" s="1099" t="s">
        <v>1294</v>
      </c>
      <c r="IOU5" s="1097"/>
      <c r="IOV5" s="1098"/>
      <c r="IOW5" s="1096"/>
      <c r="IOX5" s="1096"/>
      <c r="IOY5" s="1097" t="s">
        <v>1293</v>
      </c>
      <c r="IOZ5" s="1097"/>
      <c r="IPA5" s="1098"/>
      <c r="IPB5" s="1099" t="s">
        <v>1294</v>
      </c>
      <c r="IPC5" s="1097"/>
      <c r="IPD5" s="1098"/>
      <c r="IPE5" s="1096"/>
      <c r="IPF5" s="1096"/>
      <c r="IPG5" s="1097" t="s">
        <v>1293</v>
      </c>
      <c r="IPH5" s="1097"/>
      <c r="IPI5" s="1098"/>
      <c r="IPJ5" s="1099" t="s">
        <v>1294</v>
      </c>
      <c r="IPK5" s="1097"/>
      <c r="IPL5" s="1098"/>
      <c r="IPM5" s="1096"/>
      <c r="IPN5" s="1096"/>
      <c r="IPO5" s="1097" t="s">
        <v>1293</v>
      </c>
      <c r="IPP5" s="1097"/>
      <c r="IPQ5" s="1098"/>
      <c r="IPR5" s="1099" t="s">
        <v>1294</v>
      </c>
      <c r="IPS5" s="1097"/>
      <c r="IPT5" s="1098"/>
      <c r="IPU5" s="1096"/>
      <c r="IPV5" s="1096"/>
      <c r="IPW5" s="1097" t="s">
        <v>1293</v>
      </c>
      <c r="IPX5" s="1097"/>
      <c r="IPY5" s="1098"/>
      <c r="IPZ5" s="1099" t="s">
        <v>1294</v>
      </c>
      <c r="IQA5" s="1097"/>
      <c r="IQB5" s="1098"/>
      <c r="IQC5" s="1096"/>
      <c r="IQD5" s="1096"/>
      <c r="IQE5" s="1097" t="s">
        <v>1293</v>
      </c>
      <c r="IQF5" s="1097"/>
      <c r="IQG5" s="1098"/>
      <c r="IQH5" s="1099" t="s">
        <v>1294</v>
      </c>
      <c r="IQI5" s="1097"/>
      <c r="IQJ5" s="1098"/>
      <c r="IQK5" s="1096"/>
      <c r="IQL5" s="1096"/>
      <c r="IQM5" s="1097" t="s">
        <v>1293</v>
      </c>
      <c r="IQN5" s="1097"/>
      <c r="IQO5" s="1098"/>
      <c r="IQP5" s="1099" t="s">
        <v>1294</v>
      </c>
      <c r="IQQ5" s="1097"/>
      <c r="IQR5" s="1098"/>
      <c r="IQS5" s="1096"/>
      <c r="IQT5" s="1096"/>
      <c r="IQU5" s="1097" t="s">
        <v>1293</v>
      </c>
      <c r="IQV5" s="1097"/>
      <c r="IQW5" s="1098"/>
      <c r="IQX5" s="1099" t="s">
        <v>1294</v>
      </c>
      <c r="IQY5" s="1097"/>
      <c r="IQZ5" s="1098"/>
      <c r="IRA5" s="1096"/>
      <c r="IRB5" s="1096"/>
      <c r="IRC5" s="1097" t="s">
        <v>1293</v>
      </c>
      <c r="IRD5" s="1097"/>
      <c r="IRE5" s="1098"/>
      <c r="IRF5" s="1099" t="s">
        <v>1294</v>
      </c>
      <c r="IRG5" s="1097"/>
      <c r="IRH5" s="1098"/>
      <c r="IRI5" s="1096"/>
      <c r="IRJ5" s="1096"/>
      <c r="IRK5" s="1097" t="s">
        <v>1293</v>
      </c>
      <c r="IRL5" s="1097"/>
      <c r="IRM5" s="1098"/>
      <c r="IRN5" s="1099" t="s">
        <v>1294</v>
      </c>
      <c r="IRO5" s="1097"/>
      <c r="IRP5" s="1098"/>
      <c r="IRQ5" s="1096"/>
      <c r="IRR5" s="1096"/>
      <c r="IRS5" s="1097" t="s">
        <v>1293</v>
      </c>
      <c r="IRT5" s="1097"/>
      <c r="IRU5" s="1098"/>
      <c r="IRV5" s="1099" t="s">
        <v>1294</v>
      </c>
      <c r="IRW5" s="1097"/>
      <c r="IRX5" s="1098"/>
      <c r="IRY5" s="1096"/>
      <c r="IRZ5" s="1096"/>
      <c r="ISA5" s="1097" t="s">
        <v>1293</v>
      </c>
      <c r="ISB5" s="1097"/>
      <c r="ISC5" s="1098"/>
      <c r="ISD5" s="1099" t="s">
        <v>1294</v>
      </c>
      <c r="ISE5" s="1097"/>
      <c r="ISF5" s="1098"/>
      <c r="ISG5" s="1096"/>
      <c r="ISH5" s="1096"/>
      <c r="ISI5" s="1097" t="s">
        <v>1293</v>
      </c>
      <c r="ISJ5" s="1097"/>
      <c r="ISK5" s="1098"/>
      <c r="ISL5" s="1099" t="s">
        <v>1294</v>
      </c>
      <c r="ISM5" s="1097"/>
      <c r="ISN5" s="1098"/>
      <c r="ISO5" s="1096"/>
      <c r="ISP5" s="1096"/>
      <c r="ISQ5" s="1097" t="s">
        <v>1293</v>
      </c>
      <c r="ISR5" s="1097"/>
      <c r="ISS5" s="1098"/>
      <c r="IST5" s="1099" t="s">
        <v>1294</v>
      </c>
      <c r="ISU5" s="1097"/>
      <c r="ISV5" s="1098"/>
      <c r="ISW5" s="1096"/>
      <c r="ISX5" s="1096"/>
      <c r="ISY5" s="1097" t="s">
        <v>1293</v>
      </c>
      <c r="ISZ5" s="1097"/>
      <c r="ITA5" s="1098"/>
      <c r="ITB5" s="1099" t="s">
        <v>1294</v>
      </c>
      <c r="ITC5" s="1097"/>
      <c r="ITD5" s="1098"/>
      <c r="ITE5" s="1096"/>
      <c r="ITF5" s="1096"/>
      <c r="ITG5" s="1097" t="s">
        <v>1293</v>
      </c>
      <c r="ITH5" s="1097"/>
      <c r="ITI5" s="1098"/>
      <c r="ITJ5" s="1099" t="s">
        <v>1294</v>
      </c>
      <c r="ITK5" s="1097"/>
      <c r="ITL5" s="1098"/>
      <c r="ITM5" s="1096"/>
      <c r="ITN5" s="1096"/>
      <c r="ITO5" s="1097" t="s">
        <v>1293</v>
      </c>
      <c r="ITP5" s="1097"/>
      <c r="ITQ5" s="1098"/>
      <c r="ITR5" s="1099" t="s">
        <v>1294</v>
      </c>
      <c r="ITS5" s="1097"/>
      <c r="ITT5" s="1098"/>
      <c r="ITU5" s="1096"/>
      <c r="ITV5" s="1096"/>
      <c r="ITW5" s="1097" t="s">
        <v>1293</v>
      </c>
      <c r="ITX5" s="1097"/>
      <c r="ITY5" s="1098"/>
      <c r="ITZ5" s="1099" t="s">
        <v>1294</v>
      </c>
      <c r="IUA5" s="1097"/>
      <c r="IUB5" s="1098"/>
      <c r="IUC5" s="1096"/>
      <c r="IUD5" s="1096"/>
      <c r="IUE5" s="1097" t="s">
        <v>1293</v>
      </c>
      <c r="IUF5" s="1097"/>
      <c r="IUG5" s="1098"/>
      <c r="IUH5" s="1099" t="s">
        <v>1294</v>
      </c>
      <c r="IUI5" s="1097"/>
      <c r="IUJ5" s="1098"/>
      <c r="IUK5" s="1096"/>
      <c r="IUL5" s="1096"/>
      <c r="IUM5" s="1097" t="s">
        <v>1293</v>
      </c>
      <c r="IUN5" s="1097"/>
      <c r="IUO5" s="1098"/>
      <c r="IUP5" s="1099" t="s">
        <v>1294</v>
      </c>
      <c r="IUQ5" s="1097"/>
      <c r="IUR5" s="1098"/>
      <c r="IUS5" s="1096"/>
      <c r="IUT5" s="1096"/>
      <c r="IUU5" s="1097" t="s">
        <v>1293</v>
      </c>
      <c r="IUV5" s="1097"/>
      <c r="IUW5" s="1098"/>
      <c r="IUX5" s="1099" t="s">
        <v>1294</v>
      </c>
      <c r="IUY5" s="1097"/>
      <c r="IUZ5" s="1098"/>
      <c r="IVA5" s="1096"/>
      <c r="IVB5" s="1096"/>
      <c r="IVC5" s="1097" t="s">
        <v>1293</v>
      </c>
      <c r="IVD5" s="1097"/>
      <c r="IVE5" s="1098"/>
      <c r="IVF5" s="1099" t="s">
        <v>1294</v>
      </c>
      <c r="IVG5" s="1097"/>
      <c r="IVH5" s="1098"/>
      <c r="IVI5" s="1096"/>
      <c r="IVJ5" s="1096"/>
      <c r="IVK5" s="1097" t="s">
        <v>1293</v>
      </c>
      <c r="IVL5" s="1097"/>
      <c r="IVM5" s="1098"/>
      <c r="IVN5" s="1099" t="s">
        <v>1294</v>
      </c>
      <c r="IVO5" s="1097"/>
      <c r="IVP5" s="1098"/>
      <c r="IVQ5" s="1096"/>
      <c r="IVR5" s="1096"/>
      <c r="IVS5" s="1097" t="s">
        <v>1293</v>
      </c>
      <c r="IVT5" s="1097"/>
      <c r="IVU5" s="1098"/>
      <c r="IVV5" s="1099" t="s">
        <v>1294</v>
      </c>
      <c r="IVW5" s="1097"/>
      <c r="IVX5" s="1098"/>
      <c r="IVY5" s="1096"/>
      <c r="IVZ5" s="1096"/>
      <c r="IWA5" s="1097" t="s">
        <v>1293</v>
      </c>
      <c r="IWB5" s="1097"/>
      <c r="IWC5" s="1098"/>
      <c r="IWD5" s="1099" t="s">
        <v>1294</v>
      </c>
      <c r="IWE5" s="1097"/>
      <c r="IWF5" s="1098"/>
      <c r="IWG5" s="1096"/>
      <c r="IWH5" s="1096"/>
      <c r="IWI5" s="1097" t="s">
        <v>1293</v>
      </c>
      <c r="IWJ5" s="1097"/>
      <c r="IWK5" s="1098"/>
      <c r="IWL5" s="1099" t="s">
        <v>1294</v>
      </c>
      <c r="IWM5" s="1097"/>
      <c r="IWN5" s="1098"/>
      <c r="IWO5" s="1096"/>
      <c r="IWP5" s="1096"/>
      <c r="IWQ5" s="1097" t="s">
        <v>1293</v>
      </c>
      <c r="IWR5" s="1097"/>
      <c r="IWS5" s="1098"/>
      <c r="IWT5" s="1099" t="s">
        <v>1294</v>
      </c>
      <c r="IWU5" s="1097"/>
      <c r="IWV5" s="1098"/>
      <c r="IWW5" s="1096"/>
      <c r="IWX5" s="1096"/>
      <c r="IWY5" s="1097" t="s">
        <v>1293</v>
      </c>
      <c r="IWZ5" s="1097"/>
      <c r="IXA5" s="1098"/>
      <c r="IXB5" s="1099" t="s">
        <v>1294</v>
      </c>
      <c r="IXC5" s="1097"/>
      <c r="IXD5" s="1098"/>
      <c r="IXE5" s="1096"/>
      <c r="IXF5" s="1096"/>
      <c r="IXG5" s="1097" t="s">
        <v>1293</v>
      </c>
      <c r="IXH5" s="1097"/>
      <c r="IXI5" s="1098"/>
      <c r="IXJ5" s="1099" t="s">
        <v>1294</v>
      </c>
      <c r="IXK5" s="1097"/>
      <c r="IXL5" s="1098"/>
      <c r="IXM5" s="1096"/>
      <c r="IXN5" s="1096"/>
      <c r="IXO5" s="1097" t="s">
        <v>1293</v>
      </c>
      <c r="IXP5" s="1097"/>
      <c r="IXQ5" s="1098"/>
      <c r="IXR5" s="1099" t="s">
        <v>1294</v>
      </c>
      <c r="IXS5" s="1097"/>
      <c r="IXT5" s="1098"/>
      <c r="IXU5" s="1096"/>
      <c r="IXV5" s="1096"/>
      <c r="IXW5" s="1097" t="s">
        <v>1293</v>
      </c>
      <c r="IXX5" s="1097"/>
      <c r="IXY5" s="1098"/>
      <c r="IXZ5" s="1099" t="s">
        <v>1294</v>
      </c>
      <c r="IYA5" s="1097"/>
      <c r="IYB5" s="1098"/>
      <c r="IYC5" s="1096"/>
      <c r="IYD5" s="1096"/>
      <c r="IYE5" s="1097" t="s">
        <v>1293</v>
      </c>
      <c r="IYF5" s="1097"/>
      <c r="IYG5" s="1098"/>
      <c r="IYH5" s="1099" t="s">
        <v>1294</v>
      </c>
      <c r="IYI5" s="1097"/>
      <c r="IYJ5" s="1098"/>
      <c r="IYK5" s="1096"/>
      <c r="IYL5" s="1096"/>
      <c r="IYM5" s="1097" t="s">
        <v>1293</v>
      </c>
      <c r="IYN5" s="1097"/>
      <c r="IYO5" s="1098"/>
      <c r="IYP5" s="1099" t="s">
        <v>1294</v>
      </c>
      <c r="IYQ5" s="1097"/>
      <c r="IYR5" s="1098"/>
      <c r="IYS5" s="1096"/>
      <c r="IYT5" s="1096"/>
      <c r="IYU5" s="1097" t="s">
        <v>1293</v>
      </c>
      <c r="IYV5" s="1097"/>
      <c r="IYW5" s="1098"/>
      <c r="IYX5" s="1099" t="s">
        <v>1294</v>
      </c>
      <c r="IYY5" s="1097"/>
      <c r="IYZ5" s="1098"/>
      <c r="IZA5" s="1096"/>
      <c r="IZB5" s="1096"/>
      <c r="IZC5" s="1097" t="s">
        <v>1293</v>
      </c>
      <c r="IZD5" s="1097"/>
      <c r="IZE5" s="1098"/>
      <c r="IZF5" s="1099" t="s">
        <v>1294</v>
      </c>
      <c r="IZG5" s="1097"/>
      <c r="IZH5" s="1098"/>
      <c r="IZI5" s="1096"/>
      <c r="IZJ5" s="1096"/>
      <c r="IZK5" s="1097" t="s">
        <v>1293</v>
      </c>
      <c r="IZL5" s="1097"/>
      <c r="IZM5" s="1098"/>
      <c r="IZN5" s="1099" t="s">
        <v>1294</v>
      </c>
      <c r="IZO5" s="1097"/>
      <c r="IZP5" s="1098"/>
      <c r="IZQ5" s="1096"/>
      <c r="IZR5" s="1096"/>
      <c r="IZS5" s="1097" t="s">
        <v>1293</v>
      </c>
      <c r="IZT5" s="1097"/>
      <c r="IZU5" s="1098"/>
      <c r="IZV5" s="1099" t="s">
        <v>1294</v>
      </c>
      <c r="IZW5" s="1097"/>
      <c r="IZX5" s="1098"/>
      <c r="IZY5" s="1096"/>
      <c r="IZZ5" s="1096"/>
      <c r="JAA5" s="1097" t="s">
        <v>1293</v>
      </c>
      <c r="JAB5" s="1097"/>
      <c r="JAC5" s="1098"/>
      <c r="JAD5" s="1099" t="s">
        <v>1294</v>
      </c>
      <c r="JAE5" s="1097"/>
      <c r="JAF5" s="1098"/>
      <c r="JAG5" s="1096"/>
      <c r="JAH5" s="1096"/>
      <c r="JAI5" s="1097" t="s">
        <v>1293</v>
      </c>
      <c r="JAJ5" s="1097"/>
      <c r="JAK5" s="1098"/>
      <c r="JAL5" s="1099" t="s">
        <v>1294</v>
      </c>
      <c r="JAM5" s="1097"/>
      <c r="JAN5" s="1098"/>
      <c r="JAO5" s="1096"/>
      <c r="JAP5" s="1096"/>
      <c r="JAQ5" s="1097" t="s">
        <v>1293</v>
      </c>
      <c r="JAR5" s="1097"/>
      <c r="JAS5" s="1098"/>
      <c r="JAT5" s="1099" t="s">
        <v>1294</v>
      </c>
      <c r="JAU5" s="1097"/>
      <c r="JAV5" s="1098"/>
      <c r="JAW5" s="1096"/>
      <c r="JAX5" s="1096"/>
      <c r="JAY5" s="1097" t="s">
        <v>1293</v>
      </c>
      <c r="JAZ5" s="1097"/>
      <c r="JBA5" s="1098"/>
      <c r="JBB5" s="1099" t="s">
        <v>1294</v>
      </c>
      <c r="JBC5" s="1097"/>
      <c r="JBD5" s="1098"/>
      <c r="JBE5" s="1096"/>
      <c r="JBF5" s="1096"/>
      <c r="JBG5" s="1097" t="s">
        <v>1293</v>
      </c>
      <c r="JBH5" s="1097"/>
      <c r="JBI5" s="1098"/>
      <c r="JBJ5" s="1099" t="s">
        <v>1294</v>
      </c>
      <c r="JBK5" s="1097"/>
      <c r="JBL5" s="1098"/>
      <c r="JBM5" s="1096"/>
      <c r="JBN5" s="1096"/>
      <c r="JBO5" s="1097" t="s">
        <v>1293</v>
      </c>
      <c r="JBP5" s="1097"/>
      <c r="JBQ5" s="1098"/>
      <c r="JBR5" s="1099" t="s">
        <v>1294</v>
      </c>
      <c r="JBS5" s="1097"/>
      <c r="JBT5" s="1098"/>
      <c r="JBU5" s="1096"/>
      <c r="JBV5" s="1096"/>
      <c r="JBW5" s="1097" t="s">
        <v>1293</v>
      </c>
      <c r="JBX5" s="1097"/>
      <c r="JBY5" s="1098"/>
      <c r="JBZ5" s="1099" t="s">
        <v>1294</v>
      </c>
      <c r="JCA5" s="1097"/>
      <c r="JCB5" s="1098"/>
      <c r="JCC5" s="1096"/>
      <c r="JCD5" s="1096"/>
      <c r="JCE5" s="1097" t="s">
        <v>1293</v>
      </c>
      <c r="JCF5" s="1097"/>
      <c r="JCG5" s="1098"/>
      <c r="JCH5" s="1099" t="s">
        <v>1294</v>
      </c>
      <c r="JCI5" s="1097"/>
      <c r="JCJ5" s="1098"/>
      <c r="JCK5" s="1096"/>
      <c r="JCL5" s="1096"/>
      <c r="JCM5" s="1097" t="s">
        <v>1293</v>
      </c>
      <c r="JCN5" s="1097"/>
      <c r="JCO5" s="1098"/>
      <c r="JCP5" s="1099" t="s">
        <v>1294</v>
      </c>
      <c r="JCQ5" s="1097"/>
      <c r="JCR5" s="1098"/>
      <c r="JCS5" s="1096"/>
      <c r="JCT5" s="1096"/>
      <c r="JCU5" s="1097" t="s">
        <v>1293</v>
      </c>
      <c r="JCV5" s="1097"/>
      <c r="JCW5" s="1098"/>
      <c r="JCX5" s="1099" t="s">
        <v>1294</v>
      </c>
      <c r="JCY5" s="1097"/>
      <c r="JCZ5" s="1098"/>
      <c r="JDA5" s="1096"/>
      <c r="JDB5" s="1096"/>
      <c r="JDC5" s="1097" t="s">
        <v>1293</v>
      </c>
      <c r="JDD5" s="1097"/>
      <c r="JDE5" s="1098"/>
      <c r="JDF5" s="1099" t="s">
        <v>1294</v>
      </c>
      <c r="JDG5" s="1097"/>
      <c r="JDH5" s="1098"/>
      <c r="JDI5" s="1096"/>
      <c r="JDJ5" s="1096"/>
      <c r="JDK5" s="1097" t="s">
        <v>1293</v>
      </c>
      <c r="JDL5" s="1097"/>
      <c r="JDM5" s="1098"/>
      <c r="JDN5" s="1099" t="s">
        <v>1294</v>
      </c>
      <c r="JDO5" s="1097"/>
      <c r="JDP5" s="1098"/>
      <c r="JDQ5" s="1096"/>
      <c r="JDR5" s="1096"/>
      <c r="JDS5" s="1097" t="s">
        <v>1293</v>
      </c>
      <c r="JDT5" s="1097"/>
      <c r="JDU5" s="1098"/>
      <c r="JDV5" s="1099" t="s">
        <v>1294</v>
      </c>
      <c r="JDW5" s="1097"/>
      <c r="JDX5" s="1098"/>
      <c r="JDY5" s="1096"/>
      <c r="JDZ5" s="1096"/>
      <c r="JEA5" s="1097" t="s">
        <v>1293</v>
      </c>
      <c r="JEB5" s="1097"/>
      <c r="JEC5" s="1098"/>
      <c r="JED5" s="1099" t="s">
        <v>1294</v>
      </c>
      <c r="JEE5" s="1097"/>
      <c r="JEF5" s="1098"/>
      <c r="JEG5" s="1096"/>
      <c r="JEH5" s="1096"/>
      <c r="JEI5" s="1097" t="s">
        <v>1293</v>
      </c>
      <c r="JEJ5" s="1097"/>
      <c r="JEK5" s="1098"/>
      <c r="JEL5" s="1099" t="s">
        <v>1294</v>
      </c>
      <c r="JEM5" s="1097"/>
      <c r="JEN5" s="1098"/>
      <c r="JEO5" s="1096"/>
      <c r="JEP5" s="1096"/>
      <c r="JEQ5" s="1097" t="s">
        <v>1293</v>
      </c>
      <c r="JER5" s="1097"/>
      <c r="JES5" s="1098"/>
      <c r="JET5" s="1099" t="s">
        <v>1294</v>
      </c>
      <c r="JEU5" s="1097"/>
      <c r="JEV5" s="1098"/>
      <c r="JEW5" s="1096"/>
      <c r="JEX5" s="1096"/>
      <c r="JEY5" s="1097" t="s">
        <v>1293</v>
      </c>
      <c r="JEZ5" s="1097"/>
      <c r="JFA5" s="1098"/>
      <c r="JFB5" s="1099" t="s">
        <v>1294</v>
      </c>
      <c r="JFC5" s="1097"/>
      <c r="JFD5" s="1098"/>
      <c r="JFE5" s="1096"/>
      <c r="JFF5" s="1096"/>
      <c r="JFG5" s="1097" t="s">
        <v>1293</v>
      </c>
      <c r="JFH5" s="1097"/>
      <c r="JFI5" s="1098"/>
      <c r="JFJ5" s="1099" t="s">
        <v>1294</v>
      </c>
      <c r="JFK5" s="1097"/>
      <c r="JFL5" s="1098"/>
      <c r="JFM5" s="1096"/>
      <c r="JFN5" s="1096"/>
      <c r="JFO5" s="1097" t="s">
        <v>1293</v>
      </c>
      <c r="JFP5" s="1097"/>
      <c r="JFQ5" s="1098"/>
      <c r="JFR5" s="1099" t="s">
        <v>1294</v>
      </c>
      <c r="JFS5" s="1097"/>
      <c r="JFT5" s="1098"/>
      <c r="JFU5" s="1096"/>
      <c r="JFV5" s="1096"/>
      <c r="JFW5" s="1097" t="s">
        <v>1293</v>
      </c>
      <c r="JFX5" s="1097"/>
      <c r="JFY5" s="1098"/>
      <c r="JFZ5" s="1099" t="s">
        <v>1294</v>
      </c>
      <c r="JGA5" s="1097"/>
      <c r="JGB5" s="1098"/>
      <c r="JGC5" s="1096"/>
      <c r="JGD5" s="1096"/>
      <c r="JGE5" s="1097" t="s">
        <v>1293</v>
      </c>
      <c r="JGF5" s="1097"/>
      <c r="JGG5" s="1098"/>
      <c r="JGH5" s="1099" t="s">
        <v>1294</v>
      </c>
      <c r="JGI5" s="1097"/>
      <c r="JGJ5" s="1098"/>
      <c r="JGK5" s="1096"/>
      <c r="JGL5" s="1096"/>
      <c r="JGM5" s="1097" t="s">
        <v>1293</v>
      </c>
      <c r="JGN5" s="1097"/>
      <c r="JGO5" s="1098"/>
      <c r="JGP5" s="1099" t="s">
        <v>1294</v>
      </c>
      <c r="JGQ5" s="1097"/>
      <c r="JGR5" s="1098"/>
      <c r="JGS5" s="1096"/>
      <c r="JGT5" s="1096"/>
      <c r="JGU5" s="1097" t="s">
        <v>1293</v>
      </c>
      <c r="JGV5" s="1097"/>
      <c r="JGW5" s="1098"/>
      <c r="JGX5" s="1099" t="s">
        <v>1294</v>
      </c>
      <c r="JGY5" s="1097"/>
      <c r="JGZ5" s="1098"/>
      <c r="JHA5" s="1096"/>
      <c r="JHB5" s="1096"/>
      <c r="JHC5" s="1097" t="s">
        <v>1293</v>
      </c>
      <c r="JHD5" s="1097"/>
      <c r="JHE5" s="1098"/>
      <c r="JHF5" s="1099" t="s">
        <v>1294</v>
      </c>
      <c r="JHG5" s="1097"/>
      <c r="JHH5" s="1098"/>
      <c r="JHI5" s="1096"/>
      <c r="JHJ5" s="1096"/>
      <c r="JHK5" s="1097" t="s">
        <v>1293</v>
      </c>
      <c r="JHL5" s="1097"/>
      <c r="JHM5" s="1098"/>
      <c r="JHN5" s="1099" t="s">
        <v>1294</v>
      </c>
      <c r="JHO5" s="1097"/>
      <c r="JHP5" s="1098"/>
      <c r="JHQ5" s="1096"/>
      <c r="JHR5" s="1096"/>
      <c r="JHS5" s="1097" t="s">
        <v>1293</v>
      </c>
      <c r="JHT5" s="1097"/>
      <c r="JHU5" s="1098"/>
      <c r="JHV5" s="1099" t="s">
        <v>1294</v>
      </c>
      <c r="JHW5" s="1097"/>
      <c r="JHX5" s="1098"/>
      <c r="JHY5" s="1096"/>
      <c r="JHZ5" s="1096"/>
      <c r="JIA5" s="1097" t="s">
        <v>1293</v>
      </c>
      <c r="JIB5" s="1097"/>
      <c r="JIC5" s="1098"/>
      <c r="JID5" s="1099" t="s">
        <v>1294</v>
      </c>
      <c r="JIE5" s="1097"/>
      <c r="JIF5" s="1098"/>
      <c r="JIG5" s="1096"/>
      <c r="JIH5" s="1096"/>
      <c r="JII5" s="1097" t="s">
        <v>1293</v>
      </c>
      <c r="JIJ5" s="1097"/>
      <c r="JIK5" s="1098"/>
      <c r="JIL5" s="1099" t="s">
        <v>1294</v>
      </c>
      <c r="JIM5" s="1097"/>
      <c r="JIN5" s="1098"/>
      <c r="JIO5" s="1096"/>
      <c r="JIP5" s="1096"/>
      <c r="JIQ5" s="1097" t="s">
        <v>1293</v>
      </c>
      <c r="JIR5" s="1097"/>
      <c r="JIS5" s="1098"/>
      <c r="JIT5" s="1099" t="s">
        <v>1294</v>
      </c>
      <c r="JIU5" s="1097"/>
      <c r="JIV5" s="1098"/>
      <c r="JIW5" s="1096"/>
      <c r="JIX5" s="1096"/>
      <c r="JIY5" s="1097" t="s">
        <v>1293</v>
      </c>
      <c r="JIZ5" s="1097"/>
      <c r="JJA5" s="1098"/>
      <c r="JJB5" s="1099" t="s">
        <v>1294</v>
      </c>
      <c r="JJC5" s="1097"/>
      <c r="JJD5" s="1098"/>
      <c r="JJE5" s="1096"/>
      <c r="JJF5" s="1096"/>
      <c r="JJG5" s="1097" t="s">
        <v>1293</v>
      </c>
      <c r="JJH5" s="1097"/>
      <c r="JJI5" s="1098"/>
      <c r="JJJ5" s="1099" t="s">
        <v>1294</v>
      </c>
      <c r="JJK5" s="1097"/>
      <c r="JJL5" s="1098"/>
      <c r="JJM5" s="1096"/>
      <c r="JJN5" s="1096"/>
      <c r="JJO5" s="1097" t="s">
        <v>1293</v>
      </c>
      <c r="JJP5" s="1097"/>
      <c r="JJQ5" s="1098"/>
      <c r="JJR5" s="1099" t="s">
        <v>1294</v>
      </c>
      <c r="JJS5" s="1097"/>
      <c r="JJT5" s="1098"/>
      <c r="JJU5" s="1096"/>
      <c r="JJV5" s="1096"/>
      <c r="JJW5" s="1097" t="s">
        <v>1293</v>
      </c>
      <c r="JJX5" s="1097"/>
      <c r="JJY5" s="1098"/>
      <c r="JJZ5" s="1099" t="s">
        <v>1294</v>
      </c>
      <c r="JKA5" s="1097"/>
      <c r="JKB5" s="1098"/>
      <c r="JKC5" s="1096"/>
      <c r="JKD5" s="1096"/>
      <c r="JKE5" s="1097" t="s">
        <v>1293</v>
      </c>
      <c r="JKF5" s="1097"/>
      <c r="JKG5" s="1098"/>
      <c r="JKH5" s="1099" t="s">
        <v>1294</v>
      </c>
      <c r="JKI5" s="1097"/>
      <c r="JKJ5" s="1098"/>
      <c r="JKK5" s="1096"/>
      <c r="JKL5" s="1096"/>
      <c r="JKM5" s="1097" t="s">
        <v>1293</v>
      </c>
      <c r="JKN5" s="1097"/>
      <c r="JKO5" s="1098"/>
      <c r="JKP5" s="1099" t="s">
        <v>1294</v>
      </c>
      <c r="JKQ5" s="1097"/>
      <c r="JKR5" s="1098"/>
      <c r="JKS5" s="1096"/>
      <c r="JKT5" s="1096"/>
      <c r="JKU5" s="1097" t="s">
        <v>1293</v>
      </c>
      <c r="JKV5" s="1097"/>
      <c r="JKW5" s="1098"/>
      <c r="JKX5" s="1099" t="s">
        <v>1294</v>
      </c>
      <c r="JKY5" s="1097"/>
      <c r="JKZ5" s="1098"/>
      <c r="JLA5" s="1096"/>
      <c r="JLB5" s="1096"/>
      <c r="JLC5" s="1097" t="s">
        <v>1293</v>
      </c>
      <c r="JLD5" s="1097"/>
      <c r="JLE5" s="1098"/>
      <c r="JLF5" s="1099" t="s">
        <v>1294</v>
      </c>
      <c r="JLG5" s="1097"/>
      <c r="JLH5" s="1098"/>
      <c r="JLI5" s="1096"/>
      <c r="JLJ5" s="1096"/>
      <c r="JLK5" s="1097" t="s">
        <v>1293</v>
      </c>
      <c r="JLL5" s="1097"/>
      <c r="JLM5" s="1098"/>
      <c r="JLN5" s="1099" t="s">
        <v>1294</v>
      </c>
      <c r="JLO5" s="1097"/>
      <c r="JLP5" s="1098"/>
      <c r="JLQ5" s="1096"/>
      <c r="JLR5" s="1096"/>
      <c r="JLS5" s="1097" t="s">
        <v>1293</v>
      </c>
      <c r="JLT5" s="1097"/>
      <c r="JLU5" s="1098"/>
      <c r="JLV5" s="1099" t="s">
        <v>1294</v>
      </c>
      <c r="JLW5" s="1097"/>
      <c r="JLX5" s="1098"/>
      <c r="JLY5" s="1096"/>
      <c r="JLZ5" s="1096"/>
      <c r="JMA5" s="1097" t="s">
        <v>1293</v>
      </c>
      <c r="JMB5" s="1097"/>
      <c r="JMC5" s="1098"/>
      <c r="JMD5" s="1099" t="s">
        <v>1294</v>
      </c>
      <c r="JME5" s="1097"/>
      <c r="JMF5" s="1098"/>
      <c r="JMG5" s="1096"/>
      <c r="JMH5" s="1096"/>
      <c r="JMI5" s="1097" t="s">
        <v>1293</v>
      </c>
      <c r="JMJ5" s="1097"/>
      <c r="JMK5" s="1098"/>
      <c r="JML5" s="1099" t="s">
        <v>1294</v>
      </c>
      <c r="JMM5" s="1097"/>
      <c r="JMN5" s="1098"/>
      <c r="JMO5" s="1096"/>
      <c r="JMP5" s="1096"/>
      <c r="JMQ5" s="1097" t="s">
        <v>1293</v>
      </c>
      <c r="JMR5" s="1097"/>
      <c r="JMS5" s="1098"/>
      <c r="JMT5" s="1099" t="s">
        <v>1294</v>
      </c>
      <c r="JMU5" s="1097"/>
      <c r="JMV5" s="1098"/>
      <c r="JMW5" s="1096"/>
      <c r="JMX5" s="1096"/>
      <c r="JMY5" s="1097" t="s">
        <v>1293</v>
      </c>
      <c r="JMZ5" s="1097"/>
      <c r="JNA5" s="1098"/>
      <c r="JNB5" s="1099" t="s">
        <v>1294</v>
      </c>
      <c r="JNC5" s="1097"/>
      <c r="JND5" s="1098"/>
      <c r="JNE5" s="1096"/>
      <c r="JNF5" s="1096"/>
      <c r="JNG5" s="1097" t="s">
        <v>1293</v>
      </c>
      <c r="JNH5" s="1097"/>
      <c r="JNI5" s="1098"/>
      <c r="JNJ5" s="1099" t="s">
        <v>1294</v>
      </c>
      <c r="JNK5" s="1097"/>
      <c r="JNL5" s="1098"/>
      <c r="JNM5" s="1096"/>
      <c r="JNN5" s="1096"/>
      <c r="JNO5" s="1097" t="s">
        <v>1293</v>
      </c>
      <c r="JNP5" s="1097"/>
      <c r="JNQ5" s="1098"/>
      <c r="JNR5" s="1099" t="s">
        <v>1294</v>
      </c>
      <c r="JNS5" s="1097"/>
      <c r="JNT5" s="1098"/>
      <c r="JNU5" s="1096"/>
      <c r="JNV5" s="1096"/>
      <c r="JNW5" s="1097" t="s">
        <v>1293</v>
      </c>
      <c r="JNX5" s="1097"/>
      <c r="JNY5" s="1098"/>
      <c r="JNZ5" s="1099" t="s">
        <v>1294</v>
      </c>
      <c r="JOA5" s="1097"/>
      <c r="JOB5" s="1098"/>
      <c r="JOC5" s="1096"/>
      <c r="JOD5" s="1096"/>
      <c r="JOE5" s="1097" t="s">
        <v>1293</v>
      </c>
      <c r="JOF5" s="1097"/>
      <c r="JOG5" s="1098"/>
      <c r="JOH5" s="1099" t="s">
        <v>1294</v>
      </c>
      <c r="JOI5" s="1097"/>
      <c r="JOJ5" s="1098"/>
      <c r="JOK5" s="1096"/>
      <c r="JOL5" s="1096"/>
      <c r="JOM5" s="1097" t="s">
        <v>1293</v>
      </c>
      <c r="JON5" s="1097"/>
      <c r="JOO5" s="1098"/>
      <c r="JOP5" s="1099" t="s">
        <v>1294</v>
      </c>
      <c r="JOQ5" s="1097"/>
      <c r="JOR5" s="1098"/>
      <c r="JOS5" s="1096"/>
      <c r="JOT5" s="1096"/>
      <c r="JOU5" s="1097" t="s">
        <v>1293</v>
      </c>
      <c r="JOV5" s="1097"/>
      <c r="JOW5" s="1098"/>
      <c r="JOX5" s="1099" t="s">
        <v>1294</v>
      </c>
      <c r="JOY5" s="1097"/>
      <c r="JOZ5" s="1098"/>
      <c r="JPA5" s="1096"/>
      <c r="JPB5" s="1096"/>
      <c r="JPC5" s="1097" t="s">
        <v>1293</v>
      </c>
      <c r="JPD5" s="1097"/>
      <c r="JPE5" s="1098"/>
      <c r="JPF5" s="1099" t="s">
        <v>1294</v>
      </c>
      <c r="JPG5" s="1097"/>
      <c r="JPH5" s="1098"/>
      <c r="JPI5" s="1096"/>
      <c r="JPJ5" s="1096"/>
      <c r="JPK5" s="1097" t="s">
        <v>1293</v>
      </c>
      <c r="JPL5" s="1097"/>
      <c r="JPM5" s="1098"/>
      <c r="JPN5" s="1099" t="s">
        <v>1294</v>
      </c>
      <c r="JPO5" s="1097"/>
      <c r="JPP5" s="1098"/>
      <c r="JPQ5" s="1096"/>
      <c r="JPR5" s="1096"/>
      <c r="JPS5" s="1097" t="s">
        <v>1293</v>
      </c>
      <c r="JPT5" s="1097"/>
      <c r="JPU5" s="1098"/>
      <c r="JPV5" s="1099" t="s">
        <v>1294</v>
      </c>
      <c r="JPW5" s="1097"/>
      <c r="JPX5" s="1098"/>
      <c r="JPY5" s="1096"/>
      <c r="JPZ5" s="1096"/>
      <c r="JQA5" s="1097" t="s">
        <v>1293</v>
      </c>
      <c r="JQB5" s="1097"/>
      <c r="JQC5" s="1098"/>
      <c r="JQD5" s="1099" t="s">
        <v>1294</v>
      </c>
      <c r="JQE5" s="1097"/>
      <c r="JQF5" s="1098"/>
      <c r="JQG5" s="1096"/>
      <c r="JQH5" s="1096"/>
      <c r="JQI5" s="1097" t="s">
        <v>1293</v>
      </c>
      <c r="JQJ5" s="1097"/>
      <c r="JQK5" s="1098"/>
      <c r="JQL5" s="1099" t="s">
        <v>1294</v>
      </c>
      <c r="JQM5" s="1097"/>
      <c r="JQN5" s="1098"/>
      <c r="JQO5" s="1096"/>
      <c r="JQP5" s="1096"/>
      <c r="JQQ5" s="1097" t="s">
        <v>1293</v>
      </c>
      <c r="JQR5" s="1097"/>
      <c r="JQS5" s="1098"/>
      <c r="JQT5" s="1099" t="s">
        <v>1294</v>
      </c>
      <c r="JQU5" s="1097"/>
      <c r="JQV5" s="1098"/>
      <c r="JQW5" s="1096"/>
      <c r="JQX5" s="1096"/>
      <c r="JQY5" s="1097" t="s">
        <v>1293</v>
      </c>
      <c r="JQZ5" s="1097"/>
      <c r="JRA5" s="1098"/>
      <c r="JRB5" s="1099" t="s">
        <v>1294</v>
      </c>
      <c r="JRC5" s="1097"/>
      <c r="JRD5" s="1098"/>
      <c r="JRE5" s="1096"/>
      <c r="JRF5" s="1096"/>
      <c r="JRG5" s="1097" t="s">
        <v>1293</v>
      </c>
      <c r="JRH5" s="1097"/>
      <c r="JRI5" s="1098"/>
      <c r="JRJ5" s="1099" t="s">
        <v>1294</v>
      </c>
      <c r="JRK5" s="1097"/>
      <c r="JRL5" s="1098"/>
      <c r="JRM5" s="1096"/>
      <c r="JRN5" s="1096"/>
      <c r="JRO5" s="1097" t="s">
        <v>1293</v>
      </c>
      <c r="JRP5" s="1097"/>
      <c r="JRQ5" s="1098"/>
      <c r="JRR5" s="1099" t="s">
        <v>1294</v>
      </c>
      <c r="JRS5" s="1097"/>
      <c r="JRT5" s="1098"/>
      <c r="JRU5" s="1096"/>
      <c r="JRV5" s="1096"/>
      <c r="JRW5" s="1097" t="s">
        <v>1293</v>
      </c>
      <c r="JRX5" s="1097"/>
      <c r="JRY5" s="1098"/>
      <c r="JRZ5" s="1099" t="s">
        <v>1294</v>
      </c>
      <c r="JSA5" s="1097"/>
      <c r="JSB5" s="1098"/>
      <c r="JSC5" s="1096"/>
      <c r="JSD5" s="1096"/>
      <c r="JSE5" s="1097" t="s">
        <v>1293</v>
      </c>
      <c r="JSF5" s="1097"/>
      <c r="JSG5" s="1098"/>
      <c r="JSH5" s="1099" t="s">
        <v>1294</v>
      </c>
      <c r="JSI5" s="1097"/>
      <c r="JSJ5" s="1098"/>
      <c r="JSK5" s="1096"/>
      <c r="JSL5" s="1096"/>
      <c r="JSM5" s="1097" t="s">
        <v>1293</v>
      </c>
      <c r="JSN5" s="1097"/>
      <c r="JSO5" s="1098"/>
      <c r="JSP5" s="1099" t="s">
        <v>1294</v>
      </c>
      <c r="JSQ5" s="1097"/>
      <c r="JSR5" s="1098"/>
      <c r="JSS5" s="1096"/>
      <c r="JST5" s="1096"/>
      <c r="JSU5" s="1097" t="s">
        <v>1293</v>
      </c>
      <c r="JSV5" s="1097"/>
      <c r="JSW5" s="1098"/>
      <c r="JSX5" s="1099" t="s">
        <v>1294</v>
      </c>
      <c r="JSY5" s="1097"/>
      <c r="JSZ5" s="1098"/>
      <c r="JTA5" s="1096"/>
      <c r="JTB5" s="1096"/>
      <c r="JTC5" s="1097" t="s">
        <v>1293</v>
      </c>
      <c r="JTD5" s="1097"/>
      <c r="JTE5" s="1098"/>
      <c r="JTF5" s="1099" t="s">
        <v>1294</v>
      </c>
      <c r="JTG5" s="1097"/>
      <c r="JTH5" s="1098"/>
      <c r="JTI5" s="1096"/>
      <c r="JTJ5" s="1096"/>
      <c r="JTK5" s="1097" t="s">
        <v>1293</v>
      </c>
      <c r="JTL5" s="1097"/>
      <c r="JTM5" s="1098"/>
      <c r="JTN5" s="1099" t="s">
        <v>1294</v>
      </c>
      <c r="JTO5" s="1097"/>
      <c r="JTP5" s="1098"/>
      <c r="JTQ5" s="1096"/>
      <c r="JTR5" s="1096"/>
      <c r="JTS5" s="1097" t="s">
        <v>1293</v>
      </c>
      <c r="JTT5" s="1097"/>
      <c r="JTU5" s="1098"/>
      <c r="JTV5" s="1099" t="s">
        <v>1294</v>
      </c>
      <c r="JTW5" s="1097"/>
      <c r="JTX5" s="1098"/>
      <c r="JTY5" s="1096"/>
      <c r="JTZ5" s="1096"/>
      <c r="JUA5" s="1097" t="s">
        <v>1293</v>
      </c>
      <c r="JUB5" s="1097"/>
      <c r="JUC5" s="1098"/>
      <c r="JUD5" s="1099" t="s">
        <v>1294</v>
      </c>
      <c r="JUE5" s="1097"/>
      <c r="JUF5" s="1098"/>
      <c r="JUG5" s="1096"/>
      <c r="JUH5" s="1096"/>
      <c r="JUI5" s="1097" t="s">
        <v>1293</v>
      </c>
      <c r="JUJ5" s="1097"/>
      <c r="JUK5" s="1098"/>
      <c r="JUL5" s="1099" t="s">
        <v>1294</v>
      </c>
      <c r="JUM5" s="1097"/>
      <c r="JUN5" s="1098"/>
      <c r="JUO5" s="1096"/>
      <c r="JUP5" s="1096"/>
      <c r="JUQ5" s="1097" t="s">
        <v>1293</v>
      </c>
      <c r="JUR5" s="1097"/>
      <c r="JUS5" s="1098"/>
      <c r="JUT5" s="1099" t="s">
        <v>1294</v>
      </c>
      <c r="JUU5" s="1097"/>
      <c r="JUV5" s="1098"/>
      <c r="JUW5" s="1096"/>
      <c r="JUX5" s="1096"/>
      <c r="JUY5" s="1097" t="s">
        <v>1293</v>
      </c>
      <c r="JUZ5" s="1097"/>
      <c r="JVA5" s="1098"/>
      <c r="JVB5" s="1099" t="s">
        <v>1294</v>
      </c>
      <c r="JVC5" s="1097"/>
      <c r="JVD5" s="1098"/>
      <c r="JVE5" s="1096"/>
      <c r="JVF5" s="1096"/>
      <c r="JVG5" s="1097" t="s">
        <v>1293</v>
      </c>
      <c r="JVH5" s="1097"/>
      <c r="JVI5" s="1098"/>
      <c r="JVJ5" s="1099" t="s">
        <v>1294</v>
      </c>
      <c r="JVK5" s="1097"/>
      <c r="JVL5" s="1098"/>
      <c r="JVM5" s="1096"/>
      <c r="JVN5" s="1096"/>
      <c r="JVO5" s="1097" t="s">
        <v>1293</v>
      </c>
      <c r="JVP5" s="1097"/>
      <c r="JVQ5" s="1098"/>
      <c r="JVR5" s="1099" t="s">
        <v>1294</v>
      </c>
      <c r="JVS5" s="1097"/>
      <c r="JVT5" s="1098"/>
      <c r="JVU5" s="1096"/>
      <c r="JVV5" s="1096"/>
      <c r="JVW5" s="1097" t="s">
        <v>1293</v>
      </c>
      <c r="JVX5" s="1097"/>
      <c r="JVY5" s="1098"/>
      <c r="JVZ5" s="1099" t="s">
        <v>1294</v>
      </c>
      <c r="JWA5" s="1097"/>
      <c r="JWB5" s="1098"/>
      <c r="JWC5" s="1096"/>
      <c r="JWD5" s="1096"/>
      <c r="JWE5" s="1097" t="s">
        <v>1293</v>
      </c>
      <c r="JWF5" s="1097"/>
      <c r="JWG5" s="1098"/>
      <c r="JWH5" s="1099" t="s">
        <v>1294</v>
      </c>
      <c r="JWI5" s="1097"/>
      <c r="JWJ5" s="1098"/>
      <c r="JWK5" s="1096"/>
      <c r="JWL5" s="1096"/>
      <c r="JWM5" s="1097" t="s">
        <v>1293</v>
      </c>
      <c r="JWN5" s="1097"/>
      <c r="JWO5" s="1098"/>
      <c r="JWP5" s="1099" t="s">
        <v>1294</v>
      </c>
      <c r="JWQ5" s="1097"/>
      <c r="JWR5" s="1098"/>
      <c r="JWS5" s="1096"/>
      <c r="JWT5" s="1096"/>
      <c r="JWU5" s="1097" t="s">
        <v>1293</v>
      </c>
      <c r="JWV5" s="1097"/>
      <c r="JWW5" s="1098"/>
      <c r="JWX5" s="1099" t="s">
        <v>1294</v>
      </c>
      <c r="JWY5" s="1097"/>
      <c r="JWZ5" s="1098"/>
      <c r="JXA5" s="1096"/>
      <c r="JXB5" s="1096"/>
      <c r="JXC5" s="1097" t="s">
        <v>1293</v>
      </c>
      <c r="JXD5" s="1097"/>
      <c r="JXE5" s="1098"/>
      <c r="JXF5" s="1099" t="s">
        <v>1294</v>
      </c>
      <c r="JXG5" s="1097"/>
      <c r="JXH5" s="1098"/>
      <c r="JXI5" s="1096"/>
      <c r="JXJ5" s="1096"/>
      <c r="JXK5" s="1097" t="s">
        <v>1293</v>
      </c>
      <c r="JXL5" s="1097"/>
      <c r="JXM5" s="1098"/>
      <c r="JXN5" s="1099" t="s">
        <v>1294</v>
      </c>
      <c r="JXO5" s="1097"/>
      <c r="JXP5" s="1098"/>
      <c r="JXQ5" s="1096"/>
      <c r="JXR5" s="1096"/>
      <c r="JXS5" s="1097" t="s">
        <v>1293</v>
      </c>
      <c r="JXT5" s="1097"/>
      <c r="JXU5" s="1098"/>
      <c r="JXV5" s="1099" t="s">
        <v>1294</v>
      </c>
      <c r="JXW5" s="1097"/>
      <c r="JXX5" s="1098"/>
      <c r="JXY5" s="1096"/>
      <c r="JXZ5" s="1096"/>
      <c r="JYA5" s="1097" t="s">
        <v>1293</v>
      </c>
      <c r="JYB5" s="1097"/>
      <c r="JYC5" s="1098"/>
      <c r="JYD5" s="1099" t="s">
        <v>1294</v>
      </c>
      <c r="JYE5" s="1097"/>
      <c r="JYF5" s="1098"/>
      <c r="JYG5" s="1096"/>
      <c r="JYH5" s="1096"/>
      <c r="JYI5" s="1097" t="s">
        <v>1293</v>
      </c>
      <c r="JYJ5" s="1097"/>
      <c r="JYK5" s="1098"/>
      <c r="JYL5" s="1099" t="s">
        <v>1294</v>
      </c>
      <c r="JYM5" s="1097"/>
      <c r="JYN5" s="1098"/>
      <c r="JYO5" s="1096"/>
      <c r="JYP5" s="1096"/>
      <c r="JYQ5" s="1097" t="s">
        <v>1293</v>
      </c>
      <c r="JYR5" s="1097"/>
      <c r="JYS5" s="1098"/>
      <c r="JYT5" s="1099" t="s">
        <v>1294</v>
      </c>
      <c r="JYU5" s="1097"/>
      <c r="JYV5" s="1098"/>
      <c r="JYW5" s="1096"/>
      <c r="JYX5" s="1096"/>
      <c r="JYY5" s="1097" t="s">
        <v>1293</v>
      </c>
      <c r="JYZ5" s="1097"/>
      <c r="JZA5" s="1098"/>
      <c r="JZB5" s="1099" t="s">
        <v>1294</v>
      </c>
      <c r="JZC5" s="1097"/>
      <c r="JZD5" s="1098"/>
      <c r="JZE5" s="1096"/>
      <c r="JZF5" s="1096"/>
      <c r="JZG5" s="1097" t="s">
        <v>1293</v>
      </c>
      <c r="JZH5" s="1097"/>
      <c r="JZI5" s="1098"/>
      <c r="JZJ5" s="1099" t="s">
        <v>1294</v>
      </c>
      <c r="JZK5" s="1097"/>
      <c r="JZL5" s="1098"/>
      <c r="JZM5" s="1096"/>
      <c r="JZN5" s="1096"/>
      <c r="JZO5" s="1097" t="s">
        <v>1293</v>
      </c>
      <c r="JZP5" s="1097"/>
      <c r="JZQ5" s="1098"/>
      <c r="JZR5" s="1099" t="s">
        <v>1294</v>
      </c>
      <c r="JZS5" s="1097"/>
      <c r="JZT5" s="1098"/>
      <c r="JZU5" s="1096"/>
      <c r="JZV5" s="1096"/>
      <c r="JZW5" s="1097" t="s">
        <v>1293</v>
      </c>
      <c r="JZX5" s="1097"/>
      <c r="JZY5" s="1098"/>
      <c r="JZZ5" s="1099" t="s">
        <v>1294</v>
      </c>
      <c r="KAA5" s="1097"/>
      <c r="KAB5" s="1098"/>
      <c r="KAC5" s="1096"/>
      <c r="KAD5" s="1096"/>
      <c r="KAE5" s="1097" t="s">
        <v>1293</v>
      </c>
      <c r="KAF5" s="1097"/>
      <c r="KAG5" s="1098"/>
      <c r="KAH5" s="1099" t="s">
        <v>1294</v>
      </c>
      <c r="KAI5" s="1097"/>
      <c r="KAJ5" s="1098"/>
      <c r="KAK5" s="1096"/>
      <c r="KAL5" s="1096"/>
      <c r="KAM5" s="1097" t="s">
        <v>1293</v>
      </c>
      <c r="KAN5" s="1097"/>
      <c r="KAO5" s="1098"/>
      <c r="KAP5" s="1099" t="s">
        <v>1294</v>
      </c>
      <c r="KAQ5" s="1097"/>
      <c r="KAR5" s="1098"/>
      <c r="KAS5" s="1096"/>
      <c r="KAT5" s="1096"/>
      <c r="KAU5" s="1097" t="s">
        <v>1293</v>
      </c>
      <c r="KAV5" s="1097"/>
      <c r="KAW5" s="1098"/>
      <c r="KAX5" s="1099" t="s">
        <v>1294</v>
      </c>
      <c r="KAY5" s="1097"/>
      <c r="KAZ5" s="1098"/>
      <c r="KBA5" s="1096"/>
      <c r="KBB5" s="1096"/>
      <c r="KBC5" s="1097" t="s">
        <v>1293</v>
      </c>
      <c r="KBD5" s="1097"/>
      <c r="KBE5" s="1098"/>
      <c r="KBF5" s="1099" t="s">
        <v>1294</v>
      </c>
      <c r="KBG5" s="1097"/>
      <c r="KBH5" s="1098"/>
      <c r="KBI5" s="1096"/>
      <c r="KBJ5" s="1096"/>
      <c r="KBK5" s="1097" t="s">
        <v>1293</v>
      </c>
      <c r="KBL5" s="1097"/>
      <c r="KBM5" s="1098"/>
      <c r="KBN5" s="1099" t="s">
        <v>1294</v>
      </c>
      <c r="KBO5" s="1097"/>
      <c r="KBP5" s="1098"/>
      <c r="KBQ5" s="1096"/>
      <c r="KBR5" s="1096"/>
      <c r="KBS5" s="1097" t="s">
        <v>1293</v>
      </c>
      <c r="KBT5" s="1097"/>
      <c r="KBU5" s="1098"/>
      <c r="KBV5" s="1099" t="s">
        <v>1294</v>
      </c>
      <c r="KBW5" s="1097"/>
      <c r="KBX5" s="1098"/>
      <c r="KBY5" s="1096"/>
      <c r="KBZ5" s="1096"/>
      <c r="KCA5" s="1097" t="s">
        <v>1293</v>
      </c>
      <c r="KCB5" s="1097"/>
      <c r="KCC5" s="1098"/>
      <c r="KCD5" s="1099" t="s">
        <v>1294</v>
      </c>
      <c r="KCE5" s="1097"/>
      <c r="KCF5" s="1098"/>
      <c r="KCG5" s="1096"/>
      <c r="KCH5" s="1096"/>
      <c r="KCI5" s="1097" t="s">
        <v>1293</v>
      </c>
      <c r="KCJ5" s="1097"/>
      <c r="KCK5" s="1098"/>
      <c r="KCL5" s="1099" t="s">
        <v>1294</v>
      </c>
      <c r="KCM5" s="1097"/>
      <c r="KCN5" s="1098"/>
      <c r="KCO5" s="1096"/>
      <c r="KCP5" s="1096"/>
      <c r="KCQ5" s="1097" t="s">
        <v>1293</v>
      </c>
      <c r="KCR5" s="1097"/>
      <c r="KCS5" s="1098"/>
      <c r="KCT5" s="1099" t="s">
        <v>1294</v>
      </c>
      <c r="KCU5" s="1097"/>
      <c r="KCV5" s="1098"/>
      <c r="KCW5" s="1096"/>
      <c r="KCX5" s="1096"/>
      <c r="KCY5" s="1097" t="s">
        <v>1293</v>
      </c>
      <c r="KCZ5" s="1097"/>
      <c r="KDA5" s="1098"/>
      <c r="KDB5" s="1099" t="s">
        <v>1294</v>
      </c>
      <c r="KDC5" s="1097"/>
      <c r="KDD5" s="1098"/>
      <c r="KDE5" s="1096"/>
      <c r="KDF5" s="1096"/>
      <c r="KDG5" s="1097" t="s">
        <v>1293</v>
      </c>
      <c r="KDH5" s="1097"/>
      <c r="KDI5" s="1098"/>
      <c r="KDJ5" s="1099" t="s">
        <v>1294</v>
      </c>
      <c r="KDK5" s="1097"/>
      <c r="KDL5" s="1098"/>
      <c r="KDM5" s="1096"/>
      <c r="KDN5" s="1096"/>
      <c r="KDO5" s="1097" t="s">
        <v>1293</v>
      </c>
      <c r="KDP5" s="1097"/>
      <c r="KDQ5" s="1098"/>
      <c r="KDR5" s="1099" t="s">
        <v>1294</v>
      </c>
      <c r="KDS5" s="1097"/>
      <c r="KDT5" s="1098"/>
      <c r="KDU5" s="1096"/>
      <c r="KDV5" s="1096"/>
      <c r="KDW5" s="1097" t="s">
        <v>1293</v>
      </c>
      <c r="KDX5" s="1097"/>
      <c r="KDY5" s="1098"/>
      <c r="KDZ5" s="1099" t="s">
        <v>1294</v>
      </c>
      <c r="KEA5" s="1097"/>
      <c r="KEB5" s="1098"/>
      <c r="KEC5" s="1096"/>
      <c r="KED5" s="1096"/>
      <c r="KEE5" s="1097" t="s">
        <v>1293</v>
      </c>
      <c r="KEF5" s="1097"/>
      <c r="KEG5" s="1098"/>
      <c r="KEH5" s="1099" t="s">
        <v>1294</v>
      </c>
      <c r="KEI5" s="1097"/>
      <c r="KEJ5" s="1098"/>
      <c r="KEK5" s="1096"/>
      <c r="KEL5" s="1096"/>
      <c r="KEM5" s="1097" t="s">
        <v>1293</v>
      </c>
      <c r="KEN5" s="1097"/>
      <c r="KEO5" s="1098"/>
      <c r="KEP5" s="1099" t="s">
        <v>1294</v>
      </c>
      <c r="KEQ5" s="1097"/>
      <c r="KER5" s="1098"/>
      <c r="KES5" s="1096"/>
      <c r="KET5" s="1096"/>
      <c r="KEU5" s="1097" t="s">
        <v>1293</v>
      </c>
      <c r="KEV5" s="1097"/>
      <c r="KEW5" s="1098"/>
      <c r="KEX5" s="1099" t="s">
        <v>1294</v>
      </c>
      <c r="KEY5" s="1097"/>
      <c r="KEZ5" s="1098"/>
      <c r="KFA5" s="1096"/>
      <c r="KFB5" s="1096"/>
      <c r="KFC5" s="1097" t="s">
        <v>1293</v>
      </c>
      <c r="KFD5" s="1097"/>
      <c r="KFE5" s="1098"/>
      <c r="KFF5" s="1099" t="s">
        <v>1294</v>
      </c>
      <c r="KFG5" s="1097"/>
      <c r="KFH5" s="1098"/>
      <c r="KFI5" s="1096"/>
      <c r="KFJ5" s="1096"/>
      <c r="KFK5" s="1097" t="s">
        <v>1293</v>
      </c>
      <c r="KFL5" s="1097"/>
      <c r="KFM5" s="1098"/>
      <c r="KFN5" s="1099" t="s">
        <v>1294</v>
      </c>
      <c r="KFO5" s="1097"/>
      <c r="KFP5" s="1098"/>
      <c r="KFQ5" s="1096"/>
      <c r="KFR5" s="1096"/>
      <c r="KFS5" s="1097" t="s">
        <v>1293</v>
      </c>
      <c r="KFT5" s="1097"/>
      <c r="KFU5" s="1098"/>
      <c r="KFV5" s="1099" t="s">
        <v>1294</v>
      </c>
      <c r="KFW5" s="1097"/>
      <c r="KFX5" s="1098"/>
      <c r="KFY5" s="1096"/>
      <c r="KFZ5" s="1096"/>
      <c r="KGA5" s="1097" t="s">
        <v>1293</v>
      </c>
      <c r="KGB5" s="1097"/>
      <c r="KGC5" s="1098"/>
      <c r="KGD5" s="1099" t="s">
        <v>1294</v>
      </c>
      <c r="KGE5" s="1097"/>
      <c r="KGF5" s="1098"/>
      <c r="KGG5" s="1096"/>
      <c r="KGH5" s="1096"/>
      <c r="KGI5" s="1097" t="s">
        <v>1293</v>
      </c>
      <c r="KGJ5" s="1097"/>
      <c r="KGK5" s="1098"/>
      <c r="KGL5" s="1099" t="s">
        <v>1294</v>
      </c>
      <c r="KGM5" s="1097"/>
      <c r="KGN5" s="1098"/>
      <c r="KGO5" s="1096"/>
      <c r="KGP5" s="1096"/>
      <c r="KGQ5" s="1097" t="s">
        <v>1293</v>
      </c>
      <c r="KGR5" s="1097"/>
      <c r="KGS5" s="1098"/>
      <c r="KGT5" s="1099" t="s">
        <v>1294</v>
      </c>
      <c r="KGU5" s="1097"/>
      <c r="KGV5" s="1098"/>
      <c r="KGW5" s="1096"/>
      <c r="KGX5" s="1096"/>
      <c r="KGY5" s="1097" t="s">
        <v>1293</v>
      </c>
      <c r="KGZ5" s="1097"/>
      <c r="KHA5" s="1098"/>
      <c r="KHB5" s="1099" t="s">
        <v>1294</v>
      </c>
      <c r="KHC5" s="1097"/>
      <c r="KHD5" s="1098"/>
      <c r="KHE5" s="1096"/>
      <c r="KHF5" s="1096"/>
      <c r="KHG5" s="1097" t="s">
        <v>1293</v>
      </c>
      <c r="KHH5" s="1097"/>
      <c r="KHI5" s="1098"/>
      <c r="KHJ5" s="1099" t="s">
        <v>1294</v>
      </c>
      <c r="KHK5" s="1097"/>
      <c r="KHL5" s="1098"/>
      <c r="KHM5" s="1096"/>
      <c r="KHN5" s="1096"/>
      <c r="KHO5" s="1097" t="s">
        <v>1293</v>
      </c>
      <c r="KHP5" s="1097"/>
      <c r="KHQ5" s="1098"/>
      <c r="KHR5" s="1099" t="s">
        <v>1294</v>
      </c>
      <c r="KHS5" s="1097"/>
      <c r="KHT5" s="1098"/>
      <c r="KHU5" s="1096"/>
      <c r="KHV5" s="1096"/>
      <c r="KHW5" s="1097" t="s">
        <v>1293</v>
      </c>
      <c r="KHX5" s="1097"/>
      <c r="KHY5" s="1098"/>
      <c r="KHZ5" s="1099" t="s">
        <v>1294</v>
      </c>
      <c r="KIA5" s="1097"/>
      <c r="KIB5" s="1098"/>
      <c r="KIC5" s="1096"/>
      <c r="KID5" s="1096"/>
      <c r="KIE5" s="1097" t="s">
        <v>1293</v>
      </c>
      <c r="KIF5" s="1097"/>
      <c r="KIG5" s="1098"/>
      <c r="KIH5" s="1099" t="s">
        <v>1294</v>
      </c>
      <c r="KII5" s="1097"/>
      <c r="KIJ5" s="1098"/>
      <c r="KIK5" s="1096"/>
      <c r="KIL5" s="1096"/>
      <c r="KIM5" s="1097" t="s">
        <v>1293</v>
      </c>
      <c r="KIN5" s="1097"/>
      <c r="KIO5" s="1098"/>
      <c r="KIP5" s="1099" t="s">
        <v>1294</v>
      </c>
      <c r="KIQ5" s="1097"/>
      <c r="KIR5" s="1098"/>
      <c r="KIS5" s="1096"/>
      <c r="KIT5" s="1096"/>
      <c r="KIU5" s="1097" t="s">
        <v>1293</v>
      </c>
      <c r="KIV5" s="1097"/>
      <c r="KIW5" s="1098"/>
      <c r="KIX5" s="1099" t="s">
        <v>1294</v>
      </c>
      <c r="KIY5" s="1097"/>
      <c r="KIZ5" s="1098"/>
      <c r="KJA5" s="1096"/>
      <c r="KJB5" s="1096"/>
      <c r="KJC5" s="1097" t="s">
        <v>1293</v>
      </c>
      <c r="KJD5" s="1097"/>
      <c r="KJE5" s="1098"/>
      <c r="KJF5" s="1099" t="s">
        <v>1294</v>
      </c>
      <c r="KJG5" s="1097"/>
      <c r="KJH5" s="1098"/>
      <c r="KJI5" s="1096"/>
      <c r="KJJ5" s="1096"/>
      <c r="KJK5" s="1097" t="s">
        <v>1293</v>
      </c>
      <c r="KJL5" s="1097"/>
      <c r="KJM5" s="1098"/>
      <c r="KJN5" s="1099" t="s">
        <v>1294</v>
      </c>
      <c r="KJO5" s="1097"/>
      <c r="KJP5" s="1098"/>
      <c r="KJQ5" s="1096"/>
      <c r="KJR5" s="1096"/>
      <c r="KJS5" s="1097" t="s">
        <v>1293</v>
      </c>
      <c r="KJT5" s="1097"/>
      <c r="KJU5" s="1098"/>
      <c r="KJV5" s="1099" t="s">
        <v>1294</v>
      </c>
      <c r="KJW5" s="1097"/>
      <c r="KJX5" s="1098"/>
      <c r="KJY5" s="1096"/>
      <c r="KJZ5" s="1096"/>
      <c r="KKA5" s="1097" t="s">
        <v>1293</v>
      </c>
      <c r="KKB5" s="1097"/>
      <c r="KKC5" s="1098"/>
      <c r="KKD5" s="1099" t="s">
        <v>1294</v>
      </c>
      <c r="KKE5" s="1097"/>
      <c r="KKF5" s="1098"/>
      <c r="KKG5" s="1096"/>
      <c r="KKH5" s="1096"/>
      <c r="KKI5" s="1097" t="s">
        <v>1293</v>
      </c>
      <c r="KKJ5" s="1097"/>
      <c r="KKK5" s="1098"/>
      <c r="KKL5" s="1099" t="s">
        <v>1294</v>
      </c>
      <c r="KKM5" s="1097"/>
      <c r="KKN5" s="1098"/>
      <c r="KKO5" s="1096"/>
      <c r="KKP5" s="1096"/>
      <c r="KKQ5" s="1097" t="s">
        <v>1293</v>
      </c>
      <c r="KKR5" s="1097"/>
      <c r="KKS5" s="1098"/>
      <c r="KKT5" s="1099" t="s">
        <v>1294</v>
      </c>
      <c r="KKU5" s="1097"/>
      <c r="KKV5" s="1098"/>
      <c r="KKW5" s="1096"/>
      <c r="KKX5" s="1096"/>
      <c r="KKY5" s="1097" t="s">
        <v>1293</v>
      </c>
      <c r="KKZ5" s="1097"/>
      <c r="KLA5" s="1098"/>
      <c r="KLB5" s="1099" t="s">
        <v>1294</v>
      </c>
      <c r="KLC5" s="1097"/>
      <c r="KLD5" s="1098"/>
      <c r="KLE5" s="1096"/>
      <c r="KLF5" s="1096"/>
      <c r="KLG5" s="1097" t="s">
        <v>1293</v>
      </c>
      <c r="KLH5" s="1097"/>
      <c r="KLI5" s="1098"/>
      <c r="KLJ5" s="1099" t="s">
        <v>1294</v>
      </c>
      <c r="KLK5" s="1097"/>
      <c r="KLL5" s="1098"/>
      <c r="KLM5" s="1096"/>
      <c r="KLN5" s="1096"/>
      <c r="KLO5" s="1097" t="s">
        <v>1293</v>
      </c>
      <c r="KLP5" s="1097"/>
      <c r="KLQ5" s="1098"/>
      <c r="KLR5" s="1099" t="s">
        <v>1294</v>
      </c>
      <c r="KLS5" s="1097"/>
      <c r="KLT5" s="1098"/>
      <c r="KLU5" s="1096"/>
      <c r="KLV5" s="1096"/>
      <c r="KLW5" s="1097" t="s">
        <v>1293</v>
      </c>
      <c r="KLX5" s="1097"/>
      <c r="KLY5" s="1098"/>
      <c r="KLZ5" s="1099" t="s">
        <v>1294</v>
      </c>
      <c r="KMA5" s="1097"/>
      <c r="KMB5" s="1098"/>
      <c r="KMC5" s="1096"/>
      <c r="KMD5" s="1096"/>
      <c r="KME5" s="1097" t="s">
        <v>1293</v>
      </c>
      <c r="KMF5" s="1097"/>
      <c r="KMG5" s="1098"/>
      <c r="KMH5" s="1099" t="s">
        <v>1294</v>
      </c>
      <c r="KMI5" s="1097"/>
      <c r="KMJ5" s="1098"/>
      <c r="KMK5" s="1096"/>
      <c r="KML5" s="1096"/>
      <c r="KMM5" s="1097" t="s">
        <v>1293</v>
      </c>
      <c r="KMN5" s="1097"/>
      <c r="KMO5" s="1098"/>
      <c r="KMP5" s="1099" t="s">
        <v>1294</v>
      </c>
      <c r="KMQ5" s="1097"/>
      <c r="KMR5" s="1098"/>
      <c r="KMS5" s="1096"/>
      <c r="KMT5" s="1096"/>
      <c r="KMU5" s="1097" t="s">
        <v>1293</v>
      </c>
      <c r="KMV5" s="1097"/>
      <c r="KMW5" s="1098"/>
      <c r="KMX5" s="1099" t="s">
        <v>1294</v>
      </c>
      <c r="KMY5" s="1097"/>
      <c r="KMZ5" s="1098"/>
      <c r="KNA5" s="1096"/>
      <c r="KNB5" s="1096"/>
      <c r="KNC5" s="1097" t="s">
        <v>1293</v>
      </c>
      <c r="KND5" s="1097"/>
      <c r="KNE5" s="1098"/>
      <c r="KNF5" s="1099" t="s">
        <v>1294</v>
      </c>
      <c r="KNG5" s="1097"/>
      <c r="KNH5" s="1098"/>
      <c r="KNI5" s="1096"/>
      <c r="KNJ5" s="1096"/>
      <c r="KNK5" s="1097" t="s">
        <v>1293</v>
      </c>
      <c r="KNL5" s="1097"/>
      <c r="KNM5" s="1098"/>
      <c r="KNN5" s="1099" t="s">
        <v>1294</v>
      </c>
      <c r="KNO5" s="1097"/>
      <c r="KNP5" s="1098"/>
      <c r="KNQ5" s="1096"/>
      <c r="KNR5" s="1096"/>
      <c r="KNS5" s="1097" t="s">
        <v>1293</v>
      </c>
      <c r="KNT5" s="1097"/>
      <c r="KNU5" s="1098"/>
      <c r="KNV5" s="1099" t="s">
        <v>1294</v>
      </c>
      <c r="KNW5" s="1097"/>
      <c r="KNX5" s="1098"/>
      <c r="KNY5" s="1096"/>
      <c r="KNZ5" s="1096"/>
      <c r="KOA5" s="1097" t="s">
        <v>1293</v>
      </c>
      <c r="KOB5" s="1097"/>
      <c r="KOC5" s="1098"/>
      <c r="KOD5" s="1099" t="s">
        <v>1294</v>
      </c>
      <c r="KOE5" s="1097"/>
      <c r="KOF5" s="1098"/>
      <c r="KOG5" s="1096"/>
      <c r="KOH5" s="1096"/>
      <c r="KOI5" s="1097" t="s">
        <v>1293</v>
      </c>
      <c r="KOJ5" s="1097"/>
      <c r="KOK5" s="1098"/>
      <c r="KOL5" s="1099" t="s">
        <v>1294</v>
      </c>
      <c r="KOM5" s="1097"/>
      <c r="KON5" s="1098"/>
      <c r="KOO5" s="1096"/>
      <c r="KOP5" s="1096"/>
      <c r="KOQ5" s="1097" t="s">
        <v>1293</v>
      </c>
      <c r="KOR5" s="1097"/>
      <c r="KOS5" s="1098"/>
      <c r="KOT5" s="1099" t="s">
        <v>1294</v>
      </c>
      <c r="KOU5" s="1097"/>
      <c r="KOV5" s="1098"/>
      <c r="KOW5" s="1096"/>
      <c r="KOX5" s="1096"/>
      <c r="KOY5" s="1097" t="s">
        <v>1293</v>
      </c>
      <c r="KOZ5" s="1097"/>
      <c r="KPA5" s="1098"/>
      <c r="KPB5" s="1099" t="s">
        <v>1294</v>
      </c>
      <c r="KPC5" s="1097"/>
      <c r="KPD5" s="1098"/>
      <c r="KPE5" s="1096"/>
      <c r="KPF5" s="1096"/>
      <c r="KPG5" s="1097" t="s">
        <v>1293</v>
      </c>
      <c r="KPH5" s="1097"/>
      <c r="KPI5" s="1098"/>
      <c r="KPJ5" s="1099" t="s">
        <v>1294</v>
      </c>
      <c r="KPK5" s="1097"/>
      <c r="KPL5" s="1098"/>
      <c r="KPM5" s="1096"/>
      <c r="KPN5" s="1096"/>
      <c r="KPO5" s="1097" t="s">
        <v>1293</v>
      </c>
      <c r="KPP5" s="1097"/>
      <c r="KPQ5" s="1098"/>
      <c r="KPR5" s="1099" t="s">
        <v>1294</v>
      </c>
      <c r="KPS5" s="1097"/>
      <c r="KPT5" s="1098"/>
      <c r="KPU5" s="1096"/>
      <c r="KPV5" s="1096"/>
      <c r="KPW5" s="1097" t="s">
        <v>1293</v>
      </c>
      <c r="KPX5" s="1097"/>
      <c r="KPY5" s="1098"/>
      <c r="KPZ5" s="1099" t="s">
        <v>1294</v>
      </c>
      <c r="KQA5" s="1097"/>
      <c r="KQB5" s="1098"/>
      <c r="KQC5" s="1096"/>
      <c r="KQD5" s="1096"/>
      <c r="KQE5" s="1097" t="s">
        <v>1293</v>
      </c>
      <c r="KQF5" s="1097"/>
      <c r="KQG5" s="1098"/>
      <c r="KQH5" s="1099" t="s">
        <v>1294</v>
      </c>
      <c r="KQI5" s="1097"/>
      <c r="KQJ5" s="1098"/>
      <c r="KQK5" s="1096"/>
      <c r="KQL5" s="1096"/>
      <c r="KQM5" s="1097" t="s">
        <v>1293</v>
      </c>
      <c r="KQN5" s="1097"/>
      <c r="KQO5" s="1098"/>
      <c r="KQP5" s="1099" t="s">
        <v>1294</v>
      </c>
      <c r="KQQ5" s="1097"/>
      <c r="KQR5" s="1098"/>
      <c r="KQS5" s="1096"/>
      <c r="KQT5" s="1096"/>
      <c r="KQU5" s="1097" t="s">
        <v>1293</v>
      </c>
      <c r="KQV5" s="1097"/>
      <c r="KQW5" s="1098"/>
      <c r="KQX5" s="1099" t="s">
        <v>1294</v>
      </c>
      <c r="KQY5" s="1097"/>
      <c r="KQZ5" s="1098"/>
      <c r="KRA5" s="1096"/>
      <c r="KRB5" s="1096"/>
      <c r="KRC5" s="1097" t="s">
        <v>1293</v>
      </c>
      <c r="KRD5" s="1097"/>
      <c r="KRE5" s="1098"/>
      <c r="KRF5" s="1099" t="s">
        <v>1294</v>
      </c>
      <c r="KRG5" s="1097"/>
      <c r="KRH5" s="1098"/>
      <c r="KRI5" s="1096"/>
      <c r="KRJ5" s="1096"/>
      <c r="KRK5" s="1097" t="s">
        <v>1293</v>
      </c>
      <c r="KRL5" s="1097"/>
      <c r="KRM5" s="1098"/>
      <c r="KRN5" s="1099" t="s">
        <v>1294</v>
      </c>
      <c r="KRO5" s="1097"/>
      <c r="KRP5" s="1098"/>
      <c r="KRQ5" s="1096"/>
      <c r="KRR5" s="1096"/>
      <c r="KRS5" s="1097" t="s">
        <v>1293</v>
      </c>
      <c r="KRT5" s="1097"/>
      <c r="KRU5" s="1098"/>
      <c r="KRV5" s="1099" t="s">
        <v>1294</v>
      </c>
      <c r="KRW5" s="1097"/>
      <c r="KRX5" s="1098"/>
      <c r="KRY5" s="1096"/>
      <c r="KRZ5" s="1096"/>
      <c r="KSA5" s="1097" t="s">
        <v>1293</v>
      </c>
      <c r="KSB5" s="1097"/>
      <c r="KSC5" s="1098"/>
      <c r="KSD5" s="1099" t="s">
        <v>1294</v>
      </c>
      <c r="KSE5" s="1097"/>
      <c r="KSF5" s="1098"/>
      <c r="KSG5" s="1096"/>
      <c r="KSH5" s="1096"/>
      <c r="KSI5" s="1097" t="s">
        <v>1293</v>
      </c>
      <c r="KSJ5" s="1097"/>
      <c r="KSK5" s="1098"/>
      <c r="KSL5" s="1099" t="s">
        <v>1294</v>
      </c>
      <c r="KSM5" s="1097"/>
      <c r="KSN5" s="1098"/>
      <c r="KSO5" s="1096"/>
      <c r="KSP5" s="1096"/>
      <c r="KSQ5" s="1097" t="s">
        <v>1293</v>
      </c>
      <c r="KSR5" s="1097"/>
      <c r="KSS5" s="1098"/>
      <c r="KST5" s="1099" t="s">
        <v>1294</v>
      </c>
      <c r="KSU5" s="1097"/>
      <c r="KSV5" s="1098"/>
      <c r="KSW5" s="1096"/>
      <c r="KSX5" s="1096"/>
      <c r="KSY5" s="1097" t="s">
        <v>1293</v>
      </c>
      <c r="KSZ5" s="1097"/>
      <c r="KTA5" s="1098"/>
      <c r="KTB5" s="1099" t="s">
        <v>1294</v>
      </c>
      <c r="KTC5" s="1097"/>
      <c r="KTD5" s="1098"/>
      <c r="KTE5" s="1096"/>
      <c r="KTF5" s="1096"/>
      <c r="KTG5" s="1097" t="s">
        <v>1293</v>
      </c>
      <c r="KTH5" s="1097"/>
      <c r="KTI5" s="1098"/>
      <c r="KTJ5" s="1099" t="s">
        <v>1294</v>
      </c>
      <c r="KTK5" s="1097"/>
      <c r="KTL5" s="1098"/>
      <c r="KTM5" s="1096"/>
      <c r="KTN5" s="1096"/>
      <c r="KTO5" s="1097" t="s">
        <v>1293</v>
      </c>
      <c r="KTP5" s="1097"/>
      <c r="KTQ5" s="1098"/>
      <c r="KTR5" s="1099" t="s">
        <v>1294</v>
      </c>
      <c r="KTS5" s="1097"/>
      <c r="KTT5" s="1098"/>
      <c r="KTU5" s="1096"/>
      <c r="KTV5" s="1096"/>
      <c r="KTW5" s="1097" t="s">
        <v>1293</v>
      </c>
      <c r="KTX5" s="1097"/>
      <c r="KTY5" s="1098"/>
      <c r="KTZ5" s="1099" t="s">
        <v>1294</v>
      </c>
      <c r="KUA5" s="1097"/>
      <c r="KUB5" s="1098"/>
      <c r="KUC5" s="1096"/>
      <c r="KUD5" s="1096"/>
      <c r="KUE5" s="1097" t="s">
        <v>1293</v>
      </c>
      <c r="KUF5" s="1097"/>
      <c r="KUG5" s="1098"/>
      <c r="KUH5" s="1099" t="s">
        <v>1294</v>
      </c>
      <c r="KUI5" s="1097"/>
      <c r="KUJ5" s="1098"/>
      <c r="KUK5" s="1096"/>
      <c r="KUL5" s="1096"/>
      <c r="KUM5" s="1097" t="s">
        <v>1293</v>
      </c>
      <c r="KUN5" s="1097"/>
      <c r="KUO5" s="1098"/>
      <c r="KUP5" s="1099" t="s">
        <v>1294</v>
      </c>
      <c r="KUQ5" s="1097"/>
      <c r="KUR5" s="1098"/>
      <c r="KUS5" s="1096"/>
      <c r="KUT5" s="1096"/>
      <c r="KUU5" s="1097" t="s">
        <v>1293</v>
      </c>
      <c r="KUV5" s="1097"/>
      <c r="KUW5" s="1098"/>
      <c r="KUX5" s="1099" t="s">
        <v>1294</v>
      </c>
      <c r="KUY5" s="1097"/>
      <c r="KUZ5" s="1098"/>
      <c r="KVA5" s="1096"/>
      <c r="KVB5" s="1096"/>
      <c r="KVC5" s="1097" t="s">
        <v>1293</v>
      </c>
      <c r="KVD5" s="1097"/>
      <c r="KVE5" s="1098"/>
      <c r="KVF5" s="1099" t="s">
        <v>1294</v>
      </c>
      <c r="KVG5" s="1097"/>
      <c r="KVH5" s="1098"/>
      <c r="KVI5" s="1096"/>
      <c r="KVJ5" s="1096"/>
      <c r="KVK5" s="1097" t="s">
        <v>1293</v>
      </c>
      <c r="KVL5" s="1097"/>
      <c r="KVM5" s="1098"/>
      <c r="KVN5" s="1099" t="s">
        <v>1294</v>
      </c>
      <c r="KVO5" s="1097"/>
      <c r="KVP5" s="1098"/>
      <c r="KVQ5" s="1096"/>
      <c r="KVR5" s="1096"/>
      <c r="KVS5" s="1097" t="s">
        <v>1293</v>
      </c>
      <c r="KVT5" s="1097"/>
      <c r="KVU5" s="1098"/>
      <c r="KVV5" s="1099" t="s">
        <v>1294</v>
      </c>
      <c r="KVW5" s="1097"/>
      <c r="KVX5" s="1098"/>
      <c r="KVY5" s="1096"/>
      <c r="KVZ5" s="1096"/>
      <c r="KWA5" s="1097" t="s">
        <v>1293</v>
      </c>
      <c r="KWB5" s="1097"/>
      <c r="KWC5" s="1098"/>
      <c r="KWD5" s="1099" t="s">
        <v>1294</v>
      </c>
      <c r="KWE5" s="1097"/>
      <c r="KWF5" s="1098"/>
      <c r="KWG5" s="1096"/>
      <c r="KWH5" s="1096"/>
      <c r="KWI5" s="1097" t="s">
        <v>1293</v>
      </c>
      <c r="KWJ5" s="1097"/>
      <c r="KWK5" s="1098"/>
      <c r="KWL5" s="1099" t="s">
        <v>1294</v>
      </c>
      <c r="KWM5" s="1097"/>
      <c r="KWN5" s="1098"/>
      <c r="KWO5" s="1096"/>
      <c r="KWP5" s="1096"/>
      <c r="KWQ5" s="1097" t="s">
        <v>1293</v>
      </c>
      <c r="KWR5" s="1097"/>
      <c r="KWS5" s="1098"/>
      <c r="KWT5" s="1099" t="s">
        <v>1294</v>
      </c>
      <c r="KWU5" s="1097"/>
      <c r="KWV5" s="1098"/>
      <c r="KWW5" s="1096"/>
      <c r="KWX5" s="1096"/>
      <c r="KWY5" s="1097" t="s">
        <v>1293</v>
      </c>
      <c r="KWZ5" s="1097"/>
      <c r="KXA5" s="1098"/>
      <c r="KXB5" s="1099" t="s">
        <v>1294</v>
      </c>
      <c r="KXC5" s="1097"/>
      <c r="KXD5" s="1098"/>
      <c r="KXE5" s="1096"/>
      <c r="KXF5" s="1096"/>
      <c r="KXG5" s="1097" t="s">
        <v>1293</v>
      </c>
      <c r="KXH5" s="1097"/>
      <c r="KXI5" s="1098"/>
      <c r="KXJ5" s="1099" t="s">
        <v>1294</v>
      </c>
      <c r="KXK5" s="1097"/>
      <c r="KXL5" s="1098"/>
      <c r="KXM5" s="1096"/>
      <c r="KXN5" s="1096"/>
      <c r="KXO5" s="1097" t="s">
        <v>1293</v>
      </c>
      <c r="KXP5" s="1097"/>
      <c r="KXQ5" s="1098"/>
      <c r="KXR5" s="1099" t="s">
        <v>1294</v>
      </c>
      <c r="KXS5" s="1097"/>
      <c r="KXT5" s="1098"/>
      <c r="KXU5" s="1096"/>
      <c r="KXV5" s="1096"/>
      <c r="KXW5" s="1097" t="s">
        <v>1293</v>
      </c>
      <c r="KXX5" s="1097"/>
      <c r="KXY5" s="1098"/>
      <c r="KXZ5" s="1099" t="s">
        <v>1294</v>
      </c>
      <c r="KYA5" s="1097"/>
      <c r="KYB5" s="1098"/>
      <c r="KYC5" s="1096"/>
      <c r="KYD5" s="1096"/>
      <c r="KYE5" s="1097" t="s">
        <v>1293</v>
      </c>
      <c r="KYF5" s="1097"/>
      <c r="KYG5" s="1098"/>
      <c r="KYH5" s="1099" t="s">
        <v>1294</v>
      </c>
      <c r="KYI5" s="1097"/>
      <c r="KYJ5" s="1098"/>
      <c r="KYK5" s="1096"/>
      <c r="KYL5" s="1096"/>
      <c r="KYM5" s="1097" t="s">
        <v>1293</v>
      </c>
      <c r="KYN5" s="1097"/>
      <c r="KYO5" s="1098"/>
      <c r="KYP5" s="1099" t="s">
        <v>1294</v>
      </c>
      <c r="KYQ5" s="1097"/>
      <c r="KYR5" s="1098"/>
      <c r="KYS5" s="1096"/>
      <c r="KYT5" s="1096"/>
      <c r="KYU5" s="1097" t="s">
        <v>1293</v>
      </c>
      <c r="KYV5" s="1097"/>
      <c r="KYW5" s="1098"/>
      <c r="KYX5" s="1099" t="s">
        <v>1294</v>
      </c>
      <c r="KYY5" s="1097"/>
      <c r="KYZ5" s="1098"/>
      <c r="KZA5" s="1096"/>
      <c r="KZB5" s="1096"/>
      <c r="KZC5" s="1097" t="s">
        <v>1293</v>
      </c>
      <c r="KZD5" s="1097"/>
      <c r="KZE5" s="1098"/>
      <c r="KZF5" s="1099" t="s">
        <v>1294</v>
      </c>
      <c r="KZG5" s="1097"/>
      <c r="KZH5" s="1098"/>
      <c r="KZI5" s="1096"/>
      <c r="KZJ5" s="1096"/>
      <c r="KZK5" s="1097" t="s">
        <v>1293</v>
      </c>
      <c r="KZL5" s="1097"/>
      <c r="KZM5" s="1098"/>
      <c r="KZN5" s="1099" t="s">
        <v>1294</v>
      </c>
      <c r="KZO5" s="1097"/>
      <c r="KZP5" s="1098"/>
      <c r="KZQ5" s="1096"/>
      <c r="KZR5" s="1096"/>
      <c r="KZS5" s="1097" t="s">
        <v>1293</v>
      </c>
      <c r="KZT5" s="1097"/>
      <c r="KZU5" s="1098"/>
      <c r="KZV5" s="1099" t="s">
        <v>1294</v>
      </c>
      <c r="KZW5" s="1097"/>
      <c r="KZX5" s="1098"/>
      <c r="KZY5" s="1096"/>
      <c r="KZZ5" s="1096"/>
      <c r="LAA5" s="1097" t="s">
        <v>1293</v>
      </c>
      <c r="LAB5" s="1097"/>
      <c r="LAC5" s="1098"/>
      <c r="LAD5" s="1099" t="s">
        <v>1294</v>
      </c>
      <c r="LAE5" s="1097"/>
      <c r="LAF5" s="1098"/>
      <c r="LAG5" s="1096"/>
      <c r="LAH5" s="1096"/>
      <c r="LAI5" s="1097" t="s">
        <v>1293</v>
      </c>
      <c r="LAJ5" s="1097"/>
      <c r="LAK5" s="1098"/>
      <c r="LAL5" s="1099" t="s">
        <v>1294</v>
      </c>
      <c r="LAM5" s="1097"/>
      <c r="LAN5" s="1098"/>
      <c r="LAO5" s="1096"/>
      <c r="LAP5" s="1096"/>
      <c r="LAQ5" s="1097" t="s">
        <v>1293</v>
      </c>
      <c r="LAR5" s="1097"/>
      <c r="LAS5" s="1098"/>
      <c r="LAT5" s="1099" t="s">
        <v>1294</v>
      </c>
      <c r="LAU5" s="1097"/>
      <c r="LAV5" s="1098"/>
      <c r="LAW5" s="1096"/>
      <c r="LAX5" s="1096"/>
      <c r="LAY5" s="1097" t="s">
        <v>1293</v>
      </c>
      <c r="LAZ5" s="1097"/>
      <c r="LBA5" s="1098"/>
      <c r="LBB5" s="1099" t="s">
        <v>1294</v>
      </c>
      <c r="LBC5" s="1097"/>
      <c r="LBD5" s="1098"/>
      <c r="LBE5" s="1096"/>
      <c r="LBF5" s="1096"/>
      <c r="LBG5" s="1097" t="s">
        <v>1293</v>
      </c>
      <c r="LBH5" s="1097"/>
      <c r="LBI5" s="1098"/>
      <c r="LBJ5" s="1099" t="s">
        <v>1294</v>
      </c>
      <c r="LBK5" s="1097"/>
      <c r="LBL5" s="1098"/>
      <c r="LBM5" s="1096"/>
      <c r="LBN5" s="1096"/>
      <c r="LBO5" s="1097" t="s">
        <v>1293</v>
      </c>
      <c r="LBP5" s="1097"/>
      <c r="LBQ5" s="1098"/>
      <c r="LBR5" s="1099" t="s">
        <v>1294</v>
      </c>
      <c r="LBS5" s="1097"/>
      <c r="LBT5" s="1098"/>
      <c r="LBU5" s="1096"/>
      <c r="LBV5" s="1096"/>
      <c r="LBW5" s="1097" t="s">
        <v>1293</v>
      </c>
      <c r="LBX5" s="1097"/>
      <c r="LBY5" s="1098"/>
      <c r="LBZ5" s="1099" t="s">
        <v>1294</v>
      </c>
      <c r="LCA5" s="1097"/>
      <c r="LCB5" s="1098"/>
      <c r="LCC5" s="1096"/>
      <c r="LCD5" s="1096"/>
      <c r="LCE5" s="1097" t="s">
        <v>1293</v>
      </c>
      <c r="LCF5" s="1097"/>
      <c r="LCG5" s="1098"/>
      <c r="LCH5" s="1099" t="s">
        <v>1294</v>
      </c>
      <c r="LCI5" s="1097"/>
      <c r="LCJ5" s="1098"/>
      <c r="LCK5" s="1096"/>
      <c r="LCL5" s="1096"/>
      <c r="LCM5" s="1097" t="s">
        <v>1293</v>
      </c>
      <c r="LCN5" s="1097"/>
      <c r="LCO5" s="1098"/>
      <c r="LCP5" s="1099" t="s">
        <v>1294</v>
      </c>
      <c r="LCQ5" s="1097"/>
      <c r="LCR5" s="1098"/>
      <c r="LCS5" s="1096"/>
      <c r="LCT5" s="1096"/>
      <c r="LCU5" s="1097" t="s">
        <v>1293</v>
      </c>
      <c r="LCV5" s="1097"/>
      <c r="LCW5" s="1098"/>
      <c r="LCX5" s="1099" t="s">
        <v>1294</v>
      </c>
      <c r="LCY5" s="1097"/>
      <c r="LCZ5" s="1098"/>
      <c r="LDA5" s="1096"/>
      <c r="LDB5" s="1096"/>
      <c r="LDC5" s="1097" t="s">
        <v>1293</v>
      </c>
      <c r="LDD5" s="1097"/>
      <c r="LDE5" s="1098"/>
      <c r="LDF5" s="1099" t="s">
        <v>1294</v>
      </c>
      <c r="LDG5" s="1097"/>
      <c r="LDH5" s="1098"/>
      <c r="LDI5" s="1096"/>
      <c r="LDJ5" s="1096"/>
      <c r="LDK5" s="1097" t="s">
        <v>1293</v>
      </c>
      <c r="LDL5" s="1097"/>
      <c r="LDM5" s="1098"/>
      <c r="LDN5" s="1099" t="s">
        <v>1294</v>
      </c>
      <c r="LDO5" s="1097"/>
      <c r="LDP5" s="1098"/>
      <c r="LDQ5" s="1096"/>
      <c r="LDR5" s="1096"/>
      <c r="LDS5" s="1097" t="s">
        <v>1293</v>
      </c>
      <c r="LDT5" s="1097"/>
      <c r="LDU5" s="1098"/>
      <c r="LDV5" s="1099" t="s">
        <v>1294</v>
      </c>
      <c r="LDW5" s="1097"/>
      <c r="LDX5" s="1098"/>
      <c r="LDY5" s="1096"/>
      <c r="LDZ5" s="1096"/>
      <c r="LEA5" s="1097" t="s">
        <v>1293</v>
      </c>
      <c r="LEB5" s="1097"/>
      <c r="LEC5" s="1098"/>
      <c r="LED5" s="1099" t="s">
        <v>1294</v>
      </c>
      <c r="LEE5" s="1097"/>
      <c r="LEF5" s="1098"/>
      <c r="LEG5" s="1096"/>
      <c r="LEH5" s="1096"/>
      <c r="LEI5" s="1097" t="s">
        <v>1293</v>
      </c>
      <c r="LEJ5" s="1097"/>
      <c r="LEK5" s="1098"/>
      <c r="LEL5" s="1099" t="s">
        <v>1294</v>
      </c>
      <c r="LEM5" s="1097"/>
      <c r="LEN5" s="1098"/>
      <c r="LEO5" s="1096"/>
      <c r="LEP5" s="1096"/>
      <c r="LEQ5" s="1097" t="s">
        <v>1293</v>
      </c>
      <c r="LER5" s="1097"/>
      <c r="LES5" s="1098"/>
      <c r="LET5" s="1099" t="s">
        <v>1294</v>
      </c>
      <c r="LEU5" s="1097"/>
      <c r="LEV5" s="1098"/>
      <c r="LEW5" s="1096"/>
      <c r="LEX5" s="1096"/>
      <c r="LEY5" s="1097" t="s">
        <v>1293</v>
      </c>
      <c r="LEZ5" s="1097"/>
      <c r="LFA5" s="1098"/>
      <c r="LFB5" s="1099" t="s">
        <v>1294</v>
      </c>
      <c r="LFC5" s="1097"/>
      <c r="LFD5" s="1098"/>
      <c r="LFE5" s="1096"/>
      <c r="LFF5" s="1096"/>
      <c r="LFG5" s="1097" t="s">
        <v>1293</v>
      </c>
      <c r="LFH5" s="1097"/>
      <c r="LFI5" s="1098"/>
      <c r="LFJ5" s="1099" t="s">
        <v>1294</v>
      </c>
      <c r="LFK5" s="1097"/>
      <c r="LFL5" s="1098"/>
      <c r="LFM5" s="1096"/>
      <c r="LFN5" s="1096"/>
      <c r="LFO5" s="1097" t="s">
        <v>1293</v>
      </c>
      <c r="LFP5" s="1097"/>
      <c r="LFQ5" s="1098"/>
      <c r="LFR5" s="1099" t="s">
        <v>1294</v>
      </c>
      <c r="LFS5" s="1097"/>
      <c r="LFT5" s="1098"/>
      <c r="LFU5" s="1096"/>
      <c r="LFV5" s="1096"/>
      <c r="LFW5" s="1097" t="s">
        <v>1293</v>
      </c>
      <c r="LFX5" s="1097"/>
      <c r="LFY5" s="1098"/>
      <c r="LFZ5" s="1099" t="s">
        <v>1294</v>
      </c>
      <c r="LGA5" s="1097"/>
      <c r="LGB5" s="1098"/>
      <c r="LGC5" s="1096"/>
      <c r="LGD5" s="1096"/>
      <c r="LGE5" s="1097" t="s">
        <v>1293</v>
      </c>
      <c r="LGF5" s="1097"/>
      <c r="LGG5" s="1098"/>
      <c r="LGH5" s="1099" t="s">
        <v>1294</v>
      </c>
      <c r="LGI5" s="1097"/>
      <c r="LGJ5" s="1098"/>
      <c r="LGK5" s="1096"/>
      <c r="LGL5" s="1096"/>
      <c r="LGM5" s="1097" t="s">
        <v>1293</v>
      </c>
      <c r="LGN5" s="1097"/>
      <c r="LGO5" s="1098"/>
      <c r="LGP5" s="1099" t="s">
        <v>1294</v>
      </c>
      <c r="LGQ5" s="1097"/>
      <c r="LGR5" s="1098"/>
      <c r="LGS5" s="1096"/>
      <c r="LGT5" s="1096"/>
      <c r="LGU5" s="1097" t="s">
        <v>1293</v>
      </c>
      <c r="LGV5" s="1097"/>
      <c r="LGW5" s="1098"/>
      <c r="LGX5" s="1099" t="s">
        <v>1294</v>
      </c>
      <c r="LGY5" s="1097"/>
      <c r="LGZ5" s="1098"/>
      <c r="LHA5" s="1096"/>
      <c r="LHB5" s="1096"/>
      <c r="LHC5" s="1097" t="s">
        <v>1293</v>
      </c>
      <c r="LHD5" s="1097"/>
      <c r="LHE5" s="1098"/>
      <c r="LHF5" s="1099" t="s">
        <v>1294</v>
      </c>
      <c r="LHG5" s="1097"/>
      <c r="LHH5" s="1098"/>
      <c r="LHI5" s="1096"/>
      <c r="LHJ5" s="1096"/>
      <c r="LHK5" s="1097" t="s">
        <v>1293</v>
      </c>
      <c r="LHL5" s="1097"/>
      <c r="LHM5" s="1098"/>
      <c r="LHN5" s="1099" t="s">
        <v>1294</v>
      </c>
      <c r="LHO5" s="1097"/>
      <c r="LHP5" s="1098"/>
      <c r="LHQ5" s="1096"/>
      <c r="LHR5" s="1096"/>
      <c r="LHS5" s="1097" t="s">
        <v>1293</v>
      </c>
      <c r="LHT5" s="1097"/>
      <c r="LHU5" s="1098"/>
      <c r="LHV5" s="1099" t="s">
        <v>1294</v>
      </c>
      <c r="LHW5" s="1097"/>
      <c r="LHX5" s="1098"/>
      <c r="LHY5" s="1096"/>
      <c r="LHZ5" s="1096"/>
      <c r="LIA5" s="1097" t="s">
        <v>1293</v>
      </c>
      <c r="LIB5" s="1097"/>
      <c r="LIC5" s="1098"/>
      <c r="LID5" s="1099" t="s">
        <v>1294</v>
      </c>
      <c r="LIE5" s="1097"/>
      <c r="LIF5" s="1098"/>
      <c r="LIG5" s="1096"/>
      <c r="LIH5" s="1096"/>
      <c r="LII5" s="1097" t="s">
        <v>1293</v>
      </c>
      <c r="LIJ5" s="1097"/>
      <c r="LIK5" s="1098"/>
      <c r="LIL5" s="1099" t="s">
        <v>1294</v>
      </c>
      <c r="LIM5" s="1097"/>
      <c r="LIN5" s="1098"/>
      <c r="LIO5" s="1096"/>
      <c r="LIP5" s="1096"/>
      <c r="LIQ5" s="1097" t="s">
        <v>1293</v>
      </c>
      <c r="LIR5" s="1097"/>
      <c r="LIS5" s="1098"/>
      <c r="LIT5" s="1099" t="s">
        <v>1294</v>
      </c>
      <c r="LIU5" s="1097"/>
      <c r="LIV5" s="1098"/>
      <c r="LIW5" s="1096"/>
      <c r="LIX5" s="1096"/>
      <c r="LIY5" s="1097" t="s">
        <v>1293</v>
      </c>
      <c r="LIZ5" s="1097"/>
      <c r="LJA5" s="1098"/>
      <c r="LJB5" s="1099" t="s">
        <v>1294</v>
      </c>
      <c r="LJC5" s="1097"/>
      <c r="LJD5" s="1098"/>
      <c r="LJE5" s="1096"/>
      <c r="LJF5" s="1096"/>
      <c r="LJG5" s="1097" t="s">
        <v>1293</v>
      </c>
      <c r="LJH5" s="1097"/>
      <c r="LJI5" s="1098"/>
      <c r="LJJ5" s="1099" t="s">
        <v>1294</v>
      </c>
      <c r="LJK5" s="1097"/>
      <c r="LJL5" s="1098"/>
      <c r="LJM5" s="1096"/>
      <c r="LJN5" s="1096"/>
      <c r="LJO5" s="1097" t="s">
        <v>1293</v>
      </c>
      <c r="LJP5" s="1097"/>
      <c r="LJQ5" s="1098"/>
      <c r="LJR5" s="1099" t="s">
        <v>1294</v>
      </c>
      <c r="LJS5" s="1097"/>
      <c r="LJT5" s="1098"/>
      <c r="LJU5" s="1096"/>
      <c r="LJV5" s="1096"/>
      <c r="LJW5" s="1097" t="s">
        <v>1293</v>
      </c>
      <c r="LJX5" s="1097"/>
      <c r="LJY5" s="1098"/>
      <c r="LJZ5" s="1099" t="s">
        <v>1294</v>
      </c>
      <c r="LKA5" s="1097"/>
      <c r="LKB5" s="1098"/>
      <c r="LKC5" s="1096"/>
      <c r="LKD5" s="1096"/>
      <c r="LKE5" s="1097" t="s">
        <v>1293</v>
      </c>
      <c r="LKF5" s="1097"/>
      <c r="LKG5" s="1098"/>
      <c r="LKH5" s="1099" t="s">
        <v>1294</v>
      </c>
      <c r="LKI5" s="1097"/>
      <c r="LKJ5" s="1098"/>
      <c r="LKK5" s="1096"/>
      <c r="LKL5" s="1096"/>
      <c r="LKM5" s="1097" t="s">
        <v>1293</v>
      </c>
      <c r="LKN5" s="1097"/>
      <c r="LKO5" s="1098"/>
      <c r="LKP5" s="1099" t="s">
        <v>1294</v>
      </c>
      <c r="LKQ5" s="1097"/>
      <c r="LKR5" s="1098"/>
      <c r="LKS5" s="1096"/>
      <c r="LKT5" s="1096"/>
      <c r="LKU5" s="1097" t="s">
        <v>1293</v>
      </c>
      <c r="LKV5" s="1097"/>
      <c r="LKW5" s="1098"/>
      <c r="LKX5" s="1099" t="s">
        <v>1294</v>
      </c>
      <c r="LKY5" s="1097"/>
      <c r="LKZ5" s="1098"/>
      <c r="LLA5" s="1096"/>
      <c r="LLB5" s="1096"/>
      <c r="LLC5" s="1097" t="s">
        <v>1293</v>
      </c>
      <c r="LLD5" s="1097"/>
      <c r="LLE5" s="1098"/>
      <c r="LLF5" s="1099" t="s">
        <v>1294</v>
      </c>
      <c r="LLG5" s="1097"/>
      <c r="LLH5" s="1098"/>
      <c r="LLI5" s="1096"/>
      <c r="LLJ5" s="1096"/>
      <c r="LLK5" s="1097" t="s">
        <v>1293</v>
      </c>
      <c r="LLL5" s="1097"/>
      <c r="LLM5" s="1098"/>
      <c r="LLN5" s="1099" t="s">
        <v>1294</v>
      </c>
      <c r="LLO5" s="1097"/>
      <c r="LLP5" s="1098"/>
      <c r="LLQ5" s="1096"/>
      <c r="LLR5" s="1096"/>
      <c r="LLS5" s="1097" t="s">
        <v>1293</v>
      </c>
      <c r="LLT5" s="1097"/>
      <c r="LLU5" s="1098"/>
      <c r="LLV5" s="1099" t="s">
        <v>1294</v>
      </c>
      <c r="LLW5" s="1097"/>
      <c r="LLX5" s="1098"/>
      <c r="LLY5" s="1096"/>
      <c r="LLZ5" s="1096"/>
      <c r="LMA5" s="1097" t="s">
        <v>1293</v>
      </c>
      <c r="LMB5" s="1097"/>
      <c r="LMC5" s="1098"/>
      <c r="LMD5" s="1099" t="s">
        <v>1294</v>
      </c>
      <c r="LME5" s="1097"/>
      <c r="LMF5" s="1098"/>
      <c r="LMG5" s="1096"/>
      <c r="LMH5" s="1096"/>
      <c r="LMI5" s="1097" t="s">
        <v>1293</v>
      </c>
      <c r="LMJ5" s="1097"/>
      <c r="LMK5" s="1098"/>
      <c r="LML5" s="1099" t="s">
        <v>1294</v>
      </c>
      <c r="LMM5" s="1097"/>
      <c r="LMN5" s="1098"/>
      <c r="LMO5" s="1096"/>
      <c r="LMP5" s="1096"/>
      <c r="LMQ5" s="1097" t="s">
        <v>1293</v>
      </c>
      <c r="LMR5" s="1097"/>
      <c r="LMS5" s="1098"/>
      <c r="LMT5" s="1099" t="s">
        <v>1294</v>
      </c>
      <c r="LMU5" s="1097"/>
      <c r="LMV5" s="1098"/>
      <c r="LMW5" s="1096"/>
      <c r="LMX5" s="1096"/>
      <c r="LMY5" s="1097" t="s">
        <v>1293</v>
      </c>
      <c r="LMZ5" s="1097"/>
      <c r="LNA5" s="1098"/>
      <c r="LNB5" s="1099" t="s">
        <v>1294</v>
      </c>
      <c r="LNC5" s="1097"/>
      <c r="LND5" s="1098"/>
      <c r="LNE5" s="1096"/>
      <c r="LNF5" s="1096"/>
      <c r="LNG5" s="1097" t="s">
        <v>1293</v>
      </c>
      <c r="LNH5" s="1097"/>
      <c r="LNI5" s="1098"/>
      <c r="LNJ5" s="1099" t="s">
        <v>1294</v>
      </c>
      <c r="LNK5" s="1097"/>
      <c r="LNL5" s="1098"/>
      <c r="LNM5" s="1096"/>
      <c r="LNN5" s="1096"/>
      <c r="LNO5" s="1097" t="s">
        <v>1293</v>
      </c>
      <c r="LNP5" s="1097"/>
      <c r="LNQ5" s="1098"/>
      <c r="LNR5" s="1099" t="s">
        <v>1294</v>
      </c>
      <c r="LNS5" s="1097"/>
      <c r="LNT5" s="1098"/>
      <c r="LNU5" s="1096"/>
      <c r="LNV5" s="1096"/>
      <c r="LNW5" s="1097" t="s">
        <v>1293</v>
      </c>
      <c r="LNX5" s="1097"/>
      <c r="LNY5" s="1098"/>
      <c r="LNZ5" s="1099" t="s">
        <v>1294</v>
      </c>
      <c r="LOA5" s="1097"/>
      <c r="LOB5" s="1098"/>
      <c r="LOC5" s="1096"/>
      <c r="LOD5" s="1096"/>
      <c r="LOE5" s="1097" t="s">
        <v>1293</v>
      </c>
      <c r="LOF5" s="1097"/>
      <c r="LOG5" s="1098"/>
      <c r="LOH5" s="1099" t="s">
        <v>1294</v>
      </c>
      <c r="LOI5" s="1097"/>
      <c r="LOJ5" s="1098"/>
      <c r="LOK5" s="1096"/>
      <c r="LOL5" s="1096"/>
      <c r="LOM5" s="1097" t="s">
        <v>1293</v>
      </c>
      <c r="LON5" s="1097"/>
      <c r="LOO5" s="1098"/>
      <c r="LOP5" s="1099" t="s">
        <v>1294</v>
      </c>
      <c r="LOQ5" s="1097"/>
      <c r="LOR5" s="1098"/>
      <c r="LOS5" s="1096"/>
      <c r="LOT5" s="1096"/>
      <c r="LOU5" s="1097" t="s">
        <v>1293</v>
      </c>
      <c r="LOV5" s="1097"/>
      <c r="LOW5" s="1098"/>
      <c r="LOX5" s="1099" t="s">
        <v>1294</v>
      </c>
      <c r="LOY5" s="1097"/>
      <c r="LOZ5" s="1098"/>
      <c r="LPA5" s="1096"/>
      <c r="LPB5" s="1096"/>
      <c r="LPC5" s="1097" t="s">
        <v>1293</v>
      </c>
      <c r="LPD5" s="1097"/>
      <c r="LPE5" s="1098"/>
      <c r="LPF5" s="1099" t="s">
        <v>1294</v>
      </c>
      <c r="LPG5" s="1097"/>
      <c r="LPH5" s="1098"/>
      <c r="LPI5" s="1096"/>
      <c r="LPJ5" s="1096"/>
      <c r="LPK5" s="1097" t="s">
        <v>1293</v>
      </c>
      <c r="LPL5" s="1097"/>
      <c r="LPM5" s="1098"/>
      <c r="LPN5" s="1099" t="s">
        <v>1294</v>
      </c>
      <c r="LPO5" s="1097"/>
      <c r="LPP5" s="1098"/>
      <c r="LPQ5" s="1096"/>
      <c r="LPR5" s="1096"/>
      <c r="LPS5" s="1097" t="s">
        <v>1293</v>
      </c>
      <c r="LPT5" s="1097"/>
      <c r="LPU5" s="1098"/>
      <c r="LPV5" s="1099" t="s">
        <v>1294</v>
      </c>
      <c r="LPW5" s="1097"/>
      <c r="LPX5" s="1098"/>
      <c r="LPY5" s="1096"/>
      <c r="LPZ5" s="1096"/>
      <c r="LQA5" s="1097" t="s">
        <v>1293</v>
      </c>
      <c r="LQB5" s="1097"/>
      <c r="LQC5" s="1098"/>
      <c r="LQD5" s="1099" t="s">
        <v>1294</v>
      </c>
      <c r="LQE5" s="1097"/>
      <c r="LQF5" s="1098"/>
      <c r="LQG5" s="1096"/>
      <c r="LQH5" s="1096"/>
      <c r="LQI5" s="1097" t="s">
        <v>1293</v>
      </c>
      <c r="LQJ5" s="1097"/>
      <c r="LQK5" s="1098"/>
      <c r="LQL5" s="1099" t="s">
        <v>1294</v>
      </c>
      <c r="LQM5" s="1097"/>
      <c r="LQN5" s="1098"/>
      <c r="LQO5" s="1096"/>
      <c r="LQP5" s="1096"/>
      <c r="LQQ5" s="1097" t="s">
        <v>1293</v>
      </c>
      <c r="LQR5" s="1097"/>
      <c r="LQS5" s="1098"/>
      <c r="LQT5" s="1099" t="s">
        <v>1294</v>
      </c>
      <c r="LQU5" s="1097"/>
      <c r="LQV5" s="1098"/>
      <c r="LQW5" s="1096"/>
      <c r="LQX5" s="1096"/>
      <c r="LQY5" s="1097" t="s">
        <v>1293</v>
      </c>
      <c r="LQZ5" s="1097"/>
      <c r="LRA5" s="1098"/>
      <c r="LRB5" s="1099" t="s">
        <v>1294</v>
      </c>
      <c r="LRC5" s="1097"/>
      <c r="LRD5" s="1098"/>
      <c r="LRE5" s="1096"/>
      <c r="LRF5" s="1096"/>
      <c r="LRG5" s="1097" t="s">
        <v>1293</v>
      </c>
      <c r="LRH5" s="1097"/>
      <c r="LRI5" s="1098"/>
      <c r="LRJ5" s="1099" t="s">
        <v>1294</v>
      </c>
      <c r="LRK5" s="1097"/>
      <c r="LRL5" s="1098"/>
      <c r="LRM5" s="1096"/>
      <c r="LRN5" s="1096"/>
      <c r="LRO5" s="1097" t="s">
        <v>1293</v>
      </c>
      <c r="LRP5" s="1097"/>
      <c r="LRQ5" s="1098"/>
      <c r="LRR5" s="1099" t="s">
        <v>1294</v>
      </c>
      <c r="LRS5" s="1097"/>
      <c r="LRT5" s="1098"/>
      <c r="LRU5" s="1096"/>
      <c r="LRV5" s="1096"/>
      <c r="LRW5" s="1097" t="s">
        <v>1293</v>
      </c>
      <c r="LRX5" s="1097"/>
      <c r="LRY5" s="1098"/>
      <c r="LRZ5" s="1099" t="s">
        <v>1294</v>
      </c>
      <c r="LSA5" s="1097"/>
      <c r="LSB5" s="1098"/>
      <c r="LSC5" s="1096"/>
      <c r="LSD5" s="1096"/>
      <c r="LSE5" s="1097" t="s">
        <v>1293</v>
      </c>
      <c r="LSF5" s="1097"/>
      <c r="LSG5" s="1098"/>
      <c r="LSH5" s="1099" t="s">
        <v>1294</v>
      </c>
      <c r="LSI5" s="1097"/>
      <c r="LSJ5" s="1098"/>
      <c r="LSK5" s="1096"/>
      <c r="LSL5" s="1096"/>
      <c r="LSM5" s="1097" t="s">
        <v>1293</v>
      </c>
      <c r="LSN5" s="1097"/>
      <c r="LSO5" s="1098"/>
      <c r="LSP5" s="1099" t="s">
        <v>1294</v>
      </c>
      <c r="LSQ5" s="1097"/>
      <c r="LSR5" s="1098"/>
      <c r="LSS5" s="1096"/>
      <c r="LST5" s="1096"/>
      <c r="LSU5" s="1097" t="s">
        <v>1293</v>
      </c>
      <c r="LSV5" s="1097"/>
      <c r="LSW5" s="1098"/>
      <c r="LSX5" s="1099" t="s">
        <v>1294</v>
      </c>
      <c r="LSY5" s="1097"/>
      <c r="LSZ5" s="1098"/>
      <c r="LTA5" s="1096"/>
      <c r="LTB5" s="1096"/>
      <c r="LTC5" s="1097" t="s">
        <v>1293</v>
      </c>
      <c r="LTD5" s="1097"/>
      <c r="LTE5" s="1098"/>
      <c r="LTF5" s="1099" t="s">
        <v>1294</v>
      </c>
      <c r="LTG5" s="1097"/>
      <c r="LTH5" s="1098"/>
      <c r="LTI5" s="1096"/>
      <c r="LTJ5" s="1096"/>
      <c r="LTK5" s="1097" t="s">
        <v>1293</v>
      </c>
      <c r="LTL5" s="1097"/>
      <c r="LTM5" s="1098"/>
      <c r="LTN5" s="1099" t="s">
        <v>1294</v>
      </c>
      <c r="LTO5" s="1097"/>
      <c r="LTP5" s="1098"/>
      <c r="LTQ5" s="1096"/>
      <c r="LTR5" s="1096"/>
      <c r="LTS5" s="1097" t="s">
        <v>1293</v>
      </c>
      <c r="LTT5" s="1097"/>
      <c r="LTU5" s="1098"/>
      <c r="LTV5" s="1099" t="s">
        <v>1294</v>
      </c>
      <c r="LTW5" s="1097"/>
      <c r="LTX5" s="1098"/>
      <c r="LTY5" s="1096"/>
      <c r="LTZ5" s="1096"/>
      <c r="LUA5" s="1097" t="s">
        <v>1293</v>
      </c>
      <c r="LUB5" s="1097"/>
      <c r="LUC5" s="1098"/>
      <c r="LUD5" s="1099" t="s">
        <v>1294</v>
      </c>
      <c r="LUE5" s="1097"/>
      <c r="LUF5" s="1098"/>
      <c r="LUG5" s="1096"/>
      <c r="LUH5" s="1096"/>
      <c r="LUI5" s="1097" t="s">
        <v>1293</v>
      </c>
      <c r="LUJ5" s="1097"/>
      <c r="LUK5" s="1098"/>
      <c r="LUL5" s="1099" t="s">
        <v>1294</v>
      </c>
      <c r="LUM5" s="1097"/>
      <c r="LUN5" s="1098"/>
      <c r="LUO5" s="1096"/>
      <c r="LUP5" s="1096"/>
      <c r="LUQ5" s="1097" t="s">
        <v>1293</v>
      </c>
      <c r="LUR5" s="1097"/>
      <c r="LUS5" s="1098"/>
      <c r="LUT5" s="1099" t="s">
        <v>1294</v>
      </c>
      <c r="LUU5" s="1097"/>
      <c r="LUV5" s="1098"/>
      <c r="LUW5" s="1096"/>
      <c r="LUX5" s="1096"/>
      <c r="LUY5" s="1097" t="s">
        <v>1293</v>
      </c>
      <c r="LUZ5" s="1097"/>
      <c r="LVA5" s="1098"/>
      <c r="LVB5" s="1099" t="s">
        <v>1294</v>
      </c>
      <c r="LVC5" s="1097"/>
      <c r="LVD5" s="1098"/>
      <c r="LVE5" s="1096"/>
      <c r="LVF5" s="1096"/>
      <c r="LVG5" s="1097" t="s">
        <v>1293</v>
      </c>
      <c r="LVH5" s="1097"/>
      <c r="LVI5" s="1098"/>
      <c r="LVJ5" s="1099" t="s">
        <v>1294</v>
      </c>
      <c r="LVK5" s="1097"/>
      <c r="LVL5" s="1098"/>
      <c r="LVM5" s="1096"/>
      <c r="LVN5" s="1096"/>
      <c r="LVO5" s="1097" t="s">
        <v>1293</v>
      </c>
      <c r="LVP5" s="1097"/>
      <c r="LVQ5" s="1098"/>
      <c r="LVR5" s="1099" t="s">
        <v>1294</v>
      </c>
      <c r="LVS5" s="1097"/>
      <c r="LVT5" s="1098"/>
      <c r="LVU5" s="1096"/>
      <c r="LVV5" s="1096"/>
      <c r="LVW5" s="1097" t="s">
        <v>1293</v>
      </c>
      <c r="LVX5" s="1097"/>
      <c r="LVY5" s="1098"/>
      <c r="LVZ5" s="1099" t="s">
        <v>1294</v>
      </c>
      <c r="LWA5" s="1097"/>
      <c r="LWB5" s="1098"/>
      <c r="LWC5" s="1096"/>
      <c r="LWD5" s="1096"/>
      <c r="LWE5" s="1097" t="s">
        <v>1293</v>
      </c>
      <c r="LWF5" s="1097"/>
      <c r="LWG5" s="1098"/>
      <c r="LWH5" s="1099" t="s">
        <v>1294</v>
      </c>
      <c r="LWI5" s="1097"/>
      <c r="LWJ5" s="1098"/>
      <c r="LWK5" s="1096"/>
      <c r="LWL5" s="1096"/>
      <c r="LWM5" s="1097" t="s">
        <v>1293</v>
      </c>
      <c r="LWN5" s="1097"/>
      <c r="LWO5" s="1098"/>
      <c r="LWP5" s="1099" t="s">
        <v>1294</v>
      </c>
      <c r="LWQ5" s="1097"/>
      <c r="LWR5" s="1098"/>
      <c r="LWS5" s="1096"/>
      <c r="LWT5" s="1096"/>
      <c r="LWU5" s="1097" t="s">
        <v>1293</v>
      </c>
      <c r="LWV5" s="1097"/>
      <c r="LWW5" s="1098"/>
      <c r="LWX5" s="1099" t="s">
        <v>1294</v>
      </c>
      <c r="LWY5" s="1097"/>
      <c r="LWZ5" s="1098"/>
      <c r="LXA5" s="1096"/>
      <c r="LXB5" s="1096"/>
      <c r="LXC5" s="1097" t="s">
        <v>1293</v>
      </c>
      <c r="LXD5" s="1097"/>
      <c r="LXE5" s="1098"/>
      <c r="LXF5" s="1099" t="s">
        <v>1294</v>
      </c>
      <c r="LXG5" s="1097"/>
      <c r="LXH5" s="1098"/>
      <c r="LXI5" s="1096"/>
      <c r="LXJ5" s="1096"/>
      <c r="LXK5" s="1097" t="s">
        <v>1293</v>
      </c>
      <c r="LXL5" s="1097"/>
      <c r="LXM5" s="1098"/>
      <c r="LXN5" s="1099" t="s">
        <v>1294</v>
      </c>
      <c r="LXO5" s="1097"/>
      <c r="LXP5" s="1098"/>
      <c r="LXQ5" s="1096"/>
      <c r="LXR5" s="1096"/>
      <c r="LXS5" s="1097" t="s">
        <v>1293</v>
      </c>
      <c r="LXT5" s="1097"/>
      <c r="LXU5" s="1098"/>
      <c r="LXV5" s="1099" t="s">
        <v>1294</v>
      </c>
      <c r="LXW5" s="1097"/>
      <c r="LXX5" s="1098"/>
      <c r="LXY5" s="1096"/>
      <c r="LXZ5" s="1096"/>
      <c r="LYA5" s="1097" t="s">
        <v>1293</v>
      </c>
      <c r="LYB5" s="1097"/>
      <c r="LYC5" s="1098"/>
      <c r="LYD5" s="1099" t="s">
        <v>1294</v>
      </c>
      <c r="LYE5" s="1097"/>
      <c r="LYF5" s="1098"/>
      <c r="LYG5" s="1096"/>
      <c r="LYH5" s="1096"/>
      <c r="LYI5" s="1097" t="s">
        <v>1293</v>
      </c>
      <c r="LYJ5" s="1097"/>
      <c r="LYK5" s="1098"/>
      <c r="LYL5" s="1099" t="s">
        <v>1294</v>
      </c>
      <c r="LYM5" s="1097"/>
      <c r="LYN5" s="1098"/>
      <c r="LYO5" s="1096"/>
      <c r="LYP5" s="1096"/>
      <c r="LYQ5" s="1097" t="s">
        <v>1293</v>
      </c>
      <c r="LYR5" s="1097"/>
      <c r="LYS5" s="1098"/>
      <c r="LYT5" s="1099" t="s">
        <v>1294</v>
      </c>
      <c r="LYU5" s="1097"/>
      <c r="LYV5" s="1098"/>
      <c r="LYW5" s="1096"/>
      <c r="LYX5" s="1096"/>
      <c r="LYY5" s="1097" t="s">
        <v>1293</v>
      </c>
      <c r="LYZ5" s="1097"/>
      <c r="LZA5" s="1098"/>
      <c r="LZB5" s="1099" t="s">
        <v>1294</v>
      </c>
      <c r="LZC5" s="1097"/>
      <c r="LZD5" s="1098"/>
      <c r="LZE5" s="1096"/>
      <c r="LZF5" s="1096"/>
      <c r="LZG5" s="1097" t="s">
        <v>1293</v>
      </c>
      <c r="LZH5" s="1097"/>
      <c r="LZI5" s="1098"/>
      <c r="LZJ5" s="1099" t="s">
        <v>1294</v>
      </c>
      <c r="LZK5" s="1097"/>
      <c r="LZL5" s="1098"/>
      <c r="LZM5" s="1096"/>
      <c r="LZN5" s="1096"/>
      <c r="LZO5" s="1097" t="s">
        <v>1293</v>
      </c>
      <c r="LZP5" s="1097"/>
      <c r="LZQ5" s="1098"/>
      <c r="LZR5" s="1099" t="s">
        <v>1294</v>
      </c>
      <c r="LZS5" s="1097"/>
      <c r="LZT5" s="1098"/>
      <c r="LZU5" s="1096"/>
      <c r="LZV5" s="1096"/>
      <c r="LZW5" s="1097" t="s">
        <v>1293</v>
      </c>
      <c r="LZX5" s="1097"/>
      <c r="LZY5" s="1098"/>
      <c r="LZZ5" s="1099" t="s">
        <v>1294</v>
      </c>
      <c r="MAA5" s="1097"/>
      <c r="MAB5" s="1098"/>
      <c r="MAC5" s="1096"/>
      <c r="MAD5" s="1096"/>
      <c r="MAE5" s="1097" t="s">
        <v>1293</v>
      </c>
      <c r="MAF5" s="1097"/>
      <c r="MAG5" s="1098"/>
      <c r="MAH5" s="1099" t="s">
        <v>1294</v>
      </c>
      <c r="MAI5" s="1097"/>
      <c r="MAJ5" s="1098"/>
      <c r="MAK5" s="1096"/>
      <c r="MAL5" s="1096"/>
      <c r="MAM5" s="1097" t="s">
        <v>1293</v>
      </c>
      <c r="MAN5" s="1097"/>
      <c r="MAO5" s="1098"/>
      <c r="MAP5" s="1099" t="s">
        <v>1294</v>
      </c>
      <c r="MAQ5" s="1097"/>
      <c r="MAR5" s="1098"/>
      <c r="MAS5" s="1096"/>
      <c r="MAT5" s="1096"/>
      <c r="MAU5" s="1097" t="s">
        <v>1293</v>
      </c>
      <c r="MAV5" s="1097"/>
      <c r="MAW5" s="1098"/>
      <c r="MAX5" s="1099" t="s">
        <v>1294</v>
      </c>
      <c r="MAY5" s="1097"/>
      <c r="MAZ5" s="1098"/>
      <c r="MBA5" s="1096"/>
      <c r="MBB5" s="1096"/>
      <c r="MBC5" s="1097" t="s">
        <v>1293</v>
      </c>
      <c r="MBD5" s="1097"/>
      <c r="MBE5" s="1098"/>
      <c r="MBF5" s="1099" t="s">
        <v>1294</v>
      </c>
      <c r="MBG5" s="1097"/>
      <c r="MBH5" s="1098"/>
      <c r="MBI5" s="1096"/>
      <c r="MBJ5" s="1096"/>
      <c r="MBK5" s="1097" t="s">
        <v>1293</v>
      </c>
      <c r="MBL5" s="1097"/>
      <c r="MBM5" s="1098"/>
      <c r="MBN5" s="1099" t="s">
        <v>1294</v>
      </c>
      <c r="MBO5" s="1097"/>
      <c r="MBP5" s="1098"/>
      <c r="MBQ5" s="1096"/>
      <c r="MBR5" s="1096"/>
      <c r="MBS5" s="1097" t="s">
        <v>1293</v>
      </c>
      <c r="MBT5" s="1097"/>
      <c r="MBU5" s="1098"/>
      <c r="MBV5" s="1099" t="s">
        <v>1294</v>
      </c>
      <c r="MBW5" s="1097"/>
      <c r="MBX5" s="1098"/>
      <c r="MBY5" s="1096"/>
      <c r="MBZ5" s="1096"/>
      <c r="MCA5" s="1097" t="s">
        <v>1293</v>
      </c>
      <c r="MCB5" s="1097"/>
      <c r="MCC5" s="1098"/>
      <c r="MCD5" s="1099" t="s">
        <v>1294</v>
      </c>
      <c r="MCE5" s="1097"/>
      <c r="MCF5" s="1098"/>
      <c r="MCG5" s="1096"/>
      <c r="MCH5" s="1096"/>
      <c r="MCI5" s="1097" t="s">
        <v>1293</v>
      </c>
      <c r="MCJ5" s="1097"/>
      <c r="MCK5" s="1098"/>
      <c r="MCL5" s="1099" t="s">
        <v>1294</v>
      </c>
      <c r="MCM5" s="1097"/>
      <c r="MCN5" s="1098"/>
      <c r="MCO5" s="1096"/>
      <c r="MCP5" s="1096"/>
      <c r="MCQ5" s="1097" t="s">
        <v>1293</v>
      </c>
      <c r="MCR5" s="1097"/>
      <c r="MCS5" s="1098"/>
      <c r="MCT5" s="1099" t="s">
        <v>1294</v>
      </c>
      <c r="MCU5" s="1097"/>
      <c r="MCV5" s="1098"/>
      <c r="MCW5" s="1096"/>
      <c r="MCX5" s="1096"/>
      <c r="MCY5" s="1097" t="s">
        <v>1293</v>
      </c>
      <c r="MCZ5" s="1097"/>
      <c r="MDA5" s="1098"/>
      <c r="MDB5" s="1099" t="s">
        <v>1294</v>
      </c>
      <c r="MDC5" s="1097"/>
      <c r="MDD5" s="1098"/>
      <c r="MDE5" s="1096"/>
      <c r="MDF5" s="1096"/>
      <c r="MDG5" s="1097" t="s">
        <v>1293</v>
      </c>
      <c r="MDH5" s="1097"/>
      <c r="MDI5" s="1098"/>
      <c r="MDJ5" s="1099" t="s">
        <v>1294</v>
      </c>
      <c r="MDK5" s="1097"/>
      <c r="MDL5" s="1098"/>
      <c r="MDM5" s="1096"/>
      <c r="MDN5" s="1096"/>
      <c r="MDO5" s="1097" t="s">
        <v>1293</v>
      </c>
      <c r="MDP5" s="1097"/>
      <c r="MDQ5" s="1098"/>
      <c r="MDR5" s="1099" t="s">
        <v>1294</v>
      </c>
      <c r="MDS5" s="1097"/>
      <c r="MDT5" s="1098"/>
      <c r="MDU5" s="1096"/>
      <c r="MDV5" s="1096"/>
      <c r="MDW5" s="1097" t="s">
        <v>1293</v>
      </c>
      <c r="MDX5" s="1097"/>
      <c r="MDY5" s="1098"/>
      <c r="MDZ5" s="1099" t="s">
        <v>1294</v>
      </c>
      <c r="MEA5" s="1097"/>
      <c r="MEB5" s="1098"/>
      <c r="MEC5" s="1096"/>
      <c r="MED5" s="1096"/>
      <c r="MEE5" s="1097" t="s">
        <v>1293</v>
      </c>
      <c r="MEF5" s="1097"/>
      <c r="MEG5" s="1098"/>
      <c r="MEH5" s="1099" t="s">
        <v>1294</v>
      </c>
      <c r="MEI5" s="1097"/>
      <c r="MEJ5" s="1098"/>
      <c r="MEK5" s="1096"/>
      <c r="MEL5" s="1096"/>
      <c r="MEM5" s="1097" t="s">
        <v>1293</v>
      </c>
      <c r="MEN5" s="1097"/>
      <c r="MEO5" s="1098"/>
      <c r="MEP5" s="1099" t="s">
        <v>1294</v>
      </c>
      <c r="MEQ5" s="1097"/>
      <c r="MER5" s="1098"/>
      <c r="MES5" s="1096"/>
      <c r="MET5" s="1096"/>
      <c r="MEU5" s="1097" t="s">
        <v>1293</v>
      </c>
      <c r="MEV5" s="1097"/>
      <c r="MEW5" s="1098"/>
      <c r="MEX5" s="1099" t="s">
        <v>1294</v>
      </c>
      <c r="MEY5" s="1097"/>
      <c r="MEZ5" s="1098"/>
      <c r="MFA5" s="1096"/>
      <c r="MFB5" s="1096"/>
      <c r="MFC5" s="1097" t="s">
        <v>1293</v>
      </c>
      <c r="MFD5" s="1097"/>
      <c r="MFE5" s="1098"/>
      <c r="MFF5" s="1099" t="s">
        <v>1294</v>
      </c>
      <c r="MFG5" s="1097"/>
      <c r="MFH5" s="1098"/>
      <c r="MFI5" s="1096"/>
      <c r="MFJ5" s="1096"/>
      <c r="MFK5" s="1097" t="s">
        <v>1293</v>
      </c>
      <c r="MFL5" s="1097"/>
      <c r="MFM5" s="1098"/>
      <c r="MFN5" s="1099" t="s">
        <v>1294</v>
      </c>
      <c r="MFO5" s="1097"/>
      <c r="MFP5" s="1098"/>
      <c r="MFQ5" s="1096"/>
      <c r="MFR5" s="1096"/>
      <c r="MFS5" s="1097" t="s">
        <v>1293</v>
      </c>
      <c r="MFT5" s="1097"/>
      <c r="MFU5" s="1098"/>
      <c r="MFV5" s="1099" t="s">
        <v>1294</v>
      </c>
      <c r="MFW5" s="1097"/>
      <c r="MFX5" s="1098"/>
      <c r="MFY5" s="1096"/>
      <c r="MFZ5" s="1096"/>
      <c r="MGA5" s="1097" t="s">
        <v>1293</v>
      </c>
      <c r="MGB5" s="1097"/>
      <c r="MGC5" s="1098"/>
      <c r="MGD5" s="1099" t="s">
        <v>1294</v>
      </c>
      <c r="MGE5" s="1097"/>
      <c r="MGF5" s="1098"/>
      <c r="MGG5" s="1096"/>
      <c r="MGH5" s="1096"/>
      <c r="MGI5" s="1097" t="s">
        <v>1293</v>
      </c>
      <c r="MGJ5" s="1097"/>
      <c r="MGK5" s="1098"/>
      <c r="MGL5" s="1099" t="s">
        <v>1294</v>
      </c>
      <c r="MGM5" s="1097"/>
      <c r="MGN5" s="1098"/>
      <c r="MGO5" s="1096"/>
      <c r="MGP5" s="1096"/>
      <c r="MGQ5" s="1097" t="s">
        <v>1293</v>
      </c>
      <c r="MGR5" s="1097"/>
      <c r="MGS5" s="1098"/>
      <c r="MGT5" s="1099" t="s">
        <v>1294</v>
      </c>
      <c r="MGU5" s="1097"/>
      <c r="MGV5" s="1098"/>
      <c r="MGW5" s="1096"/>
      <c r="MGX5" s="1096"/>
      <c r="MGY5" s="1097" t="s">
        <v>1293</v>
      </c>
      <c r="MGZ5" s="1097"/>
      <c r="MHA5" s="1098"/>
      <c r="MHB5" s="1099" t="s">
        <v>1294</v>
      </c>
      <c r="MHC5" s="1097"/>
      <c r="MHD5" s="1098"/>
      <c r="MHE5" s="1096"/>
      <c r="MHF5" s="1096"/>
      <c r="MHG5" s="1097" t="s">
        <v>1293</v>
      </c>
      <c r="MHH5" s="1097"/>
      <c r="MHI5" s="1098"/>
      <c r="MHJ5" s="1099" t="s">
        <v>1294</v>
      </c>
      <c r="MHK5" s="1097"/>
      <c r="MHL5" s="1098"/>
      <c r="MHM5" s="1096"/>
      <c r="MHN5" s="1096"/>
      <c r="MHO5" s="1097" t="s">
        <v>1293</v>
      </c>
      <c r="MHP5" s="1097"/>
      <c r="MHQ5" s="1098"/>
      <c r="MHR5" s="1099" t="s">
        <v>1294</v>
      </c>
      <c r="MHS5" s="1097"/>
      <c r="MHT5" s="1098"/>
      <c r="MHU5" s="1096"/>
      <c r="MHV5" s="1096"/>
      <c r="MHW5" s="1097" t="s">
        <v>1293</v>
      </c>
      <c r="MHX5" s="1097"/>
      <c r="MHY5" s="1098"/>
      <c r="MHZ5" s="1099" t="s">
        <v>1294</v>
      </c>
      <c r="MIA5" s="1097"/>
      <c r="MIB5" s="1098"/>
      <c r="MIC5" s="1096"/>
      <c r="MID5" s="1096"/>
      <c r="MIE5" s="1097" t="s">
        <v>1293</v>
      </c>
      <c r="MIF5" s="1097"/>
      <c r="MIG5" s="1098"/>
      <c r="MIH5" s="1099" t="s">
        <v>1294</v>
      </c>
      <c r="MII5" s="1097"/>
      <c r="MIJ5" s="1098"/>
      <c r="MIK5" s="1096"/>
      <c r="MIL5" s="1096"/>
      <c r="MIM5" s="1097" t="s">
        <v>1293</v>
      </c>
      <c r="MIN5" s="1097"/>
      <c r="MIO5" s="1098"/>
      <c r="MIP5" s="1099" t="s">
        <v>1294</v>
      </c>
      <c r="MIQ5" s="1097"/>
      <c r="MIR5" s="1098"/>
      <c r="MIS5" s="1096"/>
      <c r="MIT5" s="1096"/>
      <c r="MIU5" s="1097" t="s">
        <v>1293</v>
      </c>
      <c r="MIV5" s="1097"/>
      <c r="MIW5" s="1098"/>
      <c r="MIX5" s="1099" t="s">
        <v>1294</v>
      </c>
      <c r="MIY5" s="1097"/>
      <c r="MIZ5" s="1098"/>
      <c r="MJA5" s="1096"/>
      <c r="MJB5" s="1096"/>
      <c r="MJC5" s="1097" t="s">
        <v>1293</v>
      </c>
      <c r="MJD5" s="1097"/>
      <c r="MJE5" s="1098"/>
      <c r="MJF5" s="1099" t="s">
        <v>1294</v>
      </c>
      <c r="MJG5" s="1097"/>
      <c r="MJH5" s="1098"/>
      <c r="MJI5" s="1096"/>
      <c r="MJJ5" s="1096"/>
      <c r="MJK5" s="1097" t="s">
        <v>1293</v>
      </c>
      <c r="MJL5" s="1097"/>
      <c r="MJM5" s="1098"/>
      <c r="MJN5" s="1099" t="s">
        <v>1294</v>
      </c>
      <c r="MJO5" s="1097"/>
      <c r="MJP5" s="1098"/>
      <c r="MJQ5" s="1096"/>
      <c r="MJR5" s="1096"/>
      <c r="MJS5" s="1097" t="s">
        <v>1293</v>
      </c>
      <c r="MJT5" s="1097"/>
      <c r="MJU5" s="1098"/>
      <c r="MJV5" s="1099" t="s">
        <v>1294</v>
      </c>
      <c r="MJW5" s="1097"/>
      <c r="MJX5" s="1098"/>
      <c r="MJY5" s="1096"/>
      <c r="MJZ5" s="1096"/>
      <c r="MKA5" s="1097" t="s">
        <v>1293</v>
      </c>
      <c r="MKB5" s="1097"/>
      <c r="MKC5" s="1098"/>
      <c r="MKD5" s="1099" t="s">
        <v>1294</v>
      </c>
      <c r="MKE5" s="1097"/>
      <c r="MKF5" s="1098"/>
      <c r="MKG5" s="1096"/>
      <c r="MKH5" s="1096"/>
      <c r="MKI5" s="1097" t="s">
        <v>1293</v>
      </c>
      <c r="MKJ5" s="1097"/>
      <c r="MKK5" s="1098"/>
      <c r="MKL5" s="1099" t="s">
        <v>1294</v>
      </c>
      <c r="MKM5" s="1097"/>
      <c r="MKN5" s="1098"/>
      <c r="MKO5" s="1096"/>
      <c r="MKP5" s="1096"/>
      <c r="MKQ5" s="1097" t="s">
        <v>1293</v>
      </c>
      <c r="MKR5" s="1097"/>
      <c r="MKS5" s="1098"/>
      <c r="MKT5" s="1099" t="s">
        <v>1294</v>
      </c>
      <c r="MKU5" s="1097"/>
      <c r="MKV5" s="1098"/>
      <c r="MKW5" s="1096"/>
      <c r="MKX5" s="1096"/>
      <c r="MKY5" s="1097" t="s">
        <v>1293</v>
      </c>
      <c r="MKZ5" s="1097"/>
      <c r="MLA5" s="1098"/>
      <c r="MLB5" s="1099" t="s">
        <v>1294</v>
      </c>
      <c r="MLC5" s="1097"/>
      <c r="MLD5" s="1098"/>
      <c r="MLE5" s="1096"/>
      <c r="MLF5" s="1096"/>
      <c r="MLG5" s="1097" t="s">
        <v>1293</v>
      </c>
      <c r="MLH5" s="1097"/>
      <c r="MLI5" s="1098"/>
      <c r="MLJ5" s="1099" t="s">
        <v>1294</v>
      </c>
      <c r="MLK5" s="1097"/>
      <c r="MLL5" s="1098"/>
      <c r="MLM5" s="1096"/>
      <c r="MLN5" s="1096"/>
      <c r="MLO5" s="1097" t="s">
        <v>1293</v>
      </c>
      <c r="MLP5" s="1097"/>
      <c r="MLQ5" s="1098"/>
      <c r="MLR5" s="1099" t="s">
        <v>1294</v>
      </c>
      <c r="MLS5" s="1097"/>
      <c r="MLT5" s="1098"/>
      <c r="MLU5" s="1096"/>
      <c r="MLV5" s="1096"/>
      <c r="MLW5" s="1097" t="s">
        <v>1293</v>
      </c>
      <c r="MLX5" s="1097"/>
      <c r="MLY5" s="1098"/>
      <c r="MLZ5" s="1099" t="s">
        <v>1294</v>
      </c>
      <c r="MMA5" s="1097"/>
      <c r="MMB5" s="1098"/>
      <c r="MMC5" s="1096"/>
      <c r="MMD5" s="1096"/>
      <c r="MME5" s="1097" t="s">
        <v>1293</v>
      </c>
      <c r="MMF5" s="1097"/>
      <c r="MMG5" s="1098"/>
      <c r="MMH5" s="1099" t="s">
        <v>1294</v>
      </c>
      <c r="MMI5" s="1097"/>
      <c r="MMJ5" s="1098"/>
      <c r="MMK5" s="1096"/>
      <c r="MML5" s="1096"/>
      <c r="MMM5" s="1097" t="s">
        <v>1293</v>
      </c>
      <c r="MMN5" s="1097"/>
      <c r="MMO5" s="1098"/>
      <c r="MMP5" s="1099" t="s">
        <v>1294</v>
      </c>
      <c r="MMQ5" s="1097"/>
      <c r="MMR5" s="1098"/>
      <c r="MMS5" s="1096"/>
      <c r="MMT5" s="1096"/>
      <c r="MMU5" s="1097" t="s">
        <v>1293</v>
      </c>
      <c r="MMV5" s="1097"/>
      <c r="MMW5" s="1098"/>
      <c r="MMX5" s="1099" t="s">
        <v>1294</v>
      </c>
      <c r="MMY5" s="1097"/>
      <c r="MMZ5" s="1098"/>
      <c r="MNA5" s="1096"/>
      <c r="MNB5" s="1096"/>
      <c r="MNC5" s="1097" t="s">
        <v>1293</v>
      </c>
      <c r="MND5" s="1097"/>
      <c r="MNE5" s="1098"/>
      <c r="MNF5" s="1099" t="s">
        <v>1294</v>
      </c>
      <c r="MNG5" s="1097"/>
      <c r="MNH5" s="1098"/>
      <c r="MNI5" s="1096"/>
      <c r="MNJ5" s="1096"/>
      <c r="MNK5" s="1097" t="s">
        <v>1293</v>
      </c>
      <c r="MNL5" s="1097"/>
      <c r="MNM5" s="1098"/>
      <c r="MNN5" s="1099" t="s">
        <v>1294</v>
      </c>
      <c r="MNO5" s="1097"/>
      <c r="MNP5" s="1098"/>
      <c r="MNQ5" s="1096"/>
      <c r="MNR5" s="1096"/>
      <c r="MNS5" s="1097" t="s">
        <v>1293</v>
      </c>
      <c r="MNT5" s="1097"/>
      <c r="MNU5" s="1098"/>
      <c r="MNV5" s="1099" t="s">
        <v>1294</v>
      </c>
      <c r="MNW5" s="1097"/>
      <c r="MNX5" s="1098"/>
      <c r="MNY5" s="1096"/>
      <c r="MNZ5" s="1096"/>
      <c r="MOA5" s="1097" t="s">
        <v>1293</v>
      </c>
      <c r="MOB5" s="1097"/>
      <c r="MOC5" s="1098"/>
      <c r="MOD5" s="1099" t="s">
        <v>1294</v>
      </c>
      <c r="MOE5" s="1097"/>
      <c r="MOF5" s="1098"/>
      <c r="MOG5" s="1096"/>
      <c r="MOH5" s="1096"/>
      <c r="MOI5" s="1097" t="s">
        <v>1293</v>
      </c>
      <c r="MOJ5" s="1097"/>
      <c r="MOK5" s="1098"/>
      <c r="MOL5" s="1099" t="s">
        <v>1294</v>
      </c>
      <c r="MOM5" s="1097"/>
      <c r="MON5" s="1098"/>
      <c r="MOO5" s="1096"/>
      <c r="MOP5" s="1096"/>
      <c r="MOQ5" s="1097" t="s">
        <v>1293</v>
      </c>
      <c r="MOR5" s="1097"/>
      <c r="MOS5" s="1098"/>
      <c r="MOT5" s="1099" t="s">
        <v>1294</v>
      </c>
      <c r="MOU5" s="1097"/>
      <c r="MOV5" s="1098"/>
      <c r="MOW5" s="1096"/>
      <c r="MOX5" s="1096"/>
      <c r="MOY5" s="1097" t="s">
        <v>1293</v>
      </c>
      <c r="MOZ5" s="1097"/>
      <c r="MPA5" s="1098"/>
      <c r="MPB5" s="1099" t="s">
        <v>1294</v>
      </c>
      <c r="MPC5" s="1097"/>
      <c r="MPD5" s="1098"/>
      <c r="MPE5" s="1096"/>
      <c r="MPF5" s="1096"/>
      <c r="MPG5" s="1097" t="s">
        <v>1293</v>
      </c>
      <c r="MPH5" s="1097"/>
      <c r="MPI5" s="1098"/>
      <c r="MPJ5" s="1099" t="s">
        <v>1294</v>
      </c>
      <c r="MPK5" s="1097"/>
      <c r="MPL5" s="1098"/>
      <c r="MPM5" s="1096"/>
      <c r="MPN5" s="1096"/>
      <c r="MPO5" s="1097" t="s">
        <v>1293</v>
      </c>
      <c r="MPP5" s="1097"/>
      <c r="MPQ5" s="1098"/>
      <c r="MPR5" s="1099" t="s">
        <v>1294</v>
      </c>
      <c r="MPS5" s="1097"/>
      <c r="MPT5" s="1098"/>
      <c r="MPU5" s="1096"/>
      <c r="MPV5" s="1096"/>
      <c r="MPW5" s="1097" t="s">
        <v>1293</v>
      </c>
      <c r="MPX5" s="1097"/>
      <c r="MPY5" s="1098"/>
      <c r="MPZ5" s="1099" t="s">
        <v>1294</v>
      </c>
      <c r="MQA5" s="1097"/>
      <c r="MQB5" s="1098"/>
      <c r="MQC5" s="1096"/>
      <c r="MQD5" s="1096"/>
      <c r="MQE5" s="1097" t="s">
        <v>1293</v>
      </c>
      <c r="MQF5" s="1097"/>
      <c r="MQG5" s="1098"/>
      <c r="MQH5" s="1099" t="s">
        <v>1294</v>
      </c>
      <c r="MQI5" s="1097"/>
      <c r="MQJ5" s="1098"/>
      <c r="MQK5" s="1096"/>
      <c r="MQL5" s="1096"/>
      <c r="MQM5" s="1097" t="s">
        <v>1293</v>
      </c>
      <c r="MQN5" s="1097"/>
      <c r="MQO5" s="1098"/>
      <c r="MQP5" s="1099" t="s">
        <v>1294</v>
      </c>
      <c r="MQQ5" s="1097"/>
      <c r="MQR5" s="1098"/>
      <c r="MQS5" s="1096"/>
      <c r="MQT5" s="1096"/>
      <c r="MQU5" s="1097" t="s">
        <v>1293</v>
      </c>
      <c r="MQV5" s="1097"/>
      <c r="MQW5" s="1098"/>
      <c r="MQX5" s="1099" t="s">
        <v>1294</v>
      </c>
      <c r="MQY5" s="1097"/>
      <c r="MQZ5" s="1098"/>
      <c r="MRA5" s="1096"/>
      <c r="MRB5" s="1096"/>
      <c r="MRC5" s="1097" t="s">
        <v>1293</v>
      </c>
      <c r="MRD5" s="1097"/>
      <c r="MRE5" s="1098"/>
      <c r="MRF5" s="1099" t="s">
        <v>1294</v>
      </c>
      <c r="MRG5" s="1097"/>
      <c r="MRH5" s="1098"/>
      <c r="MRI5" s="1096"/>
      <c r="MRJ5" s="1096"/>
      <c r="MRK5" s="1097" t="s">
        <v>1293</v>
      </c>
      <c r="MRL5" s="1097"/>
      <c r="MRM5" s="1098"/>
      <c r="MRN5" s="1099" t="s">
        <v>1294</v>
      </c>
      <c r="MRO5" s="1097"/>
      <c r="MRP5" s="1098"/>
      <c r="MRQ5" s="1096"/>
      <c r="MRR5" s="1096"/>
      <c r="MRS5" s="1097" t="s">
        <v>1293</v>
      </c>
      <c r="MRT5" s="1097"/>
      <c r="MRU5" s="1098"/>
      <c r="MRV5" s="1099" t="s">
        <v>1294</v>
      </c>
      <c r="MRW5" s="1097"/>
      <c r="MRX5" s="1098"/>
      <c r="MRY5" s="1096"/>
      <c r="MRZ5" s="1096"/>
      <c r="MSA5" s="1097" t="s">
        <v>1293</v>
      </c>
      <c r="MSB5" s="1097"/>
      <c r="MSC5" s="1098"/>
      <c r="MSD5" s="1099" t="s">
        <v>1294</v>
      </c>
      <c r="MSE5" s="1097"/>
      <c r="MSF5" s="1098"/>
      <c r="MSG5" s="1096"/>
      <c r="MSH5" s="1096"/>
      <c r="MSI5" s="1097" t="s">
        <v>1293</v>
      </c>
      <c r="MSJ5" s="1097"/>
      <c r="MSK5" s="1098"/>
      <c r="MSL5" s="1099" t="s">
        <v>1294</v>
      </c>
      <c r="MSM5" s="1097"/>
      <c r="MSN5" s="1098"/>
      <c r="MSO5" s="1096"/>
      <c r="MSP5" s="1096"/>
      <c r="MSQ5" s="1097" t="s">
        <v>1293</v>
      </c>
      <c r="MSR5" s="1097"/>
      <c r="MSS5" s="1098"/>
      <c r="MST5" s="1099" t="s">
        <v>1294</v>
      </c>
      <c r="MSU5" s="1097"/>
      <c r="MSV5" s="1098"/>
      <c r="MSW5" s="1096"/>
      <c r="MSX5" s="1096"/>
      <c r="MSY5" s="1097" t="s">
        <v>1293</v>
      </c>
      <c r="MSZ5" s="1097"/>
      <c r="MTA5" s="1098"/>
      <c r="MTB5" s="1099" t="s">
        <v>1294</v>
      </c>
      <c r="MTC5" s="1097"/>
      <c r="MTD5" s="1098"/>
      <c r="MTE5" s="1096"/>
      <c r="MTF5" s="1096"/>
      <c r="MTG5" s="1097" t="s">
        <v>1293</v>
      </c>
      <c r="MTH5" s="1097"/>
      <c r="MTI5" s="1098"/>
      <c r="MTJ5" s="1099" t="s">
        <v>1294</v>
      </c>
      <c r="MTK5" s="1097"/>
      <c r="MTL5" s="1098"/>
      <c r="MTM5" s="1096"/>
      <c r="MTN5" s="1096"/>
      <c r="MTO5" s="1097" t="s">
        <v>1293</v>
      </c>
      <c r="MTP5" s="1097"/>
      <c r="MTQ5" s="1098"/>
      <c r="MTR5" s="1099" t="s">
        <v>1294</v>
      </c>
      <c r="MTS5" s="1097"/>
      <c r="MTT5" s="1098"/>
      <c r="MTU5" s="1096"/>
      <c r="MTV5" s="1096"/>
      <c r="MTW5" s="1097" t="s">
        <v>1293</v>
      </c>
      <c r="MTX5" s="1097"/>
      <c r="MTY5" s="1098"/>
      <c r="MTZ5" s="1099" t="s">
        <v>1294</v>
      </c>
      <c r="MUA5" s="1097"/>
      <c r="MUB5" s="1098"/>
      <c r="MUC5" s="1096"/>
      <c r="MUD5" s="1096"/>
      <c r="MUE5" s="1097" t="s">
        <v>1293</v>
      </c>
      <c r="MUF5" s="1097"/>
      <c r="MUG5" s="1098"/>
      <c r="MUH5" s="1099" t="s">
        <v>1294</v>
      </c>
      <c r="MUI5" s="1097"/>
      <c r="MUJ5" s="1098"/>
      <c r="MUK5" s="1096"/>
      <c r="MUL5" s="1096"/>
      <c r="MUM5" s="1097" t="s">
        <v>1293</v>
      </c>
      <c r="MUN5" s="1097"/>
      <c r="MUO5" s="1098"/>
      <c r="MUP5" s="1099" t="s">
        <v>1294</v>
      </c>
      <c r="MUQ5" s="1097"/>
      <c r="MUR5" s="1098"/>
      <c r="MUS5" s="1096"/>
      <c r="MUT5" s="1096"/>
      <c r="MUU5" s="1097" t="s">
        <v>1293</v>
      </c>
      <c r="MUV5" s="1097"/>
      <c r="MUW5" s="1098"/>
      <c r="MUX5" s="1099" t="s">
        <v>1294</v>
      </c>
      <c r="MUY5" s="1097"/>
      <c r="MUZ5" s="1098"/>
      <c r="MVA5" s="1096"/>
      <c r="MVB5" s="1096"/>
      <c r="MVC5" s="1097" t="s">
        <v>1293</v>
      </c>
      <c r="MVD5" s="1097"/>
      <c r="MVE5" s="1098"/>
      <c r="MVF5" s="1099" t="s">
        <v>1294</v>
      </c>
      <c r="MVG5" s="1097"/>
      <c r="MVH5" s="1098"/>
      <c r="MVI5" s="1096"/>
      <c r="MVJ5" s="1096"/>
      <c r="MVK5" s="1097" t="s">
        <v>1293</v>
      </c>
      <c r="MVL5" s="1097"/>
      <c r="MVM5" s="1098"/>
      <c r="MVN5" s="1099" t="s">
        <v>1294</v>
      </c>
      <c r="MVO5" s="1097"/>
      <c r="MVP5" s="1098"/>
      <c r="MVQ5" s="1096"/>
      <c r="MVR5" s="1096"/>
      <c r="MVS5" s="1097" t="s">
        <v>1293</v>
      </c>
      <c r="MVT5" s="1097"/>
      <c r="MVU5" s="1098"/>
      <c r="MVV5" s="1099" t="s">
        <v>1294</v>
      </c>
      <c r="MVW5" s="1097"/>
      <c r="MVX5" s="1098"/>
      <c r="MVY5" s="1096"/>
      <c r="MVZ5" s="1096"/>
      <c r="MWA5" s="1097" t="s">
        <v>1293</v>
      </c>
      <c r="MWB5" s="1097"/>
      <c r="MWC5" s="1098"/>
      <c r="MWD5" s="1099" t="s">
        <v>1294</v>
      </c>
      <c r="MWE5" s="1097"/>
      <c r="MWF5" s="1098"/>
      <c r="MWG5" s="1096"/>
      <c r="MWH5" s="1096"/>
      <c r="MWI5" s="1097" t="s">
        <v>1293</v>
      </c>
      <c r="MWJ5" s="1097"/>
      <c r="MWK5" s="1098"/>
      <c r="MWL5" s="1099" t="s">
        <v>1294</v>
      </c>
      <c r="MWM5" s="1097"/>
      <c r="MWN5" s="1098"/>
      <c r="MWO5" s="1096"/>
      <c r="MWP5" s="1096"/>
      <c r="MWQ5" s="1097" t="s">
        <v>1293</v>
      </c>
      <c r="MWR5" s="1097"/>
      <c r="MWS5" s="1098"/>
      <c r="MWT5" s="1099" t="s">
        <v>1294</v>
      </c>
      <c r="MWU5" s="1097"/>
      <c r="MWV5" s="1098"/>
      <c r="MWW5" s="1096"/>
      <c r="MWX5" s="1096"/>
      <c r="MWY5" s="1097" t="s">
        <v>1293</v>
      </c>
      <c r="MWZ5" s="1097"/>
      <c r="MXA5" s="1098"/>
      <c r="MXB5" s="1099" t="s">
        <v>1294</v>
      </c>
      <c r="MXC5" s="1097"/>
      <c r="MXD5" s="1098"/>
      <c r="MXE5" s="1096"/>
      <c r="MXF5" s="1096"/>
      <c r="MXG5" s="1097" t="s">
        <v>1293</v>
      </c>
      <c r="MXH5" s="1097"/>
      <c r="MXI5" s="1098"/>
      <c r="MXJ5" s="1099" t="s">
        <v>1294</v>
      </c>
      <c r="MXK5" s="1097"/>
      <c r="MXL5" s="1098"/>
      <c r="MXM5" s="1096"/>
      <c r="MXN5" s="1096"/>
      <c r="MXO5" s="1097" t="s">
        <v>1293</v>
      </c>
      <c r="MXP5" s="1097"/>
      <c r="MXQ5" s="1098"/>
      <c r="MXR5" s="1099" t="s">
        <v>1294</v>
      </c>
      <c r="MXS5" s="1097"/>
      <c r="MXT5" s="1098"/>
      <c r="MXU5" s="1096"/>
      <c r="MXV5" s="1096"/>
      <c r="MXW5" s="1097" t="s">
        <v>1293</v>
      </c>
      <c r="MXX5" s="1097"/>
      <c r="MXY5" s="1098"/>
      <c r="MXZ5" s="1099" t="s">
        <v>1294</v>
      </c>
      <c r="MYA5" s="1097"/>
      <c r="MYB5" s="1098"/>
      <c r="MYC5" s="1096"/>
      <c r="MYD5" s="1096"/>
      <c r="MYE5" s="1097" t="s">
        <v>1293</v>
      </c>
      <c r="MYF5" s="1097"/>
      <c r="MYG5" s="1098"/>
      <c r="MYH5" s="1099" t="s">
        <v>1294</v>
      </c>
      <c r="MYI5" s="1097"/>
      <c r="MYJ5" s="1098"/>
      <c r="MYK5" s="1096"/>
      <c r="MYL5" s="1096"/>
      <c r="MYM5" s="1097" t="s">
        <v>1293</v>
      </c>
      <c r="MYN5" s="1097"/>
      <c r="MYO5" s="1098"/>
      <c r="MYP5" s="1099" t="s">
        <v>1294</v>
      </c>
      <c r="MYQ5" s="1097"/>
      <c r="MYR5" s="1098"/>
      <c r="MYS5" s="1096"/>
      <c r="MYT5" s="1096"/>
      <c r="MYU5" s="1097" t="s">
        <v>1293</v>
      </c>
      <c r="MYV5" s="1097"/>
      <c r="MYW5" s="1098"/>
      <c r="MYX5" s="1099" t="s">
        <v>1294</v>
      </c>
      <c r="MYY5" s="1097"/>
      <c r="MYZ5" s="1098"/>
      <c r="MZA5" s="1096"/>
      <c r="MZB5" s="1096"/>
      <c r="MZC5" s="1097" t="s">
        <v>1293</v>
      </c>
      <c r="MZD5" s="1097"/>
      <c r="MZE5" s="1098"/>
      <c r="MZF5" s="1099" t="s">
        <v>1294</v>
      </c>
      <c r="MZG5" s="1097"/>
      <c r="MZH5" s="1098"/>
      <c r="MZI5" s="1096"/>
      <c r="MZJ5" s="1096"/>
      <c r="MZK5" s="1097" t="s">
        <v>1293</v>
      </c>
      <c r="MZL5" s="1097"/>
      <c r="MZM5" s="1098"/>
      <c r="MZN5" s="1099" t="s">
        <v>1294</v>
      </c>
      <c r="MZO5" s="1097"/>
      <c r="MZP5" s="1098"/>
      <c r="MZQ5" s="1096"/>
      <c r="MZR5" s="1096"/>
      <c r="MZS5" s="1097" t="s">
        <v>1293</v>
      </c>
      <c r="MZT5" s="1097"/>
      <c r="MZU5" s="1098"/>
      <c r="MZV5" s="1099" t="s">
        <v>1294</v>
      </c>
      <c r="MZW5" s="1097"/>
      <c r="MZX5" s="1098"/>
      <c r="MZY5" s="1096"/>
      <c r="MZZ5" s="1096"/>
      <c r="NAA5" s="1097" t="s">
        <v>1293</v>
      </c>
      <c r="NAB5" s="1097"/>
      <c r="NAC5" s="1098"/>
      <c r="NAD5" s="1099" t="s">
        <v>1294</v>
      </c>
      <c r="NAE5" s="1097"/>
      <c r="NAF5" s="1098"/>
      <c r="NAG5" s="1096"/>
      <c r="NAH5" s="1096"/>
      <c r="NAI5" s="1097" t="s">
        <v>1293</v>
      </c>
      <c r="NAJ5" s="1097"/>
      <c r="NAK5" s="1098"/>
      <c r="NAL5" s="1099" t="s">
        <v>1294</v>
      </c>
      <c r="NAM5" s="1097"/>
      <c r="NAN5" s="1098"/>
      <c r="NAO5" s="1096"/>
      <c r="NAP5" s="1096"/>
      <c r="NAQ5" s="1097" t="s">
        <v>1293</v>
      </c>
      <c r="NAR5" s="1097"/>
      <c r="NAS5" s="1098"/>
      <c r="NAT5" s="1099" t="s">
        <v>1294</v>
      </c>
      <c r="NAU5" s="1097"/>
      <c r="NAV5" s="1098"/>
      <c r="NAW5" s="1096"/>
      <c r="NAX5" s="1096"/>
      <c r="NAY5" s="1097" t="s">
        <v>1293</v>
      </c>
      <c r="NAZ5" s="1097"/>
      <c r="NBA5" s="1098"/>
      <c r="NBB5" s="1099" t="s">
        <v>1294</v>
      </c>
      <c r="NBC5" s="1097"/>
      <c r="NBD5" s="1098"/>
      <c r="NBE5" s="1096"/>
      <c r="NBF5" s="1096"/>
      <c r="NBG5" s="1097" t="s">
        <v>1293</v>
      </c>
      <c r="NBH5" s="1097"/>
      <c r="NBI5" s="1098"/>
      <c r="NBJ5" s="1099" t="s">
        <v>1294</v>
      </c>
      <c r="NBK5" s="1097"/>
      <c r="NBL5" s="1098"/>
      <c r="NBM5" s="1096"/>
      <c r="NBN5" s="1096"/>
      <c r="NBO5" s="1097" t="s">
        <v>1293</v>
      </c>
      <c r="NBP5" s="1097"/>
      <c r="NBQ5" s="1098"/>
      <c r="NBR5" s="1099" t="s">
        <v>1294</v>
      </c>
      <c r="NBS5" s="1097"/>
      <c r="NBT5" s="1098"/>
      <c r="NBU5" s="1096"/>
      <c r="NBV5" s="1096"/>
      <c r="NBW5" s="1097" t="s">
        <v>1293</v>
      </c>
      <c r="NBX5" s="1097"/>
      <c r="NBY5" s="1098"/>
      <c r="NBZ5" s="1099" t="s">
        <v>1294</v>
      </c>
      <c r="NCA5" s="1097"/>
      <c r="NCB5" s="1098"/>
      <c r="NCC5" s="1096"/>
      <c r="NCD5" s="1096"/>
      <c r="NCE5" s="1097" t="s">
        <v>1293</v>
      </c>
      <c r="NCF5" s="1097"/>
      <c r="NCG5" s="1098"/>
      <c r="NCH5" s="1099" t="s">
        <v>1294</v>
      </c>
      <c r="NCI5" s="1097"/>
      <c r="NCJ5" s="1098"/>
      <c r="NCK5" s="1096"/>
      <c r="NCL5" s="1096"/>
      <c r="NCM5" s="1097" t="s">
        <v>1293</v>
      </c>
      <c r="NCN5" s="1097"/>
      <c r="NCO5" s="1098"/>
      <c r="NCP5" s="1099" t="s">
        <v>1294</v>
      </c>
      <c r="NCQ5" s="1097"/>
      <c r="NCR5" s="1098"/>
      <c r="NCS5" s="1096"/>
      <c r="NCT5" s="1096"/>
      <c r="NCU5" s="1097" t="s">
        <v>1293</v>
      </c>
      <c r="NCV5" s="1097"/>
      <c r="NCW5" s="1098"/>
      <c r="NCX5" s="1099" t="s">
        <v>1294</v>
      </c>
      <c r="NCY5" s="1097"/>
      <c r="NCZ5" s="1098"/>
      <c r="NDA5" s="1096"/>
      <c r="NDB5" s="1096"/>
      <c r="NDC5" s="1097" t="s">
        <v>1293</v>
      </c>
      <c r="NDD5" s="1097"/>
      <c r="NDE5" s="1098"/>
      <c r="NDF5" s="1099" t="s">
        <v>1294</v>
      </c>
      <c r="NDG5" s="1097"/>
      <c r="NDH5" s="1098"/>
      <c r="NDI5" s="1096"/>
      <c r="NDJ5" s="1096"/>
      <c r="NDK5" s="1097" t="s">
        <v>1293</v>
      </c>
      <c r="NDL5" s="1097"/>
      <c r="NDM5" s="1098"/>
      <c r="NDN5" s="1099" t="s">
        <v>1294</v>
      </c>
      <c r="NDO5" s="1097"/>
      <c r="NDP5" s="1098"/>
      <c r="NDQ5" s="1096"/>
      <c r="NDR5" s="1096"/>
      <c r="NDS5" s="1097" t="s">
        <v>1293</v>
      </c>
      <c r="NDT5" s="1097"/>
      <c r="NDU5" s="1098"/>
      <c r="NDV5" s="1099" t="s">
        <v>1294</v>
      </c>
      <c r="NDW5" s="1097"/>
      <c r="NDX5" s="1098"/>
      <c r="NDY5" s="1096"/>
      <c r="NDZ5" s="1096"/>
      <c r="NEA5" s="1097" t="s">
        <v>1293</v>
      </c>
      <c r="NEB5" s="1097"/>
      <c r="NEC5" s="1098"/>
      <c r="NED5" s="1099" t="s">
        <v>1294</v>
      </c>
      <c r="NEE5" s="1097"/>
      <c r="NEF5" s="1098"/>
      <c r="NEG5" s="1096"/>
      <c r="NEH5" s="1096"/>
      <c r="NEI5" s="1097" t="s">
        <v>1293</v>
      </c>
      <c r="NEJ5" s="1097"/>
      <c r="NEK5" s="1098"/>
      <c r="NEL5" s="1099" t="s">
        <v>1294</v>
      </c>
      <c r="NEM5" s="1097"/>
      <c r="NEN5" s="1098"/>
      <c r="NEO5" s="1096"/>
      <c r="NEP5" s="1096"/>
      <c r="NEQ5" s="1097" t="s">
        <v>1293</v>
      </c>
      <c r="NER5" s="1097"/>
      <c r="NES5" s="1098"/>
      <c r="NET5" s="1099" t="s">
        <v>1294</v>
      </c>
      <c r="NEU5" s="1097"/>
      <c r="NEV5" s="1098"/>
      <c r="NEW5" s="1096"/>
      <c r="NEX5" s="1096"/>
      <c r="NEY5" s="1097" t="s">
        <v>1293</v>
      </c>
      <c r="NEZ5" s="1097"/>
      <c r="NFA5" s="1098"/>
      <c r="NFB5" s="1099" t="s">
        <v>1294</v>
      </c>
      <c r="NFC5" s="1097"/>
      <c r="NFD5" s="1098"/>
      <c r="NFE5" s="1096"/>
      <c r="NFF5" s="1096"/>
      <c r="NFG5" s="1097" t="s">
        <v>1293</v>
      </c>
      <c r="NFH5" s="1097"/>
      <c r="NFI5" s="1098"/>
      <c r="NFJ5" s="1099" t="s">
        <v>1294</v>
      </c>
      <c r="NFK5" s="1097"/>
      <c r="NFL5" s="1098"/>
      <c r="NFM5" s="1096"/>
      <c r="NFN5" s="1096"/>
      <c r="NFO5" s="1097" t="s">
        <v>1293</v>
      </c>
      <c r="NFP5" s="1097"/>
      <c r="NFQ5" s="1098"/>
      <c r="NFR5" s="1099" t="s">
        <v>1294</v>
      </c>
      <c r="NFS5" s="1097"/>
      <c r="NFT5" s="1098"/>
      <c r="NFU5" s="1096"/>
      <c r="NFV5" s="1096"/>
      <c r="NFW5" s="1097" t="s">
        <v>1293</v>
      </c>
      <c r="NFX5" s="1097"/>
      <c r="NFY5" s="1098"/>
      <c r="NFZ5" s="1099" t="s">
        <v>1294</v>
      </c>
      <c r="NGA5" s="1097"/>
      <c r="NGB5" s="1098"/>
      <c r="NGC5" s="1096"/>
      <c r="NGD5" s="1096"/>
      <c r="NGE5" s="1097" t="s">
        <v>1293</v>
      </c>
      <c r="NGF5" s="1097"/>
      <c r="NGG5" s="1098"/>
      <c r="NGH5" s="1099" t="s">
        <v>1294</v>
      </c>
      <c r="NGI5" s="1097"/>
      <c r="NGJ5" s="1098"/>
      <c r="NGK5" s="1096"/>
      <c r="NGL5" s="1096"/>
      <c r="NGM5" s="1097" t="s">
        <v>1293</v>
      </c>
      <c r="NGN5" s="1097"/>
      <c r="NGO5" s="1098"/>
      <c r="NGP5" s="1099" t="s">
        <v>1294</v>
      </c>
      <c r="NGQ5" s="1097"/>
      <c r="NGR5" s="1098"/>
      <c r="NGS5" s="1096"/>
      <c r="NGT5" s="1096"/>
      <c r="NGU5" s="1097" t="s">
        <v>1293</v>
      </c>
      <c r="NGV5" s="1097"/>
      <c r="NGW5" s="1098"/>
      <c r="NGX5" s="1099" t="s">
        <v>1294</v>
      </c>
      <c r="NGY5" s="1097"/>
      <c r="NGZ5" s="1098"/>
      <c r="NHA5" s="1096"/>
      <c r="NHB5" s="1096"/>
      <c r="NHC5" s="1097" t="s">
        <v>1293</v>
      </c>
      <c r="NHD5" s="1097"/>
      <c r="NHE5" s="1098"/>
      <c r="NHF5" s="1099" t="s">
        <v>1294</v>
      </c>
      <c r="NHG5" s="1097"/>
      <c r="NHH5" s="1098"/>
      <c r="NHI5" s="1096"/>
      <c r="NHJ5" s="1096"/>
      <c r="NHK5" s="1097" t="s">
        <v>1293</v>
      </c>
      <c r="NHL5" s="1097"/>
      <c r="NHM5" s="1098"/>
      <c r="NHN5" s="1099" t="s">
        <v>1294</v>
      </c>
      <c r="NHO5" s="1097"/>
      <c r="NHP5" s="1098"/>
      <c r="NHQ5" s="1096"/>
      <c r="NHR5" s="1096"/>
      <c r="NHS5" s="1097" t="s">
        <v>1293</v>
      </c>
      <c r="NHT5" s="1097"/>
      <c r="NHU5" s="1098"/>
      <c r="NHV5" s="1099" t="s">
        <v>1294</v>
      </c>
      <c r="NHW5" s="1097"/>
      <c r="NHX5" s="1098"/>
      <c r="NHY5" s="1096"/>
      <c r="NHZ5" s="1096"/>
      <c r="NIA5" s="1097" t="s">
        <v>1293</v>
      </c>
      <c r="NIB5" s="1097"/>
      <c r="NIC5" s="1098"/>
      <c r="NID5" s="1099" t="s">
        <v>1294</v>
      </c>
      <c r="NIE5" s="1097"/>
      <c r="NIF5" s="1098"/>
      <c r="NIG5" s="1096"/>
      <c r="NIH5" s="1096"/>
      <c r="NII5" s="1097" t="s">
        <v>1293</v>
      </c>
      <c r="NIJ5" s="1097"/>
      <c r="NIK5" s="1098"/>
      <c r="NIL5" s="1099" t="s">
        <v>1294</v>
      </c>
      <c r="NIM5" s="1097"/>
      <c r="NIN5" s="1098"/>
      <c r="NIO5" s="1096"/>
      <c r="NIP5" s="1096"/>
      <c r="NIQ5" s="1097" t="s">
        <v>1293</v>
      </c>
      <c r="NIR5" s="1097"/>
      <c r="NIS5" s="1098"/>
      <c r="NIT5" s="1099" t="s">
        <v>1294</v>
      </c>
      <c r="NIU5" s="1097"/>
      <c r="NIV5" s="1098"/>
      <c r="NIW5" s="1096"/>
      <c r="NIX5" s="1096"/>
      <c r="NIY5" s="1097" t="s">
        <v>1293</v>
      </c>
      <c r="NIZ5" s="1097"/>
      <c r="NJA5" s="1098"/>
      <c r="NJB5" s="1099" t="s">
        <v>1294</v>
      </c>
      <c r="NJC5" s="1097"/>
      <c r="NJD5" s="1098"/>
      <c r="NJE5" s="1096"/>
      <c r="NJF5" s="1096"/>
      <c r="NJG5" s="1097" t="s">
        <v>1293</v>
      </c>
      <c r="NJH5" s="1097"/>
      <c r="NJI5" s="1098"/>
      <c r="NJJ5" s="1099" t="s">
        <v>1294</v>
      </c>
      <c r="NJK5" s="1097"/>
      <c r="NJL5" s="1098"/>
      <c r="NJM5" s="1096"/>
      <c r="NJN5" s="1096"/>
      <c r="NJO5" s="1097" t="s">
        <v>1293</v>
      </c>
      <c r="NJP5" s="1097"/>
      <c r="NJQ5" s="1098"/>
      <c r="NJR5" s="1099" t="s">
        <v>1294</v>
      </c>
      <c r="NJS5" s="1097"/>
      <c r="NJT5" s="1098"/>
      <c r="NJU5" s="1096"/>
      <c r="NJV5" s="1096"/>
      <c r="NJW5" s="1097" t="s">
        <v>1293</v>
      </c>
      <c r="NJX5" s="1097"/>
      <c r="NJY5" s="1098"/>
      <c r="NJZ5" s="1099" t="s">
        <v>1294</v>
      </c>
      <c r="NKA5" s="1097"/>
      <c r="NKB5" s="1098"/>
      <c r="NKC5" s="1096"/>
      <c r="NKD5" s="1096"/>
      <c r="NKE5" s="1097" t="s">
        <v>1293</v>
      </c>
      <c r="NKF5" s="1097"/>
      <c r="NKG5" s="1098"/>
      <c r="NKH5" s="1099" t="s">
        <v>1294</v>
      </c>
      <c r="NKI5" s="1097"/>
      <c r="NKJ5" s="1098"/>
      <c r="NKK5" s="1096"/>
      <c r="NKL5" s="1096"/>
      <c r="NKM5" s="1097" t="s">
        <v>1293</v>
      </c>
      <c r="NKN5" s="1097"/>
      <c r="NKO5" s="1098"/>
      <c r="NKP5" s="1099" t="s">
        <v>1294</v>
      </c>
      <c r="NKQ5" s="1097"/>
      <c r="NKR5" s="1098"/>
      <c r="NKS5" s="1096"/>
      <c r="NKT5" s="1096"/>
      <c r="NKU5" s="1097" t="s">
        <v>1293</v>
      </c>
      <c r="NKV5" s="1097"/>
      <c r="NKW5" s="1098"/>
      <c r="NKX5" s="1099" t="s">
        <v>1294</v>
      </c>
      <c r="NKY5" s="1097"/>
      <c r="NKZ5" s="1098"/>
      <c r="NLA5" s="1096"/>
      <c r="NLB5" s="1096"/>
      <c r="NLC5" s="1097" t="s">
        <v>1293</v>
      </c>
      <c r="NLD5" s="1097"/>
      <c r="NLE5" s="1098"/>
      <c r="NLF5" s="1099" t="s">
        <v>1294</v>
      </c>
      <c r="NLG5" s="1097"/>
      <c r="NLH5" s="1098"/>
      <c r="NLI5" s="1096"/>
      <c r="NLJ5" s="1096"/>
      <c r="NLK5" s="1097" t="s">
        <v>1293</v>
      </c>
      <c r="NLL5" s="1097"/>
      <c r="NLM5" s="1098"/>
      <c r="NLN5" s="1099" t="s">
        <v>1294</v>
      </c>
      <c r="NLO5" s="1097"/>
      <c r="NLP5" s="1098"/>
      <c r="NLQ5" s="1096"/>
      <c r="NLR5" s="1096"/>
      <c r="NLS5" s="1097" t="s">
        <v>1293</v>
      </c>
      <c r="NLT5" s="1097"/>
      <c r="NLU5" s="1098"/>
      <c r="NLV5" s="1099" t="s">
        <v>1294</v>
      </c>
      <c r="NLW5" s="1097"/>
      <c r="NLX5" s="1098"/>
      <c r="NLY5" s="1096"/>
      <c r="NLZ5" s="1096"/>
      <c r="NMA5" s="1097" t="s">
        <v>1293</v>
      </c>
      <c r="NMB5" s="1097"/>
      <c r="NMC5" s="1098"/>
      <c r="NMD5" s="1099" t="s">
        <v>1294</v>
      </c>
      <c r="NME5" s="1097"/>
      <c r="NMF5" s="1098"/>
      <c r="NMG5" s="1096"/>
      <c r="NMH5" s="1096"/>
      <c r="NMI5" s="1097" t="s">
        <v>1293</v>
      </c>
      <c r="NMJ5" s="1097"/>
      <c r="NMK5" s="1098"/>
      <c r="NML5" s="1099" t="s">
        <v>1294</v>
      </c>
      <c r="NMM5" s="1097"/>
      <c r="NMN5" s="1098"/>
      <c r="NMO5" s="1096"/>
      <c r="NMP5" s="1096"/>
      <c r="NMQ5" s="1097" t="s">
        <v>1293</v>
      </c>
      <c r="NMR5" s="1097"/>
      <c r="NMS5" s="1098"/>
      <c r="NMT5" s="1099" t="s">
        <v>1294</v>
      </c>
      <c r="NMU5" s="1097"/>
      <c r="NMV5" s="1098"/>
      <c r="NMW5" s="1096"/>
      <c r="NMX5" s="1096"/>
      <c r="NMY5" s="1097" t="s">
        <v>1293</v>
      </c>
      <c r="NMZ5" s="1097"/>
      <c r="NNA5" s="1098"/>
      <c r="NNB5" s="1099" t="s">
        <v>1294</v>
      </c>
      <c r="NNC5" s="1097"/>
      <c r="NND5" s="1098"/>
      <c r="NNE5" s="1096"/>
      <c r="NNF5" s="1096"/>
      <c r="NNG5" s="1097" t="s">
        <v>1293</v>
      </c>
      <c r="NNH5" s="1097"/>
      <c r="NNI5" s="1098"/>
      <c r="NNJ5" s="1099" t="s">
        <v>1294</v>
      </c>
      <c r="NNK5" s="1097"/>
      <c r="NNL5" s="1098"/>
      <c r="NNM5" s="1096"/>
      <c r="NNN5" s="1096"/>
      <c r="NNO5" s="1097" t="s">
        <v>1293</v>
      </c>
      <c r="NNP5" s="1097"/>
      <c r="NNQ5" s="1098"/>
      <c r="NNR5" s="1099" t="s">
        <v>1294</v>
      </c>
      <c r="NNS5" s="1097"/>
      <c r="NNT5" s="1098"/>
      <c r="NNU5" s="1096"/>
      <c r="NNV5" s="1096"/>
      <c r="NNW5" s="1097" t="s">
        <v>1293</v>
      </c>
      <c r="NNX5" s="1097"/>
      <c r="NNY5" s="1098"/>
      <c r="NNZ5" s="1099" t="s">
        <v>1294</v>
      </c>
      <c r="NOA5" s="1097"/>
      <c r="NOB5" s="1098"/>
      <c r="NOC5" s="1096"/>
      <c r="NOD5" s="1096"/>
      <c r="NOE5" s="1097" t="s">
        <v>1293</v>
      </c>
      <c r="NOF5" s="1097"/>
      <c r="NOG5" s="1098"/>
      <c r="NOH5" s="1099" t="s">
        <v>1294</v>
      </c>
      <c r="NOI5" s="1097"/>
      <c r="NOJ5" s="1098"/>
      <c r="NOK5" s="1096"/>
      <c r="NOL5" s="1096"/>
      <c r="NOM5" s="1097" t="s">
        <v>1293</v>
      </c>
      <c r="NON5" s="1097"/>
      <c r="NOO5" s="1098"/>
      <c r="NOP5" s="1099" t="s">
        <v>1294</v>
      </c>
      <c r="NOQ5" s="1097"/>
      <c r="NOR5" s="1098"/>
      <c r="NOS5" s="1096"/>
      <c r="NOT5" s="1096"/>
      <c r="NOU5" s="1097" t="s">
        <v>1293</v>
      </c>
      <c r="NOV5" s="1097"/>
      <c r="NOW5" s="1098"/>
      <c r="NOX5" s="1099" t="s">
        <v>1294</v>
      </c>
      <c r="NOY5" s="1097"/>
      <c r="NOZ5" s="1098"/>
      <c r="NPA5" s="1096"/>
      <c r="NPB5" s="1096"/>
      <c r="NPC5" s="1097" t="s">
        <v>1293</v>
      </c>
      <c r="NPD5" s="1097"/>
      <c r="NPE5" s="1098"/>
      <c r="NPF5" s="1099" t="s">
        <v>1294</v>
      </c>
      <c r="NPG5" s="1097"/>
      <c r="NPH5" s="1098"/>
      <c r="NPI5" s="1096"/>
      <c r="NPJ5" s="1096"/>
      <c r="NPK5" s="1097" t="s">
        <v>1293</v>
      </c>
      <c r="NPL5" s="1097"/>
      <c r="NPM5" s="1098"/>
      <c r="NPN5" s="1099" t="s">
        <v>1294</v>
      </c>
      <c r="NPO5" s="1097"/>
      <c r="NPP5" s="1098"/>
      <c r="NPQ5" s="1096"/>
      <c r="NPR5" s="1096"/>
      <c r="NPS5" s="1097" t="s">
        <v>1293</v>
      </c>
      <c r="NPT5" s="1097"/>
      <c r="NPU5" s="1098"/>
      <c r="NPV5" s="1099" t="s">
        <v>1294</v>
      </c>
      <c r="NPW5" s="1097"/>
      <c r="NPX5" s="1098"/>
      <c r="NPY5" s="1096"/>
      <c r="NPZ5" s="1096"/>
      <c r="NQA5" s="1097" t="s">
        <v>1293</v>
      </c>
      <c r="NQB5" s="1097"/>
      <c r="NQC5" s="1098"/>
      <c r="NQD5" s="1099" t="s">
        <v>1294</v>
      </c>
      <c r="NQE5" s="1097"/>
      <c r="NQF5" s="1098"/>
      <c r="NQG5" s="1096"/>
      <c r="NQH5" s="1096"/>
      <c r="NQI5" s="1097" t="s">
        <v>1293</v>
      </c>
      <c r="NQJ5" s="1097"/>
      <c r="NQK5" s="1098"/>
      <c r="NQL5" s="1099" t="s">
        <v>1294</v>
      </c>
      <c r="NQM5" s="1097"/>
      <c r="NQN5" s="1098"/>
      <c r="NQO5" s="1096"/>
      <c r="NQP5" s="1096"/>
      <c r="NQQ5" s="1097" t="s">
        <v>1293</v>
      </c>
      <c r="NQR5" s="1097"/>
      <c r="NQS5" s="1098"/>
      <c r="NQT5" s="1099" t="s">
        <v>1294</v>
      </c>
      <c r="NQU5" s="1097"/>
      <c r="NQV5" s="1098"/>
      <c r="NQW5" s="1096"/>
      <c r="NQX5" s="1096"/>
      <c r="NQY5" s="1097" t="s">
        <v>1293</v>
      </c>
      <c r="NQZ5" s="1097"/>
      <c r="NRA5" s="1098"/>
      <c r="NRB5" s="1099" t="s">
        <v>1294</v>
      </c>
      <c r="NRC5" s="1097"/>
      <c r="NRD5" s="1098"/>
      <c r="NRE5" s="1096"/>
      <c r="NRF5" s="1096"/>
      <c r="NRG5" s="1097" t="s">
        <v>1293</v>
      </c>
      <c r="NRH5" s="1097"/>
      <c r="NRI5" s="1098"/>
      <c r="NRJ5" s="1099" t="s">
        <v>1294</v>
      </c>
      <c r="NRK5" s="1097"/>
      <c r="NRL5" s="1098"/>
      <c r="NRM5" s="1096"/>
      <c r="NRN5" s="1096"/>
      <c r="NRO5" s="1097" t="s">
        <v>1293</v>
      </c>
      <c r="NRP5" s="1097"/>
      <c r="NRQ5" s="1098"/>
      <c r="NRR5" s="1099" t="s">
        <v>1294</v>
      </c>
      <c r="NRS5" s="1097"/>
      <c r="NRT5" s="1098"/>
      <c r="NRU5" s="1096"/>
      <c r="NRV5" s="1096"/>
      <c r="NRW5" s="1097" t="s">
        <v>1293</v>
      </c>
      <c r="NRX5" s="1097"/>
      <c r="NRY5" s="1098"/>
      <c r="NRZ5" s="1099" t="s">
        <v>1294</v>
      </c>
      <c r="NSA5" s="1097"/>
      <c r="NSB5" s="1098"/>
      <c r="NSC5" s="1096"/>
      <c r="NSD5" s="1096"/>
      <c r="NSE5" s="1097" t="s">
        <v>1293</v>
      </c>
      <c r="NSF5" s="1097"/>
      <c r="NSG5" s="1098"/>
      <c r="NSH5" s="1099" t="s">
        <v>1294</v>
      </c>
      <c r="NSI5" s="1097"/>
      <c r="NSJ5" s="1098"/>
      <c r="NSK5" s="1096"/>
      <c r="NSL5" s="1096"/>
      <c r="NSM5" s="1097" t="s">
        <v>1293</v>
      </c>
      <c r="NSN5" s="1097"/>
      <c r="NSO5" s="1098"/>
      <c r="NSP5" s="1099" t="s">
        <v>1294</v>
      </c>
      <c r="NSQ5" s="1097"/>
      <c r="NSR5" s="1098"/>
      <c r="NSS5" s="1096"/>
      <c r="NST5" s="1096"/>
      <c r="NSU5" s="1097" t="s">
        <v>1293</v>
      </c>
      <c r="NSV5" s="1097"/>
      <c r="NSW5" s="1098"/>
      <c r="NSX5" s="1099" t="s">
        <v>1294</v>
      </c>
      <c r="NSY5" s="1097"/>
      <c r="NSZ5" s="1098"/>
      <c r="NTA5" s="1096"/>
      <c r="NTB5" s="1096"/>
      <c r="NTC5" s="1097" t="s">
        <v>1293</v>
      </c>
      <c r="NTD5" s="1097"/>
      <c r="NTE5" s="1098"/>
      <c r="NTF5" s="1099" t="s">
        <v>1294</v>
      </c>
      <c r="NTG5" s="1097"/>
      <c r="NTH5" s="1098"/>
      <c r="NTI5" s="1096"/>
      <c r="NTJ5" s="1096"/>
      <c r="NTK5" s="1097" t="s">
        <v>1293</v>
      </c>
      <c r="NTL5" s="1097"/>
      <c r="NTM5" s="1098"/>
      <c r="NTN5" s="1099" t="s">
        <v>1294</v>
      </c>
      <c r="NTO5" s="1097"/>
      <c r="NTP5" s="1098"/>
      <c r="NTQ5" s="1096"/>
      <c r="NTR5" s="1096"/>
      <c r="NTS5" s="1097" t="s">
        <v>1293</v>
      </c>
      <c r="NTT5" s="1097"/>
      <c r="NTU5" s="1098"/>
      <c r="NTV5" s="1099" t="s">
        <v>1294</v>
      </c>
      <c r="NTW5" s="1097"/>
      <c r="NTX5" s="1098"/>
      <c r="NTY5" s="1096"/>
      <c r="NTZ5" s="1096"/>
      <c r="NUA5" s="1097" t="s">
        <v>1293</v>
      </c>
      <c r="NUB5" s="1097"/>
      <c r="NUC5" s="1098"/>
      <c r="NUD5" s="1099" t="s">
        <v>1294</v>
      </c>
      <c r="NUE5" s="1097"/>
      <c r="NUF5" s="1098"/>
      <c r="NUG5" s="1096"/>
      <c r="NUH5" s="1096"/>
      <c r="NUI5" s="1097" t="s">
        <v>1293</v>
      </c>
      <c r="NUJ5" s="1097"/>
      <c r="NUK5" s="1098"/>
      <c r="NUL5" s="1099" t="s">
        <v>1294</v>
      </c>
      <c r="NUM5" s="1097"/>
      <c r="NUN5" s="1098"/>
      <c r="NUO5" s="1096"/>
      <c r="NUP5" s="1096"/>
      <c r="NUQ5" s="1097" t="s">
        <v>1293</v>
      </c>
      <c r="NUR5" s="1097"/>
      <c r="NUS5" s="1098"/>
      <c r="NUT5" s="1099" t="s">
        <v>1294</v>
      </c>
      <c r="NUU5" s="1097"/>
      <c r="NUV5" s="1098"/>
      <c r="NUW5" s="1096"/>
      <c r="NUX5" s="1096"/>
      <c r="NUY5" s="1097" t="s">
        <v>1293</v>
      </c>
      <c r="NUZ5" s="1097"/>
      <c r="NVA5" s="1098"/>
      <c r="NVB5" s="1099" t="s">
        <v>1294</v>
      </c>
      <c r="NVC5" s="1097"/>
      <c r="NVD5" s="1098"/>
      <c r="NVE5" s="1096"/>
      <c r="NVF5" s="1096"/>
      <c r="NVG5" s="1097" t="s">
        <v>1293</v>
      </c>
      <c r="NVH5" s="1097"/>
      <c r="NVI5" s="1098"/>
      <c r="NVJ5" s="1099" t="s">
        <v>1294</v>
      </c>
      <c r="NVK5" s="1097"/>
      <c r="NVL5" s="1098"/>
      <c r="NVM5" s="1096"/>
      <c r="NVN5" s="1096"/>
      <c r="NVO5" s="1097" t="s">
        <v>1293</v>
      </c>
      <c r="NVP5" s="1097"/>
      <c r="NVQ5" s="1098"/>
      <c r="NVR5" s="1099" t="s">
        <v>1294</v>
      </c>
      <c r="NVS5" s="1097"/>
      <c r="NVT5" s="1098"/>
      <c r="NVU5" s="1096"/>
      <c r="NVV5" s="1096"/>
      <c r="NVW5" s="1097" t="s">
        <v>1293</v>
      </c>
      <c r="NVX5" s="1097"/>
      <c r="NVY5" s="1098"/>
      <c r="NVZ5" s="1099" t="s">
        <v>1294</v>
      </c>
      <c r="NWA5" s="1097"/>
      <c r="NWB5" s="1098"/>
      <c r="NWC5" s="1096"/>
      <c r="NWD5" s="1096"/>
      <c r="NWE5" s="1097" t="s">
        <v>1293</v>
      </c>
      <c r="NWF5" s="1097"/>
      <c r="NWG5" s="1098"/>
      <c r="NWH5" s="1099" t="s">
        <v>1294</v>
      </c>
      <c r="NWI5" s="1097"/>
      <c r="NWJ5" s="1098"/>
      <c r="NWK5" s="1096"/>
      <c r="NWL5" s="1096"/>
      <c r="NWM5" s="1097" t="s">
        <v>1293</v>
      </c>
      <c r="NWN5" s="1097"/>
      <c r="NWO5" s="1098"/>
      <c r="NWP5" s="1099" t="s">
        <v>1294</v>
      </c>
      <c r="NWQ5" s="1097"/>
      <c r="NWR5" s="1098"/>
      <c r="NWS5" s="1096"/>
      <c r="NWT5" s="1096"/>
      <c r="NWU5" s="1097" t="s">
        <v>1293</v>
      </c>
      <c r="NWV5" s="1097"/>
      <c r="NWW5" s="1098"/>
      <c r="NWX5" s="1099" t="s">
        <v>1294</v>
      </c>
      <c r="NWY5" s="1097"/>
      <c r="NWZ5" s="1098"/>
      <c r="NXA5" s="1096"/>
      <c r="NXB5" s="1096"/>
      <c r="NXC5" s="1097" t="s">
        <v>1293</v>
      </c>
      <c r="NXD5" s="1097"/>
      <c r="NXE5" s="1098"/>
      <c r="NXF5" s="1099" t="s">
        <v>1294</v>
      </c>
      <c r="NXG5" s="1097"/>
      <c r="NXH5" s="1098"/>
      <c r="NXI5" s="1096"/>
      <c r="NXJ5" s="1096"/>
      <c r="NXK5" s="1097" t="s">
        <v>1293</v>
      </c>
      <c r="NXL5" s="1097"/>
      <c r="NXM5" s="1098"/>
      <c r="NXN5" s="1099" t="s">
        <v>1294</v>
      </c>
      <c r="NXO5" s="1097"/>
      <c r="NXP5" s="1098"/>
      <c r="NXQ5" s="1096"/>
      <c r="NXR5" s="1096"/>
      <c r="NXS5" s="1097" t="s">
        <v>1293</v>
      </c>
      <c r="NXT5" s="1097"/>
      <c r="NXU5" s="1098"/>
      <c r="NXV5" s="1099" t="s">
        <v>1294</v>
      </c>
      <c r="NXW5" s="1097"/>
      <c r="NXX5" s="1098"/>
      <c r="NXY5" s="1096"/>
      <c r="NXZ5" s="1096"/>
      <c r="NYA5" s="1097" t="s">
        <v>1293</v>
      </c>
      <c r="NYB5" s="1097"/>
      <c r="NYC5" s="1098"/>
      <c r="NYD5" s="1099" t="s">
        <v>1294</v>
      </c>
      <c r="NYE5" s="1097"/>
      <c r="NYF5" s="1098"/>
      <c r="NYG5" s="1096"/>
      <c r="NYH5" s="1096"/>
      <c r="NYI5" s="1097" t="s">
        <v>1293</v>
      </c>
      <c r="NYJ5" s="1097"/>
      <c r="NYK5" s="1098"/>
      <c r="NYL5" s="1099" t="s">
        <v>1294</v>
      </c>
      <c r="NYM5" s="1097"/>
      <c r="NYN5" s="1098"/>
      <c r="NYO5" s="1096"/>
      <c r="NYP5" s="1096"/>
      <c r="NYQ5" s="1097" t="s">
        <v>1293</v>
      </c>
      <c r="NYR5" s="1097"/>
      <c r="NYS5" s="1098"/>
      <c r="NYT5" s="1099" t="s">
        <v>1294</v>
      </c>
      <c r="NYU5" s="1097"/>
      <c r="NYV5" s="1098"/>
      <c r="NYW5" s="1096"/>
      <c r="NYX5" s="1096"/>
      <c r="NYY5" s="1097" t="s">
        <v>1293</v>
      </c>
      <c r="NYZ5" s="1097"/>
      <c r="NZA5" s="1098"/>
      <c r="NZB5" s="1099" t="s">
        <v>1294</v>
      </c>
      <c r="NZC5" s="1097"/>
      <c r="NZD5" s="1098"/>
      <c r="NZE5" s="1096"/>
      <c r="NZF5" s="1096"/>
      <c r="NZG5" s="1097" t="s">
        <v>1293</v>
      </c>
      <c r="NZH5" s="1097"/>
      <c r="NZI5" s="1098"/>
      <c r="NZJ5" s="1099" t="s">
        <v>1294</v>
      </c>
      <c r="NZK5" s="1097"/>
      <c r="NZL5" s="1098"/>
      <c r="NZM5" s="1096"/>
      <c r="NZN5" s="1096"/>
      <c r="NZO5" s="1097" t="s">
        <v>1293</v>
      </c>
      <c r="NZP5" s="1097"/>
      <c r="NZQ5" s="1098"/>
      <c r="NZR5" s="1099" t="s">
        <v>1294</v>
      </c>
      <c r="NZS5" s="1097"/>
      <c r="NZT5" s="1098"/>
      <c r="NZU5" s="1096"/>
      <c r="NZV5" s="1096"/>
      <c r="NZW5" s="1097" t="s">
        <v>1293</v>
      </c>
      <c r="NZX5" s="1097"/>
      <c r="NZY5" s="1098"/>
      <c r="NZZ5" s="1099" t="s">
        <v>1294</v>
      </c>
      <c r="OAA5" s="1097"/>
      <c r="OAB5" s="1098"/>
      <c r="OAC5" s="1096"/>
      <c r="OAD5" s="1096"/>
      <c r="OAE5" s="1097" t="s">
        <v>1293</v>
      </c>
      <c r="OAF5" s="1097"/>
      <c r="OAG5" s="1098"/>
      <c r="OAH5" s="1099" t="s">
        <v>1294</v>
      </c>
      <c r="OAI5" s="1097"/>
      <c r="OAJ5" s="1098"/>
      <c r="OAK5" s="1096"/>
      <c r="OAL5" s="1096"/>
      <c r="OAM5" s="1097" t="s">
        <v>1293</v>
      </c>
      <c r="OAN5" s="1097"/>
      <c r="OAO5" s="1098"/>
      <c r="OAP5" s="1099" t="s">
        <v>1294</v>
      </c>
      <c r="OAQ5" s="1097"/>
      <c r="OAR5" s="1098"/>
      <c r="OAS5" s="1096"/>
      <c r="OAT5" s="1096"/>
      <c r="OAU5" s="1097" t="s">
        <v>1293</v>
      </c>
      <c r="OAV5" s="1097"/>
      <c r="OAW5" s="1098"/>
      <c r="OAX5" s="1099" t="s">
        <v>1294</v>
      </c>
      <c r="OAY5" s="1097"/>
      <c r="OAZ5" s="1098"/>
      <c r="OBA5" s="1096"/>
      <c r="OBB5" s="1096"/>
      <c r="OBC5" s="1097" t="s">
        <v>1293</v>
      </c>
      <c r="OBD5" s="1097"/>
      <c r="OBE5" s="1098"/>
      <c r="OBF5" s="1099" t="s">
        <v>1294</v>
      </c>
      <c r="OBG5" s="1097"/>
      <c r="OBH5" s="1098"/>
      <c r="OBI5" s="1096"/>
      <c r="OBJ5" s="1096"/>
      <c r="OBK5" s="1097" t="s">
        <v>1293</v>
      </c>
      <c r="OBL5" s="1097"/>
      <c r="OBM5" s="1098"/>
      <c r="OBN5" s="1099" t="s">
        <v>1294</v>
      </c>
      <c r="OBO5" s="1097"/>
      <c r="OBP5" s="1098"/>
      <c r="OBQ5" s="1096"/>
      <c r="OBR5" s="1096"/>
      <c r="OBS5" s="1097" t="s">
        <v>1293</v>
      </c>
      <c r="OBT5" s="1097"/>
      <c r="OBU5" s="1098"/>
      <c r="OBV5" s="1099" t="s">
        <v>1294</v>
      </c>
      <c r="OBW5" s="1097"/>
      <c r="OBX5" s="1098"/>
      <c r="OBY5" s="1096"/>
      <c r="OBZ5" s="1096"/>
      <c r="OCA5" s="1097" t="s">
        <v>1293</v>
      </c>
      <c r="OCB5" s="1097"/>
      <c r="OCC5" s="1098"/>
      <c r="OCD5" s="1099" t="s">
        <v>1294</v>
      </c>
      <c r="OCE5" s="1097"/>
      <c r="OCF5" s="1098"/>
      <c r="OCG5" s="1096"/>
      <c r="OCH5" s="1096"/>
      <c r="OCI5" s="1097" t="s">
        <v>1293</v>
      </c>
      <c r="OCJ5" s="1097"/>
      <c r="OCK5" s="1098"/>
      <c r="OCL5" s="1099" t="s">
        <v>1294</v>
      </c>
      <c r="OCM5" s="1097"/>
      <c r="OCN5" s="1098"/>
      <c r="OCO5" s="1096"/>
      <c r="OCP5" s="1096"/>
      <c r="OCQ5" s="1097" t="s">
        <v>1293</v>
      </c>
      <c r="OCR5" s="1097"/>
      <c r="OCS5" s="1098"/>
      <c r="OCT5" s="1099" t="s">
        <v>1294</v>
      </c>
      <c r="OCU5" s="1097"/>
      <c r="OCV5" s="1098"/>
      <c r="OCW5" s="1096"/>
      <c r="OCX5" s="1096"/>
      <c r="OCY5" s="1097" t="s">
        <v>1293</v>
      </c>
      <c r="OCZ5" s="1097"/>
      <c r="ODA5" s="1098"/>
      <c r="ODB5" s="1099" t="s">
        <v>1294</v>
      </c>
      <c r="ODC5" s="1097"/>
      <c r="ODD5" s="1098"/>
      <c r="ODE5" s="1096"/>
      <c r="ODF5" s="1096"/>
      <c r="ODG5" s="1097" t="s">
        <v>1293</v>
      </c>
      <c r="ODH5" s="1097"/>
      <c r="ODI5" s="1098"/>
      <c r="ODJ5" s="1099" t="s">
        <v>1294</v>
      </c>
      <c r="ODK5" s="1097"/>
      <c r="ODL5" s="1098"/>
      <c r="ODM5" s="1096"/>
      <c r="ODN5" s="1096"/>
      <c r="ODO5" s="1097" t="s">
        <v>1293</v>
      </c>
      <c r="ODP5" s="1097"/>
      <c r="ODQ5" s="1098"/>
      <c r="ODR5" s="1099" t="s">
        <v>1294</v>
      </c>
      <c r="ODS5" s="1097"/>
      <c r="ODT5" s="1098"/>
      <c r="ODU5" s="1096"/>
      <c r="ODV5" s="1096"/>
      <c r="ODW5" s="1097" t="s">
        <v>1293</v>
      </c>
      <c r="ODX5" s="1097"/>
      <c r="ODY5" s="1098"/>
      <c r="ODZ5" s="1099" t="s">
        <v>1294</v>
      </c>
      <c r="OEA5" s="1097"/>
      <c r="OEB5" s="1098"/>
      <c r="OEC5" s="1096"/>
      <c r="OED5" s="1096"/>
      <c r="OEE5" s="1097" t="s">
        <v>1293</v>
      </c>
      <c r="OEF5" s="1097"/>
      <c r="OEG5" s="1098"/>
      <c r="OEH5" s="1099" t="s">
        <v>1294</v>
      </c>
      <c r="OEI5" s="1097"/>
      <c r="OEJ5" s="1098"/>
      <c r="OEK5" s="1096"/>
      <c r="OEL5" s="1096"/>
      <c r="OEM5" s="1097" t="s">
        <v>1293</v>
      </c>
      <c r="OEN5" s="1097"/>
      <c r="OEO5" s="1098"/>
      <c r="OEP5" s="1099" t="s">
        <v>1294</v>
      </c>
      <c r="OEQ5" s="1097"/>
      <c r="OER5" s="1098"/>
      <c r="OES5" s="1096"/>
      <c r="OET5" s="1096"/>
      <c r="OEU5" s="1097" t="s">
        <v>1293</v>
      </c>
      <c r="OEV5" s="1097"/>
      <c r="OEW5" s="1098"/>
      <c r="OEX5" s="1099" t="s">
        <v>1294</v>
      </c>
      <c r="OEY5" s="1097"/>
      <c r="OEZ5" s="1098"/>
      <c r="OFA5" s="1096"/>
      <c r="OFB5" s="1096"/>
      <c r="OFC5" s="1097" t="s">
        <v>1293</v>
      </c>
      <c r="OFD5" s="1097"/>
      <c r="OFE5" s="1098"/>
      <c r="OFF5" s="1099" t="s">
        <v>1294</v>
      </c>
      <c r="OFG5" s="1097"/>
      <c r="OFH5" s="1098"/>
      <c r="OFI5" s="1096"/>
      <c r="OFJ5" s="1096"/>
      <c r="OFK5" s="1097" t="s">
        <v>1293</v>
      </c>
      <c r="OFL5" s="1097"/>
      <c r="OFM5" s="1098"/>
      <c r="OFN5" s="1099" t="s">
        <v>1294</v>
      </c>
      <c r="OFO5" s="1097"/>
      <c r="OFP5" s="1098"/>
      <c r="OFQ5" s="1096"/>
      <c r="OFR5" s="1096"/>
      <c r="OFS5" s="1097" t="s">
        <v>1293</v>
      </c>
      <c r="OFT5" s="1097"/>
      <c r="OFU5" s="1098"/>
      <c r="OFV5" s="1099" t="s">
        <v>1294</v>
      </c>
      <c r="OFW5" s="1097"/>
      <c r="OFX5" s="1098"/>
      <c r="OFY5" s="1096"/>
      <c r="OFZ5" s="1096"/>
      <c r="OGA5" s="1097" t="s">
        <v>1293</v>
      </c>
      <c r="OGB5" s="1097"/>
      <c r="OGC5" s="1098"/>
      <c r="OGD5" s="1099" t="s">
        <v>1294</v>
      </c>
      <c r="OGE5" s="1097"/>
      <c r="OGF5" s="1098"/>
      <c r="OGG5" s="1096"/>
      <c r="OGH5" s="1096"/>
      <c r="OGI5" s="1097" t="s">
        <v>1293</v>
      </c>
      <c r="OGJ5" s="1097"/>
      <c r="OGK5" s="1098"/>
      <c r="OGL5" s="1099" t="s">
        <v>1294</v>
      </c>
      <c r="OGM5" s="1097"/>
      <c r="OGN5" s="1098"/>
      <c r="OGO5" s="1096"/>
      <c r="OGP5" s="1096"/>
      <c r="OGQ5" s="1097" t="s">
        <v>1293</v>
      </c>
      <c r="OGR5" s="1097"/>
      <c r="OGS5" s="1098"/>
      <c r="OGT5" s="1099" t="s">
        <v>1294</v>
      </c>
      <c r="OGU5" s="1097"/>
      <c r="OGV5" s="1098"/>
      <c r="OGW5" s="1096"/>
      <c r="OGX5" s="1096"/>
      <c r="OGY5" s="1097" t="s">
        <v>1293</v>
      </c>
      <c r="OGZ5" s="1097"/>
      <c r="OHA5" s="1098"/>
      <c r="OHB5" s="1099" t="s">
        <v>1294</v>
      </c>
      <c r="OHC5" s="1097"/>
      <c r="OHD5" s="1098"/>
      <c r="OHE5" s="1096"/>
      <c r="OHF5" s="1096"/>
      <c r="OHG5" s="1097" t="s">
        <v>1293</v>
      </c>
      <c r="OHH5" s="1097"/>
      <c r="OHI5" s="1098"/>
      <c r="OHJ5" s="1099" t="s">
        <v>1294</v>
      </c>
      <c r="OHK5" s="1097"/>
      <c r="OHL5" s="1098"/>
      <c r="OHM5" s="1096"/>
      <c r="OHN5" s="1096"/>
      <c r="OHO5" s="1097" t="s">
        <v>1293</v>
      </c>
      <c r="OHP5" s="1097"/>
      <c r="OHQ5" s="1098"/>
      <c r="OHR5" s="1099" t="s">
        <v>1294</v>
      </c>
      <c r="OHS5" s="1097"/>
      <c r="OHT5" s="1098"/>
      <c r="OHU5" s="1096"/>
      <c r="OHV5" s="1096"/>
      <c r="OHW5" s="1097" t="s">
        <v>1293</v>
      </c>
      <c r="OHX5" s="1097"/>
      <c r="OHY5" s="1098"/>
      <c r="OHZ5" s="1099" t="s">
        <v>1294</v>
      </c>
      <c r="OIA5" s="1097"/>
      <c r="OIB5" s="1098"/>
      <c r="OIC5" s="1096"/>
      <c r="OID5" s="1096"/>
      <c r="OIE5" s="1097" t="s">
        <v>1293</v>
      </c>
      <c r="OIF5" s="1097"/>
      <c r="OIG5" s="1098"/>
      <c r="OIH5" s="1099" t="s">
        <v>1294</v>
      </c>
      <c r="OII5" s="1097"/>
      <c r="OIJ5" s="1098"/>
      <c r="OIK5" s="1096"/>
      <c r="OIL5" s="1096"/>
      <c r="OIM5" s="1097" t="s">
        <v>1293</v>
      </c>
      <c r="OIN5" s="1097"/>
      <c r="OIO5" s="1098"/>
      <c r="OIP5" s="1099" t="s">
        <v>1294</v>
      </c>
      <c r="OIQ5" s="1097"/>
      <c r="OIR5" s="1098"/>
      <c r="OIS5" s="1096"/>
      <c r="OIT5" s="1096"/>
      <c r="OIU5" s="1097" t="s">
        <v>1293</v>
      </c>
      <c r="OIV5" s="1097"/>
      <c r="OIW5" s="1098"/>
      <c r="OIX5" s="1099" t="s">
        <v>1294</v>
      </c>
      <c r="OIY5" s="1097"/>
      <c r="OIZ5" s="1098"/>
      <c r="OJA5" s="1096"/>
      <c r="OJB5" s="1096"/>
      <c r="OJC5" s="1097" t="s">
        <v>1293</v>
      </c>
      <c r="OJD5" s="1097"/>
      <c r="OJE5" s="1098"/>
      <c r="OJF5" s="1099" t="s">
        <v>1294</v>
      </c>
      <c r="OJG5" s="1097"/>
      <c r="OJH5" s="1098"/>
      <c r="OJI5" s="1096"/>
      <c r="OJJ5" s="1096"/>
      <c r="OJK5" s="1097" t="s">
        <v>1293</v>
      </c>
      <c r="OJL5" s="1097"/>
      <c r="OJM5" s="1098"/>
      <c r="OJN5" s="1099" t="s">
        <v>1294</v>
      </c>
      <c r="OJO5" s="1097"/>
      <c r="OJP5" s="1098"/>
      <c r="OJQ5" s="1096"/>
      <c r="OJR5" s="1096"/>
      <c r="OJS5" s="1097" t="s">
        <v>1293</v>
      </c>
      <c r="OJT5" s="1097"/>
      <c r="OJU5" s="1098"/>
      <c r="OJV5" s="1099" t="s">
        <v>1294</v>
      </c>
      <c r="OJW5" s="1097"/>
      <c r="OJX5" s="1098"/>
      <c r="OJY5" s="1096"/>
      <c r="OJZ5" s="1096"/>
      <c r="OKA5" s="1097" t="s">
        <v>1293</v>
      </c>
      <c r="OKB5" s="1097"/>
      <c r="OKC5" s="1098"/>
      <c r="OKD5" s="1099" t="s">
        <v>1294</v>
      </c>
      <c r="OKE5" s="1097"/>
      <c r="OKF5" s="1098"/>
      <c r="OKG5" s="1096"/>
      <c r="OKH5" s="1096"/>
      <c r="OKI5" s="1097" t="s">
        <v>1293</v>
      </c>
      <c r="OKJ5" s="1097"/>
      <c r="OKK5" s="1098"/>
      <c r="OKL5" s="1099" t="s">
        <v>1294</v>
      </c>
      <c r="OKM5" s="1097"/>
      <c r="OKN5" s="1098"/>
      <c r="OKO5" s="1096"/>
      <c r="OKP5" s="1096"/>
      <c r="OKQ5" s="1097" t="s">
        <v>1293</v>
      </c>
      <c r="OKR5" s="1097"/>
      <c r="OKS5" s="1098"/>
      <c r="OKT5" s="1099" t="s">
        <v>1294</v>
      </c>
      <c r="OKU5" s="1097"/>
      <c r="OKV5" s="1098"/>
      <c r="OKW5" s="1096"/>
      <c r="OKX5" s="1096"/>
      <c r="OKY5" s="1097" t="s">
        <v>1293</v>
      </c>
      <c r="OKZ5" s="1097"/>
      <c r="OLA5" s="1098"/>
      <c r="OLB5" s="1099" t="s">
        <v>1294</v>
      </c>
      <c r="OLC5" s="1097"/>
      <c r="OLD5" s="1098"/>
      <c r="OLE5" s="1096"/>
      <c r="OLF5" s="1096"/>
      <c r="OLG5" s="1097" t="s">
        <v>1293</v>
      </c>
      <c r="OLH5" s="1097"/>
      <c r="OLI5" s="1098"/>
      <c r="OLJ5" s="1099" t="s">
        <v>1294</v>
      </c>
      <c r="OLK5" s="1097"/>
      <c r="OLL5" s="1098"/>
      <c r="OLM5" s="1096"/>
      <c r="OLN5" s="1096"/>
      <c r="OLO5" s="1097" t="s">
        <v>1293</v>
      </c>
      <c r="OLP5" s="1097"/>
      <c r="OLQ5" s="1098"/>
      <c r="OLR5" s="1099" t="s">
        <v>1294</v>
      </c>
      <c r="OLS5" s="1097"/>
      <c r="OLT5" s="1098"/>
      <c r="OLU5" s="1096"/>
      <c r="OLV5" s="1096"/>
      <c r="OLW5" s="1097" t="s">
        <v>1293</v>
      </c>
      <c r="OLX5" s="1097"/>
      <c r="OLY5" s="1098"/>
      <c r="OLZ5" s="1099" t="s">
        <v>1294</v>
      </c>
      <c r="OMA5" s="1097"/>
      <c r="OMB5" s="1098"/>
      <c r="OMC5" s="1096"/>
      <c r="OMD5" s="1096"/>
      <c r="OME5" s="1097" t="s">
        <v>1293</v>
      </c>
      <c r="OMF5" s="1097"/>
      <c r="OMG5" s="1098"/>
      <c r="OMH5" s="1099" t="s">
        <v>1294</v>
      </c>
      <c r="OMI5" s="1097"/>
      <c r="OMJ5" s="1098"/>
      <c r="OMK5" s="1096"/>
      <c r="OML5" s="1096"/>
      <c r="OMM5" s="1097" t="s">
        <v>1293</v>
      </c>
      <c r="OMN5" s="1097"/>
      <c r="OMO5" s="1098"/>
      <c r="OMP5" s="1099" t="s">
        <v>1294</v>
      </c>
      <c r="OMQ5" s="1097"/>
      <c r="OMR5" s="1098"/>
      <c r="OMS5" s="1096"/>
      <c r="OMT5" s="1096"/>
      <c r="OMU5" s="1097" t="s">
        <v>1293</v>
      </c>
      <c r="OMV5" s="1097"/>
      <c r="OMW5" s="1098"/>
      <c r="OMX5" s="1099" t="s">
        <v>1294</v>
      </c>
      <c r="OMY5" s="1097"/>
      <c r="OMZ5" s="1098"/>
      <c r="ONA5" s="1096"/>
      <c r="ONB5" s="1096"/>
      <c r="ONC5" s="1097" t="s">
        <v>1293</v>
      </c>
      <c r="OND5" s="1097"/>
      <c r="ONE5" s="1098"/>
      <c r="ONF5" s="1099" t="s">
        <v>1294</v>
      </c>
      <c r="ONG5" s="1097"/>
      <c r="ONH5" s="1098"/>
      <c r="ONI5" s="1096"/>
      <c r="ONJ5" s="1096"/>
      <c r="ONK5" s="1097" t="s">
        <v>1293</v>
      </c>
      <c r="ONL5" s="1097"/>
      <c r="ONM5" s="1098"/>
      <c r="ONN5" s="1099" t="s">
        <v>1294</v>
      </c>
      <c r="ONO5" s="1097"/>
      <c r="ONP5" s="1098"/>
      <c r="ONQ5" s="1096"/>
      <c r="ONR5" s="1096"/>
      <c r="ONS5" s="1097" t="s">
        <v>1293</v>
      </c>
      <c r="ONT5" s="1097"/>
      <c r="ONU5" s="1098"/>
      <c r="ONV5" s="1099" t="s">
        <v>1294</v>
      </c>
      <c r="ONW5" s="1097"/>
      <c r="ONX5" s="1098"/>
      <c r="ONY5" s="1096"/>
      <c r="ONZ5" s="1096"/>
      <c r="OOA5" s="1097" t="s">
        <v>1293</v>
      </c>
      <c r="OOB5" s="1097"/>
      <c r="OOC5" s="1098"/>
      <c r="OOD5" s="1099" t="s">
        <v>1294</v>
      </c>
      <c r="OOE5" s="1097"/>
      <c r="OOF5" s="1098"/>
      <c r="OOG5" s="1096"/>
      <c r="OOH5" s="1096"/>
      <c r="OOI5" s="1097" t="s">
        <v>1293</v>
      </c>
      <c r="OOJ5" s="1097"/>
      <c r="OOK5" s="1098"/>
      <c r="OOL5" s="1099" t="s">
        <v>1294</v>
      </c>
      <c r="OOM5" s="1097"/>
      <c r="OON5" s="1098"/>
      <c r="OOO5" s="1096"/>
      <c r="OOP5" s="1096"/>
      <c r="OOQ5" s="1097" t="s">
        <v>1293</v>
      </c>
      <c r="OOR5" s="1097"/>
      <c r="OOS5" s="1098"/>
      <c r="OOT5" s="1099" t="s">
        <v>1294</v>
      </c>
      <c r="OOU5" s="1097"/>
      <c r="OOV5" s="1098"/>
      <c r="OOW5" s="1096"/>
      <c r="OOX5" s="1096"/>
      <c r="OOY5" s="1097" t="s">
        <v>1293</v>
      </c>
      <c r="OOZ5" s="1097"/>
      <c r="OPA5" s="1098"/>
      <c r="OPB5" s="1099" t="s">
        <v>1294</v>
      </c>
      <c r="OPC5" s="1097"/>
      <c r="OPD5" s="1098"/>
      <c r="OPE5" s="1096"/>
      <c r="OPF5" s="1096"/>
      <c r="OPG5" s="1097" t="s">
        <v>1293</v>
      </c>
      <c r="OPH5" s="1097"/>
      <c r="OPI5" s="1098"/>
      <c r="OPJ5" s="1099" t="s">
        <v>1294</v>
      </c>
      <c r="OPK5" s="1097"/>
      <c r="OPL5" s="1098"/>
      <c r="OPM5" s="1096"/>
      <c r="OPN5" s="1096"/>
      <c r="OPO5" s="1097" t="s">
        <v>1293</v>
      </c>
      <c r="OPP5" s="1097"/>
      <c r="OPQ5" s="1098"/>
      <c r="OPR5" s="1099" t="s">
        <v>1294</v>
      </c>
      <c r="OPS5" s="1097"/>
      <c r="OPT5" s="1098"/>
      <c r="OPU5" s="1096"/>
      <c r="OPV5" s="1096"/>
      <c r="OPW5" s="1097" t="s">
        <v>1293</v>
      </c>
      <c r="OPX5" s="1097"/>
      <c r="OPY5" s="1098"/>
      <c r="OPZ5" s="1099" t="s">
        <v>1294</v>
      </c>
      <c r="OQA5" s="1097"/>
      <c r="OQB5" s="1098"/>
      <c r="OQC5" s="1096"/>
      <c r="OQD5" s="1096"/>
      <c r="OQE5" s="1097" t="s">
        <v>1293</v>
      </c>
      <c r="OQF5" s="1097"/>
      <c r="OQG5" s="1098"/>
      <c r="OQH5" s="1099" t="s">
        <v>1294</v>
      </c>
      <c r="OQI5" s="1097"/>
      <c r="OQJ5" s="1098"/>
      <c r="OQK5" s="1096"/>
      <c r="OQL5" s="1096"/>
      <c r="OQM5" s="1097" t="s">
        <v>1293</v>
      </c>
      <c r="OQN5" s="1097"/>
      <c r="OQO5" s="1098"/>
      <c r="OQP5" s="1099" t="s">
        <v>1294</v>
      </c>
      <c r="OQQ5" s="1097"/>
      <c r="OQR5" s="1098"/>
      <c r="OQS5" s="1096"/>
      <c r="OQT5" s="1096"/>
      <c r="OQU5" s="1097" t="s">
        <v>1293</v>
      </c>
      <c r="OQV5" s="1097"/>
      <c r="OQW5" s="1098"/>
      <c r="OQX5" s="1099" t="s">
        <v>1294</v>
      </c>
      <c r="OQY5" s="1097"/>
      <c r="OQZ5" s="1098"/>
      <c r="ORA5" s="1096"/>
      <c r="ORB5" s="1096"/>
      <c r="ORC5" s="1097" t="s">
        <v>1293</v>
      </c>
      <c r="ORD5" s="1097"/>
      <c r="ORE5" s="1098"/>
      <c r="ORF5" s="1099" t="s">
        <v>1294</v>
      </c>
      <c r="ORG5" s="1097"/>
      <c r="ORH5" s="1098"/>
      <c r="ORI5" s="1096"/>
      <c r="ORJ5" s="1096"/>
      <c r="ORK5" s="1097" t="s">
        <v>1293</v>
      </c>
      <c r="ORL5" s="1097"/>
      <c r="ORM5" s="1098"/>
      <c r="ORN5" s="1099" t="s">
        <v>1294</v>
      </c>
      <c r="ORO5" s="1097"/>
      <c r="ORP5" s="1098"/>
      <c r="ORQ5" s="1096"/>
      <c r="ORR5" s="1096"/>
      <c r="ORS5" s="1097" t="s">
        <v>1293</v>
      </c>
      <c r="ORT5" s="1097"/>
      <c r="ORU5" s="1098"/>
      <c r="ORV5" s="1099" t="s">
        <v>1294</v>
      </c>
      <c r="ORW5" s="1097"/>
      <c r="ORX5" s="1098"/>
      <c r="ORY5" s="1096"/>
      <c r="ORZ5" s="1096"/>
      <c r="OSA5" s="1097" t="s">
        <v>1293</v>
      </c>
      <c r="OSB5" s="1097"/>
      <c r="OSC5" s="1098"/>
      <c r="OSD5" s="1099" t="s">
        <v>1294</v>
      </c>
      <c r="OSE5" s="1097"/>
      <c r="OSF5" s="1098"/>
      <c r="OSG5" s="1096"/>
      <c r="OSH5" s="1096"/>
      <c r="OSI5" s="1097" t="s">
        <v>1293</v>
      </c>
      <c r="OSJ5" s="1097"/>
      <c r="OSK5" s="1098"/>
      <c r="OSL5" s="1099" t="s">
        <v>1294</v>
      </c>
      <c r="OSM5" s="1097"/>
      <c r="OSN5" s="1098"/>
      <c r="OSO5" s="1096"/>
      <c r="OSP5" s="1096"/>
      <c r="OSQ5" s="1097" t="s">
        <v>1293</v>
      </c>
      <c r="OSR5" s="1097"/>
      <c r="OSS5" s="1098"/>
      <c r="OST5" s="1099" t="s">
        <v>1294</v>
      </c>
      <c r="OSU5" s="1097"/>
      <c r="OSV5" s="1098"/>
      <c r="OSW5" s="1096"/>
      <c r="OSX5" s="1096"/>
      <c r="OSY5" s="1097" t="s">
        <v>1293</v>
      </c>
      <c r="OSZ5" s="1097"/>
      <c r="OTA5" s="1098"/>
      <c r="OTB5" s="1099" t="s">
        <v>1294</v>
      </c>
      <c r="OTC5" s="1097"/>
      <c r="OTD5" s="1098"/>
      <c r="OTE5" s="1096"/>
      <c r="OTF5" s="1096"/>
      <c r="OTG5" s="1097" t="s">
        <v>1293</v>
      </c>
      <c r="OTH5" s="1097"/>
      <c r="OTI5" s="1098"/>
      <c r="OTJ5" s="1099" t="s">
        <v>1294</v>
      </c>
      <c r="OTK5" s="1097"/>
      <c r="OTL5" s="1098"/>
      <c r="OTM5" s="1096"/>
      <c r="OTN5" s="1096"/>
      <c r="OTO5" s="1097" t="s">
        <v>1293</v>
      </c>
      <c r="OTP5" s="1097"/>
      <c r="OTQ5" s="1098"/>
      <c r="OTR5" s="1099" t="s">
        <v>1294</v>
      </c>
      <c r="OTS5" s="1097"/>
      <c r="OTT5" s="1098"/>
      <c r="OTU5" s="1096"/>
      <c r="OTV5" s="1096"/>
      <c r="OTW5" s="1097" t="s">
        <v>1293</v>
      </c>
      <c r="OTX5" s="1097"/>
      <c r="OTY5" s="1098"/>
      <c r="OTZ5" s="1099" t="s">
        <v>1294</v>
      </c>
      <c r="OUA5" s="1097"/>
      <c r="OUB5" s="1098"/>
      <c r="OUC5" s="1096"/>
      <c r="OUD5" s="1096"/>
      <c r="OUE5" s="1097" t="s">
        <v>1293</v>
      </c>
      <c r="OUF5" s="1097"/>
      <c r="OUG5" s="1098"/>
      <c r="OUH5" s="1099" t="s">
        <v>1294</v>
      </c>
      <c r="OUI5" s="1097"/>
      <c r="OUJ5" s="1098"/>
      <c r="OUK5" s="1096"/>
      <c r="OUL5" s="1096"/>
      <c r="OUM5" s="1097" t="s">
        <v>1293</v>
      </c>
      <c r="OUN5" s="1097"/>
      <c r="OUO5" s="1098"/>
      <c r="OUP5" s="1099" t="s">
        <v>1294</v>
      </c>
      <c r="OUQ5" s="1097"/>
      <c r="OUR5" s="1098"/>
      <c r="OUS5" s="1096"/>
      <c r="OUT5" s="1096"/>
      <c r="OUU5" s="1097" t="s">
        <v>1293</v>
      </c>
      <c r="OUV5" s="1097"/>
      <c r="OUW5" s="1098"/>
      <c r="OUX5" s="1099" t="s">
        <v>1294</v>
      </c>
      <c r="OUY5" s="1097"/>
      <c r="OUZ5" s="1098"/>
      <c r="OVA5" s="1096"/>
      <c r="OVB5" s="1096"/>
      <c r="OVC5" s="1097" t="s">
        <v>1293</v>
      </c>
      <c r="OVD5" s="1097"/>
      <c r="OVE5" s="1098"/>
      <c r="OVF5" s="1099" t="s">
        <v>1294</v>
      </c>
      <c r="OVG5" s="1097"/>
      <c r="OVH5" s="1098"/>
      <c r="OVI5" s="1096"/>
      <c r="OVJ5" s="1096"/>
      <c r="OVK5" s="1097" t="s">
        <v>1293</v>
      </c>
      <c r="OVL5" s="1097"/>
      <c r="OVM5" s="1098"/>
      <c r="OVN5" s="1099" t="s">
        <v>1294</v>
      </c>
      <c r="OVO5" s="1097"/>
      <c r="OVP5" s="1098"/>
      <c r="OVQ5" s="1096"/>
      <c r="OVR5" s="1096"/>
      <c r="OVS5" s="1097" t="s">
        <v>1293</v>
      </c>
      <c r="OVT5" s="1097"/>
      <c r="OVU5" s="1098"/>
      <c r="OVV5" s="1099" t="s">
        <v>1294</v>
      </c>
      <c r="OVW5" s="1097"/>
      <c r="OVX5" s="1098"/>
      <c r="OVY5" s="1096"/>
      <c r="OVZ5" s="1096"/>
      <c r="OWA5" s="1097" t="s">
        <v>1293</v>
      </c>
      <c r="OWB5" s="1097"/>
      <c r="OWC5" s="1098"/>
      <c r="OWD5" s="1099" t="s">
        <v>1294</v>
      </c>
      <c r="OWE5" s="1097"/>
      <c r="OWF5" s="1098"/>
      <c r="OWG5" s="1096"/>
      <c r="OWH5" s="1096"/>
      <c r="OWI5" s="1097" t="s">
        <v>1293</v>
      </c>
      <c r="OWJ5" s="1097"/>
      <c r="OWK5" s="1098"/>
      <c r="OWL5" s="1099" t="s">
        <v>1294</v>
      </c>
      <c r="OWM5" s="1097"/>
      <c r="OWN5" s="1098"/>
      <c r="OWO5" s="1096"/>
      <c r="OWP5" s="1096"/>
      <c r="OWQ5" s="1097" t="s">
        <v>1293</v>
      </c>
      <c r="OWR5" s="1097"/>
      <c r="OWS5" s="1098"/>
      <c r="OWT5" s="1099" t="s">
        <v>1294</v>
      </c>
      <c r="OWU5" s="1097"/>
      <c r="OWV5" s="1098"/>
      <c r="OWW5" s="1096"/>
      <c r="OWX5" s="1096"/>
      <c r="OWY5" s="1097" t="s">
        <v>1293</v>
      </c>
      <c r="OWZ5" s="1097"/>
      <c r="OXA5" s="1098"/>
      <c r="OXB5" s="1099" t="s">
        <v>1294</v>
      </c>
      <c r="OXC5" s="1097"/>
      <c r="OXD5" s="1098"/>
      <c r="OXE5" s="1096"/>
      <c r="OXF5" s="1096"/>
      <c r="OXG5" s="1097" t="s">
        <v>1293</v>
      </c>
      <c r="OXH5" s="1097"/>
      <c r="OXI5" s="1098"/>
      <c r="OXJ5" s="1099" t="s">
        <v>1294</v>
      </c>
      <c r="OXK5" s="1097"/>
      <c r="OXL5" s="1098"/>
      <c r="OXM5" s="1096"/>
      <c r="OXN5" s="1096"/>
      <c r="OXO5" s="1097" t="s">
        <v>1293</v>
      </c>
      <c r="OXP5" s="1097"/>
      <c r="OXQ5" s="1098"/>
      <c r="OXR5" s="1099" t="s">
        <v>1294</v>
      </c>
      <c r="OXS5" s="1097"/>
      <c r="OXT5" s="1098"/>
      <c r="OXU5" s="1096"/>
      <c r="OXV5" s="1096"/>
      <c r="OXW5" s="1097" t="s">
        <v>1293</v>
      </c>
      <c r="OXX5" s="1097"/>
      <c r="OXY5" s="1098"/>
      <c r="OXZ5" s="1099" t="s">
        <v>1294</v>
      </c>
      <c r="OYA5" s="1097"/>
      <c r="OYB5" s="1098"/>
      <c r="OYC5" s="1096"/>
      <c r="OYD5" s="1096"/>
      <c r="OYE5" s="1097" t="s">
        <v>1293</v>
      </c>
      <c r="OYF5" s="1097"/>
      <c r="OYG5" s="1098"/>
      <c r="OYH5" s="1099" t="s">
        <v>1294</v>
      </c>
      <c r="OYI5" s="1097"/>
      <c r="OYJ5" s="1098"/>
      <c r="OYK5" s="1096"/>
      <c r="OYL5" s="1096"/>
      <c r="OYM5" s="1097" t="s">
        <v>1293</v>
      </c>
      <c r="OYN5" s="1097"/>
      <c r="OYO5" s="1098"/>
      <c r="OYP5" s="1099" t="s">
        <v>1294</v>
      </c>
      <c r="OYQ5" s="1097"/>
      <c r="OYR5" s="1098"/>
      <c r="OYS5" s="1096"/>
      <c r="OYT5" s="1096"/>
      <c r="OYU5" s="1097" t="s">
        <v>1293</v>
      </c>
      <c r="OYV5" s="1097"/>
      <c r="OYW5" s="1098"/>
      <c r="OYX5" s="1099" t="s">
        <v>1294</v>
      </c>
      <c r="OYY5" s="1097"/>
      <c r="OYZ5" s="1098"/>
      <c r="OZA5" s="1096"/>
      <c r="OZB5" s="1096"/>
      <c r="OZC5" s="1097" t="s">
        <v>1293</v>
      </c>
      <c r="OZD5" s="1097"/>
      <c r="OZE5" s="1098"/>
      <c r="OZF5" s="1099" t="s">
        <v>1294</v>
      </c>
      <c r="OZG5" s="1097"/>
      <c r="OZH5" s="1098"/>
      <c r="OZI5" s="1096"/>
      <c r="OZJ5" s="1096"/>
      <c r="OZK5" s="1097" t="s">
        <v>1293</v>
      </c>
      <c r="OZL5" s="1097"/>
      <c r="OZM5" s="1098"/>
      <c r="OZN5" s="1099" t="s">
        <v>1294</v>
      </c>
      <c r="OZO5" s="1097"/>
      <c r="OZP5" s="1098"/>
      <c r="OZQ5" s="1096"/>
      <c r="OZR5" s="1096"/>
      <c r="OZS5" s="1097" t="s">
        <v>1293</v>
      </c>
      <c r="OZT5" s="1097"/>
      <c r="OZU5" s="1098"/>
      <c r="OZV5" s="1099" t="s">
        <v>1294</v>
      </c>
      <c r="OZW5" s="1097"/>
      <c r="OZX5" s="1098"/>
      <c r="OZY5" s="1096"/>
      <c r="OZZ5" s="1096"/>
      <c r="PAA5" s="1097" t="s">
        <v>1293</v>
      </c>
      <c r="PAB5" s="1097"/>
      <c r="PAC5" s="1098"/>
      <c r="PAD5" s="1099" t="s">
        <v>1294</v>
      </c>
      <c r="PAE5" s="1097"/>
      <c r="PAF5" s="1098"/>
      <c r="PAG5" s="1096"/>
      <c r="PAH5" s="1096"/>
      <c r="PAI5" s="1097" t="s">
        <v>1293</v>
      </c>
      <c r="PAJ5" s="1097"/>
      <c r="PAK5" s="1098"/>
      <c r="PAL5" s="1099" t="s">
        <v>1294</v>
      </c>
      <c r="PAM5" s="1097"/>
      <c r="PAN5" s="1098"/>
      <c r="PAO5" s="1096"/>
      <c r="PAP5" s="1096"/>
      <c r="PAQ5" s="1097" t="s">
        <v>1293</v>
      </c>
      <c r="PAR5" s="1097"/>
      <c r="PAS5" s="1098"/>
      <c r="PAT5" s="1099" t="s">
        <v>1294</v>
      </c>
      <c r="PAU5" s="1097"/>
      <c r="PAV5" s="1098"/>
      <c r="PAW5" s="1096"/>
      <c r="PAX5" s="1096"/>
      <c r="PAY5" s="1097" t="s">
        <v>1293</v>
      </c>
      <c r="PAZ5" s="1097"/>
      <c r="PBA5" s="1098"/>
      <c r="PBB5" s="1099" t="s">
        <v>1294</v>
      </c>
      <c r="PBC5" s="1097"/>
      <c r="PBD5" s="1098"/>
      <c r="PBE5" s="1096"/>
      <c r="PBF5" s="1096"/>
      <c r="PBG5" s="1097" t="s">
        <v>1293</v>
      </c>
      <c r="PBH5" s="1097"/>
      <c r="PBI5" s="1098"/>
      <c r="PBJ5" s="1099" t="s">
        <v>1294</v>
      </c>
      <c r="PBK5" s="1097"/>
      <c r="PBL5" s="1098"/>
      <c r="PBM5" s="1096"/>
      <c r="PBN5" s="1096"/>
      <c r="PBO5" s="1097" t="s">
        <v>1293</v>
      </c>
      <c r="PBP5" s="1097"/>
      <c r="PBQ5" s="1098"/>
      <c r="PBR5" s="1099" t="s">
        <v>1294</v>
      </c>
      <c r="PBS5" s="1097"/>
      <c r="PBT5" s="1098"/>
      <c r="PBU5" s="1096"/>
      <c r="PBV5" s="1096"/>
      <c r="PBW5" s="1097" t="s">
        <v>1293</v>
      </c>
      <c r="PBX5" s="1097"/>
      <c r="PBY5" s="1098"/>
      <c r="PBZ5" s="1099" t="s">
        <v>1294</v>
      </c>
      <c r="PCA5" s="1097"/>
      <c r="PCB5" s="1098"/>
      <c r="PCC5" s="1096"/>
      <c r="PCD5" s="1096"/>
      <c r="PCE5" s="1097" t="s">
        <v>1293</v>
      </c>
      <c r="PCF5" s="1097"/>
      <c r="PCG5" s="1098"/>
      <c r="PCH5" s="1099" t="s">
        <v>1294</v>
      </c>
      <c r="PCI5" s="1097"/>
      <c r="PCJ5" s="1098"/>
      <c r="PCK5" s="1096"/>
      <c r="PCL5" s="1096"/>
      <c r="PCM5" s="1097" t="s">
        <v>1293</v>
      </c>
      <c r="PCN5" s="1097"/>
      <c r="PCO5" s="1098"/>
      <c r="PCP5" s="1099" t="s">
        <v>1294</v>
      </c>
      <c r="PCQ5" s="1097"/>
      <c r="PCR5" s="1098"/>
      <c r="PCS5" s="1096"/>
      <c r="PCT5" s="1096"/>
      <c r="PCU5" s="1097" t="s">
        <v>1293</v>
      </c>
      <c r="PCV5" s="1097"/>
      <c r="PCW5" s="1098"/>
      <c r="PCX5" s="1099" t="s">
        <v>1294</v>
      </c>
      <c r="PCY5" s="1097"/>
      <c r="PCZ5" s="1098"/>
      <c r="PDA5" s="1096"/>
      <c r="PDB5" s="1096"/>
      <c r="PDC5" s="1097" t="s">
        <v>1293</v>
      </c>
      <c r="PDD5" s="1097"/>
      <c r="PDE5" s="1098"/>
      <c r="PDF5" s="1099" t="s">
        <v>1294</v>
      </c>
      <c r="PDG5" s="1097"/>
      <c r="PDH5" s="1098"/>
      <c r="PDI5" s="1096"/>
      <c r="PDJ5" s="1096"/>
      <c r="PDK5" s="1097" t="s">
        <v>1293</v>
      </c>
      <c r="PDL5" s="1097"/>
      <c r="PDM5" s="1098"/>
      <c r="PDN5" s="1099" t="s">
        <v>1294</v>
      </c>
      <c r="PDO5" s="1097"/>
      <c r="PDP5" s="1098"/>
      <c r="PDQ5" s="1096"/>
      <c r="PDR5" s="1096"/>
      <c r="PDS5" s="1097" t="s">
        <v>1293</v>
      </c>
      <c r="PDT5" s="1097"/>
      <c r="PDU5" s="1098"/>
      <c r="PDV5" s="1099" t="s">
        <v>1294</v>
      </c>
      <c r="PDW5" s="1097"/>
      <c r="PDX5" s="1098"/>
      <c r="PDY5" s="1096"/>
      <c r="PDZ5" s="1096"/>
      <c r="PEA5" s="1097" t="s">
        <v>1293</v>
      </c>
      <c r="PEB5" s="1097"/>
      <c r="PEC5" s="1098"/>
      <c r="PED5" s="1099" t="s">
        <v>1294</v>
      </c>
      <c r="PEE5" s="1097"/>
      <c r="PEF5" s="1098"/>
      <c r="PEG5" s="1096"/>
      <c r="PEH5" s="1096"/>
      <c r="PEI5" s="1097" t="s">
        <v>1293</v>
      </c>
      <c r="PEJ5" s="1097"/>
      <c r="PEK5" s="1098"/>
      <c r="PEL5" s="1099" t="s">
        <v>1294</v>
      </c>
      <c r="PEM5" s="1097"/>
      <c r="PEN5" s="1098"/>
      <c r="PEO5" s="1096"/>
      <c r="PEP5" s="1096"/>
      <c r="PEQ5" s="1097" t="s">
        <v>1293</v>
      </c>
      <c r="PER5" s="1097"/>
      <c r="PES5" s="1098"/>
      <c r="PET5" s="1099" t="s">
        <v>1294</v>
      </c>
      <c r="PEU5" s="1097"/>
      <c r="PEV5" s="1098"/>
      <c r="PEW5" s="1096"/>
      <c r="PEX5" s="1096"/>
      <c r="PEY5" s="1097" t="s">
        <v>1293</v>
      </c>
      <c r="PEZ5" s="1097"/>
      <c r="PFA5" s="1098"/>
      <c r="PFB5" s="1099" t="s">
        <v>1294</v>
      </c>
      <c r="PFC5" s="1097"/>
      <c r="PFD5" s="1098"/>
      <c r="PFE5" s="1096"/>
      <c r="PFF5" s="1096"/>
      <c r="PFG5" s="1097" t="s">
        <v>1293</v>
      </c>
      <c r="PFH5" s="1097"/>
      <c r="PFI5" s="1098"/>
      <c r="PFJ5" s="1099" t="s">
        <v>1294</v>
      </c>
      <c r="PFK5" s="1097"/>
      <c r="PFL5" s="1098"/>
      <c r="PFM5" s="1096"/>
      <c r="PFN5" s="1096"/>
      <c r="PFO5" s="1097" t="s">
        <v>1293</v>
      </c>
      <c r="PFP5" s="1097"/>
      <c r="PFQ5" s="1098"/>
      <c r="PFR5" s="1099" t="s">
        <v>1294</v>
      </c>
      <c r="PFS5" s="1097"/>
      <c r="PFT5" s="1098"/>
      <c r="PFU5" s="1096"/>
      <c r="PFV5" s="1096"/>
      <c r="PFW5" s="1097" t="s">
        <v>1293</v>
      </c>
      <c r="PFX5" s="1097"/>
      <c r="PFY5" s="1098"/>
      <c r="PFZ5" s="1099" t="s">
        <v>1294</v>
      </c>
      <c r="PGA5" s="1097"/>
      <c r="PGB5" s="1098"/>
      <c r="PGC5" s="1096"/>
      <c r="PGD5" s="1096"/>
      <c r="PGE5" s="1097" t="s">
        <v>1293</v>
      </c>
      <c r="PGF5" s="1097"/>
      <c r="PGG5" s="1098"/>
      <c r="PGH5" s="1099" t="s">
        <v>1294</v>
      </c>
      <c r="PGI5" s="1097"/>
      <c r="PGJ5" s="1098"/>
      <c r="PGK5" s="1096"/>
      <c r="PGL5" s="1096"/>
      <c r="PGM5" s="1097" t="s">
        <v>1293</v>
      </c>
      <c r="PGN5" s="1097"/>
      <c r="PGO5" s="1098"/>
      <c r="PGP5" s="1099" t="s">
        <v>1294</v>
      </c>
      <c r="PGQ5" s="1097"/>
      <c r="PGR5" s="1098"/>
      <c r="PGS5" s="1096"/>
      <c r="PGT5" s="1096"/>
      <c r="PGU5" s="1097" t="s">
        <v>1293</v>
      </c>
      <c r="PGV5" s="1097"/>
      <c r="PGW5" s="1098"/>
      <c r="PGX5" s="1099" t="s">
        <v>1294</v>
      </c>
      <c r="PGY5" s="1097"/>
      <c r="PGZ5" s="1098"/>
      <c r="PHA5" s="1096"/>
      <c r="PHB5" s="1096"/>
      <c r="PHC5" s="1097" t="s">
        <v>1293</v>
      </c>
      <c r="PHD5" s="1097"/>
      <c r="PHE5" s="1098"/>
      <c r="PHF5" s="1099" t="s">
        <v>1294</v>
      </c>
      <c r="PHG5" s="1097"/>
      <c r="PHH5" s="1098"/>
      <c r="PHI5" s="1096"/>
      <c r="PHJ5" s="1096"/>
      <c r="PHK5" s="1097" t="s">
        <v>1293</v>
      </c>
      <c r="PHL5" s="1097"/>
      <c r="PHM5" s="1098"/>
      <c r="PHN5" s="1099" t="s">
        <v>1294</v>
      </c>
      <c r="PHO5" s="1097"/>
      <c r="PHP5" s="1098"/>
      <c r="PHQ5" s="1096"/>
      <c r="PHR5" s="1096"/>
      <c r="PHS5" s="1097" t="s">
        <v>1293</v>
      </c>
      <c r="PHT5" s="1097"/>
      <c r="PHU5" s="1098"/>
      <c r="PHV5" s="1099" t="s">
        <v>1294</v>
      </c>
      <c r="PHW5" s="1097"/>
      <c r="PHX5" s="1098"/>
      <c r="PHY5" s="1096"/>
      <c r="PHZ5" s="1096"/>
      <c r="PIA5" s="1097" t="s">
        <v>1293</v>
      </c>
      <c r="PIB5" s="1097"/>
      <c r="PIC5" s="1098"/>
      <c r="PID5" s="1099" t="s">
        <v>1294</v>
      </c>
      <c r="PIE5" s="1097"/>
      <c r="PIF5" s="1098"/>
      <c r="PIG5" s="1096"/>
      <c r="PIH5" s="1096"/>
      <c r="PII5" s="1097" t="s">
        <v>1293</v>
      </c>
      <c r="PIJ5" s="1097"/>
      <c r="PIK5" s="1098"/>
      <c r="PIL5" s="1099" t="s">
        <v>1294</v>
      </c>
      <c r="PIM5" s="1097"/>
      <c r="PIN5" s="1098"/>
      <c r="PIO5" s="1096"/>
      <c r="PIP5" s="1096"/>
      <c r="PIQ5" s="1097" t="s">
        <v>1293</v>
      </c>
      <c r="PIR5" s="1097"/>
      <c r="PIS5" s="1098"/>
      <c r="PIT5" s="1099" t="s">
        <v>1294</v>
      </c>
      <c r="PIU5" s="1097"/>
      <c r="PIV5" s="1098"/>
      <c r="PIW5" s="1096"/>
      <c r="PIX5" s="1096"/>
      <c r="PIY5" s="1097" t="s">
        <v>1293</v>
      </c>
      <c r="PIZ5" s="1097"/>
      <c r="PJA5" s="1098"/>
      <c r="PJB5" s="1099" t="s">
        <v>1294</v>
      </c>
      <c r="PJC5" s="1097"/>
      <c r="PJD5" s="1098"/>
      <c r="PJE5" s="1096"/>
      <c r="PJF5" s="1096"/>
      <c r="PJG5" s="1097" t="s">
        <v>1293</v>
      </c>
      <c r="PJH5" s="1097"/>
      <c r="PJI5" s="1098"/>
      <c r="PJJ5" s="1099" t="s">
        <v>1294</v>
      </c>
      <c r="PJK5" s="1097"/>
      <c r="PJL5" s="1098"/>
      <c r="PJM5" s="1096"/>
      <c r="PJN5" s="1096"/>
      <c r="PJO5" s="1097" t="s">
        <v>1293</v>
      </c>
      <c r="PJP5" s="1097"/>
      <c r="PJQ5" s="1098"/>
      <c r="PJR5" s="1099" t="s">
        <v>1294</v>
      </c>
      <c r="PJS5" s="1097"/>
      <c r="PJT5" s="1098"/>
      <c r="PJU5" s="1096"/>
      <c r="PJV5" s="1096"/>
      <c r="PJW5" s="1097" t="s">
        <v>1293</v>
      </c>
      <c r="PJX5" s="1097"/>
      <c r="PJY5" s="1098"/>
      <c r="PJZ5" s="1099" t="s">
        <v>1294</v>
      </c>
      <c r="PKA5" s="1097"/>
      <c r="PKB5" s="1098"/>
      <c r="PKC5" s="1096"/>
      <c r="PKD5" s="1096"/>
      <c r="PKE5" s="1097" t="s">
        <v>1293</v>
      </c>
      <c r="PKF5" s="1097"/>
      <c r="PKG5" s="1098"/>
      <c r="PKH5" s="1099" t="s">
        <v>1294</v>
      </c>
      <c r="PKI5" s="1097"/>
      <c r="PKJ5" s="1098"/>
      <c r="PKK5" s="1096"/>
      <c r="PKL5" s="1096"/>
      <c r="PKM5" s="1097" t="s">
        <v>1293</v>
      </c>
      <c r="PKN5" s="1097"/>
      <c r="PKO5" s="1098"/>
      <c r="PKP5" s="1099" t="s">
        <v>1294</v>
      </c>
      <c r="PKQ5" s="1097"/>
      <c r="PKR5" s="1098"/>
      <c r="PKS5" s="1096"/>
      <c r="PKT5" s="1096"/>
      <c r="PKU5" s="1097" t="s">
        <v>1293</v>
      </c>
      <c r="PKV5" s="1097"/>
      <c r="PKW5" s="1098"/>
      <c r="PKX5" s="1099" t="s">
        <v>1294</v>
      </c>
      <c r="PKY5" s="1097"/>
      <c r="PKZ5" s="1098"/>
      <c r="PLA5" s="1096"/>
      <c r="PLB5" s="1096"/>
      <c r="PLC5" s="1097" t="s">
        <v>1293</v>
      </c>
      <c r="PLD5" s="1097"/>
      <c r="PLE5" s="1098"/>
      <c r="PLF5" s="1099" t="s">
        <v>1294</v>
      </c>
      <c r="PLG5" s="1097"/>
      <c r="PLH5" s="1098"/>
      <c r="PLI5" s="1096"/>
      <c r="PLJ5" s="1096"/>
      <c r="PLK5" s="1097" t="s">
        <v>1293</v>
      </c>
      <c r="PLL5" s="1097"/>
      <c r="PLM5" s="1098"/>
      <c r="PLN5" s="1099" t="s">
        <v>1294</v>
      </c>
      <c r="PLO5" s="1097"/>
      <c r="PLP5" s="1098"/>
      <c r="PLQ5" s="1096"/>
      <c r="PLR5" s="1096"/>
      <c r="PLS5" s="1097" t="s">
        <v>1293</v>
      </c>
      <c r="PLT5" s="1097"/>
      <c r="PLU5" s="1098"/>
      <c r="PLV5" s="1099" t="s">
        <v>1294</v>
      </c>
      <c r="PLW5" s="1097"/>
      <c r="PLX5" s="1098"/>
      <c r="PLY5" s="1096"/>
      <c r="PLZ5" s="1096"/>
      <c r="PMA5" s="1097" t="s">
        <v>1293</v>
      </c>
      <c r="PMB5" s="1097"/>
      <c r="PMC5" s="1098"/>
      <c r="PMD5" s="1099" t="s">
        <v>1294</v>
      </c>
      <c r="PME5" s="1097"/>
      <c r="PMF5" s="1098"/>
      <c r="PMG5" s="1096"/>
      <c r="PMH5" s="1096"/>
      <c r="PMI5" s="1097" t="s">
        <v>1293</v>
      </c>
      <c r="PMJ5" s="1097"/>
      <c r="PMK5" s="1098"/>
      <c r="PML5" s="1099" t="s">
        <v>1294</v>
      </c>
      <c r="PMM5" s="1097"/>
      <c r="PMN5" s="1098"/>
      <c r="PMO5" s="1096"/>
      <c r="PMP5" s="1096"/>
      <c r="PMQ5" s="1097" t="s">
        <v>1293</v>
      </c>
      <c r="PMR5" s="1097"/>
      <c r="PMS5" s="1098"/>
      <c r="PMT5" s="1099" t="s">
        <v>1294</v>
      </c>
      <c r="PMU5" s="1097"/>
      <c r="PMV5" s="1098"/>
      <c r="PMW5" s="1096"/>
      <c r="PMX5" s="1096"/>
      <c r="PMY5" s="1097" t="s">
        <v>1293</v>
      </c>
      <c r="PMZ5" s="1097"/>
      <c r="PNA5" s="1098"/>
      <c r="PNB5" s="1099" t="s">
        <v>1294</v>
      </c>
      <c r="PNC5" s="1097"/>
      <c r="PND5" s="1098"/>
      <c r="PNE5" s="1096"/>
      <c r="PNF5" s="1096"/>
      <c r="PNG5" s="1097" t="s">
        <v>1293</v>
      </c>
      <c r="PNH5" s="1097"/>
      <c r="PNI5" s="1098"/>
      <c r="PNJ5" s="1099" t="s">
        <v>1294</v>
      </c>
      <c r="PNK5" s="1097"/>
      <c r="PNL5" s="1098"/>
      <c r="PNM5" s="1096"/>
      <c r="PNN5" s="1096"/>
      <c r="PNO5" s="1097" t="s">
        <v>1293</v>
      </c>
      <c r="PNP5" s="1097"/>
      <c r="PNQ5" s="1098"/>
      <c r="PNR5" s="1099" t="s">
        <v>1294</v>
      </c>
      <c r="PNS5" s="1097"/>
      <c r="PNT5" s="1098"/>
      <c r="PNU5" s="1096"/>
      <c r="PNV5" s="1096"/>
      <c r="PNW5" s="1097" t="s">
        <v>1293</v>
      </c>
      <c r="PNX5" s="1097"/>
      <c r="PNY5" s="1098"/>
      <c r="PNZ5" s="1099" t="s">
        <v>1294</v>
      </c>
      <c r="POA5" s="1097"/>
      <c r="POB5" s="1098"/>
      <c r="POC5" s="1096"/>
      <c r="POD5" s="1096"/>
      <c r="POE5" s="1097" t="s">
        <v>1293</v>
      </c>
      <c r="POF5" s="1097"/>
      <c r="POG5" s="1098"/>
      <c r="POH5" s="1099" t="s">
        <v>1294</v>
      </c>
      <c r="POI5" s="1097"/>
      <c r="POJ5" s="1098"/>
      <c r="POK5" s="1096"/>
      <c r="POL5" s="1096"/>
      <c r="POM5" s="1097" t="s">
        <v>1293</v>
      </c>
      <c r="PON5" s="1097"/>
      <c r="POO5" s="1098"/>
      <c r="POP5" s="1099" t="s">
        <v>1294</v>
      </c>
      <c r="POQ5" s="1097"/>
      <c r="POR5" s="1098"/>
      <c r="POS5" s="1096"/>
      <c r="POT5" s="1096"/>
      <c r="POU5" s="1097" t="s">
        <v>1293</v>
      </c>
      <c r="POV5" s="1097"/>
      <c r="POW5" s="1098"/>
      <c r="POX5" s="1099" t="s">
        <v>1294</v>
      </c>
      <c r="POY5" s="1097"/>
      <c r="POZ5" s="1098"/>
      <c r="PPA5" s="1096"/>
      <c r="PPB5" s="1096"/>
      <c r="PPC5" s="1097" t="s">
        <v>1293</v>
      </c>
      <c r="PPD5" s="1097"/>
      <c r="PPE5" s="1098"/>
      <c r="PPF5" s="1099" t="s">
        <v>1294</v>
      </c>
      <c r="PPG5" s="1097"/>
      <c r="PPH5" s="1098"/>
      <c r="PPI5" s="1096"/>
      <c r="PPJ5" s="1096"/>
      <c r="PPK5" s="1097" t="s">
        <v>1293</v>
      </c>
      <c r="PPL5" s="1097"/>
      <c r="PPM5" s="1098"/>
      <c r="PPN5" s="1099" t="s">
        <v>1294</v>
      </c>
      <c r="PPO5" s="1097"/>
      <c r="PPP5" s="1098"/>
      <c r="PPQ5" s="1096"/>
      <c r="PPR5" s="1096"/>
      <c r="PPS5" s="1097" t="s">
        <v>1293</v>
      </c>
      <c r="PPT5" s="1097"/>
      <c r="PPU5" s="1098"/>
      <c r="PPV5" s="1099" t="s">
        <v>1294</v>
      </c>
      <c r="PPW5" s="1097"/>
      <c r="PPX5" s="1098"/>
      <c r="PPY5" s="1096"/>
      <c r="PPZ5" s="1096"/>
      <c r="PQA5" s="1097" t="s">
        <v>1293</v>
      </c>
      <c r="PQB5" s="1097"/>
      <c r="PQC5" s="1098"/>
      <c r="PQD5" s="1099" t="s">
        <v>1294</v>
      </c>
      <c r="PQE5" s="1097"/>
      <c r="PQF5" s="1098"/>
      <c r="PQG5" s="1096"/>
      <c r="PQH5" s="1096"/>
      <c r="PQI5" s="1097" t="s">
        <v>1293</v>
      </c>
      <c r="PQJ5" s="1097"/>
      <c r="PQK5" s="1098"/>
      <c r="PQL5" s="1099" t="s">
        <v>1294</v>
      </c>
      <c r="PQM5" s="1097"/>
      <c r="PQN5" s="1098"/>
      <c r="PQO5" s="1096"/>
      <c r="PQP5" s="1096"/>
      <c r="PQQ5" s="1097" t="s">
        <v>1293</v>
      </c>
      <c r="PQR5" s="1097"/>
      <c r="PQS5" s="1098"/>
      <c r="PQT5" s="1099" t="s">
        <v>1294</v>
      </c>
      <c r="PQU5" s="1097"/>
      <c r="PQV5" s="1098"/>
      <c r="PQW5" s="1096"/>
      <c r="PQX5" s="1096"/>
      <c r="PQY5" s="1097" t="s">
        <v>1293</v>
      </c>
      <c r="PQZ5" s="1097"/>
      <c r="PRA5" s="1098"/>
      <c r="PRB5" s="1099" t="s">
        <v>1294</v>
      </c>
      <c r="PRC5" s="1097"/>
      <c r="PRD5" s="1098"/>
      <c r="PRE5" s="1096"/>
      <c r="PRF5" s="1096"/>
      <c r="PRG5" s="1097" t="s">
        <v>1293</v>
      </c>
      <c r="PRH5" s="1097"/>
      <c r="PRI5" s="1098"/>
      <c r="PRJ5" s="1099" t="s">
        <v>1294</v>
      </c>
      <c r="PRK5" s="1097"/>
      <c r="PRL5" s="1098"/>
      <c r="PRM5" s="1096"/>
      <c r="PRN5" s="1096"/>
      <c r="PRO5" s="1097" t="s">
        <v>1293</v>
      </c>
      <c r="PRP5" s="1097"/>
      <c r="PRQ5" s="1098"/>
      <c r="PRR5" s="1099" t="s">
        <v>1294</v>
      </c>
      <c r="PRS5" s="1097"/>
      <c r="PRT5" s="1098"/>
      <c r="PRU5" s="1096"/>
      <c r="PRV5" s="1096"/>
      <c r="PRW5" s="1097" t="s">
        <v>1293</v>
      </c>
      <c r="PRX5" s="1097"/>
      <c r="PRY5" s="1098"/>
      <c r="PRZ5" s="1099" t="s">
        <v>1294</v>
      </c>
      <c r="PSA5" s="1097"/>
      <c r="PSB5" s="1098"/>
      <c r="PSC5" s="1096"/>
      <c r="PSD5" s="1096"/>
      <c r="PSE5" s="1097" t="s">
        <v>1293</v>
      </c>
      <c r="PSF5" s="1097"/>
      <c r="PSG5" s="1098"/>
      <c r="PSH5" s="1099" t="s">
        <v>1294</v>
      </c>
      <c r="PSI5" s="1097"/>
      <c r="PSJ5" s="1098"/>
      <c r="PSK5" s="1096"/>
      <c r="PSL5" s="1096"/>
      <c r="PSM5" s="1097" t="s">
        <v>1293</v>
      </c>
      <c r="PSN5" s="1097"/>
      <c r="PSO5" s="1098"/>
      <c r="PSP5" s="1099" t="s">
        <v>1294</v>
      </c>
      <c r="PSQ5" s="1097"/>
      <c r="PSR5" s="1098"/>
      <c r="PSS5" s="1096"/>
      <c r="PST5" s="1096"/>
      <c r="PSU5" s="1097" t="s">
        <v>1293</v>
      </c>
      <c r="PSV5" s="1097"/>
      <c r="PSW5" s="1098"/>
      <c r="PSX5" s="1099" t="s">
        <v>1294</v>
      </c>
      <c r="PSY5" s="1097"/>
      <c r="PSZ5" s="1098"/>
      <c r="PTA5" s="1096"/>
      <c r="PTB5" s="1096"/>
      <c r="PTC5" s="1097" t="s">
        <v>1293</v>
      </c>
      <c r="PTD5" s="1097"/>
      <c r="PTE5" s="1098"/>
      <c r="PTF5" s="1099" t="s">
        <v>1294</v>
      </c>
      <c r="PTG5" s="1097"/>
      <c r="PTH5" s="1098"/>
      <c r="PTI5" s="1096"/>
      <c r="PTJ5" s="1096"/>
      <c r="PTK5" s="1097" t="s">
        <v>1293</v>
      </c>
      <c r="PTL5" s="1097"/>
      <c r="PTM5" s="1098"/>
      <c r="PTN5" s="1099" t="s">
        <v>1294</v>
      </c>
      <c r="PTO5" s="1097"/>
      <c r="PTP5" s="1098"/>
      <c r="PTQ5" s="1096"/>
      <c r="PTR5" s="1096"/>
      <c r="PTS5" s="1097" t="s">
        <v>1293</v>
      </c>
      <c r="PTT5" s="1097"/>
      <c r="PTU5" s="1098"/>
      <c r="PTV5" s="1099" t="s">
        <v>1294</v>
      </c>
      <c r="PTW5" s="1097"/>
      <c r="PTX5" s="1098"/>
      <c r="PTY5" s="1096"/>
      <c r="PTZ5" s="1096"/>
      <c r="PUA5" s="1097" t="s">
        <v>1293</v>
      </c>
      <c r="PUB5" s="1097"/>
      <c r="PUC5" s="1098"/>
      <c r="PUD5" s="1099" t="s">
        <v>1294</v>
      </c>
      <c r="PUE5" s="1097"/>
      <c r="PUF5" s="1098"/>
      <c r="PUG5" s="1096"/>
      <c r="PUH5" s="1096"/>
      <c r="PUI5" s="1097" t="s">
        <v>1293</v>
      </c>
      <c r="PUJ5" s="1097"/>
      <c r="PUK5" s="1098"/>
      <c r="PUL5" s="1099" t="s">
        <v>1294</v>
      </c>
      <c r="PUM5" s="1097"/>
      <c r="PUN5" s="1098"/>
      <c r="PUO5" s="1096"/>
      <c r="PUP5" s="1096"/>
      <c r="PUQ5" s="1097" t="s">
        <v>1293</v>
      </c>
      <c r="PUR5" s="1097"/>
      <c r="PUS5" s="1098"/>
      <c r="PUT5" s="1099" t="s">
        <v>1294</v>
      </c>
      <c r="PUU5" s="1097"/>
      <c r="PUV5" s="1098"/>
      <c r="PUW5" s="1096"/>
      <c r="PUX5" s="1096"/>
      <c r="PUY5" s="1097" t="s">
        <v>1293</v>
      </c>
      <c r="PUZ5" s="1097"/>
      <c r="PVA5" s="1098"/>
      <c r="PVB5" s="1099" t="s">
        <v>1294</v>
      </c>
      <c r="PVC5" s="1097"/>
      <c r="PVD5" s="1098"/>
      <c r="PVE5" s="1096"/>
      <c r="PVF5" s="1096"/>
      <c r="PVG5" s="1097" t="s">
        <v>1293</v>
      </c>
      <c r="PVH5" s="1097"/>
      <c r="PVI5" s="1098"/>
      <c r="PVJ5" s="1099" t="s">
        <v>1294</v>
      </c>
      <c r="PVK5" s="1097"/>
      <c r="PVL5" s="1098"/>
      <c r="PVM5" s="1096"/>
      <c r="PVN5" s="1096"/>
      <c r="PVO5" s="1097" t="s">
        <v>1293</v>
      </c>
      <c r="PVP5" s="1097"/>
      <c r="PVQ5" s="1098"/>
      <c r="PVR5" s="1099" t="s">
        <v>1294</v>
      </c>
      <c r="PVS5" s="1097"/>
      <c r="PVT5" s="1098"/>
      <c r="PVU5" s="1096"/>
      <c r="PVV5" s="1096"/>
      <c r="PVW5" s="1097" t="s">
        <v>1293</v>
      </c>
      <c r="PVX5" s="1097"/>
      <c r="PVY5" s="1098"/>
      <c r="PVZ5" s="1099" t="s">
        <v>1294</v>
      </c>
      <c r="PWA5" s="1097"/>
      <c r="PWB5" s="1098"/>
      <c r="PWC5" s="1096"/>
      <c r="PWD5" s="1096"/>
      <c r="PWE5" s="1097" t="s">
        <v>1293</v>
      </c>
      <c r="PWF5" s="1097"/>
      <c r="PWG5" s="1098"/>
      <c r="PWH5" s="1099" t="s">
        <v>1294</v>
      </c>
      <c r="PWI5" s="1097"/>
      <c r="PWJ5" s="1098"/>
      <c r="PWK5" s="1096"/>
      <c r="PWL5" s="1096"/>
      <c r="PWM5" s="1097" t="s">
        <v>1293</v>
      </c>
      <c r="PWN5" s="1097"/>
      <c r="PWO5" s="1098"/>
      <c r="PWP5" s="1099" t="s">
        <v>1294</v>
      </c>
      <c r="PWQ5" s="1097"/>
      <c r="PWR5" s="1098"/>
      <c r="PWS5" s="1096"/>
      <c r="PWT5" s="1096"/>
      <c r="PWU5" s="1097" t="s">
        <v>1293</v>
      </c>
      <c r="PWV5" s="1097"/>
      <c r="PWW5" s="1098"/>
      <c r="PWX5" s="1099" t="s">
        <v>1294</v>
      </c>
      <c r="PWY5" s="1097"/>
      <c r="PWZ5" s="1098"/>
      <c r="PXA5" s="1096"/>
      <c r="PXB5" s="1096"/>
      <c r="PXC5" s="1097" t="s">
        <v>1293</v>
      </c>
      <c r="PXD5" s="1097"/>
      <c r="PXE5" s="1098"/>
      <c r="PXF5" s="1099" t="s">
        <v>1294</v>
      </c>
      <c r="PXG5" s="1097"/>
      <c r="PXH5" s="1098"/>
      <c r="PXI5" s="1096"/>
      <c r="PXJ5" s="1096"/>
      <c r="PXK5" s="1097" t="s">
        <v>1293</v>
      </c>
      <c r="PXL5" s="1097"/>
      <c r="PXM5" s="1098"/>
      <c r="PXN5" s="1099" t="s">
        <v>1294</v>
      </c>
      <c r="PXO5" s="1097"/>
      <c r="PXP5" s="1098"/>
      <c r="PXQ5" s="1096"/>
      <c r="PXR5" s="1096"/>
      <c r="PXS5" s="1097" t="s">
        <v>1293</v>
      </c>
      <c r="PXT5" s="1097"/>
      <c r="PXU5" s="1098"/>
      <c r="PXV5" s="1099" t="s">
        <v>1294</v>
      </c>
      <c r="PXW5" s="1097"/>
      <c r="PXX5" s="1098"/>
      <c r="PXY5" s="1096"/>
      <c r="PXZ5" s="1096"/>
      <c r="PYA5" s="1097" t="s">
        <v>1293</v>
      </c>
      <c r="PYB5" s="1097"/>
      <c r="PYC5" s="1098"/>
      <c r="PYD5" s="1099" t="s">
        <v>1294</v>
      </c>
      <c r="PYE5" s="1097"/>
      <c r="PYF5" s="1098"/>
      <c r="PYG5" s="1096"/>
      <c r="PYH5" s="1096"/>
      <c r="PYI5" s="1097" t="s">
        <v>1293</v>
      </c>
      <c r="PYJ5" s="1097"/>
      <c r="PYK5" s="1098"/>
      <c r="PYL5" s="1099" t="s">
        <v>1294</v>
      </c>
      <c r="PYM5" s="1097"/>
      <c r="PYN5" s="1098"/>
      <c r="PYO5" s="1096"/>
      <c r="PYP5" s="1096"/>
      <c r="PYQ5" s="1097" t="s">
        <v>1293</v>
      </c>
      <c r="PYR5" s="1097"/>
      <c r="PYS5" s="1098"/>
      <c r="PYT5" s="1099" t="s">
        <v>1294</v>
      </c>
      <c r="PYU5" s="1097"/>
      <c r="PYV5" s="1098"/>
      <c r="PYW5" s="1096"/>
      <c r="PYX5" s="1096"/>
      <c r="PYY5" s="1097" t="s">
        <v>1293</v>
      </c>
      <c r="PYZ5" s="1097"/>
      <c r="PZA5" s="1098"/>
      <c r="PZB5" s="1099" t="s">
        <v>1294</v>
      </c>
      <c r="PZC5" s="1097"/>
      <c r="PZD5" s="1098"/>
      <c r="PZE5" s="1096"/>
      <c r="PZF5" s="1096"/>
      <c r="PZG5" s="1097" t="s">
        <v>1293</v>
      </c>
      <c r="PZH5" s="1097"/>
      <c r="PZI5" s="1098"/>
      <c r="PZJ5" s="1099" t="s">
        <v>1294</v>
      </c>
      <c r="PZK5" s="1097"/>
      <c r="PZL5" s="1098"/>
      <c r="PZM5" s="1096"/>
      <c r="PZN5" s="1096"/>
      <c r="PZO5" s="1097" t="s">
        <v>1293</v>
      </c>
      <c r="PZP5" s="1097"/>
      <c r="PZQ5" s="1098"/>
      <c r="PZR5" s="1099" t="s">
        <v>1294</v>
      </c>
      <c r="PZS5" s="1097"/>
      <c r="PZT5" s="1098"/>
      <c r="PZU5" s="1096"/>
      <c r="PZV5" s="1096"/>
      <c r="PZW5" s="1097" t="s">
        <v>1293</v>
      </c>
      <c r="PZX5" s="1097"/>
      <c r="PZY5" s="1098"/>
      <c r="PZZ5" s="1099" t="s">
        <v>1294</v>
      </c>
      <c r="QAA5" s="1097"/>
      <c r="QAB5" s="1098"/>
      <c r="QAC5" s="1096"/>
      <c r="QAD5" s="1096"/>
      <c r="QAE5" s="1097" t="s">
        <v>1293</v>
      </c>
      <c r="QAF5" s="1097"/>
      <c r="QAG5" s="1098"/>
      <c r="QAH5" s="1099" t="s">
        <v>1294</v>
      </c>
      <c r="QAI5" s="1097"/>
      <c r="QAJ5" s="1098"/>
      <c r="QAK5" s="1096"/>
      <c r="QAL5" s="1096"/>
      <c r="QAM5" s="1097" t="s">
        <v>1293</v>
      </c>
      <c r="QAN5" s="1097"/>
      <c r="QAO5" s="1098"/>
      <c r="QAP5" s="1099" t="s">
        <v>1294</v>
      </c>
      <c r="QAQ5" s="1097"/>
      <c r="QAR5" s="1098"/>
      <c r="QAS5" s="1096"/>
      <c r="QAT5" s="1096"/>
      <c r="QAU5" s="1097" t="s">
        <v>1293</v>
      </c>
      <c r="QAV5" s="1097"/>
      <c r="QAW5" s="1098"/>
      <c r="QAX5" s="1099" t="s">
        <v>1294</v>
      </c>
      <c r="QAY5" s="1097"/>
      <c r="QAZ5" s="1098"/>
      <c r="QBA5" s="1096"/>
      <c r="QBB5" s="1096"/>
      <c r="QBC5" s="1097" t="s">
        <v>1293</v>
      </c>
      <c r="QBD5" s="1097"/>
      <c r="QBE5" s="1098"/>
      <c r="QBF5" s="1099" t="s">
        <v>1294</v>
      </c>
      <c r="QBG5" s="1097"/>
      <c r="QBH5" s="1098"/>
      <c r="QBI5" s="1096"/>
      <c r="QBJ5" s="1096"/>
      <c r="QBK5" s="1097" t="s">
        <v>1293</v>
      </c>
      <c r="QBL5" s="1097"/>
      <c r="QBM5" s="1098"/>
      <c r="QBN5" s="1099" t="s">
        <v>1294</v>
      </c>
      <c r="QBO5" s="1097"/>
      <c r="QBP5" s="1098"/>
      <c r="QBQ5" s="1096"/>
      <c r="QBR5" s="1096"/>
      <c r="QBS5" s="1097" t="s">
        <v>1293</v>
      </c>
      <c r="QBT5" s="1097"/>
      <c r="QBU5" s="1098"/>
      <c r="QBV5" s="1099" t="s">
        <v>1294</v>
      </c>
      <c r="QBW5" s="1097"/>
      <c r="QBX5" s="1098"/>
      <c r="QBY5" s="1096"/>
      <c r="QBZ5" s="1096"/>
      <c r="QCA5" s="1097" t="s">
        <v>1293</v>
      </c>
      <c r="QCB5" s="1097"/>
      <c r="QCC5" s="1098"/>
      <c r="QCD5" s="1099" t="s">
        <v>1294</v>
      </c>
      <c r="QCE5" s="1097"/>
      <c r="QCF5" s="1098"/>
      <c r="QCG5" s="1096"/>
      <c r="QCH5" s="1096"/>
      <c r="QCI5" s="1097" t="s">
        <v>1293</v>
      </c>
      <c r="QCJ5" s="1097"/>
      <c r="QCK5" s="1098"/>
      <c r="QCL5" s="1099" t="s">
        <v>1294</v>
      </c>
      <c r="QCM5" s="1097"/>
      <c r="QCN5" s="1098"/>
      <c r="QCO5" s="1096"/>
      <c r="QCP5" s="1096"/>
      <c r="QCQ5" s="1097" t="s">
        <v>1293</v>
      </c>
      <c r="QCR5" s="1097"/>
      <c r="QCS5" s="1098"/>
      <c r="QCT5" s="1099" t="s">
        <v>1294</v>
      </c>
      <c r="QCU5" s="1097"/>
      <c r="QCV5" s="1098"/>
      <c r="QCW5" s="1096"/>
      <c r="QCX5" s="1096"/>
      <c r="QCY5" s="1097" t="s">
        <v>1293</v>
      </c>
      <c r="QCZ5" s="1097"/>
      <c r="QDA5" s="1098"/>
      <c r="QDB5" s="1099" t="s">
        <v>1294</v>
      </c>
      <c r="QDC5" s="1097"/>
      <c r="QDD5" s="1098"/>
      <c r="QDE5" s="1096"/>
      <c r="QDF5" s="1096"/>
      <c r="QDG5" s="1097" t="s">
        <v>1293</v>
      </c>
      <c r="QDH5" s="1097"/>
      <c r="QDI5" s="1098"/>
      <c r="QDJ5" s="1099" t="s">
        <v>1294</v>
      </c>
      <c r="QDK5" s="1097"/>
      <c r="QDL5" s="1098"/>
      <c r="QDM5" s="1096"/>
      <c r="QDN5" s="1096"/>
      <c r="QDO5" s="1097" t="s">
        <v>1293</v>
      </c>
      <c r="QDP5" s="1097"/>
      <c r="QDQ5" s="1098"/>
      <c r="QDR5" s="1099" t="s">
        <v>1294</v>
      </c>
      <c r="QDS5" s="1097"/>
      <c r="QDT5" s="1098"/>
      <c r="QDU5" s="1096"/>
      <c r="QDV5" s="1096"/>
      <c r="QDW5" s="1097" t="s">
        <v>1293</v>
      </c>
      <c r="QDX5" s="1097"/>
      <c r="QDY5" s="1098"/>
      <c r="QDZ5" s="1099" t="s">
        <v>1294</v>
      </c>
      <c r="QEA5" s="1097"/>
      <c r="QEB5" s="1098"/>
      <c r="QEC5" s="1096"/>
      <c r="QED5" s="1096"/>
      <c r="QEE5" s="1097" t="s">
        <v>1293</v>
      </c>
      <c r="QEF5" s="1097"/>
      <c r="QEG5" s="1098"/>
      <c r="QEH5" s="1099" t="s">
        <v>1294</v>
      </c>
      <c r="QEI5" s="1097"/>
      <c r="QEJ5" s="1098"/>
      <c r="QEK5" s="1096"/>
      <c r="QEL5" s="1096"/>
      <c r="QEM5" s="1097" t="s">
        <v>1293</v>
      </c>
      <c r="QEN5" s="1097"/>
      <c r="QEO5" s="1098"/>
      <c r="QEP5" s="1099" t="s">
        <v>1294</v>
      </c>
      <c r="QEQ5" s="1097"/>
      <c r="QER5" s="1098"/>
      <c r="QES5" s="1096"/>
      <c r="QET5" s="1096"/>
      <c r="QEU5" s="1097" t="s">
        <v>1293</v>
      </c>
      <c r="QEV5" s="1097"/>
      <c r="QEW5" s="1098"/>
      <c r="QEX5" s="1099" t="s">
        <v>1294</v>
      </c>
      <c r="QEY5" s="1097"/>
      <c r="QEZ5" s="1098"/>
      <c r="QFA5" s="1096"/>
      <c r="QFB5" s="1096"/>
      <c r="QFC5" s="1097" t="s">
        <v>1293</v>
      </c>
      <c r="QFD5" s="1097"/>
      <c r="QFE5" s="1098"/>
      <c r="QFF5" s="1099" t="s">
        <v>1294</v>
      </c>
      <c r="QFG5" s="1097"/>
      <c r="QFH5" s="1098"/>
      <c r="QFI5" s="1096"/>
      <c r="QFJ5" s="1096"/>
      <c r="QFK5" s="1097" t="s">
        <v>1293</v>
      </c>
      <c r="QFL5" s="1097"/>
      <c r="QFM5" s="1098"/>
      <c r="QFN5" s="1099" t="s">
        <v>1294</v>
      </c>
      <c r="QFO5" s="1097"/>
      <c r="QFP5" s="1098"/>
      <c r="QFQ5" s="1096"/>
      <c r="QFR5" s="1096"/>
      <c r="QFS5" s="1097" t="s">
        <v>1293</v>
      </c>
      <c r="QFT5" s="1097"/>
      <c r="QFU5" s="1098"/>
      <c r="QFV5" s="1099" t="s">
        <v>1294</v>
      </c>
      <c r="QFW5" s="1097"/>
      <c r="QFX5" s="1098"/>
      <c r="QFY5" s="1096"/>
      <c r="QFZ5" s="1096"/>
      <c r="QGA5" s="1097" t="s">
        <v>1293</v>
      </c>
      <c r="QGB5" s="1097"/>
      <c r="QGC5" s="1098"/>
      <c r="QGD5" s="1099" t="s">
        <v>1294</v>
      </c>
      <c r="QGE5" s="1097"/>
      <c r="QGF5" s="1098"/>
      <c r="QGG5" s="1096"/>
      <c r="QGH5" s="1096"/>
      <c r="QGI5" s="1097" t="s">
        <v>1293</v>
      </c>
      <c r="QGJ5" s="1097"/>
      <c r="QGK5" s="1098"/>
      <c r="QGL5" s="1099" t="s">
        <v>1294</v>
      </c>
      <c r="QGM5" s="1097"/>
      <c r="QGN5" s="1098"/>
      <c r="QGO5" s="1096"/>
      <c r="QGP5" s="1096"/>
      <c r="QGQ5" s="1097" t="s">
        <v>1293</v>
      </c>
      <c r="QGR5" s="1097"/>
      <c r="QGS5" s="1098"/>
      <c r="QGT5" s="1099" t="s">
        <v>1294</v>
      </c>
      <c r="QGU5" s="1097"/>
      <c r="QGV5" s="1098"/>
      <c r="QGW5" s="1096"/>
      <c r="QGX5" s="1096"/>
      <c r="QGY5" s="1097" t="s">
        <v>1293</v>
      </c>
      <c r="QGZ5" s="1097"/>
      <c r="QHA5" s="1098"/>
      <c r="QHB5" s="1099" t="s">
        <v>1294</v>
      </c>
      <c r="QHC5" s="1097"/>
      <c r="QHD5" s="1098"/>
      <c r="QHE5" s="1096"/>
      <c r="QHF5" s="1096"/>
      <c r="QHG5" s="1097" t="s">
        <v>1293</v>
      </c>
      <c r="QHH5" s="1097"/>
      <c r="QHI5" s="1098"/>
      <c r="QHJ5" s="1099" t="s">
        <v>1294</v>
      </c>
      <c r="QHK5" s="1097"/>
      <c r="QHL5" s="1098"/>
      <c r="QHM5" s="1096"/>
      <c r="QHN5" s="1096"/>
      <c r="QHO5" s="1097" t="s">
        <v>1293</v>
      </c>
      <c r="QHP5" s="1097"/>
      <c r="QHQ5" s="1098"/>
      <c r="QHR5" s="1099" t="s">
        <v>1294</v>
      </c>
      <c r="QHS5" s="1097"/>
      <c r="QHT5" s="1098"/>
      <c r="QHU5" s="1096"/>
      <c r="QHV5" s="1096"/>
      <c r="QHW5" s="1097" t="s">
        <v>1293</v>
      </c>
      <c r="QHX5" s="1097"/>
      <c r="QHY5" s="1098"/>
      <c r="QHZ5" s="1099" t="s">
        <v>1294</v>
      </c>
      <c r="QIA5" s="1097"/>
      <c r="QIB5" s="1098"/>
      <c r="QIC5" s="1096"/>
      <c r="QID5" s="1096"/>
      <c r="QIE5" s="1097" t="s">
        <v>1293</v>
      </c>
      <c r="QIF5" s="1097"/>
      <c r="QIG5" s="1098"/>
      <c r="QIH5" s="1099" t="s">
        <v>1294</v>
      </c>
      <c r="QII5" s="1097"/>
      <c r="QIJ5" s="1098"/>
      <c r="QIK5" s="1096"/>
      <c r="QIL5" s="1096"/>
      <c r="QIM5" s="1097" t="s">
        <v>1293</v>
      </c>
      <c r="QIN5" s="1097"/>
      <c r="QIO5" s="1098"/>
      <c r="QIP5" s="1099" t="s">
        <v>1294</v>
      </c>
      <c r="QIQ5" s="1097"/>
      <c r="QIR5" s="1098"/>
      <c r="QIS5" s="1096"/>
      <c r="QIT5" s="1096"/>
      <c r="QIU5" s="1097" t="s">
        <v>1293</v>
      </c>
      <c r="QIV5" s="1097"/>
      <c r="QIW5" s="1098"/>
      <c r="QIX5" s="1099" t="s">
        <v>1294</v>
      </c>
      <c r="QIY5" s="1097"/>
      <c r="QIZ5" s="1098"/>
      <c r="QJA5" s="1096"/>
      <c r="QJB5" s="1096"/>
      <c r="QJC5" s="1097" t="s">
        <v>1293</v>
      </c>
      <c r="QJD5" s="1097"/>
      <c r="QJE5" s="1098"/>
      <c r="QJF5" s="1099" t="s">
        <v>1294</v>
      </c>
      <c r="QJG5" s="1097"/>
      <c r="QJH5" s="1098"/>
      <c r="QJI5" s="1096"/>
      <c r="QJJ5" s="1096"/>
      <c r="QJK5" s="1097" t="s">
        <v>1293</v>
      </c>
      <c r="QJL5" s="1097"/>
      <c r="QJM5" s="1098"/>
      <c r="QJN5" s="1099" t="s">
        <v>1294</v>
      </c>
      <c r="QJO5" s="1097"/>
      <c r="QJP5" s="1098"/>
      <c r="QJQ5" s="1096"/>
      <c r="QJR5" s="1096"/>
      <c r="QJS5" s="1097" t="s">
        <v>1293</v>
      </c>
      <c r="QJT5" s="1097"/>
      <c r="QJU5" s="1098"/>
      <c r="QJV5" s="1099" t="s">
        <v>1294</v>
      </c>
      <c r="QJW5" s="1097"/>
      <c r="QJX5" s="1098"/>
      <c r="QJY5" s="1096"/>
      <c r="QJZ5" s="1096"/>
      <c r="QKA5" s="1097" t="s">
        <v>1293</v>
      </c>
      <c r="QKB5" s="1097"/>
      <c r="QKC5" s="1098"/>
      <c r="QKD5" s="1099" t="s">
        <v>1294</v>
      </c>
      <c r="QKE5" s="1097"/>
      <c r="QKF5" s="1098"/>
      <c r="QKG5" s="1096"/>
      <c r="QKH5" s="1096"/>
      <c r="QKI5" s="1097" t="s">
        <v>1293</v>
      </c>
      <c r="QKJ5" s="1097"/>
      <c r="QKK5" s="1098"/>
      <c r="QKL5" s="1099" t="s">
        <v>1294</v>
      </c>
      <c r="QKM5" s="1097"/>
      <c r="QKN5" s="1098"/>
      <c r="QKO5" s="1096"/>
      <c r="QKP5" s="1096"/>
      <c r="QKQ5" s="1097" t="s">
        <v>1293</v>
      </c>
      <c r="QKR5" s="1097"/>
      <c r="QKS5" s="1098"/>
      <c r="QKT5" s="1099" t="s">
        <v>1294</v>
      </c>
      <c r="QKU5" s="1097"/>
      <c r="QKV5" s="1098"/>
      <c r="QKW5" s="1096"/>
      <c r="QKX5" s="1096"/>
      <c r="QKY5" s="1097" t="s">
        <v>1293</v>
      </c>
      <c r="QKZ5" s="1097"/>
      <c r="QLA5" s="1098"/>
      <c r="QLB5" s="1099" t="s">
        <v>1294</v>
      </c>
      <c r="QLC5" s="1097"/>
      <c r="QLD5" s="1098"/>
      <c r="QLE5" s="1096"/>
      <c r="QLF5" s="1096"/>
      <c r="QLG5" s="1097" t="s">
        <v>1293</v>
      </c>
      <c r="QLH5" s="1097"/>
      <c r="QLI5" s="1098"/>
      <c r="QLJ5" s="1099" t="s">
        <v>1294</v>
      </c>
      <c r="QLK5" s="1097"/>
      <c r="QLL5" s="1098"/>
      <c r="QLM5" s="1096"/>
      <c r="QLN5" s="1096"/>
      <c r="QLO5" s="1097" t="s">
        <v>1293</v>
      </c>
      <c r="QLP5" s="1097"/>
      <c r="QLQ5" s="1098"/>
      <c r="QLR5" s="1099" t="s">
        <v>1294</v>
      </c>
      <c r="QLS5" s="1097"/>
      <c r="QLT5" s="1098"/>
      <c r="QLU5" s="1096"/>
      <c r="QLV5" s="1096"/>
      <c r="QLW5" s="1097" t="s">
        <v>1293</v>
      </c>
      <c r="QLX5" s="1097"/>
      <c r="QLY5" s="1098"/>
      <c r="QLZ5" s="1099" t="s">
        <v>1294</v>
      </c>
      <c r="QMA5" s="1097"/>
      <c r="QMB5" s="1098"/>
      <c r="QMC5" s="1096"/>
      <c r="QMD5" s="1096"/>
      <c r="QME5" s="1097" t="s">
        <v>1293</v>
      </c>
      <c r="QMF5" s="1097"/>
      <c r="QMG5" s="1098"/>
      <c r="QMH5" s="1099" t="s">
        <v>1294</v>
      </c>
      <c r="QMI5" s="1097"/>
      <c r="QMJ5" s="1098"/>
      <c r="QMK5" s="1096"/>
      <c r="QML5" s="1096"/>
      <c r="QMM5" s="1097" t="s">
        <v>1293</v>
      </c>
      <c r="QMN5" s="1097"/>
      <c r="QMO5" s="1098"/>
      <c r="QMP5" s="1099" t="s">
        <v>1294</v>
      </c>
      <c r="QMQ5" s="1097"/>
      <c r="QMR5" s="1098"/>
      <c r="QMS5" s="1096"/>
      <c r="QMT5" s="1096"/>
      <c r="QMU5" s="1097" t="s">
        <v>1293</v>
      </c>
      <c r="QMV5" s="1097"/>
      <c r="QMW5" s="1098"/>
      <c r="QMX5" s="1099" t="s">
        <v>1294</v>
      </c>
      <c r="QMY5" s="1097"/>
      <c r="QMZ5" s="1098"/>
      <c r="QNA5" s="1096"/>
      <c r="QNB5" s="1096"/>
      <c r="QNC5" s="1097" t="s">
        <v>1293</v>
      </c>
      <c r="QND5" s="1097"/>
      <c r="QNE5" s="1098"/>
      <c r="QNF5" s="1099" t="s">
        <v>1294</v>
      </c>
      <c r="QNG5" s="1097"/>
      <c r="QNH5" s="1098"/>
      <c r="QNI5" s="1096"/>
      <c r="QNJ5" s="1096"/>
      <c r="QNK5" s="1097" t="s">
        <v>1293</v>
      </c>
      <c r="QNL5" s="1097"/>
      <c r="QNM5" s="1098"/>
      <c r="QNN5" s="1099" t="s">
        <v>1294</v>
      </c>
      <c r="QNO5" s="1097"/>
      <c r="QNP5" s="1098"/>
      <c r="QNQ5" s="1096"/>
      <c r="QNR5" s="1096"/>
      <c r="QNS5" s="1097" t="s">
        <v>1293</v>
      </c>
      <c r="QNT5" s="1097"/>
      <c r="QNU5" s="1098"/>
      <c r="QNV5" s="1099" t="s">
        <v>1294</v>
      </c>
      <c r="QNW5" s="1097"/>
      <c r="QNX5" s="1098"/>
      <c r="QNY5" s="1096"/>
      <c r="QNZ5" s="1096"/>
      <c r="QOA5" s="1097" t="s">
        <v>1293</v>
      </c>
      <c r="QOB5" s="1097"/>
      <c r="QOC5" s="1098"/>
      <c r="QOD5" s="1099" t="s">
        <v>1294</v>
      </c>
      <c r="QOE5" s="1097"/>
      <c r="QOF5" s="1098"/>
      <c r="QOG5" s="1096"/>
      <c r="QOH5" s="1096"/>
      <c r="QOI5" s="1097" t="s">
        <v>1293</v>
      </c>
      <c r="QOJ5" s="1097"/>
      <c r="QOK5" s="1098"/>
      <c r="QOL5" s="1099" t="s">
        <v>1294</v>
      </c>
      <c r="QOM5" s="1097"/>
      <c r="QON5" s="1098"/>
      <c r="QOO5" s="1096"/>
      <c r="QOP5" s="1096"/>
      <c r="QOQ5" s="1097" t="s">
        <v>1293</v>
      </c>
      <c r="QOR5" s="1097"/>
      <c r="QOS5" s="1098"/>
      <c r="QOT5" s="1099" t="s">
        <v>1294</v>
      </c>
      <c r="QOU5" s="1097"/>
      <c r="QOV5" s="1098"/>
      <c r="QOW5" s="1096"/>
      <c r="QOX5" s="1096"/>
      <c r="QOY5" s="1097" t="s">
        <v>1293</v>
      </c>
      <c r="QOZ5" s="1097"/>
      <c r="QPA5" s="1098"/>
      <c r="QPB5" s="1099" t="s">
        <v>1294</v>
      </c>
      <c r="QPC5" s="1097"/>
      <c r="QPD5" s="1098"/>
      <c r="QPE5" s="1096"/>
      <c r="QPF5" s="1096"/>
      <c r="QPG5" s="1097" t="s">
        <v>1293</v>
      </c>
      <c r="QPH5" s="1097"/>
      <c r="QPI5" s="1098"/>
      <c r="QPJ5" s="1099" t="s">
        <v>1294</v>
      </c>
      <c r="QPK5" s="1097"/>
      <c r="QPL5" s="1098"/>
      <c r="QPM5" s="1096"/>
      <c r="QPN5" s="1096"/>
      <c r="QPO5" s="1097" t="s">
        <v>1293</v>
      </c>
      <c r="QPP5" s="1097"/>
      <c r="QPQ5" s="1098"/>
      <c r="QPR5" s="1099" t="s">
        <v>1294</v>
      </c>
      <c r="QPS5" s="1097"/>
      <c r="QPT5" s="1098"/>
      <c r="QPU5" s="1096"/>
      <c r="QPV5" s="1096"/>
      <c r="QPW5" s="1097" t="s">
        <v>1293</v>
      </c>
      <c r="QPX5" s="1097"/>
      <c r="QPY5" s="1098"/>
      <c r="QPZ5" s="1099" t="s">
        <v>1294</v>
      </c>
      <c r="QQA5" s="1097"/>
      <c r="QQB5" s="1098"/>
      <c r="QQC5" s="1096"/>
      <c r="QQD5" s="1096"/>
      <c r="QQE5" s="1097" t="s">
        <v>1293</v>
      </c>
      <c r="QQF5" s="1097"/>
      <c r="QQG5" s="1098"/>
      <c r="QQH5" s="1099" t="s">
        <v>1294</v>
      </c>
      <c r="QQI5" s="1097"/>
      <c r="QQJ5" s="1098"/>
      <c r="QQK5" s="1096"/>
      <c r="QQL5" s="1096"/>
      <c r="QQM5" s="1097" t="s">
        <v>1293</v>
      </c>
      <c r="QQN5" s="1097"/>
      <c r="QQO5" s="1098"/>
      <c r="QQP5" s="1099" t="s">
        <v>1294</v>
      </c>
      <c r="QQQ5" s="1097"/>
      <c r="QQR5" s="1098"/>
      <c r="QQS5" s="1096"/>
      <c r="QQT5" s="1096"/>
      <c r="QQU5" s="1097" t="s">
        <v>1293</v>
      </c>
      <c r="QQV5" s="1097"/>
      <c r="QQW5" s="1098"/>
      <c r="QQX5" s="1099" t="s">
        <v>1294</v>
      </c>
      <c r="QQY5" s="1097"/>
      <c r="QQZ5" s="1098"/>
      <c r="QRA5" s="1096"/>
      <c r="QRB5" s="1096"/>
      <c r="QRC5" s="1097" t="s">
        <v>1293</v>
      </c>
      <c r="QRD5" s="1097"/>
      <c r="QRE5" s="1098"/>
      <c r="QRF5" s="1099" t="s">
        <v>1294</v>
      </c>
      <c r="QRG5" s="1097"/>
      <c r="QRH5" s="1098"/>
      <c r="QRI5" s="1096"/>
      <c r="QRJ5" s="1096"/>
      <c r="QRK5" s="1097" t="s">
        <v>1293</v>
      </c>
      <c r="QRL5" s="1097"/>
      <c r="QRM5" s="1098"/>
      <c r="QRN5" s="1099" t="s">
        <v>1294</v>
      </c>
      <c r="QRO5" s="1097"/>
      <c r="QRP5" s="1098"/>
      <c r="QRQ5" s="1096"/>
      <c r="QRR5" s="1096"/>
      <c r="QRS5" s="1097" t="s">
        <v>1293</v>
      </c>
      <c r="QRT5" s="1097"/>
      <c r="QRU5" s="1098"/>
      <c r="QRV5" s="1099" t="s">
        <v>1294</v>
      </c>
      <c r="QRW5" s="1097"/>
      <c r="QRX5" s="1098"/>
      <c r="QRY5" s="1096"/>
      <c r="QRZ5" s="1096"/>
      <c r="QSA5" s="1097" t="s">
        <v>1293</v>
      </c>
      <c r="QSB5" s="1097"/>
      <c r="QSC5" s="1098"/>
      <c r="QSD5" s="1099" t="s">
        <v>1294</v>
      </c>
      <c r="QSE5" s="1097"/>
      <c r="QSF5" s="1098"/>
      <c r="QSG5" s="1096"/>
      <c r="QSH5" s="1096"/>
      <c r="QSI5" s="1097" t="s">
        <v>1293</v>
      </c>
      <c r="QSJ5" s="1097"/>
      <c r="QSK5" s="1098"/>
      <c r="QSL5" s="1099" t="s">
        <v>1294</v>
      </c>
      <c r="QSM5" s="1097"/>
      <c r="QSN5" s="1098"/>
      <c r="QSO5" s="1096"/>
      <c r="QSP5" s="1096"/>
      <c r="QSQ5" s="1097" t="s">
        <v>1293</v>
      </c>
      <c r="QSR5" s="1097"/>
      <c r="QSS5" s="1098"/>
      <c r="QST5" s="1099" t="s">
        <v>1294</v>
      </c>
      <c r="QSU5" s="1097"/>
      <c r="QSV5" s="1098"/>
      <c r="QSW5" s="1096"/>
      <c r="QSX5" s="1096"/>
      <c r="QSY5" s="1097" t="s">
        <v>1293</v>
      </c>
      <c r="QSZ5" s="1097"/>
      <c r="QTA5" s="1098"/>
      <c r="QTB5" s="1099" t="s">
        <v>1294</v>
      </c>
      <c r="QTC5" s="1097"/>
      <c r="QTD5" s="1098"/>
      <c r="QTE5" s="1096"/>
      <c r="QTF5" s="1096"/>
      <c r="QTG5" s="1097" t="s">
        <v>1293</v>
      </c>
      <c r="QTH5" s="1097"/>
      <c r="QTI5" s="1098"/>
      <c r="QTJ5" s="1099" t="s">
        <v>1294</v>
      </c>
      <c r="QTK5" s="1097"/>
      <c r="QTL5" s="1098"/>
      <c r="QTM5" s="1096"/>
      <c r="QTN5" s="1096"/>
      <c r="QTO5" s="1097" t="s">
        <v>1293</v>
      </c>
      <c r="QTP5" s="1097"/>
      <c r="QTQ5" s="1098"/>
      <c r="QTR5" s="1099" t="s">
        <v>1294</v>
      </c>
      <c r="QTS5" s="1097"/>
      <c r="QTT5" s="1098"/>
      <c r="QTU5" s="1096"/>
      <c r="QTV5" s="1096"/>
      <c r="QTW5" s="1097" t="s">
        <v>1293</v>
      </c>
      <c r="QTX5" s="1097"/>
      <c r="QTY5" s="1098"/>
      <c r="QTZ5" s="1099" t="s">
        <v>1294</v>
      </c>
      <c r="QUA5" s="1097"/>
      <c r="QUB5" s="1098"/>
      <c r="QUC5" s="1096"/>
      <c r="QUD5" s="1096"/>
      <c r="QUE5" s="1097" t="s">
        <v>1293</v>
      </c>
      <c r="QUF5" s="1097"/>
      <c r="QUG5" s="1098"/>
      <c r="QUH5" s="1099" t="s">
        <v>1294</v>
      </c>
      <c r="QUI5" s="1097"/>
      <c r="QUJ5" s="1098"/>
      <c r="QUK5" s="1096"/>
      <c r="QUL5" s="1096"/>
      <c r="QUM5" s="1097" t="s">
        <v>1293</v>
      </c>
      <c r="QUN5" s="1097"/>
      <c r="QUO5" s="1098"/>
      <c r="QUP5" s="1099" t="s">
        <v>1294</v>
      </c>
      <c r="QUQ5" s="1097"/>
      <c r="QUR5" s="1098"/>
      <c r="QUS5" s="1096"/>
      <c r="QUT5" s="1096"/>
      <c r="QUU5" s="1097" t="s">
        <v>1293</v>
      </c>
      <c r="QUV5" s="1097"/>
      <c r="QUW5" s="1098"/>
      <c r="QUX5" s="1099" t="s">
        <v>1294</v>
      </c>
      <c r="QUY5" s="1097"/>
      <c r="QUZ5" s="1098"/>
      <c r="QVA5" s="1096"/>
      <c r="QVB5" s="1096"/>
      <c r="QVC5" s="1097" t="s">
        <v>1293</v>
      </c>
      <c r="QVD5" s="1097"/>
      <c r="QVE5" s="1098"/>
      <c r="QVF5" s="1099" t="s">
        <v>1294</v>
      </c>
      <c r="QVG5" s="1097"/>
      <c r="QVH5" s="1098"/>
      <c r="QVI5" s="1096"/>
      <c r="QVJ5" s="1096"/>
      <c r="QVK5" s="1097" t="s">
        <v>1293</v>
      </c>
      <c r="QVL5" s="1097"/>
      <c r="QVM5" s="1098"/>
      <c r="QVN5" s="1099" t="s">
        <v>1294</v>
      </c>
      <c r="QVO5" s="1097"/>
      <c r="QVP5" s="1098"/>
      <c r="QVQ5" s="1096"/>
      <c r="QVR5" s="1096"/>
      <c r="QVS5" s="1097" t="s">
        <v>1293</v>
      </c>
      <c r="QVT5" s="1097"/>
      <c r="QVU5" s="1098"/>
      <c r="QVV5" s="1099" t="s">
        <v>1294</v>
      </c>
      <c r="QVW5" s="1097"/>
      <c r="QVX5" s="1098"/>
      <c r="QVY5" s="1096"/>
      <c r="QVZ5" s="1096"/>
      <c r="QWA5" s="1097" t="s">
        <v>1293</v>
      </c>
      <c r="QWB5" s="1097"/>
      <c r="QWC5" s="1098"/>
      <c r="QWD5" s="1099" t="s">
        <v>1294</v>
      </c>
      <c r="QWE5" s="1097"/>
      <c r="QWF5" s="1098"/>
      <c r="QWG5" s="1096"/>
      <c r="QWH5" s="1096"/>
      <c r="QWI5" s="1097" t="s">
        <v>1293</v>
      </c>
      <c r="QWJ5" s="1097"/>
      <c r="QWK5" s="1098"/>
      <c r="QWL5" s="1099" t="s">
        <v>1294</v>
      </c>
      <c r="QWM5" s="1097"/>
      <c r="QWN5" s="1098"/>
      <c r="QWO5" s="1096"/>
      <c r="QWP5" s="1096"/>
      <c r="QWQ5" s="1097" t="s">
        <v>1293</v>
      </c>
      <c r="QWR5" s="1097"/>
      <c r="QWS5" s="1098"/>
      <c r="QWT5" s="1099" t="s">
        <v>1294</v>
      </c>
      <c r="QWU5" s="1097"/>
      <c r="QWV5" s="1098"/>
      <c r="QWW5" s="1096"/>
      <c r="QWX5" s="1096"/>
      <c r="QWY5" s="1097" t="s">
        <v>1293</v>
      </c>
      <c r="QWZ5" s="1097"/>
      <c r="QXA5" s="1098"/>
      <c r="QXB5" s="1099" t="s">
        <v>1294</v>
      </c>
      <c r="QXC5" s="1097"/>
      <c r="QXD5" s="1098"/>
      <c r="QXE5" s="1096"/>
      <c r="QXF5" s="1096"/>
      <c r="QXG5" s="1097" t="s">
        <v>1293</v>
      </c>
      <c r="QXH5" s="1097"/>
      <c r="QXI5" s="1098"/>
      <c r="QXJ5" s="1099" t="s">
        <v>1294</v>
      </c>
      <c r="QXK5" s="1097"/>
      <c r="QXL5" s="1098"/>
      <c r="QXM5" s="1096"/>
      <c r="QXN5" s="1096"/>
      <c r="QXO5" s="1097" t="s">
        <v>1293</v>
      </c>
      <c r="QXP5" s="1097"/>
      <c r="QXQ5" s="1098"/>
      <c r="QXR5" s="1099" t="s">
        <v>1294</v>
      </c>
      <c r="QXS5" s="1097"/>
      <c r="QXT5" s="1098"/>
      <c r="QXU5" s="1096"/>
      <c r="QXV5" s="1096"/>
      <c r="QXW5" s="1097" t="s">
        <v>1293</v>
      </c>
      <c r="QXX5" s="1097"/>
      <c r="QXY5" s="1098"/>
      <c r="QXZ5" s="1099" t="s">
        <v>1294</v>
      </c>
      <c r="QYA5" s="1097"/>
      <c r="QYB5" s="1098"/>
      <c r="QYC5" s="1096"/>
      <c r="QYD5" s="1096"/>
      <c r="QYE5" s="1097" t="s">
        <v>1293</v>
      </c>
      <c r="QYF5" s="1097"/>
      <c r="QYG5" s="1098"/>
      <c r="QYH5" s="1099" t="s">
        <v>1294</v>
      </c>
      <c r="QYI5" s="1097"/>
      <c r="QYJ5" s="1098"/>
      <c r="QYK5" s="1096"/>
      <c r="QYL5" s="1096"/>
      <c r="QYM5" s="1097" t="s">
        <v>1293</v>
      </c>
      <c r="QYN5" s="1097"/>
      <c r="QYO5" s="1098"/>
      <c r="QYP5" s="1099" t="s">
        <v>1294</v>
      </c>
      <c r="QYQ5" s="1097"/>
      <c r="QYR5" s="1098"/>
      <c r="QYS5" s="1096"/>
      <c r="QYT5" s="1096"/>
      <c r="QYU5" s="1097" t="s">
        <v>1293</v>
      </c>
      <c r="QYV5" s="1097"/>
      <c r="QYW5" s="1098"/>
      <c r="QYX5" s="1099" t="s">
        <v>1294</v>
      </c>
      <c r="QYY5" s="1097"/>
      <c r="QYZ5" s="1098"/>
      <c r="QZA5" s="1096"/>
      <c r="QZB5" s="1096"/>
      <c r="QZC5" s="1097" t="s">
        <v>1293</v>
      </c>
      <c r="QZD5" s="1097"/>
      <c r="QZE5" s="1098"/>
      <c r="QZF5" s="1099" t="s">
        <v>1294</v>
      </c>
      <c r="QZG5" s="1097"/>
      <c r="QZH5" s="1098"/>
      <c r="QZI5" s="1096"/>
      <c r="QZJ5" s="1096"/>
      <c r="QZK5" s="1097" t="s">
        <v>1293</v>
      </c>
      <c r="QZL5" s="1097"/>
      <c r="QZM5" s="1098"/>
      <c r="QZN5" s="1099" t="s">
        <v>1294</v>
      </c>
      <c r="QZO5" s="1097"/>
      <c r="QZP5" s="1098"/>
      <c r="QZQ5" s="1096"/>
      <c r="QZR5" s="1096"/>
      <c r="QZS5" s="1097" t="s">
        <v>1293</v>
      </c>
      <c r="QZT5" s="1097"/>
      <c r="QZU5" s="1098"/>
      <c r="QZV5" s="1099" t="s">
        <v>1294</v>
      </c>
      <c r="QZW5" s="1097"/>
      <c r="QZX5" s="1098"/>
      <c r="QZY5" s="1096"/>
      <c r="QZZ5" s="1096"/>
      <c r="RAA5" s="1097" t="s">
        <v>1293</v>
      </c>
      <c r="RAB5" s="1097"/>
      <c r="RAC5" s="1098"/>
      <c r="RAD5" s="1099" t="s">
        <v>1294</v>
      </c>
      <c r="RAE5" s="1097"/>
      <c r="RAF5" s="1098"/>
      <c r="RAG5" s="1096"/>
      <c r="RAH5" s="1096"/>
      <c r="RAI5" s="1097" t="s">
        <v>1293</v>
      </c>
      <c r="RAJ5" s="1097"/>
      <c r="RAK5" s="1098"/>
      <c r="RAL5" s="1099" t="s">
        <v>1294</v>
      </c>
      <c r="RAM5" s="1097"/>
      <c r="RAN5" s="1098"/>
      <c r="RAO5" s="1096"/>
      <c r="RAP5" s="1096"/>
      <c r="RAQ5" s="1097" t="s">
        <v>1293</v>
      </c>
      <c r="RAR5" s="1097"/>
      <c r="RAS5" s="1098"/>
      <c r="RAT5" s="1099" t="s">
        <v>1294</v>
      </c>
      <c r="RAU5" s="1097"/>
      <c r="RAV5" s="1098"/>
      <c r="RAW5" s="1096"/>
      <c r="RAX5" s="1096"/>
      <c r="RAY5" s="1097" t="s">
        <v>1293</v>
      </c>
      <c r="RAZ5" s="1097"/>
      <c r="RBA5" s="1098"/>
      <c r="RBB5" s="1099" t="s">
        <v>1294</v>
      </c>
      <c r="RBC5" s="1097"/>
      <c r="RBD5" s="1098"/>
      <c r="RBE5" s="1096"/>
      <c r="RBF5" s="1096"/>
      <c r="RBG5" s="1097" t="s">
        <v>1293</v>
      </c>
      <c r="RBH5" s="1097"/>
      <c r="RBI5" s="1098"/>
      <c r="RBJ5" s="1099" t="s">
        <v>1294</v>
      </c>
      <c r="RBK5" s="1097"/>
      <c r="RBL5" s="1098"/>
      <c r="RBM5" s="1096"/>
      <c r="RBN5" s="1096"/>
      <c r="RBO5" s="1097" t="s">
        <v>1293</v>
      </c>
      <c r="RBP5" s="1097"/>
      <c r="RBQ5" s="1098"/>
      <c r="RBR5" s="1099" t="s">
        <v>1294</v>
      </c>
      <c r="RBS5" s="1097"/>
      <c r="RBT5" s="1098"/>
      <c r="RBU5" s="1096"/>
      <c r="RBV5" s="1096"/>
      <c r="RBW5" s="1097" t="s">
        <v>1293</v>
      </c>
      <c r="RBX5" s="1097"/>
      <c r="RBY5" s="1098"/>
      <c r="RBZ5" s="1099" t="s">
        <v>1294</v>
      </c>
      <c r="RCA5" s="1097"/>
      <c r="RCB5" s="1098"/>
      <c r="RCC5" s="1096"/>
      <c r="RCD5" s="1096"/>
      <c r="RCE5" s="1097" t="s">
        <v>1293</v>
      </c>
      <c r="RCF5" s="1097"/>
      <c r="RCG5" s="1098"/>
      <c r="RCH5" s="1099" t="s">
        <v>1294</v>
      </c>
      <c r="RCI5" s="1097"/>
      <c r="RCJ5" s="1098"/>
      <c r="RCK5" s="1096"/>
      <c r="RCL5" s="1096"/>
      <c r="RCM5" s="1097" t="s">
        <v>1293</v>
      </c>
      <c r="RCN5" s="1097"/>
      <c r="RCO5" s="1098"/>
      <c r="RCP5" s="1099" t="s">
        <v>1294</v>
      </c>
      <c r="RCQ5" s="1097"/>
      <c r="RCR5" s="1098"/>
      <c r="RCS5" s="1096"/>
      <c r="RCT5" s="1096"/>
      <c r="RCU5" s="1097" t="s">
        <v>1293</v>
      </c>
      <c r="RCV5" s="1097"/>
      <c r="RCW5" s="1098"/>
      <c r="RCX5" s="1099" t="s">
        <v>1294</v>
      </c>
      <c r="RCY5" s="1097"/>
      <c r="RCZ5" s="1098"/>
      <c r="RDA5" s="1096"/>
      <c r="RDB5" s="1096"/>
      <c r="RDC5" s="1097" t="s">
        <v>1293</v>
      </c>
      <c r="RDD5" s="1097"/>
      <c r="RDE5" s="1098"/>
      <c r="RDF5" s="1099" t="s">
        <v>1294</v>
      </c>
      <c r="RDG5" s="1097"/>
      <c r="RDH5" s="1098"/>
      <c r="RDI5" s="1096"/>
      <c r="RDJ5" s="1096"/>
      <c r="RDK5" s="1097" t="s">
        <v>1293</v>
      </c>
      <c r="RDL5" s="1097"/>
      <c r="RDM5" s="1098"/>
      <c r="RDN5" s="1099" t="s">
        <v>1294</v>
      </c>
      <c r="RDO5" s="1097"/>
      <c r="RDP5" s="1098"/>
      <c r="RDQ5" s="1096"/>
      <c r="RDR5" s="1096"/>
      <c r="RDS5" s="1097" t="s">
        <v>1293</v>
      </c>
      <c r="RDT5" s="1097"/>
      <c r="RDU5" s="1098"/>
      <c r="RDV5" s="1099" t="s">
        <v>1294</v>
      </c>
      <c r="RDW5" s="1097"/>
      <c r="RDX5" s="1098"/>
      <c r="RDY5" s="1096"/>
      <c r="RDZ5" s="1096"/>
      <c r="REA5" s="1097" t="s">
        <v>1293</v>
      </c>
      <c r="REB5" s="1097"/>
      <c r="REC5" s="1098"/>
      <c r="RED5" s="1099" t="s">
        <v>1294</v>
      </c>
      <c r="REE5" s="1097"/>
      <c r="REF5" s="1098"/>
      <c r="REG5" s="1096"/>
      <c r="REH5" s="1096"/>
      <c r="REI5" s="1097" t="s">
        <v>1293</v>
      </c>
      <c r="REJ5" s="1097"/>
      <c r="REK5" s="1098"/>
      <c r="REL5" s="1099" t="s">
        <v>1294</v>
      </c>
      <c r="REM5" s="1097"/>
      <c r="REN5" s="1098"/>
      <c r="REO5" s="1096"/>
      <c r="REP5" s="1096"/>
      <c r="REQ5" s="1097" t="s">
        <v>1293</v>
      </c>
      <c r="RER5" s="1097"/>
      <c r="RES5" s="1098"/>
      <c r="RET5" s="1099" t="s">
        <v>1294</v>
      </c>
      <c r="REU5" s="1097"/>
      <c r="REV5" s="1098"/>
      <c r="REW5" s="1096"/>
      <c r="REX5" s="1096"/>
      <c r="REY5" s="1097" t="s">
        <v>1293</v>
      </c>
      <c r="REZ5" s="1097"/>
      <c r="RFA5" s="1098"/>
      <c r="RFB5" s="1099" t="s">
        <v>1294</v>
      </c>
      <c r="RFC5" s="1097"/>
      <c r="RFD5" s="1098"/>
      <c r="RFE5" s="1096"/>
      <c r="RFF5" s="1096"/>
      <c r="RFG5" s="1097" t="s">
        <v>1293</v>
      </c>
      <c r="RFH5" s="1097"/>
      <c r="RFI5" s="1098"/>
      <c r="RFJ5" s="1099" t="s">
        <v>1294</v>
      </c>
      <c r="RFK5" s="1097"/>
      <c r="RFL5" s="1098"/>
      <c r="RFM5" s="1096"/>
      <c r="RFN5" s="1096"/>
      <c r="RFO5" s="1097" t="s">
        <v>1293</v>
      </c>
      <c r="RFP5" s="1097"/>
      <c r="RFQ5" s="1098"/>
      <c r="RFR5" s="1099" t="s">
        <v>1294</v>
      </c>
      <c r="RFS5" s="1097"/>
      <c r="RFT5" s="1098"/>
      <c r="RFU5" s="1096"/>
      <c r="RFV5" s="1096"/>
      <c r="RFW5" s="1097" t="s">
        <v>1293</v>
      </c>
      <c r="RFX5" s="1097"/>
      <c r="RFY5" s="1098"/>
      <c r="RFZ5" s="1099" t="s">
        <v>1294</v>
      </c>
      <c r="RGA5" s="1097"/>
      <c r="RGB5" s="1098"/>
      <c r="RGC5" s="1096"/>
      <c r="RGD5" s="1096"/>
      <c r="RGE5" s="1097" t="s">
        <v>1293</v>
      </c>
      <c r="RGF5" s="1097"/>
      <c r="RGG5" s="1098"/>
      <c r="RGH5" s="1099" t="s">
        <v>1294</v>
      </c>
      <c r="RGI5" s="1097"/>
      <c r="RGJ5" s="1098"/>
      <c r="RGK5" s="1096"/>
      <c r="RGL5" s="1096"/>
      <c r="RGM5" s="1097" t="s">
        <v>1293</v>
      </c>
      <c r="RGN5" s="1097"/>
      <c r="RGO5" s="1098"/>
      <c r="RGP5" s="1099" t="s">
        <v>1294</v>
      </c>
      <c r="RGQ5" s="1097"/>
      <c r="RGR5" s="1098"/>
      <c r="RGS5" s="1096"/>
      <c r="RGT5" s="1096"/>
      <c r="RGU5" s="1097" t="s">
        <v>1293</v>
      </c>
      <c r="RGV5" s="1097"/>
      <c r="RGW5" s="1098"/>
      <c r="RGX5" s="1099" t="s">
        <v>1294</v>
      </c>
      <c r="RGY5" s="1097"/>
      <c r="RGZ5" s="1098"/>
      <c r="RHA5" s="1096"/>
      <c r="RHB5" s="1096"/>
      <c r="RHC5" s="1097" t="s">
        <v>1293</v>
      </c>
      <c r="RHD5" s="1097"/>
      <c r="RHE5" s="1098"/>
      <c r="RHF5" s="1099" t="s">
        <v>1294</v>
      </c>
      <c r="RHG5" s="1097"/>
      <c r="RHH5" s="1098"/>
      <c r="RHI5" s="1096"/>
      <c r="RHJ5" s="1096"/>
      <c r="RHK5" s="1097" t="s">
        <v>1293</v>
      </c>
      <c r="RHL5" s="1097"/>
      <c r="RHM5" s="1098"/>
      <c r="RHN5" s="1099" t="s">
        <v>1294</v>
      </c>
      <c r="RHO5" s="1097"/>
      <c r="RHP5" s="1098"/>
      <c r="RHQ5" s="1096"/>
      <c r="RHR5" s="1096"/>
      <c r="RHS5" s="1097" t="s">
        <v>1293</v>
      </c>
      <c r="RHT5" s="1097"/>
      <c r="RHU5" s="1098"/>
      <c r="RHV5" s="1099" t="s">
        <v>1294</v>
      </c>
      <c r="RHW5" s="1097"/>
      <c r="RHX5" s="1098"/>
      <c r="RHY5" s="1096"/>
      <c r="RHZ5" s="1096"/>
      <c r="RIA5" s="1097" t="s">
        <v>1293</v>
      </c>
      <c r="RIB5" s="1097"/>
      <c r="RIC5" s="1098"/>
      <c r="RID5" s="1099" t="s">
        <v>1294</v>
      </c>
      <c r="RIE5" s="1097"/>
      <c r="RIF5" s="1098"/>
      <c r="RIG5" s="1096"/>
      <c r="RIH5" s="1096"/>
      <c r="RII5" s="1097" t="s">
        <v>1293</v>
      </c>
      <c r="RIJ5" s="1097"/>
      <c r="RIK5" s="1098"/>
      <c r="RIL5" s="1099" t="s">
        <v>1294</v>
      </c>
      <c r="RIM5" s="1097"/>
      <c r="RIN5" s="1098"/>
      <c r="RIO5" s="1096"/>
      <c r="RIP5" s="1096"/>
      <c r="RIQ5" s="1097" t="s">
        <v>1293</v>
      </c>
      <c r="RIR5" s="1097"/>
      <c r="RIS5" s="1098"/>
      <c r="RIT5" s="1099" t="s">
        <v>1294</v>
      </c>
      <c r="RIU5" s="1097"/>
      <c r="RIV5" s="1098"/>
      <c r="RIW5" s="1096"/>
      <c r="RIX5" s="1096"/>
      <c r="RIY5" s="1097" t="s">
        <v>1293</v>
      </c>
      <c r="RIZ5" s="1097"/>
      <c r="RJA5" s="1098"/>
      <c r="RJB5" s="1099" t="s">
        <v>1294</v>
      </c>
      <c r="RJC5" s="1097"/>
      <c r="RJD5" s="1098"/>
      <c r="RJE5" s="1096"/>
      <c r="RJF5" s="1096"/>
      <c r="RJG5" s="1097" t="s">
        <v>1293</v>
      </c>
      <c r="RJH5" s="1097"/>
      <c r="RJI5" s="1098"/>
      <c r="RJJ5" s="1099" t="s">
        <v>1294</v>
      </c>
      <c r="RJK5" s="1097"/>
      <c r="RJL5" s="1098"/>
      <c r="RJM5" s="1096"/>
      <c r="RJN5" s="1096"/>
      <c r="RJO5" s="1097" t="s">
        <v>1293</v>
      </c>
      <c r="RJP5" s="1097"/>
      <c r="RJQ5" s="1098"/>
      <c r="RJR5" s="1099" t="s">
        <v>1294</v>
      </c>
      <c r="RJS5" s="1097"/>
      <c r="RJT5" s="1098"/>
      <c r="RJU5" s="1096"/>
      <c r="RJV5" s="1096"/>
      <c r="RJW5" s="1097" t="s">
        <v>1293</v>
      </c>
      <c r="RJX5" s="1097"/>
      <c r="RJY5" s="1098"/>
      <c r="RJZ5" s="1099" t="s">
        <v>1294</v>
      </c>
      <c r="RKA5" s="1097"/>
      <c r="RKB5" s="1098"/>
      <c r="RKC5" s="1096"/>
      <c r="RKD5" s="1096"/>
      <c r="RKE5" s="1097" t="s">
        <v>1293</v>
      </c>
      <c r="RKF5" s="1097"/>
      <c r="RKG5" s="1098"/>
      <c r="RKH5" s="1099" t="s">
        <v>1294</v>
      </c>
      <c r="RKI5" s="1097"/>
      <c r="RKJ5" s="1098"/>
      <c r="RKK5" s="1096"/>
      <c r="RKL5" s="1096"/>
      <c r="RKM5" s="1097" t="s">
        <v>1293</v>
      </c>
      <c r="RKN5" s="1097"/>
      <c r="RKO5" s="1098"/>
      <c r="RKP5" s="1099" t="s">
        <v>1294</v>
      </c>
      <c r="RKQ5" s="1097"/>
      <c r="RKR5" s="1098"/>
      <c r="RKS5" s="1096"/>
      <c r="RKT5" s="1096"/>
      <c r="RKU5" s="1097" t="s">
        <v>1293</v>
      </c>
      <c r="RKV5" s="1097"/>
      <c r="RKW5" s="1098"/>
      <c r="RKX5" s="1099" t="s">
        <v>1294</v>
      </c>
      <c r="RKY5" s="1097"/>
      <c r="RKZ5" s="1098"/>
      <c r="RLA5" s="1096"/>
      <c r="RLB5" s="1096"/>
      <c r="RLC5" s="1097" t="s">
        <v>1293</v>
      </c>
      <c r="RLD5" s="1097"/>
      <c r="RLE5" s="1098"/>
      <c r="RLF5" s="1099" t="s">
        <v>1294</v>
      </c>
      <c r="RLG5" s="1097"/>
      <c r="RLH5" s="1098"/>
      <c r="RLI5" s="1096"/>
      <c r="RLJ5" s="1096"/>
      <c r="RLK5" s="1097" t="s">
        <v>1293</v>
      </c>
      <c r="RLL5" s="1097"/>
      <c r="RLM5" s="1098"/>
      <c r="RLN5" s="1099" t="s">
        <v>1294</v>
      </c>
      <c r="RLO5" s="1097"/>
      <c r="RLP5" s="1098"/>
      <c r="RLQ5" s="1096"/>
      <c r="RLR5" s="1096"/>
      <c r="RLS5" s="1097" t="s">
        <v>1293</v>
      </c>
      <c r="RLT5" s="1097"/>
      <c r="RLU5" s="1098"/>
      <c r="RLV5" s="1099" t="s">
        <v>1294</v>
      </c>
      <c r="RLW5" s="1097"/>
      <c r="RLX5" s="1098"/>
      <c r="RLY5" s="1096"/>
      <c r="RLZ5" s="1096"/>
      <c r="RMA5" s="1097" t="s">
        <v>1293</v>
      </c>
      <c r="RMB5" s="1097"/>
      <c r="RMC5" s="1098"/>
      <c r="RMD5" s="1099" t="s">
        <v>1294</v>
      </c>
      <c r="RME5" s="1097"/>
      <c r="RMF5" s="1098"/>
      <c r="RMG5" s="1096"/>
      <c r="RMH5" s="1096"/>
      <c r="RMI5" s="1097" t="s">
        <v>1293</v>
      </c>
      <c r="RMJ5" s="1097"/>
      <c r="RMK5" s="1098"/>
      <c r="RML5" s="1099" t="s">
        <v>1294</v>
      </c>
      <c r="RMM5" s="1097"/>
      <c r="RMN5" s="1098"/>
      <c r="RMO5" s="1096"/>
      <c r="RMP5" s="1096"/>
      <c r="RMQ5" s="1097" t="s">
        <v>1293</v>
      </c>
      <c r="RMR5" s="1097"/>
      <c r="RMS5" s="1098"/>
      <c r="RMT5" s="1099" t="s">
        <v>1294</v>
      </c>
      <c r="RMU5" s="1097"/>
      <c r="RMV5" s="1098"/>
      <c r="RMW5" s="1096"/>
      <c r="RMX5" s="1096"/>
      <c r="RMY5" s="1097" t="s">
        <v>1293</v>
      </c>
      <c r="RMZ5" s="1097"/>
      <c r="RNA5" s="1098"/>
      <c r="RNB5" s="1099" t="s">
        <v>1294</v>
      </c>
      <c r="RNC5" s="1097"/>
      <c r="RND5" s="1098"/>
      <c r="RNE5" s="1096"/>
      <c r="RNF5" s="1096"/>
      <c r="RNG5" s="1097" t="s">
        <v>1293</v>
      </c>
      <c r="RNH5" s="1097"/>
      <c r="RNI5" s="1098"/>
      <c r="RNJ5" s="1099" t="s">
        <v>1294</v>
      </c>
      <c r="RNK5" s="1097"/>
      <c r="RNL5" s="1098"/>
      <c r="RNM5" s="1096"/>
      <c r="RNN5" s="1096"/>
      <c r="RNO5" s="1097" t="s">
        <v>1293</v>
      </c>
      <c r="RNP5" s="1097"/>
      <c r="RNQ5" s="1098"/>
      <c r="RNR5" s="1099" t="s">
        <v>1294</v>
      </c>
      <c r="RNS5" s="1097"/>
      <c r="RNT5" s="1098"/>
      <c r="RNU5" s="1096"/>
      <c r="RNV5" s="1096"/>
      <c r="RNW5" s="1097" t="s">
        <v>1293</v>
      </c>
      <c r="RNX5" s="1097"/>
      <c r="RNY5" s="1098"/>
      <c r="RNZ5" s="1099" t="s">
        <v>1294</v>
      </c>
      <c r="ROA5" s="1097"/>
      <c r="ROB5" s="1098"/>
      <c r="ROC5" s="1096"/>
      <c r="ROD5" s="1096"/>
      <c r="ROE5" s="1097" t="s">
        <v>1293</v>
      </c>
      <c r="ROF5" s="1097"/>
      <c r="ROG5" s="1098"/>
      <c r="ROH5" s="1099" t="s">
        <v>1294</v>
      </c>
      <c r="ROI5" s="1097"/>
      <c r="ROJ5" s="1098"/>
      <c r="ROK5" s="1096"/>
      <c r="ROL5" s="1096"/>
      <c r="ROM5" s="1097" t="s">
        <v>1293</v>
      </c>
      <c r="RON5" s="1097"/>
      <c r="ROO5" s="1098"/>
      <c r="ROP5" s="1099" t="s">
        <v>1294</v>
      </c>
      <c r="ROQ5" s="1097"/>
      <c r="ROR5" s="1098"/>
      <c r="ROS5" s="1096"/>
      <c r="ROT5" s="1096"/>
      <c r="ROU5" s="1097" t="s">
        <v>1293</v>
      </c>
      <c r="ROV5" s="1097"/>
      <c r="ROW5" s="1098"/>
      <c r="ROX5" s="1099" t="s">
        <v>1294</v>
      </c>
      <c r="ROY5" s="1097"/>
      <c r="ROZ5" s="1098"/>
      <c r="RPA5" s="1096"/>
      <c r="RPB5" s="1096"/>
      <c r="RPC5" s="1097" t="s">
        <v>1293</v>
      </c>
      <c r="RPD5" s="1097"/>
      <c r="RPE5" s="1098"/>
      <c r="RPF5" s="1099" t="s">
        <v>1294</v>
      </c>
      <c r="RPG5" s="1097"/>
      <c r="RPH5" s="1098"/>
      <c r="RPI5" s="1096"/>
      <c r="RPJ5" s="1096"/>
      <c r="RPK5" s="1097" t="s">
        <v>1293</v>
      </c>
      <c r="RPL5" s="1097"/>
      <c r="RPM5" s="1098"/>
      <c r="RPN5" s="1099" t="s">
        <v>1294</v>
      </c>
      <c r="RPO5" s="1097"/>
      <c r="RPP5" s="1098"/>
      <c r="RPQ5" s="1096"/>
      <c r="RPR5" s="1096"/>
      <c r="RPS5" s="1097" t="s">
        <v>1293</v>
      </c>
      <c r="RPT5" s="1097"/>
      <c r="RPU5" s="1098"/>
      <c r="RPV5" s="1099" t="s">
        <v>1294</v>
      </c>
      <c r="RPW5" s="1097"/>
      <c r="RPX5" s="1098"/>
      <c r="RPY5" s="1096"/>
      <c r="RPZ5" s="1096"/>
      <c r="RQA5" s="1097" t="s">
        <v>1293</v>
      </c>
      <c r="RQB5" s="1097"/>
      <c r="RQC5" s="1098"/>
      <c r="RQD5" s="1099" t="s">
        <v>1294</v>
      </c>
      <c r="RQE5" s="1097"/>
      <c r="RQF5" s="1098"/>
      <c r="RQG5" s="1096"/>
      <c r="RQH5" s="1096"/>
      <c r="RQI5" s="1097" t="s">
        <v>1293</v>
      </c>
      <c r="RQJ5" s="1097"/>
      <c r="RQK5" s="1098"/>
      <c r="RQL5" s="1099" t="s">
        <v>1294</v>
      </c>
      <c r="RQM5" s="1097"/>
      <c r="RQN5" s="1098"/>
      <c r="RQO5" s="1096"/>
      <c r="RQP5" s="1096"/>
      <c r="RQQ5" s="1097" t="s">
        <v>1293</v>
      </c>
      <c r="RQR5" s="1097"/>
      <c r="RQS5" s="1098"/>
      <c r="RQT5" s="1099" t="s">
        <v>1294</v>
      </c>
      <c r="RQU5" s="1097"/>
      <c r="RQV5" s="1098"/>
      <c r="RQW5" s="1096"/>
      <c r="RQX5" s="1096"/>
      <c r="RQY5" s="1097" t="s">
        <v>1293</v>
      </c>
      <c r="RQZ5" s="1097"/>
      <c r="RRA5" s="1098"/>
      <c r="RRB5" s="1099" t="s">
        <v>1294</v>
      </c>
      <c r="RRC5" s="1097"/>
      <c r="RRD5" s="1098"/>
      <c r="RRE5" s="1096"/>
      <c r="RRF5" s="1096"/>
      <c r="RRG5" s="1097" t="s">
        <v>1293</v>
      </c>
      <c r="RRH5" s="1097"/>
      <c r="RRI5" s="1098"/>
      <c r="RRJ5" s="1099" t="s">
        <v>1294</v>
      </c>
      <c r="RRK5" s="1097"/>
      <c r="RRL5" s="1098"/>
      <c r="RRM5" s="1096"/>
      <c r="RRN5" s="1096"/>
      <c r="RRO5" s="1097" t="s">
        <v>1293</v>
      </c>
      <c r="RRP5" s="1097"/>
      <c r="RRQ5" s="1098"/>
      <c r="RRR5" s="1099" t="s">
        <v>1294</v>
      </c>
      <c r="RRS5" s="1097"/>
      <c r="RRT5" s="1098"/>
      <c r="RRU5" s="1096"/>
      <c r="RRV5" s="1096"/>
      <c r="RRW5" s="1097" t="s">
        <v>1293</v>
      </c>
      <c r="RRX5" s="1097"/>
      <c r="RRY5" s="1098"/>
      <c r="RRZ5" s="1099" t="s">
        <v>1294</v>
      </c>
      <c r="RSA5" s="1097"/>
      <c r="RSB5" s="1098"/>
      <c r="RSC5" s="1096"/>
      <c r="RSD5" s="1096"/>
      <c r="RSE5" s="1097" t="s">
        <v>1293</v>
      </c>
      <c r="RSF5" s="1097"/>
      <c r="RSG5" s="1098"/>
      <c r="RSH5" s="1099" t="s">
        <v>1294</v>
      </c>
      <c r="RSI5" s="1097"/>
      <c r="RSJ5" s="1098"/>
      <c r="RSK5" s="1096"/>
      <c r="RSL5" s="1096"/>
      <c r="RSM5" s="1097" t="s">
        <v>1293</v>
      </c>
      <c r="RSN5" s="1097"/>
      <c r="RSO5" s="1098"/>
      <c r="RSP5" s="1099" t="s">
        <v>1294</v>
      </c>
      <c r="RSQ5" s="1097"/>
      <c r="RSR5" s="1098"/>
      <c r="RSS5" s="1096"/>
      <c r="RST5" s="1096"/>
      <c r="RSU5" s="1097" t="s">
        <v>1293</v>
      </c>
      <c r="RSV5" s="1097"/>
      <c r="RSW5" s="1098"/>
      <c r="RSX5" s="1099" t="s">
        <v>1294</v>
      </c>
      <c r="RSY5" s="1097"/>
      <c r="RSZ5" s="1098"/>
      <c r="RTA5" s="1096"/>
      <c r="RTB5" s="1096"/>
      <c r="RTC5" s="1097" t="s">
        <v>1293</v>
      </c>
      <c r="RTD5" s="1097"/>
      <c r="RTE5" s="1098"/>
      <c r="RTF5" s="1099" t="s">
        <v>1294</v>
      </c>
      <c r="RTG5" s="1097"/>
      <c r="RTH5" s="1098"/>
      <c r="RTI5" s="1096"/>
      <c r="RTJ5" s="1096"/>
      <c r="RTK5" s="1097" t="s">
        <v>1293</v>
      </c>
      <c r="RTL5" s="1097"/>
      <c r="RTM5" s="1098"/>
      <c r="RTN5" s="1099" t="s">
        <v>1294</v>
      </c>
      <c r="RTO5" s="1097"/>
      <c r="RTP5" s="1098"/>
      <c r="RTQ5" s="1096"/>
      <c r="RTR5" s="1096"/>
      <c r="RTS5" s="1097" t="s">
        <v>1293</v>
      </c>
      <c r="RTT5" s="1097"/>
      <c r="RTU5" s="1098"/>
      <c r="RTV5" s="1099" t="s">
        <v>1294</v>
      </c>
      <c r="RTW5" s="1097"/>
      <c r="RTX5" s="1098"/>
      <c r="RTY5" s="1096"/>
      <c r="RTZ5" s="1096"/>
      <c r="RUA5" s="1097" t="s">
        <v>1293</v>
      </c>
      <c r="RUB5" s="1097"/>
      <c r="RUC5" s="1098"/>
      <c r="RUD5" s="1099" t="s">
        <v>1294</v>
      </c>
      <c r="RUE5" s="1097"/>
      <c r="RUF5" s="1098"/>
      <c r="RUG5" s="1096"/>
      <c r="RUH5" s="1096"/>
      <c r="RUI5" s="1097" t="s">
        <v>1293</v>
      </c>
      <c r="RUJ5" s="1097"/>
      <c r="RUK5" s="1098"/>
      <c r="RUL5" s="1099" t="s">
        <v>1294</v>
      </c>
      <c r="RUM5" s="1097"/>
      <c r="RUN5" s="1098"/>
      <c r="RUO5" s="1096"/>
      <c r="RUP5" s="1096"/>
      <c r="RUQ5" s="1097" t="s">
        <v>1293</v>
      </c>
      <c r="RUR5" s="1097"/>
      <c r="RUS5" s="1098"/>
      <c r="RUT5" s="1099" t="s">
        <v>1294</v>
      </c>
      <c r="RUU5" s="1097"/>
      <c r="RUV5" s="1098"/>
      <c r="RUW5" s="1096"/>
      <c r="RUX5" s="1096"/>
      <c r="RUY5" s="1097" t="s">
        <v>1293</v>
      </c>
      <c r="RUZ5" s="1097"/>
      <c r="RVA5" s="1098"/>
      <c r="RVB5" s="1099" t="s">
        <v>1294</v>
      </c>
      <c r="RVC5" s="1097"/>
      <c r="RVD5" s="1098"/>
      <c r="RVE5" s="1096"/>
      <c r="RVF5" s="1096"/>
      <c r="RVG5" s="1097" t="s">
        <v>1293</v>
      </c>
      <c r="RVH5" s="1097"/>
      <c r="RVI5" s="1098"/>
      <c r="RVJ5" s="1099" t="s">
        <v>1294</v>
      </c>
      <c r="RVK5" s="1097"/>
      <c r="RVL5" s="1098"/>
      <c r="RVM5" s="1096"/>
      <c r="RVN5" s="1096"/>
      <c r="RVO5" s="1097" t="s">
        <v>1293</v>
      </c>
      <c r="RVP5" s="1097"/>
      <c r="RVQ5" s="1098"/>
      <c r="RVR5" s="1099" t="s">
        <v>1294</v>
      </c>
      <c r="RVS5" s="1097"/>
      <c r="RVT5" s="1098"/>
      <c r="RVU5" s="1096"/>
      <c r="RVV5" s="1096"/>
      <c r="RVW5" s="1097" t="s">
        <v>1293</v>
      </c>
      <c r="RVX5" s="1097"/>
      <c r="RVY5" s="1098"/>
      <c r="RVZ5" s="1099" t="s">
        <v>1294</v>
      </c>
      <c r="RWA5" s="1097"/>
      <c r="RWB5" s="1098"/>
      <c r="RWC5" s="1096"/>
      <c r="RWD5" s="1096"/>
      <c r="RWE5" s="1097" t="s">
        <v>1293</v>
      </c>
      <c r="RWF5" s="1097"/>
      <c r="RWG5" s="1098"/>
      <c r="RWH5" s="1099" t="s">
        <v>1294</v>
      </c>
      <c r="RWI5" s="1097"/>
      <c r="RWJ5" s="1098"/>
      <c r="RWK5" s="1096"/>
      <c r="RWL5" s="1096"/>
      <c r="RWM5" s="1097" t="s">
        <v>1293</v>
      </c>
      <c r="RWN5" s="1097"/>
      <c r="RWO5" s="1098"/>
      <c r="RWP5" s="1099" t="s">
        <v>1294</v>
      </c>
      <c r="RWQ5" s="1097"/>
      <c r="RWR5" s="1098"/>
      <c r="RWS5" s="1096"/>
      <c r="RWT5" s="1096"/>
      <c r="RWU5" s="1097" t="s">
        <v>1293</v>
      </c>
      <c r="RWV5" s="1097"/>
      <c r="RWW5" s="1098"/>
      <c r="RWX5" s="1099" t="s">
        <v>1294</v>
      </c>
      <c r="RWY5" s="1097"/>
      <c r="RWZ5" s="1098"/>
      <c r="RXA5" s="1096"/>
      <c r="RXB5" s="1096"/>
      <c r="RXC5" s="1097" t="s">
        <v>1293</v>
      </c>
      <c r="RXD5" s="1097"/>
      <c r="RXE5" s="1098"/>
      <c r="RXF5" s="1099" t="s">
        <v>1294</v>
      </c>
      <c r="RXG5" s="1097"/>
      <c r="RXH5" s="1098"/>
      <c r="RXI5" s="1096"/>
      <c r="RXJ5" s="1096"/>
      <c r="RXK5" s="1097" t="s">
        <v>1293</v>
      </c>
      <c r="RXL5" s="1097"/>
      <c r="RXM5" s="1098"/>
      <c r="RXN5" s="1099" t="s">
        <v>1294</v>
      </c>
      <c r="RXO5" s="1097"/>
      <c r="RXP5" s="1098"/>
      <c r="RXQ5" s="1096"/>
      <c r="RXR5" s="1096"/>
      <c r="RXS5" s="1097" t="s">
        <v>1293</v>
      </c>
      <c r="RXT5" s="1097"/>
      <c r="RXU5" s="1098"/>
      <c r="RXV5" s="1099" t="s">
        <v>1294</v>
      </c>
      <c r="RXW5" s="1097"/>
      <c r="RXX5" s="1098"/>
      <c r="RXY5" s="1096"/>
      <c r="RXZ5" s="1096"/>
      <c r="RYA5" s="1097" t="s">
        <v>1293</v>
      </c>
      <c r="RYB5" s="1097"/>
      <c r="RYC5" s="1098"/>
      <c r="RYD5" s="1099" t="s">
        <v>1294</v>
      </c>
      <c r="RYE5" s="1097"/>
      <c r="RYF5" s="1098"/>
      <c r="RYG5" s="1096"/>
      <c r="RYH5" s="1096"/>
      <c r="RYI5" s="1097" t="s">
        <v>1293</v>
      </c>
      <c r="RYJ5" s="1097"/>
      <c r="RYK5" s="1098"/>
      <c r="RYL5" s="1099" t="s">
        <v>1294</v>
      </c>
      <c r="RYM5" s="1097"/>
      <c r="RYN5" s="1098"/>
      <c r="RYO5" s="1096"/>
      <c r="RYP5" s="1096"/>
      <c r="RYQ5" s="1097" t="s">
        <v>1293</v>
      </c>
      <c r="RYR5" s="1097"/>
      <c r="RYS5" s="1098"/>
      <c r="RYT5" s="1099" t="s">
        <v>1294</v>
      </c>
      <c r="RYU5" s="1097"/>
      <c r="RYV5" s="1098"/>
      <c r="RYW5" s="1096"/>
      <c r="RYX5" s="1096"/>
      <c r="RYY5" s="1097" t="s">
        <v>1293</v>
      </c>
      <c r="RYZ5" s="1097"/>
      <c r="RZA5" s="1098"/>
      <c r="RZB5" s="1099" t="s">
        <v>1294</v>
      </c>
      <c r="RZC5" s="1097"/>
      <c r="RZD5" s="1098"/>
      <c r="RZE5" s="1096"/>
      <c r="RZF5" s="1096"/>
      <c r="RZG5" s="1097" t="s">
        <v>1293</v>
      </c>
      <c r="RZH5" s="1097"/>
      <c r="RZI5" s="1098"/>
      <c r="RZJ5" s="1099" t="s">
        <v>1294</v>
      </c>
      <c r="RZK5" s="1097"/>
      <c r="RZL5" s="1098"/>
      <c r="RZM5" s="1096"/>
      <c r="RZN5" s="1096"/>
      <c r="RZO5" s="1097" t="s">
        <v>1293</v>
      </c>
      <c r="RZP5" s="1097"/>
      <c r="RZQ5" s="1098"/>
      <c r="RZR5" s="1099" t="s">
        <v>1294</v>
      </c>
      <c r="RZS5" s="1097"/>
      <c r="RZT5" s="1098"/>
      <c r="RZU5" s="1096"/>
      <c r="RZV5" s="1096"/>
      <c r="RZW5" s="1097" t="s">
        <v>1293</v>
      </c>
      <c r="RZX5" s="1097"/>
      <c r="RZY5" s="1098"/>
      <c r="RZZ5" s="1099" t="s">
        <v>1294</v>
      </c>
      <c r="SAA5" s="1097"/>
      <c r="SAB5" s="1098"/>
      <c r="SAC5" s="1096"/>
      <c r="SAD5" s="1096"/>
      <c r="SAE5" s="1097" t="s">
        <v>1293</v>
      </c>
      <c r="SAF5" s="1097"/>
      <c r="SAG5" s="1098"/>
      <c r="SAH5" s="1099" t="s">
        <v>1294</v>
      </c>
      <c r="SAI5" s="1097"/>
      <c r="SAJ5" s="1098"/>
      <c r="SAK5" s="1096"/>
      <c r="SAL5" s="1096"/>
      <c r="SAM5" s="1097" t="s">
        <v>1293</v>
      </c>
      <c r="SAN5" s="1097"/>
      <c r="SAO5" s="1098"/>
      <c r="SAP5" s="1099" t="s">
        <v>1294</v>
      </c>
      <c r="SAQ5" s="1097"/>
      <c r="SAR5" s="1098"/>
      <c r="SAS5" s="1096"/>
      <c r="SAT5" s="1096"/>
      <c r="SAU5" s="1097" t="s">
        <v>1293</v>
      </c>
      <c r="SAV5" s="1097"/>
      <c r="SAW5" s="1098"/>
      <c r="SAX5" s="1099" t="s">
        <v>1294</v>
      </c>
      <c r="SAY5" s="1097"/>
      <c r="SAZ5" s="1098"/>
      <c r="SBA5" s="1096"/>
      <c r="SBB5" s="1096"/>
      <c r="SBC5" s="1097" t="s">
        <v>1293</v>
      </c>
      <c r="SBD5" s="1097"/>
      <c r="SBE5" s="1098"/>
      <c r="SBF5" s="1099" t="s">
        <v>1294</v>
      </c>
      <c r="SBG5" s="1097"/>
      <c r="SBH5" s="1098"/>
      <c r="SBI5" s="1096"/>
      <c r="SBJ5" s="1096"/>
      <c r="SBK5" s="1097" t="s">
        <v>1293</v>
      </c>
      <c r="SBL5" s="1097"/>
      <c r="SBM5" s="1098"/>
      <c r="SBN5" s="1099" t="s">
        <v>1294</v>
      </c>
      <c r="SBO5" s="1097"/>
      <c r="SBP5" s="1098"/>
      <c r="SBQ5" s="1096"/>
      <c r="SBR5" s="1096"/>
      <c r="SBS5" s="1097" t="s">
        <v>1293</v>
      </c>
      <c r="SBT5" s="1097"/>
      <c r="SBU5" s="1098"/>
      <c r="SBV5" s="1099" t="s">
        <v>1294</v>
      </c>
      <c r="SBW5" s="1097"/>
      <c r="SBX5" s="1098"/>
      <c r="SBY5" s="1096"/>
      <c r="SBZ5" s="1096"/>
      <c r="SCA5" s="1097" t="s">
        <v>1293</v>
      </c>
      <c r="SCB5" s="1097"/>
      <c r="SCC5" s="1098"/>
      <c r="SCD5" s="1099" t="s">
        <v>1294</v>
      </c>
      <c r="SCE5" s="1097"/>
      <c r="SCF5" s="1098"/>
      <c r="SCG5" s="1096"/>
      <c r="SCH5" s="1096"/>
      <c r="SCI5" s="1097" t="s">
        <v>1293</v>
      </c>
      <c r="SCJ5" s="1097"/>
      <c r="SCK5" s="1098"/>
      <c r="SCL5" s="1099" t="s">
        <v>1294</v>
      </c>
      <c r="SCM5" s="1097"/>
      <c r="SCN5" s="1098"/>
      <c r="SCO5" s="1096"/>
      <c r="SCP5" s="1096"/>
      <c r="SCQ5" s="1097" t="s">
        <v>1293</v>
      </c>
      <c r="SCR5" s="1097"/>
      <c r="SCS5" s="1098"/>
      <c r="SCT5" s="1099" t="s">
        <v>1294</v>
      </c>
      <c r="SCU5" s="1097"/>
      <c r="SCV5" s="1098"/>
      <c r="SCW5" s="1096"/>
      <c r="SCX5" s="1096"/>
      <c r="SCY5" s="1097" t="s">
        <v>1293</v>
      </c>
      <c r="SCZ5" s="1097"/>
      <c r="SDA5" s="1098"/>
      <c r="SDB5" s="1099" t="s">
        <v>1294</v>
      </c>
      <c r="SDC5" s="1097"/>
      <c r="SDD5" s="1098"/>
      <c r="SDE5" s="1096"/>
      <c r="SDF5" s="1096"/>
      <c r="SDG5" s="1097" t="s">
        <v>1293</v>
      </c>
      <c r="SDH5" s="1097"/>
      <c r="SDI5" s="1098"/>
      <c r="SDJ5" s="1099" t="s">
        <v>1294</v>
      </c>
      <c r="SDK5" s="1097"/>
      <c r="SDL5" s="1098"/>
      <c r="SDM5" s="1096"/>
      <c r="SDN5" s="1096"/>
      <c r="SDO5" s="1097" t="s">
        <v>1293</v>
      </c>
      <c r="SDP5" s="1097"/>
      <c r="SDQ5" s="1098"/>
      <c r="SDR5" s="1099" t="s">
        <v>1294</v>
      </c>
      <c r="SDS5" s="1097"/>
      <c r="SDT5" s="1098"/>
      <c r="SDU5" s="1096"/>
      <c r="SDV5" s="1096"/>
      <c r="SDW5" s="1097" t="s">
        <v>1293</v>
      </c>
      <c r="SDX5" s="1097"/>
      <c r="SDY5" s="1098"/>
      <c r="SDZ5" s="1099" t="s">
        <v>1294</v>
      </c>
      <c r="SEA5" s="1097"/>
      <c r="SEB5" s="1098"/>
      <c r="SEC5" s="1096"/>
      <c r="SED5" s="1096"/>
      <c r="SEE5" s="1097" t="s">
        <v>1293</v>
      </c>
      <c r="SEF5" s="1097"/>
      <c r="SEG5" s="1098"/>
      <c r="SEH5" s="1099" t="s">
        <v>1294</v>
      </c>
      <c r="SEI5" s="1097"/>
      <c r="SEJ5" s="1098"/>
      <c r="SEK5" s="1096"/>
      <c r="SEL5" s="1096"/>
      <c r="SEM5" s="1097" t="s">
        <v>1293</v>
      </c>
      <c r="SEN5" s="1097"/>
      <c r="SEO5" s="1098"/>
      <c r="SEP5" s="1099" t="s">
        <v>1294</v>
      </c>
      <c r="SEQ5" s="1097"/>
      <c r="SER5" s="1098"/>
      <c r="SES5" s="1096"/>
      <c r="SET5" s="1096"/>
      <c r="SEU5" s="1097" t="s">
        <v>1293</v>
      </c>
      <c r="SEV5" s="1097"/>
      <c r="SEW5" s="1098"/>
      <c r="SEX5" s="1099" t="s">
        <v>1294</v>
      </c>
      <c r="SEY5" s="1097"/>
      <c r="SEZ5" s="1098"/>
      <c r="SFA5" s="1096"/>
      <c r="SFB5" s="1096"/>
      <c r="SFC5" s="1097" t="s">
        <v>1293</v>
      </c>
      <c r="SFD5" s="1097"/>
      <c r="SFE5" s="1098"/>
      <c r="SFF5" s="1099" t="s">
        <v>1294</v>
      </c>
      <c r="SFG5" s="1097"/>
      <c r="SFH5" s="1098"/>
      <c r="SFI5" s="1096"/>
      <c r="SFJ5" s="1096"/>
      <c r="SFK5" s="1097" t="s">
        <v>1293</v>
      </c>
      <c r="SFL5" s="1097"/>
      <c r="SFM5" s="1098"/>
      <c r="SFN5" s="1099" t="s">
        <v>1294</v>
      </c>
      <c r="SFO5" s="1097"/>
      <c r="SFP5" s="1098"/>
      <c r="SFQ5" s="1096"/>
      <c r="SFR5" s="1096"/>
      <c r="SFS5" s="1097" t="s">
        <v>1293</v>
      </c>
      <c r="SFT5" s="1097"/>
      <c r="SFU5" s="1098"/>
      <c r="SFV5" s="1099" t="s">
        <v>1294</v>
      </c>
      <c r="SFW5" s="1097"/>
      <c r="SFX5" s="1098"/>
      <c r="SFY5" s="1096"/>
      <c r="SFZ5" s="1096"/>
      <c r="SGA5" s="1097" t="s">
        <v>1293</v>
      </c>
      <c r="SGB5" s="1097"/>
      <c r="SGC5" s="1098"/>
      <c r="SGD5" s="1099" t="s">
        <v>1294</v>
      </c>
      <c r="SGE5" s="1097"/>
      <c r="SGF5" s="1098"/>
      <c r="SGG5" s="1096"/>
      <c r="SGH5" s="1096"/>
      <c r="SGI5" s="1097" t="s">
        <v>1293</v>
      </c>
      <c r="SGJ5" s="1097"/>
      <c r="SGK5" s="1098"/>
      <c r="SGL5" s="1099" t="s">
        <v>1294</v>
      </c>
      <c r="SGM5" s="1097"/>
      <c r="SGN5" s="1098"/>
      <c r="SGO5" s="1096"/>
      <c r="SGP5" s="1096"/>
      <c r="SGQ5" s="1097" t="s">
        <v>1293</v>
      </c>
      <c r="SGR5" s="1097"/>
      <c r="SGS5" s="1098"/>
      <c r="SGT5" s="1099" t="s">
        <v>1294</v>
      </c>
      <c r="SGU5" s="1097"/>
      <c r="SGV5" s="1098"/>
      <c r="SGW5" s="1096"/>
      <c r="SGX5" s="1096"/>
      <c r="SGY5" s="1097" t="s">
        <v>1293</v>
      </c>
      <c r="SGZ5" s="1097"/>
      <c r="SHA5" s="1098"/>
      <c r="SHB5" s="1099" t="s">
        <v>1294</v>
      </c>
      <c r="SHC5" s="1097"/>
      <c r="SHD5" s="1098"/>
      <c r="SHE5" s="1096"/>
      <c r="SHF5" s="1096"/>
      <c r="SHG5" s="1097" t="s">
        <v>1293</v>
      </c>
      <c r="SHH5" s="1097"/>
      <c r="SHI5" s="1098"/>
      <c r="SHJ5" s="1099" t="s">
        <v>1294</v>
      </c>
      <c r="SHK5" s="1097"/>
      <c r="SHL5" s="1098"/>
      <c r="SHM5" s="1096"/>
      <c r="SHN5" s="1096"/>
      <c r="SHO5" s="1097" t="s">
        <v>1293</v>
      </c>
      <c r="SHP5" s="1097"/>
      <c r="SHQ5" s="1098"/>
      <c r="SHR5" s="1099" t="s">
        <v>1294</v>
      </c>
      <c r="SHS5" s="1097"/>
      <c r="SHT5" s="1098"/>
      <c r="SHU5" s="1096"/>
      <c r="SHV5" s="1096"/>
      <c r="SHW5" s="1097" t="s">
        <v>1293</v>
      </c>
      <c r="SHX5" s="1097"/>
      <c r="SHY5" s="1098"/>
      <c r="SHZ5" s="1099" t="s">
        <v>1294</v>
      </c>
      <c r="SIA5" s="1097"/>
      <c r="SIB5" s="1098"/>
      <c r="SIC5" s="1096"/>
      <c r="SID5" s="1096"/>
      <c r="SIE5" s="1097" t="s">
        <v>1293</v>
      </c>
      <c r="SIF5" s="1097"/>
      <c r="SIG5" s="1098"/>
      <c r="SIH5" s="1099" t="s">
        <v>1294</v>
      </c>
      <c r="SII5" s="1097"/>
      <c r="SIJ5" s="1098"/>
      <c r="SIK5" s="1096"/>
      <c r="SIL5" s="1096"/>
      <c r="SIM5" s="1097" t="s">
        <v>1293</v>
      </c>
      <c r="SIN5" s="1097"/>
      <c r="SIO5" s="1098"/>
      <c r="SIP5" s="1099" t="s">
        <v>1294</v>
      </c>
      <c r="SIQ5" s="1097"/>
      <c r="SIR5" s="1098"/>
      <c r="SIS5" s="1096"/>
      <c r="SIT5" s="1096"/>
      <c r="SIU5" s="1097" t="s">
        <v>1293</v>
      </c>
      <c r="SIV5" s="1097"/>
      <c r="SIW5" s="1098"/>
      <c r="SIX5" s="1099" t="s">
        <v>1294</v>
      </c>
      <c r="SIY5" s="1097"/>
      <c r="SIZ5" s="1098"/>
      <c r="SJA5" s="1096"/>
      <c r="SJB5" s="1096"/>
      <c r="SJC5" s="1097" t="s">
        <v>1293</v>
      </c>
      <c r="SJD5" s="1097"/>
      <c r="SJE5" s="1098"/>
      <c r="SJF5" s="1099" t="s">
        <v>1294</v>
      </c>
      <c r="SJG5" s="1097"/>
      <c r="SJH5" s="1098"/>
      <c r="SJI5" s="1096"/>
      <c r="SJJ5" s="1096"/>
      <c r="SJK5" s="1097" t="s">
        <v>1293</v>
      </c>
      <c r="SJL5" s="1097"/>
      <c r="SJM5" s="1098"/>
      <c r="SJN5" s="1099" t="s">
        <v>1294</v>
      </c>
      <c r="SJO5" s="1097"/>
      <c r="SJP5" s="1098"/>
      <c r="SJQ5" s="1096"/>
      <c r="SJR5" s="1096"/>
      <c r="SJS5" s="1097" t="s">
        <v>1293</v>
      </c>
      <c r="SJT5" s="1097"/>
      <c r="SJU5" s="1098"/>
      <c r="SJV5" s="1099" t="s">
        <v>1294</v>
      </c>
      <c r="SJW5" s="1097"/>
      <c r="SJX5" s="1098"/>
      <c r="SJY5" s="1096"/>
      <c r="SJZ5" s="1096"/>
      <c r="SKA5" s="1097" t="s">
        <v>1293</v>
      </c>
      <c r="SKB5" s="1097"/>
      <c r="SKC5" s="1098"/>
      <c r="SKD5" s="1099" t="s">
        <v>1294</v>
      </c>
      <c r="SKE5" s="1097"/>
      <c r="SKF5" s="1098"/>
      <c r="SKG5" s="1096"/>
      <c r="SKH5" s="1096"/>
      <c r="SKI5" s="1097" t="s">
        <v>1293</v>
      </c>
      <c r="SKJ5" s="1097"/>
      <c r="SKK5" s="1098"/>
      <c r="SKL5" s="1099" t="s">
        <v>1294</v>
      </c>
      <c r="SKM5" s="1097"/>
      <c r="SKN5" s="1098"/>
      <c r="SKO5" s="1096"/>
      <c r="SKP5" s="1096"/>
      <c r="SKQ5" s="1097" t="s">
        <v>1293</v>
      </c>
      <c r="SKR5" s="1097"/>
      <c r="SKS5" s="1098"/>
      <c r="SKT5" s="1099" t="s">
        <v>1294</v>
      </c>
      <c r="SKU5" s="1097"/>
      <c r="SKV5" s="1098"/>
      <c r="SKW5" s="1096"/>
      <c r="SKX5" s="1096"/>
      <c r="SKY5" s="1097" t="s">
        <v>1293</v>
      </c>
      <c r="SKZ5" s="1097"/>
      <c r="SLA5" s="1098"/>
      <c r="SLB5" s="1099" t="s">
        <v>1294</v>
      </c>
      <c r="SLC5" s="1097"/>
      <c r="SLD5" s="1098"/>
      <c r="SLE5" s="1096"/>
      <c r="SLF5" s="1096"/>
      <c r="SLG5" s="1097" t="s">
        <v>1293</v>
      </c>
      <c r="SLH5" s="1097"/>
      <c r="SLI5" s="1098"/>
      <c r="SLJ5" s="1099" t="s">
        <v>1294</v>
      </c>
      <c r="SLK5" s="1097"/>
      <c r="SLL5" s="1098"/>
      <c r="SLM5" s="1096"/>
      <c r="SLN5" s="1096"/>
      <c r="SLO5" s="1097" t="s">
        <v>1293</v>
      </c>
      <c r="SLP5" s="1097"/>
      <c r="SLQ5" s="1098"/>
      <c r="SLR5" s="1099" t="s">
        <v>1294</v>
      </c>
      <c r="SLS5" s="1097"/>
      <c r="SLT5" s="1098"/>
      <c r="SLU5" s="1096"/>
      <c r="SLV5" s="1096"/>
      <c r="SLW5" s="1097" t="s">
        <v>1293</v>
      </c>
      <c r="SLX5" s="1097"/>
      <c r="SLY5" s="1098"/>
      <c r="SLZ5" s="1099" t="s">
        <v>1294</v>
      </c>
      <c r="SMA5" s="1097"/>
      <c r="SMB5" s="1098"/>
      <c r="SMC5" s="1096"/>
      <c r="SMD5" s="1096"/>
      <c r="SME5" s="1097" t="s">
        <v>1293</v>
      </c>
      <c r="SMF5" s="1097"/>
      <c r="SMG5" s="1098"/>
      <c r="SMH5" s="1099" t="s">
        <v>1294</v>
      </c>
      <c r="SMI5" s="1097"/>
      <c r="SMJ5" s="1098"/>
      <c r="SMK5" s="1096"/>
      <c r="SML5" s="1096"/>
      <c r="SMM5" s="1097" t="s">
        <v>1293</v>
      </c>
      <c r="SMN5" s="1097"/>
      <c r="SMO5" s="1098"/>
      <c r="SMP5" s="1099" t="s">
        <v>1294</v>
      </c>
      <c r="SMQ5" s="1097"/>
      <c r="SMR5" s="1098"/>
      <c r="SMS5" s="1096"/>
      <c r="SMT5" s="1096"/>
      <c r="SMU5" s="1097" t="s">
        <v>1293</v>
      </c>
      <c r="SMV5" s="1097"/>
      <c r="SMW5" s="1098"/>
      <c r="SMX5" s="1099" t="s">
        <v>1294</v>
      </c>
      <c r="SMY5" s="1097"/>
      <c r="SMZ5" s="1098"/>
      <c r="SNA5" s="1096"/>
      <c r="SNB5" s="1096"/>
      <c r="SNC5" s="1097" t="s">
        <v>1293</v>
      </c>
      <c r="SND5" s="1097"/>
      <c r="SNE5" s="1098"/>
      <c r="SNF5" s="1099" t="s">
        <v>1294</v>
      </c>
      <c r="SNG5" s="1097"/>
      <c r="SNH5" s="1098"/>
      <c r="SNI5" s="1096"/>
      <c r="SNJ5" s="1096"/>
      <c r="SNK5" s="1097" t="s">
        <v>1293</v>
      </c>
      <c r="SNL5" s="1097"/>
      <c r="SNM5" s="1098"/>
      <c r="SNN5" s="1099" t="s">
        <v>1294</v>
      </c>
      <c r="SNO5" s="1097"/>
      <c r="SNP5" s="1098"/>
      <c r="SNQ5" s="1096"/>
      <c r="SNR5" s="1096"/>
      <c r="SNS5" s="1097" t="s">
        <v>1293</v>
      </c>
      <c r="SNT5" s="1097"/>
      <c r="SNU5" s="1098"/>
      <c r="SNV5" s="1099" t="s">
        <v>1294</v>
      </c>
      <c r="SNW5" s="1097"/>
      <c r="SNX5" s="1098"/>
      <c r="SNY5" s="1096"/>
      <c r="SNZ5" s="1096"/>
      <c r="SOA5" s="1097" t="s">
        <v>1293</v>
      </c>
      <c r="SOB5" s="1097"/>
      <c r="SOC5" s="1098"/>
      <c r="SOD5" s="1099" t="s">
        <v>1294</v>
      </c>
      <c r="SOE5" s="1097"/>
      <c r="SOF5" s="1098"/>
      <c r="SOG5" s="1096"/>
      <c r="SOH5" s="1096"/>
      <c r="SOI5" s="1097" t="s">
        <v>1293</v>
      </c>
      <c r="SOJ5" s="1097"/>
      <c r="SOK5" s="1098"/>
      <c r="SOL5" s="1099" t="s">
        <v>1294</v>
      </c>
      <c r="SOM5" s="1097"/>
      <c r="SON5" s="1098"/>
      <c r="SOO5" s="1096"/>
      <c r="SOP5" s="1096"/>
      <c r="SOQ5" s="1097" t="s">
        <v>1293</v>
      </c>
      <c r="SOR5" s="1097"/>
      <c r="SOS5" s="1098"/>
      <c r="SOT5" s="1099" t="s">
        <v>1294</v>
      </c>
      <c r="SOU5" s="1097"/>
      <c r="SOV5" s="1098"/>
      <c r="SOW5" s="1096"/>
      <c r="SOX5" s="1096"/>
      <c r="SOY5" s="1097" t="s">
        <v>1293</v>
      </c>
      <c r="SOZ5" s="1097"/>
      <c r="SPA5" s="1098"/>
      <c r="SPB5" s="1099" t="s">
        <v>1294</v>
      </c>
      <c r="SPC5" s="1097"/>
      <c r="SPD5" s="1098"/>
      <c r="SPE5" s="1096"/>
      <c r="SPF5" s="1096"/>
      <c r="SPG5" s="1097" t="s">
        <v>1293</v>
      </c>
      <c r="SPH5" s="1097"/>
      <c r="SPI5" s="1098"/>
      <c r="SPJ5" s="1099" t="s">
        <v>1294</v>
      </c>
      <c r="SPK5" s="1097"/>
      <c r="SPL5" s="1098"/>
      <c r="SPM5" s="1096"/>
      <c r="SPN5" s="1096"/>
      <c r="SPO5" s="1097" t="s">
        <v>1293</v>
      </c>
      <c r="SPP5" s="1097"/>
      <c r="SPQ5" s="1098"/>
      <c r="SPR5" s="1099" t="s">
        <v>1294</v>
      </c>
      <c r="SPS5" s="1097"/>
      <c r="SPT5" s="1098"/>
      <c r="SPU5" s="1096"/>
      <c r="SPV5" s="1096"/>
      <c r="SPW5" s="1097" t="s">
        <v>1293</v>
      </c>
      <c r="SPX5" s="1097"/>
      <c r="SPY5" s="1098"/>
      <c r="SPZ5" s="1099" t="s">
        <v>1294</v>
      </c>
      <c r="SQA5" s="1097"/>
      <c r="SQB5" s="1098"/>
      <c r="SQC5" s="1096"/>
      <c r="SQD5" s="1096"/>
      <c r="SQE5" s="1097" t="s">
        <v>1293</v>
      </c>
      <c r="SQF5" s="1097"/>
      <c r="SQG5" s="1098"/>
      <c r="SQH5" s="1099" t="s">
        <v>1294</v>
      </c>
      <c r="SQI5" s="1097"/>
      <c r="SQJ5" s="1098"/>
      <c r="SQK5" s="1096"/>
      <c r="SQL5" s="1096"/>
      <c r="SQM5" s="1097" t="s">
        <v>1293</v>
      </c>
      <c r="SQN5" s="1097"/>
      <c r="SQO5" s="1098"/>
      <c r="SQP5" s="1099" t="s">
        <v>1294</v>
      </c>
      <c r="SQQ5" s="1097"/>
      <c r="SQR5" s="1098"/>
      <c r="SQS5" s="1096"/>
      <c r="SQT5" s="1096"/>
      <c r="SQU5" s="1097" t="s">
        <v>1293</v>
      </c>
      <c r="SQV5" s="1097"/>
      <c r="SQW5" s="1098"/>
      <c r="SQX5" s="1099" t="s">
        <v>1294</v>
      </c>
      <c r="SQY5" s="1097"/>
      <c r="SQZ5" s="1098"/>
      <c r="SRA5" s="1096"/>
      <c r="SRB5" s="1096"/>
      <c r="SRC5" s="1097" t="s">
        <v>1293</v>
      </c>
      <c r="SRD5" s="1097"/>
      <c r="SRE5" s="1098"/>
      <c r="SRF5" s="1099" t="s">
        <v>1294</v>
      </c>
      <c r="SRG5" s="1097"/>
      <c r="SRH5" s="1098"/>
      <c r="SRI5" s="1096"/>
      <c r="SRJ5" s="1096"/>
      <c r="SRK5" s="1097" t="s">
        <v>1293</v>
      </c>
      <c r="SRL5" s="1097"/>
      <c r="SRM5" s="1098"/>
      <c r="SRN5" s="1099" t="s">
        <v>1294</v>
      </c>
      <c r="SRO5" s="1097"/>
      <c r="SRP5" s="1098"/>
      <c r="SRQ5" s="1096"/>
      <c r="SRR5" s="1096"/>
      <c r="SRS5" s="1097" t="s">
        <v>1293</v>
      </c>
      <c r="SRT5" s="1097"/>
      <c r="SRU5" s="1098"/>
      <c r="SRV5" s="1099" t="s">
        <v>1294</v>
      </c>
      <c r="SRW5" s="1097"/>
      <c r="SRX5" s="1098"/>
      <c r="SRY5" s="1096"/>
      <c r="SRZ5" s="1096"/>
      <c r="SSA5" s="1097" t="s">
        <v>1293</v>
      </c>
      <c r="SSB5" s="1097"/>
      <c r="SSC5" s="1098"/>
      <c r="SSD5" s="1099" t="s">
        <v>1294</v>
      </c>
      <c r="SSE5" s="1097"/>
      <c r="SSF5" s="1098"/>
      <c r="SSG5" s="1096"/>
      <c r="SSH5" s="1096"/>
      <c r="SSI5" s="1097" t="s">
        <v>1293</v>
      </c>
      <c r="SSJ5" s="1097"/>
      <c r="SSK5" s="1098"/>
      <c r="SSL5" s="1099" t="s">
        <v>1294</v>
      </c>
      <c r="SSM5" s="1097"/>
      <c r="SSN5" s="1098"/>
      <c r="SSO5" s="1096"/>
      <c r="SSP5" s="1096"/>
      <c r="SSQ5" s="1097" t="s">
        <v>1293</v>
      </c>
      <c r="SSR5" s="1097"/>
      <c r="SSS5" s="1098"/>
      <c r="SST5" s="1099" t="s">
        <v>1294</v>
      </c>
      <c r="SSU5" s="1097"/>
      <c r="SSV5" s="1098"/>
      <c r="SSW5" s="1096"/>
      <c r="SSX5" s="1096"/>
      <c r="SSY5" s="1097" t="s">
        <v>1293</v>
      </c>
      <c r="SSZ5" s="1097"/>
      <c r="STA5" s="1098"/>
      <c r="STB5" s="1099" t="s">
        <v>1294</v>
      </c>
      <c r="STC5" s="1097"/>
      <c r="STD5" s="1098"/>
      <c r="STE5" s="1096"/>
      <c r="STF5" s="1096"/>
      <c r="STG5" s="1097" t="s">
        <v>1293</v>
      </c>
      <c r="STH5" s="1097"/>
      <c r="STI5" s="1098"/>
      <c r="STJ5" s="1099" t="s">
        <v>1294</v>
      </c>
      <c r="STK5" s="1097"/>
      <c r="STL5" s="1098"/>
      <c r="STM5" s="1096"/>
      <c r="STN5" s="1096"/>
      <c r="STO5" s="1097" t="s">
        <v>1293</v>
      </c>
      <c r="STP5" s="1097"/>
      <c r="STQ5" s="1098"/>
      <c r="STR5" s="1099" t="s">
        <v>1294</v>
      </c>
      <c r="STS5" s="1097"/>
      <c r="STT5" s="1098"/>
      <c r="STU5" s="1096"/>
      <c r="STV5" s="1096"/>
      <c r="STW5" s="1097" t="s">
        <v>1293</v>
      </c>
      <c r="STX5" s="1097"/>
      <c r="STY5" s="1098"/>
      <c r="STZ5" s="1099" t="s">
        <v>1294</v>
      </c>
      <c r="SUA5" s="1097"/>
      <c r="SUB5" s="1098"/>
      <c r="SUC5" s="1096"/>
      <c r="SUD5" s="1096"/>
      <c r="SUE5" s="1097" t="s">
        <v>1293</v>
      </c>
      <c r="SUF5" s="1097"/>
      <c r="SUG5" s="1098"/>
      <c r="SUH5" s="1099" t="s">
        <v>1294</v>
      </c>
      <c r="SUI5" s="1097"/>
      <c r="SUJ5" s="1098"/>
      <c r="SUK5" s="1096"/>
      <c r="SUL5" s="1096"/>
      <c r="SUM5" s="1097" t="s">
        <v>1293</v>
      </c>
      <c r="SUN5" s="1097"/>
      <c r="SUO5" s="1098"/>
      <c r="SUP5" s="1099" t="s">
        <v>1294</v>
      </c>
      <c r="SUQ5" s="1097"/>
      <c r="SUR5" s="1098"/>
      <c r="SUS5" s="1096"/>
      <c r="SUT5" s="1096"/>
      <c r="SUU5" s="1097" t="s">
        <v>1293</v>
      </c>
      <c r="SUV5" s="1097"/>
      <c r="SUW5" s="1098"/>
      <c r="SUX5" s="1099" t="s">
        <v>1294</v>
      </c>
      <c r="SUY5" s="1097"/>
      <c r="SUZ5" s="1098"/>
      <c r="SVA5" s="1096"/>
      <c r="SVB5" s="1096"/>
      <c r="SVC5" s="1097" t="s">
        <v>1293</v>
      </c>
      <c r="SVD5" s="1097"/>
      <c r="SVE5" s="1098"/>
      <c r="SVF5" s="1099" t="s">
        <v>1294</v>
      </c>
      <c r="SVG5" s="1097"/>
      <c r="SVH5" s="1098"/>
      <c r="SVI5" s="1096"/>
      <c r="SVJ5" s="1096"/>
      <c r="SVK5" s="1097" t="s">
        <v>1293</v>
      </c>
      <c r="SVL5" s="1097"/>
      <c r="SVM5" s="1098"/>
      <c r="SVN5" s="1099" t="s">
        <v>1294</v>
      </c>
      <c r="SVO5" s="1097"/>
      <c r="SVP5" s="1098"/>
      <c r="SVQ5" s="1096"/>
      <c r="SVR5" s="1096"/>
      <c r="SVS5" s="1097" t="s">
        <v>1293</v>
      </c>
      <c r="SVT5" s="1097"/>
      <c r="SVU5" s="1098"/>
      <c r="SVV5" s="1099" t="s">
        <v>1294</v>
      </c>
      <c r="SVW5" s="1097"/>
      <c r="SVX5" s="1098"/>
      <c r="SVY5" s="1096"/>
      <c r="SVZ5" s="1096"/>
      <c r="SWA5" s="1097" t="s">
        <v>1293</v>
      </c>
      <c r="SWB5" s="1097"/>
      <c r="SWC5" s="1098"/>
      <c r="SWD5" s="1099" t="s">
        <v>1294</v>
      </c>
      <c r="SWE5" s="1097"/>
      <c r="SWF5" s="1098"/>
      <c r="SWG5" s="1096"/>
      <c r="SWH5" s="1096"/>
      <c r="SWI5" s="1097" t="s">
        <v>1293</v>
      </c>
      <c r="SWJ5" s="1097"/>
      <c r="SWK5" s="1098"/>
      <c r="SWL5" s="1099" t="s">
        <v>1294</v>
      </c>
      <c r="SWM5" s="1097"/>
      <c r="SWN5" s="1098"/>
      <c r="SWO5" s="1096"/>
      <c r="SWP5" s="1096"/>
      <c r="SWQ5" s="1097" t="s">
        <v>1293</v>
      </c>
      <c r="SWR5" s="1097"/>
      <c r="SWS5" s="1098"/>
      <c r="SWT5" s="1099" t="s">
        <v>1294</v>
      </c>
      <c r="SWU5" s="1097"/>
      <c r="SWV5" s="1098"/>
      <c r="SWW5" s="1096"/>
      <c r="SWX5" s="1096"/>
      <c r="SWY5" s="1097" t="s">
        <v>1293</v>
      </c>
      <c r="SWZ5" s="1097"/>
      <c r="SXA5" s="1098"/>
      <c r="SXB5" s="1099" t="s">
        <v>1294</v>
      </c>
      <c r="SXC5" s="1097"/>
      <c r="SXD5" s="1098"/>
      <c r="SXE5" s="1096"/>
      <c r="SXF5" s="1096"/>
      <c r="SXG5" s="1097" t="s">
        <v>1293</v>
      </c>
      <c r="SXH5" s="1097"/>
      <c r="SXI5" s="1098"/>
      <c r="SXJ5" s="1099" t="s">
        <v>1294</v>
      </c>
      <c r="SXK5" s="1097"/>
      <c r="SXL5" s="1098"/>
      <c r="SXM5" s="1096"/>
      <c r="SXN5" s="1096"/>
      <c r="SXO5" s="1097" t="s">
        <v>1293</v>
      </c>
      <c r="SXP5" s="1097"/>
      <c r="SXQ5" s="1098"/>
      <c r="SXR5" s="1099" t="s">
        <v>1294</v>
      </c>
      <c r="SXS5" s="1097"/>
      <c r="SXT5" s="1098"/>
      <c r="SXU5" s="1096"/>
      <c r="SXV5" s="1096"/>
      <c r="SXW5" s="1097" t="s">
        <v>1293</v>
      </c>
      <c r="SXX5" s="1097"/>
      <c r="SXY5" s="1098"/>
      <c r="SXZ5" s="1099" t="s">
        <v>1294</v>
      </c>
      <c r="SYA5" s="1097"/>
      <c r="SYB5" s="1098"/>
      <c r="SYC5" s="1096"/>
      <c r="SYD5" s="1096"/>
      <c r="SYE5" s="1097" t="s">
        <v>1293</v>
      </c>
      <c r="SYF5" s="1097"/>
      <c r="SYG5" s="1098"/>
      <c r="SYH5" s="1099" t="s">
        <v>1294</v>
      </c>
      <c r="SYI5" s="1097"/>
      <c r="SYJ5" s="1098"/>
      <c r="SYK5" s="1096"/>
      <c r="SYL5" s="1096"/>
      <c r="SYM5" s="1097" t="s">
        <v>1293</v>
      </c>
      <c r="SYN5" s="1097"/>
      <c r="SYO5" s="1098"/>
      <c r="SYP5" s="1099" t="s">
        <v>1294</v>
      </c>
      <c r="SYQ5" s="1097"/>
      <c r="SYR5" s="1098"/>
      <c r="SYS5" s="1096"/>
      <c r="SYT5" s="1096"/>
      <c r="SYU5" s="1097" t="s">
        <v>1293</v>
      </c>
      <c r="SYV5" s="1097"/>
      <c r="SYW5" s="1098"/>
      <c r="SYX5" s="1099" t="s">
        <v>1294</v>
      </c>
      <c r="SYY5" s="1097"/>
      <c r="SYZ5" s="1098"/>
      <c r="SZA5" s="1096"/>
      <c r="SZB5" s="1096"/>
      <c r="SZC5" s="1097" t="s">
        <v>1293</v>
      </c>
      <c r="SZD5" s="1097"/>
      <c r="SZE5" s="1098"/>
      <c r="SZF5" s="1099" t="s">
        <v>1294</v>
      </c>
      <c r="SZG5" s="1097"/>
      <c r="SZH5" s="1098"/>
      <c r="SZI5" s="1096"/>
      <c r="SZJ5" s="1096"/>
      <c r="SZK5" s="1097" t="s">
        <v>1293</v>
      </c>
      <c r="SZL5" s="1097"/>
      <c r="SZM5" s="1098"/>
      <c r="SZN5" s="1099" t="s">
        <v>1294</v>
      </c>
      <c r="SZO5" s="1097"/>
      <c r="SZP5" s="1098"/>
      <c r="SZQ5" s="1096"/>
      <c r="SZR5" s="1096"/>
      <c r="SZS5" s="1097" t="s">
        <v>1293</v>
      </c>
      <c r="SZT5" s="1097"/>
      <c r="SZU5" s="1098"/>
      <c r="SZV5" s="1099" t="s">
        <v>1294</v>
      </c>
      <c r="SZW5" s="1097"/>
      <c r="SZX5" s="1098"/>
      <c r="SZY5" s="1096"/>
      <c r="SZZ5" s="1096"/>
      <c r="TAA5" s="1097" t="s">
        <v>1293</v>
      </c>
      <c r="TAB5" s="1097"/>
      <c r="TAC5" s="1098"/>
      <c r="TAD5" s="1099" t="s">
        <v>1294</v>
      </c>
      <c r="TAE5" s="1097"/>
      <c r="TAF5" s="1098"/>
      <c r="TAG5" s="1096"/>
      <c r="TAH5" s="1096"/>
      <c r="TAI5" s="1097" t="s">
        <v>1293</v>
      </c>
      <c r="TAJ5" s="1097"/>
      <c r="TAK5" s="1098"/>
      <c r="TAL5" s="1099" t="s">
        <v>1294</v>
      </c>
      <c r="TAM5" s="1097"/>
      <c r="TAN5" s="1098"/>
      <c r="TAO5" s="1096"/>
      <c r="TAP5" s="1096"/>
      <c r="TAQ5" s="1097" t="s">
        <v>1293</v>
      </c>
      <c r="TAR5" s="1097"/>
      <c r="TAS5" s="1098"/>
      <c r="TAT5" s="1099" t="s">
        <v>1294</v>
      </c>
      <c r="TAU5" s="1097"/>
      <c r="TAV5" s="1098"/>
      <c r="TAW5" s="1096"/>
      <c r="TAX5" s="1096"/>
      <c r="TAY5" s="1097" t="s">
        <v>1293</v>
      </c>
      <c r="TAZ5" s="1097"/>
      <c r="TBA5" s="1098"/>
      <c r="TBB5" s="1099" t="s">
        <v>1294</v>
      </c>
      <c r="TBC5" s="1097"/>
      <c r="TBD5" s="1098"/>
      <c r="TBE5" s="1096"/>
      <c r="TBF5" s="1096"/>
      <c r="TBG5" s="1097" t="s">
        <v>1293</v>
      </c>
      <c r="TBH5" s="1097"/>
      <c r="TBI5" s="1098"/>
      <c r="TBJ5" s="1099" t="s">
        <v>1294</v>
      </c>
      <c r="TBK5" s="1097"/>
      <c r="TBL5" s="1098"/>
      <c r="TBM5" s="1096"/>
      <c r="TBN5" s="1096"/>
      <c r="TBO5" s="1097" t="s">
        <v>1293</v>
      </c>
      <c r="TBP5" s="1097"/>
      <c r="TBQ5" s="1098"/>
      <c r="TBR5" s="1099" t="s">
        <v>1294</v>
      </c>
      <c r="TBS5" s="1097"/>
      <c r="TBT5" s="1098"/>
      <c r="TBU5" s="1096"/>
      <c r="TBV5" s="1096"/>
      <c r="TBW5" s="1097" t="s">
        <v>1293</v>
      </c>
      <c r="TBX5" s="1097"/>
      <c r="TBY5" s="1098"/>
      <c r="TBZ5" s="1099" t="s">
        <v>1294</v>
      </c>
      <c r="TCA5" s="1097"/>
      <c r="TCB5" s="1098"/>
      <c r="TCC5" s="1096"/>
      <c r="TCD5" s="1096"/>
      <c r="TCE5" s="1097" t="s">
        <v>1293</v>
      </c>
      <c r="TCF5" s="1097"/>
      <c r="TCG5" s="1098"/>
      <c r="TCH5" s="1099" t="s">
        <v>1294</v>
      </c>
      <c r="TCI5" s="1097"/>
      <c r="TCJ5" s="1098"/>
      <c r="TCK5" s="1096"/>
      <c r="TCL5" s="1096"/>
      <c r="TCM5" s="1097" t="s">
        <v>1293</v>
      </c>
      <c r="TCN5" s="1097"/>
      <c r="TCO5" s="1098"/>
      <c r="TCP5" s="1099" t="s">
        <v>1294</v>
      </c>
      <c r="TCQ5" s="1097"/>
      <c r="TCR5" s="1098"/>
      <c r="TCS5" s="1096"/>
      <c r="TCT5" s="1096"/>
      <c r="TCU5" s="1097" t="s">
        <v>1293</v>
      </c>
      <c r="TCV5" s="1097"/>
      <c r="TCW5" s="1098"/>
      <c r="TCX5" s="1099" t="s">
        <v>1294</v>
      </c>
      <c r="TCY5" s="1097"/>
      <c r="TCZ5" s="1098"/>
      <c r="TDA5" s="1096"/>
      <c r="TDB5" s="1096"/>
      <c r="TDC5" s="1097" t="s">
        <v>1293</v>
      </c>
      <c r="TDD5" s="1097"/>
      <c r="TDE5" s="1098"/>
      <c r="TDF5" s="1099" t="s">
        <v>1294</v>
      </c>
      <c r="TDG5" s="1097"/>
      <c r="TDH5" s="1098"/>
      <c r="TDI5" s="1096"/>
      <c r="TDJ5" s="1096"/>
      <c r="TDK5" s="1097" t="s">
        <v>1293</v>
      </c>
      <c r="TDL5" s="1097"/>
      <c r="TDM5" s="1098"/>
      <c r="TDN5" s="1099" t="s">
        <v>1294</v>
      </c>
      <c r="TDO5" s="1097"/>
      <c r="TDP5" s="1098"/>
      <c r="TDQ5" s="1096"/>
      <c r="TDR5" s="1096"/>
      <c r="TDS5" s="1097" t="s">
        <v>1293</v>
      </c>
      <c r="TDT5" s="1097"/>
      <c r="TDU5" s="1098"/>
      <c r="TDV5" s="1099" t="s">
        <v>1294</v>
      </c>
      <c r="TDW5" s="1097"/>
      <c r="TDX5" s="1098"/>
      <c r="TDY5" s="1096"/>
      <c r="TDZ5" s="1096"/>
      <c r="TEA5" s="1097" t="s">
        <v>1293</v>
      </c>
      <c r="TEB5" s="1097"/>
      <c r="TEC5" s="1098"/>
      <c r="TED5" s="1099" t="s">
        <v>1294</v>
      </c>
      <c r="TEE5" s="1097"/>
      <c r="TEF5" s="1098"/>
      <c r="TEG5" s="1096"/>
      <c r="TEH5" s="1096"/>
      <c r="TEI5" s="1097" t="s">
        <v>1293</v>
      </c>
      <c r="TEJ5" s="1097"/>
      <c r="TEK5" s="1098"/>
      <c r="TEL5" s="1099" t="s">
        <v>1294</v>
      </c>
      <c r="TEM5" s="1097"/>
      <c r="TEN5" s="1098"/>
      <c r="TEO5" s="1096"/>
      <c r="TEP5" s="1096"/>
      <c r="TEQ5" s="1097" t="s">
        <v>1293</v>
      </c>
      <c r="TER5" s="1097"/>
      <c r="TES5" s="1098"/>
      <c r="TET5" s="1099" t="s">
        <v>1294</v>
      </c>
      <c r="TEU5" s="1097"/>
      <c r="TEV5" s="1098"/>
      <c r="TEW5" s="1096"/>
      <c r="TEX5" s="1096"/>
      <c r="TEY5" s="1097" t="s">
        <v>1293</v>
      </c>
      <c r="TEZ5" s="1097"/>
      <c r="TFA5" s="1098"/>
      <c r="TFB5" s="1099" t="s">
        <v>1294</v>
      </c>
      <c r="TFC5" s="1097"/>
      <c r="TFD5" s="1098"/>
      <c r="TFE5" s="1096"/>
      <c r="TFF5" s="1096"/>
      <c r="TFG5" s="1097" t="s">
        <v>1293</v>
      </c>
      <c r="TFH5" s="1097"/>
      <c r="TFI5" s="1098"/>
      <c r="TFJ5" s="1099" t="s">
        <v>1294</v>
      </c>
      <c r="TFK5" s="1097"/>
      <c r="TFL5" s="1098"/>
      <c r="TFM5" s="1096"/>
      <c r="TFN5" s="1096"/>
      <c r="TFO5" s="1097" t="s">
        <v>1293</v>
      </c>
      <c r="TFP5" s="1097"/>
      <c r="TFQ5" s="1098"/>
      <c r="TFR5" s="1099" t="s">
        <v>1294</v>
      </c>
      <c r="TFS5" s="1097"/>
      <c r="TFT5" s="1098"/>
      <c r="TFU5" s="1096"/>
      <c r="TFV5" s="1096"/>
      <c r="TFW5" s="1097" t="s">
        <v>1293</v>
      </c>
      <c r="TFX5" s="1097"/>
      <c r="TFY5" s="1098"/>
      <c r="TFZ5" s="1099" t="s">
        <v>1294</v>
      </c>
      <c r="TGA5" s="1097"/>
      <c r="TGB5" s="1098"/>
      <c r="TGC5" s="1096"/>
      <c r="TGD5" s="1096"/>
      <c r="TGE5" s="1097" t="s">
        <v>1293</v>
      </c>
      <c r="TGF5" s="1097"/>
      <c r="TGG5" s="1098"/>
      <c r="TGH5" s="1099" t="s">
        <v>1294</v>
      </c>
      <c r="TGI5" s="1097"/>
      <c r="TGJ5" s="1098"/>
      <c r="TGK5" s="1096"/>
      <c r="TGL5" s="1096"/>
      <c r="TGM5" s="1097" t="s">
        <v>1293</v>
      </c>
      <c r="TGN5" s="1097"/>
      <c r="TGO5" s="1098"/>
      <c r="TGP5" s="1099" t="s">
        <v>1294</v>
      </c>
      <c r="TGQ5" s="1097"/>
      <c r="TGR5" s="1098"/>
      <c r="TGS5" s="1096"/>
      <c r="TGT5" s="1096"/>
      <c r="TGU5" s="1097" t="s">
        <v>1293</v>
      </c>
      <c r="TGV5" s="1097"/>
      <c r="TGW5" s="1098"/>
      <c r="TGX5" s="1099" t="s">
        <v>1294</v>
      </c>
      <c r="TGY5" s="1097"/>
      <c r="TGZ5" s="1098"/>
      <c r="THA5" s="1096"/>
      <c r="THB5" s="1096"/>
      <c r="THC5" s="1097" t="s">
        <v>1293</v>
      </c>
      <c r="THD5" s="1097"/>
      <c r="THE5" s="1098"/>
      <c r="THF5" s="1099" t="s">
        <v>1294</v>
      </c>
      <c r="THG5" s="1097"/>
      <c r="THH5" s="1098"/>
      <c r="THI5" s="1096"/>
      <c r="THJ5" s="1096"/>
      <c r="THK5" s="1097" t="s">
        <v>1293</v>
      </c>
      <c r="THL5" s="1097"/>
      <c r="THM5" s="1098"/>
      <c r="THN5" s="1099" t="s">
        <v>1294</v>
      </c>
      <c r="THO5" s="1097"/>
      <c r="THP5" s="1098"/>
      <c r="THQ5" s="1096"/>
      <c r="THR5" s="1096"/>
      <c r="THS5" s="1097" t="s">
        <v>1293</v>
      </c>
      <c r="THT5" s="1097"/>
      <c r="THU5" s="1098"/>
      <c r="THV5" s="1099" t="s">
        <v>1294</v>
      </c>
      <c r="THW5" s="1097"/>
      <c r="THX5" s="1098"/>
      <c r="THY5" s="1096"/>
      <c r="THZ5" s="1096"/>
      <c r="TIA5" s="1097" t="s">
        <v>1293</v>
      </c>
      <c r="TIB5" s="1097"/>
      <c r="TIC5" s="1098"/>
      <c r="TID5" s="1099" t="s">
        <v>1294</v>
      </c>
      <c r="TIE5" s="1097"/>
      <c r="TIF5" s="1098"/>
      <c r="TIG5" s="1096"/>
      <c r="TIH5" s="1096"/>
      <c r="TII5" s="1097" t="s">
        <v>1293</v>
      </c>
      <c r="TIJ5" s="1097"/>
      <c r="TIK5" s="1098"/>
      <c r="TIL5" s="1099" t="s">
        <v>1294</v>
      </c>
      <c r="TIM5" s="1097"/>
      <c r="TIN5" s="1098"/>
      <c r="TIO5" s="1096"/>
      <c r="TIP5" s="1096"/>
      <c r="TIQ5" s="1097" t="s">
        <v>1293</v>
      </c>
      <c r="TIR5" s="1097"/>
      <c r="TIS5" s="1098"/>
      <c r="TIT5" s="1099" t="s">
        <v>1294</v>
      </c>
      <c r="TIU5" s="1097"/>
      <c r="TIV5" s="1098"/>
      <c r="TIW5" s="1096"/>
      <c r="TIX5" s="1096"/>
      <c r="TIY5" s="1097" t="s">
        <v>1293</v>
      </c>
      <c r="TIZ5" s="1097"/>
      <c r="TJA5" s="1098"/>
      <c r="TJB5" s="1099" t="s">
        <v>1294</v>
      </c>
      <c r="TJC5" s="1097"/>
      <c r="TJD5" s="1098"/>
      <c r="TJE5" s="1096"/>
      <c r="TJF5" s="1096"/>
      <c r="TJG5" s="1097" t="s">
        <v>1293</v>
      </c>
      <c r="TJH5" s="1097"/>
      <c r="TJI5" s="1098"/>
      <c r="TJJ5" s="1099" t="s">
        <v>1294</v>
      </c>
      <c r="TJK5" s="1097"/>
      <c r="TJL5" s="1098"/>
      <c r="TJM5" s="1096"/>
      <c r="TJN5" s="1096"/>
      <c r="TJO5" s="1097" t="s">
        <v>1293</v>
      </c>
      <c r="TJP5" s="1097"/>
      <c r="TJQ5" s="1098"/>
      <c r="TJR5" s="1099" t="s">
        <v>1294</v>
      </c>
      <c r="TJS5" s="1097"/>
      <c r="TJT5" s="1098"/>
      <c r="TJU5" s="1096"/>
      <c r="TJV5" s="1096"/>
      <c r="TJW5" s="1097" t="s">
        <v>1293</v>
      </c>
      <c r="TJX5" s="1097"/>
      <c r="TJY5" s="1098"/>
      <c r="TJZ5" s="1099" t="s">
        <v>1294</v>
      </c>
      <c r="TKA5" s="1097"/>
      <c r="TKB5" s="1098"/>
      <c r="TKC5" s="1096"/>
      <c r="TKD5" s="1096"/>
      <c r="TKE5" s="1097" t="s">
        <v>1293</v>
      </c>
      <c r="TKF5" s="1097"/>
      <c r="TKG5" s="1098"/>
      <c r="TKH5" s="1099" t="s">
        <v>1294</v>
      </c>
      <c r="TKI5" s="1097"/>
      <c r="TKJ5" s="1098"/>
      <c r="TKK5" s="1096"/>
      <c r="TKL5" s="1096"/>
      <c r="TKM5" s="1097" t="s">
        <v>1293</v>
      </c>
      <c r="TKN5" s="1097"/>
      <c r="TKO5" s="1098"/>
      <c r="TKP5" s="1099" t="s">
        <v>1294</v>
      </c>
      <c r="TKQ5" s="1097"/>
      <c r="TKR5" s="1098"/>
      <c r="TKS5" s="1096"/>
      <c r="TKT5" s="1096"/>
      <c r="TKU5" s="1097" t="s">
        <v>1293</v>
      </c>
      <c r="TKV5" s="1097"/>
      <c r="TKW5" s="1098"/>
      <c r="TKX5" s="1099" t="s">
        <v>1294</v>
      </c>
      <c r="TKY5" s="1097"/>
      <c r="TKZ5" s="1098"/>
      <c r="TLA5" s="1096"/>
      <c r="TLB5" s="1096"/>
      <c r="TLC5" s="1097" t="s">
        <v>1293</v>
      </c>
      <c r="TLD5" s="1097"/>
      <c r="TLE5" s="1098"/>
      <c r="TLF5" s="1099" t="s">
        <v>1294</v>
      </c>
      <c r="TLG5" s="1097"/>
      <c r="TLH5" s="1098"/>
      <c r="TLI5" s="1096"/>
      <c r="TLJ5" s="1096"/>
      <c r="TLK5" s="1097" t="s">
        <v>1293</v>
      </c>
      <c r="TLL5" s="1097"/>
      <c r="TLM5" s="1098"/>
      <c r="TLN5" s="1099" t="s">
        <v>1294</v>
      </c>
      <c r="TLO5" s="1097"/>
      <c r="TLP5" s="1098"/>
      <c r="TLQ5" s="1096"/>
      <c r="TLR5" s="1096"/>
      <c r="TLS5" s="1097" t="s">
        <v>1293</v>
      </c>
      <c r="TLT5" s="1097"/>
      <c r="TLU5" s="1098"/>
      <c r="TLV5" s="1099" t="s">
        <v>1294</v>
      </c>
      <c r="TLW5" s="1097"/>
      <c r="TLX5" s="1098"/>
      <c r="TLY5" s="1096"/>
      <c r="TLZ5" s="1096"/>
      <c r="TMA5" s="1097" t="s">
        <v>1293</v>
      </c>
      <c r="TMB5" s="1097"/>
      <c r="TMC5" s="1098"/>
      <c r="TMD5" s="1099" t="s">
        <v>1294</v>
      </c>
      <c r="TME5" s="1097"/>
      <c r="TMF5" s="1098"/>
      <c r="TMG5" s="1096"/>
      <c r="TMH5" s="1096"/>
      <c r="TMI5" s="1097" t="s">
        <v>1293</v>
      </c>
      <c r="TMJ5" s="1097"/>
      <c r="TMK5" s="1098"/>
      <c r="TML5" s="1099" t="s">
        <v>1294</v>
      </c>
      <c r="TMM5" s="1097"/>
      <c r="TMN5" s="1098"/>
      <c r="TMO5" s="1096"/>
      <c r="TMP5" s="1096"/>
      <c r="TMQ5" s="1097" t="s">
        <v>1293</v>
      </c>
      <c r="TMR5" s="1097"/>
      <c r="TMS5" s="1098"/>
      <c r="TMT5" s="1099" t="s">
        <v>1294</v>
      </c>
      <c r="TMU5" s="1097"/>
      <c r="TMV5" s="1098"/>
      <c r="TMW5" s="1096"/>
      <c r="TMX5" s="1096"/>
      <c r="TMY5" s="1097" t="s">
        <v>1293</v>
      </c>
      <c r="TMZ5" s="1097"/>
      <c r="TNA5" s="1098"/>
      <c r="TNB5" s="1099" t="s">
        <v>1294</v>
      </c>
      <c r="TNC5" s="1097"/>
      <c r="TND5" s="1098"/>
      <c r="TNE5" s="1096"/>
      <c r="TNF5" s="1096"/>
      <c r="TNG5" s="1097" t="s">
        <v>1293</v>
      </c>
      <c r="TNH5" s="1097"/>
      <c r="TNI5" s="1098"/>
      <c r="TNJ5" s="1099" t="s">
        <v>1294</v>
      </c>
      <c r="TNK5" s="1097"/>
      <c r="TNL5" s="1098"/>
      <c r="TNM5" s="1096"/>
      <c r="TNN5" s="1096"/>
      <c r="TNO5" s="1097" t="s">
        <v>1293</v>
      </c>
      <c r="TNP5" s="1097"/>
      <c r="TNQ5" s="1098"/>
      <c r="TNR5" s="1099" t="s">
        <v>1294</v>
      </c>
      <c r="TNS5" s="1097"/>
      <c r="TNT5" s="1098"/>
      <c r="TNU5" s="1096"/>
      <c r="TNV5" s="1096"/>
      <c r="TNW5" s="1097" t="s">
        <v>1293</v>
      </c>
      <c r="TNX5" s="1097"/>
      <c r="TNY5" s="1098"/>
      <c r="TNZ5" s="1099" t="s">
        <v>1294</v>
      </c>
      <c r="TOA5" s="1097"/>
      <c r="TOB5" s="1098"/>
      <c r="TOC5" s="1096"/>
      <c r="TOD5" s="1096"/>
      <c r="TOE5" s="1097" t="s">
        <v>1293</v>
      </c>
      <c r="TOF5" s="1097"/>
      <c r="TOG5" s="1098"/>
      <c r="TOH5" s="1099" t="s">
        <v>1294</v>
      </c>
      <c r="TOI5" s="1097"/>
      <c r="TOJ5" s="1098"/>
      <c r="TOK5" s="1096"/>
      <c r="TOL5" s="1096"/>
      <c r="TOM5" s="1097" t="s">
        <v>1293</v>
      </c>
      <c r="TON5" s="1097"/>
      <c r="TOO5" s="1098"/>
      <c r="TOP5" s="1099" t="s">
        <v>1294</v>
      </c>
      <c r="TOQ5" s="1097"/>
      <c r="TOR5" s="1098"/>
      <c r="TOS5" s="1096"/>
      <c r="TOT5" s="1096"/>
      <c r="TOU5" s="1097" t="s">
        <v>1293</v>
      </c>
      <c r="TOV5" s="1097"/>
      <c r="TOW5" s="1098"/>
      <c r="TOX5" s="1099" t="s">
        <v>1294</v>
      </c>
      <c r="TOY5" s="1097"/>
      <c r="TOZ5" s="1098"/>
      <c r="TPA5" s="1096"/>
      <c r="TPB5" s="1096"/>
      <c r="TPC5" s="1097" t="s">
        <v>1293</v>
      </c>
      <c r="TPD5" s="1097"/>
      <c r="TPE5" s="1098"/>
      <c r="TPF5" s="1099" t="s">
        <v>1294</v>
      </c>
      <c r="TPG5" s="1097"/>
      <c r="TPH5" s="1098"/>
      <c r="TPI5" s="1096"/>
      <c r="TPJ5" s="1096"/>
      <c r="TPK5" s="1097" t="s">
        <v>1293</v>
      </c>
      <c r="TPL5" s="1097"/>
      <c r="TPM5" s="1098"/>
      <c r="TPN5" s="1099" t="s">
        <v>1294</v>
      </c>
      <c r="TPO5" s="1097"/>
      <c r="TPP5" s="1098"/>
      <c r="TPQ5" s="1096"/>
      <c r="TPR5" s="1096"/>
      <c r="TPS5" s="1097" t="s">
        <v>1293</v>
      </c>
      <c r="TPT5" s="1097"/>
      <c r="TPU5" s="1098"/>
      <c r="TPV5" s="1099" t="s">
        <v>1294</v>
      </c>
      <c r="TPW5" s="1097"/>
      <c r="TPX5" s="1098"/>
      <c r="TPY5" s="1096"/>
      <c r="TPZ5" s="1096"/>
      <c r="TQA5" s="1097" t="s">
        <v>1293</v>
      </c>
      <c r="TQB5" s="1097"/>
      <c r="TQC5" s="1098"/>
      <c r="TQD5" s="1099" t="s">
        <v>1294</v>
      </c>
      <c r="TQE5" s="1097"/>
      <c r="TQF5" s="1098"/>
      <c r="TQG5" s="1096"/>
      <c r="TQH5" s="1096"/>
      <c r="TQI5" s="1097" t="s">
        <v>1293</v>
      </c>
      <c r="TQJ5" s="1097"/>
      <c r="TQK5" s="1098"/>
      <c r="TQL5" s="1099" t="s">
        <v>1294</v>
      </c>
      <c r="TQM5" s="1097"/>
      <c r="TQN5" s="1098"/>
      <c r="TQO5" s="1096"/>
      <c r="TQP5" s="1096"/>
      <c r="TQQ5" s="1097" t="s">
        <v>1293</v>
      </c>
      <c r="TQR5" s="1097"/>
      <c r="TQS5" s="1098"/>
      <c r="TQT5" s="1099" t="s">
        <v>1294</v>
      </c>
      <c r="TQU5" s="1097"/>
      <c r="TQV5" s="1098"/>
      <c r="TQW5" s="1096"/>
      <c r="TQX5" s="1096"/>
      <c r="TQY5" s="1097" t="s">
        <v>1293</v>
      </c>
      <c r="TQZ5" s="1097"/>
      <c r="TRA5" s="1098"/>
      <c r="TRB5" s="1099" t="s">
        <v>1294</v>
      </c>
      <c r="TRC5" s="1097"/>
      <c r="TRD5" s="1098"/>
      <c r="TRE5" s="1096"/>
      <c r="TRF5" s="1096"/>
      <c r="TRG5" s="1097" t="s">
        <v>1293</v>
      </c>
      <c r="TRH5" s="1097"/>
      <c r="TRI5" s="1098"/>
      <c r="TRJ5" s="1099" t="s">
        <v>1294</v>
      </c>
      <c r="TRK5" s="1097"/>
      <c r="TRL5" s="1098"/>
      <c r="TRM5" s="1096"/>
      <c r="TRN5" s="1096"/>
      <c r="TRO5" s="1097" t="s">
        <v>1293</v>
      </c>
      <c r="TRP5" s="1097"/>
      <c r="TRQ5" s="1098"/>
      <c r="TRR5" s="1099" t="s">
        <v>1294</v>
      </c>
      <c r="TRS5" s="1097"/>
      <c r="TRT5" s="1098"/>
      <c r="TRU5" s="1096"/>
      <c r="TRV5" s="1096"/>
      <c r="TRW5" s="1097" t="s">
        <v>1293</v>
      </c>
      <c r="TRX5" s="1097"/>
      <c r="TRY5" s="1098"/>
      <c r="TRZ5" s="1099" t="s">
        <v>1294</v>
      </c>
      <c r="TSA5" s="1097"/>
      <c r="TSB5" s="1098"/>
      <c r="TSC5" s="1096"/>
      <c r="TSD5" s="1096"/>
      <c r="TSE5" s="1097" t="s">
        <v>1293</v>
      </c>
      <c r="TSF5" s="1097"/>
      <c r="TSG5" s="1098"/>
      <c r="TSH5" s="1099" t="s">
        <v>1294</v>
      </c>
      <c r="TSI5" s="1097"/>
      <c r="TSJ5" s="1098"/>
      <c r="TSK5" s="1096"/>
      <c r="TSL5" s="1096"/>
      <c r="TSM5" s="1097" t="s">
        <v>1293</v>
      </c>
      <c r="TSN5" s="1097"/>
      <c r="TSO5" s="1098"/>
      <c r="TSP5" s="1099" t="s">
        <v>1294</v>
      </c>
      <c r="TSQ5" s="1097"/>
      <c r="TSR5" s="1098"/>
      <c r="TSS5" s="1096"/>
      <c r="TST5" s="1096"/>
      <c r="TSU5" s="1097" t="s">
        <v>1293</v>
      </c>
      <c r="TSV5" s="1097"/>
      <c r="TSW5" s="1098"/>
      <c r="TSX5" s="1099" t="s">
        <v>1294</v>
      </c>
      <c r="TSY5" s="1097"/>
      <c r="TSZ5" s="1098"/>
      <c r="TTA5" s="1096"/>
      <c r="TTB5" s="1096"/>
      <c r="TTC5" s="1097" t="s">
        <v>1293</v>
      </c>
      <c r="TTD5" s="1097"/>
      <c r="TTE5" s="1098"/>
      <c r="TTF5" s="1099" t="s">
        <v>1294</v>
      </c>
      <c r="TTG5" s="1097"/>
      <c r="TTH5" s="1098"/>
      <c r="TTI5" s="1096"/>
      <c r="TTJ5" s="1096"/>
      <c r="TTK5" s="1097" t="s">
        <v>1293</v>
      </c>
      <c r="TTL5" s="1097"/>
      <c r="TTM5" s="1098"/>
      <c r="TTN5" s="1099" t="s">
        <v>1294</v>
      </c>
      <c r="TTO5" s="1097"/>
      <c r="TTP5" s="1098"/>
      <c r="TTQ5" s="1096"/>
      <c r="TTR5" s="1096"/>
      <c r="TTS5" s="1097" t="s">
        <v>1293</v>
      </c>
      <c r="TTT5" s="1097"/>
      <c r="TTU5" s="1098"/>
      <c r="TTV5" s="1099" t="s">
        <v>1294</v>
      </c>
      <c r="TTW5" s="1097"/>
      <c r="TTX5" s="1098"/>
      <c r="TTY5" s="1096"/>
      <c r="TTZ5" s="1096"/>
      <c r="TUA5" s="1097" t="s">
        <v>1293</v>
      </c>
      <c r="TUB5" s="1097"/>
      <c r="TUC5" s="1098"/>
      <c r="TUD5" s="1099" t="s">
        <v>1294</v>
      </c>
      <c r="TUE5" s="1097"/>
      <c r="TUF5" s="1098"/>
      <c r="TUG5" s="1096"/>
      <c r="TUH5" s="1096"/>
      <c r="TUI5" s="1097" t="s">
        <v>1293</v>
      </c>
      <c r="TUJ5" s="1097"/>
      <c r="TUK5" s="1098"/>
      <c r="TUL5" s="1099" t="s">
        <v>1294</v>
      </c>
      <c r="TUM5" s="1097"/>
      <c r="TUN5" s="1098"/>
      <c r="TUO5" s="1096"/>
      <c r="TUP5" s="1096"/>
      <c r="TUQ5" s="1097" t="s">
        <v>1293</v>
      </c>
      <c r="TUR5" s="1097"/>
      <c r="TUS5" s="1098"/>
      <c r="TUT5" s="1099" t="s">
        <v>1294</v>
      </c>
      <c r="TUU5" s="1097"/>
      <c r="TUV5" s="1098"/>
      <c r="TUW5" s="1096"/>
      <c r="TUX5" s="1096"/>
      <c r="TUY5" s="1097" t="s">
        <v>1293</v>
      </c>
      <c r="TUZ5" s="1097"/>
      <c r="TVA5" s="1098"/>
      <c r="TVB5" s="1099" t="s">
        <v>1294</v>
      </c>
      <c r="TVC5" s="1097"/>
      <c r="TVD5" s="1098"/>
      <c r="TVE5" s="1096"/>
      <c r="TVF5" s="1096"/>
      <c r="TVG5" s="1097" t="s">
        <v>1293</v>
      </c>
      <c r="TVH5" s="1097"/>
      <c r="TVI5" s="1098"/>
      <c r="TVJ5" s="1099" t="s">
        <v>1294</v>
      </c>
      <c r="TVK5" s="1097"/>
      <c r="TVL5" s="1098"/>
      <c r="TVM5" s="1096"/>
      <c r="TVN5" s="1096"/>
      <c r="TVO5" s="1097" t="s">
        <v>1293</v>
      </c>
      <c r="TVP5" s="1097"/>
      <c r="TVQ5" s="1098"/>
      <c r="TVR5" s="1099" t="s">
        <v>1294</v>
      </c>
      <c r="TVS5" s="1097"/>
      <c r="TVT5" s="1098"/>
      <c r="TVU5" s="1096"/>
      <c r="TVV5" s="1096"/>
      <c r="TVW5" s="1097" t="s">
        <v>1293</v>
      </c>
      <c r="TVX5" s="1097"/>
      <c r="TVY5" s="1098"/>
      <c r="TVZ5" s="1099" t="s">
        <v>1294</v>
      </c>
      <c r="TWA5" s="1097"/>
      <c r="TWB5" s="1098"/>
      <c r="TWC5" s="1096"/>
      <c r="TWD5" s="1096"/>
      <c r="TWE5" s="1097" t="s">
        <v>1293</v>
      </c>
      <c r="TWF5" s="1097"/>
      <c r="TWG5" s="1098"/>
      <c r="TWH5" s="1099" t="s">
        <v>1294</v>
      </c>
      <c r="TWI5" s="1097"/>
      <c r="TWJ5" s="1098"/>
      <c r="TWK5" s="1096"/>
      <c r="TWL5" s="1096"/>
      <c r="TWM5" s="1097" t="s">
        <v>1293</v>
      </c>
      <c r="TWN5" s="1097"/>
      <c r="TWO5" s="1098"/>
      <c r="TWP5" s="1099" t="s">
        <v>1294</v>
      </c>
      <c r="TWQ5" s="1097"/>
      <c r="TWR5" s="1098"/>
      <c r="TWS5" s="1096"/>
      <c r="TWT5" s="1096"/>
      <c r="TWU5" s="1097" t="s">
        <v>1293</v>
      </c>
      <c r="TWV5" s="1097"/>
      <c r="TWW5" s="1098"/>
      <c r="TWX5" s="1099" t="s">
        <v>1294</v>
      </c>
      <c r="TWY5" s="1097"/>
      <c r="TWZ5" s="1098"/>
      <c r="TXA5" s="1096"/>
      <c r="TXB5" s="1096"/>
      <c r="TXC5" s="1097" t="s">
        <v>1293</v>
      </c>
      <c r="TXD5" s="1097"/>
      <c r="TXE5" s="1098"/>
      <c r="TXF5" s="1099" t="s">
        <v>1294</v>
      </c>
      <c r="TXG5" s="1097"/>
      <c r="TXH5" s="1098"/>
      <c r="TXI5" s="1096"/>
      <c r="TXJ5" s="1096"/>
      <c r="TXK5" s="1097" t="s">
        <v>1293</v>
      </c>
      <c r="TXL5" s="1097"/>
      <c r="TXM5" s="1098"/>
      <c r="TXN5" s="1099" t="s">
        <v>1294</v>
      </c>
      <c r="TXO5" s="1097"/>
      <c r="TXP5" s="1098"/>
      <c r="TXQ5" s="1096"/>
      <c r="TXR5" s="1096"/>
      <c r="TXS5" s="1097" t="s">
        <v>1293</v>
      </c>
      <c r="TXT5" s="1097"/>
      <c r="TXU5" s="1098"/>
      <c r="TXV5" s="1099" t="s">
        <v>1294</v>
      </c>
      <c r="TXW5" s="1097"/>
      <c r="TXX5" s="1098"/>
      <c r="TXY5" s="1096"/>
      <c r="TXZ5" s="1096"/>
      <c r="TYA5" s="1097" t="s">
        <v>1293</v>
      </c>
      <c r="TYB5" s="1097"/>
      <c r="TYC5" s="1098"/>
      <c r="TYD5" s="1099" t="s">
        <v>1294</v>
      </c>
      <c r="TYE5" s="1097"/>
      <c r="TYF5" s="1098"/>
      <c r="TYG5" s="1096"/>
      <c r="TYH5" s="1096"/>
      <c r="TYI5" s="1097" t="s">
        <v>1293</v>
      </c>
      <c r="TYJ5" s="1097"/>
      <c r="TYK5" s="1098"/>
      <c r="TYL5" s="1099" t="s">
        <v>1294</v>
      </c>
      <c r="TYM5" s="1097"/>
      <c r="TYN5" s="1098"/>
      <c r="TYO5" s="1096"/>
      <c r="TYP5" s="1096"/>
      <c r="TYQ5" s="1097" t="s">
        <v>1293</v>
      </c>
      <c r="TYR5" s="1097"/>
      <c r="TYS5" s="1098"/>
      <c r="TYT5" s="1099" t="s">
        <v>1294</v>
      </c>
      <c r="TYU5" s="1097"/>
      <c r="TYV5" s="1098"/>
      <c r="TYW5" s="1096"/>
      <c r="TYX5" s="1096"/>
      <c r="TYY5" s="1097" t="s">
        <v>1293</v>
      </c>
      <c r="TYZ5" s="1097"/>
      <c r="TZA5" s="1098"/>
      <c r="TZB5" s="1099" t="s">
        <v>1294</v>
      </c>
      <c r="TZC5" s="1097"/>
      <c r="TZD5" s="1098"/>
      <c r="TZE5" s="1096"/>
      <c r="TZF5" s="1096"/>
      <c r="TZG5" s="1097" t="s">
        <v>1293</v>
      </c>
      <c r="TZH5" s="1097"/>
      <c r="TZI5" s="1098"/>
      <c r="TZJ5" s="1099" t="s">
        <v>1294</v>
      </c>
      <c r="TZK5" s="1097"/>
      <c r="TZL5" s="1098"/>
      <c r="TZM5" s="1096"/>
      <c r="TZN5" s="1096"/>
      <c r="TZO5" s="1097" t="s">
        <v>1293</v>
      </c>
      <c r="TZP5" s="1097"/>
      <c r="TZQ5" s="1098"/>
      <c r="TZR5" s="1099" t="s">
        <v>1294</v>
      </c>
      <c r="TZS5" s="1097"/>
      <c r="TZT5" s="1098"/>
      <c r="TZU5" s="1096"/>
      <c r="TZV5" s="1096"/>
      <c r="TZW5" s="1097" t="s">
        <v>1293</v>
      </c>
      <c r="TZX5" s="1097"/>
      <c r="TZY5" s="1098"/>
      <c r="TZZ5" s="1099" t="s">
        <v>1294</v>
      </c>
      <c r="UAA5" s="1097"/>
      <c r="UAB5" s="1098"/>
      <c r="UAC5" s="1096"/>
      <c r="UAD5" s="1096"/>
      <c r="UAE5" s="1097" t="s">
        <v>1293</v>
      </c>
      <c r="UAF5" s="1097"/>
      <c r="UAG5" s="1098"/>
      <c r="UAH5" s="1099" t="s">
        <v>1294</v>
      </c>
      <c r="UAI5" s="1097"/>
      <c r="UAJ5" s="1098"/>
      <c r="UAK5" s="1096"/>
      <c r="UAL5" s="1096"/>
      <c r="UAM5" s="1097" t="s">
        <v>1293</v>
      </c>
      <c r="UAN5" s="1097"/>
      <c r="UAO5" s="1098"/>
      <c r="UAP5" s="1099" t="s">
        <v>1294</v>
      </c>
      <c r="UAQ5" s="1097"/>
      <c r="UAR5" s="1098"/>
      <c r="UAS5" s="1096"/>
      <c r="UAT5" s="1096"/>
      <c r="UAU5" s="1097" t="s">
        <v>1293</v>
      </c>
      <c r="UAV5" s="1097"/>
      <c r="UAW5" s="1098"/>
      <c r="UAX5" s="1099" t="s">
        <v>1294</v>
      </c>
      <c r="UAY5" s="1097"/>
      <c r="UAZ5" s="1098"/>
      <c r="UBA5" s="1096"/>
      <c r="UBB5" s="1096"/>
      <c r="UBC5" s="1097" t="s">
        <v>1293</v>
      </c>
      <c r="UBD5" s="1097"/>
      <c r="UBE5" s="1098"/>
      <c r="UBF5" s="1099" t="s">
        <v>1294</v>
      </c>
      <c r="UBG5" s="1097"/>
      <c r="UBH5" s="1098"/>
      <c r="UBI5" s="1096"/>
      <c r="UBJ5" s="1096"/>
      <c r="UBK5" s="1097" t="s">
        <v>1293</v>
      </c>
      <c r="UBL5" s="1097"/>
      <c r="UBM5" s="1098"/>
      <c r="UBN5" s="1099" t="s">
        <v>1294</v>
      </c>
      <c r="UBO5" s="1097"/>
      <c r="UBP5" s="1098"/>
      <c r="UBQ5" s="1096"/>
      <c r="UBR5" s="1096"/>
      <c r="UBS5" s="1097" t="s">
        <v>1293</v>
      </c>
      <c r="UBT5" s="1097"/>
      <c r="UBU5" s="1098"/>
      <c r="UBV5" s="1099" t="s">
        <v>1294</v>
      </c>
      <c r="UBW5" s="1097"/>
      <c r="UBX5" s="1098"/>
      <c r="UBY5" s="1096"/>
      <c r="UBZ5" s="1096"/>
      <c r="UCA5" s="1097" t="s">
        <v>1293</v>
      </c>
      <c r="UCB5" s="1097"/>
      <c r="UCC5" s="1098"/>
      <c r="UCD5" s="1099" t="s">
        <v>1294</v>
      </c>
      <c r="UCE5" s="1097"/>
      <c r="UCF5" s="1098"/>
      <c r="UCG5" s="1096"/>
      <c r="UCH5" s="1096"/>
      <c r="UCI5" s="1097" t="s">
        <v>1293</v>
      </c>
      <c r="UCJ5" s="1097"/>
      <c r="UCK5" s="1098"/>
      <c r="UCL5" s="1099" t="s">
        <v>1294</v>
      </c>
      <c r="UCM5" s="1097"/>
      <c r="UCN5" s="1098"/>
      <c r="UCO5" s="1096"/>
      <c r="UCP5" s="1096"/>
      <c r="UCQ5" s="1097" t="s">
        <v>1293</v>
      </c>
      <c r="UCR5" s="1097"/>
      <c r="UCS5" s="1098"/>
      <c r="UCT5" s="1099" t="s">
        <v>1294</v>
      </c>
      <c r="UCU5" s="1097"/>
      <c r="UCV5" s="1098"/>
      <c r="UCW5" s="1096"/>
      <c r="UCX5" s="1096"/>
      <c r="UCY5" s="1097" t="s">
        <v>1293</v>
      </c>
      <c r="UCZ5" s="1097"/>
      <c r="UDA5" s="1098"/>
      <c r="UDB5" s="1099" t="s">
        <v>1294</v>
      </c>
      <c r="UDC5" s="1097"/>
      <c r="UDD5" s="1098"/>
      <c r="UDE5" s="1096"/>
      <c r="UDF5" s="1096"/>
      <c r="UDG5" s="1097" t="s">
        <v>1293</v>
      </c>
      <c r="UDH5" s="1097"/>
      <c r="UDI5" s="1098"/>
      <c r="UDJ5" s="1099" t="s">
        <v>1294</v>
      </c>
      <c r="UDK5" s="1097"/>
      <c r="UDL5" s="1098"/>
      <c r="UDM5" s="1096"/>
      <c r="UDN5" s="1096"/>
      <c r="UDO5" s="1097" t="s">
        <v>1293</v>
      </c>
      <c r="UDP5" s="1097"/>
      <c r="UDQ5" s="1098"/>
      <c r="UDR5" s="1099" t="s">
        <v>1294</v>
      </c>
      <c r="UDS5" s="1097"/>
      <c r="UDT5" s="1098"/>
      <c r="UDU5" s="1096"/>
      <c r="UDV5" s="1096"/>
      <c r="UDW5" s="1097" t="s">
        <v>1293</v>
      </c>
      <c r="UDX5" s="1097"/>
      <c r="UDY5" s="1098"/>
      <c r="UDZ5" s="1099" t="s">
        <v>1294</v>
      </c>
      <c r="UEA5" s="1097"/>
      <c r="UEB5" s="1098"/>
      <c r="UEC5" s="1096"/>
      <c r="UED5" s="1096"/>
      <c r="UEE5" s="1097" t="s">
        <v>1293</v>
      </c>
      <c r="UEF5" s="1097"/>
      <c r="UEG5" s="1098"/>
      <c r="UEH5" s="1099" t="s">
        <v>1294</v>
      </c>
      <c r="UEI5" s="1097"/>
      <c r="UEJ5" s="1098"/>
      <c r="UEK5" s="1096"/>
      <c r="UEL5" s="1096"/>
      <c r="UEM5" s="1097" t="s">
        <v>1293</v>
      </c>
      <c r="UEN5" s="1097"/>
      <c r="UEO5" s="1098"/>
      <c r="UEP5" s="1099" t="s">
        <v>1294</v>
      </c>
      <c r="UEQ5" s="1097"/>
      <c r="UER5" s="1098"/>
      <c r="UES5" s="1096"/>
      <c r="UET5" s="1096"/>
      <c r="UEU5" s="1097" t="s">
        <v>1293</v>
      </c>
      <c r="UEV5" s="1097"/>
      <c r="UEW5" s="1098"/>
      <c r="UEX5" s="1099" t="s">
        <v>1294</v>
      </c>
      <c r="UEY5" s="1097"/>
      <c r="UEZ5" s="1098"/>
      <c r="UFA5" s="1096"/>
      <c r="UFB5" s="1096"/>
      <c r="UFC5" s="1097" t="s">
        <v>1293</v>
      </c>
      <c r="UFD5" s="1097"/>
      <c r="UFE5" s="1098"/>
      <c r="UFF5" s="1099" t="s">
        <v>1294</v>
      </c>
      <c r="UFG5" s="1097"/>
      <c r="UFH5" s="1098"/>
      <c r="UFI5" s="1096"/>
      <c r="UFJ5" s="1096"/>
      <c r="UFK5" s="1097" t="s">
        <v>1293</v>
      </c>
      <c r="UFL5" s="1097"/>
      <c r="UFM5" s="1098"/>
      <c r="UFN5" s="1099" t="s">
        <v>1294</v>
      </c>
      <c r="UFO5" s="1097"/>
      <c r="UFP5" s="1098"/>
      <c r="UFQ5" s="1096"/>
      <c r="UFR5" s="1096"/>
      <c r="UFS5" s="1097" t="s">
        <v>1293</v>
      </c>
      <c r="UFT5" s="1097"/>
      <c r="UFU5" s="1098"/>
      <c r="UFV5" s="1099" t="s">
        <v>1294</v>
      </c>
      <c r="UFW5" s="1097"/>
      <c r="UFX5" s="1098"/>
      <c r="UFY5" s="1096"/>
      <c r="UFZ5" s="1096"/>
      <c r="UGA5" s="1097" t="s">
        <v>1293</v>
      </c>
      <c r="UGB5" s="1097"/>
      <c r="UGC5" s="1098"/>
      <c r="UGD5" s="1099" t="s">
        <v>1294</v>
      </c>
      <c r="UGE5" s="1097"/>
      <c r="UGF5" s="1098"/>
      <c r="UGG5" s="1096"/>
      <c r="UGH5" s="1096"/>
      <c r="UGI5" s="1097" t="s">
        <v>1293</v>
      </c>
      <c r="UGJ5" s="1097"/>
      <c r="UGK5" s="1098"/>
      <c r="UGL5" s="1099" t="s">
        <v>1294</v>
      </c>
      <c r="UGM5" s="1097"/>
      <c r="UGN5" s="1098"/>
      <c r="UGO5" s="1096"/>
      <c r="UGP5" s="1096"/>
      <c r="UGQ5" s="1097" t="s">
        <v>1293</v>
      </c>
      <c r="UGR5" s="1097"/>
      <c r="UGS5" s="1098"/>
      <c r="UGT5" s="1099" t="s">
        <v>1294</v>
      </c>
      <c r="UGU5" s="1097"/>
      <c r="UGV5" s="1098"/>
      <c r="UGW5" s="1096"/>
      <c r="UGX5" s="1096"/>
      <c r="UGY5" s="1097" t="s">
        <v>1293</v>
      </c>
      <c r="UGZ5" s="1097"/>
      <c r="UHA5" s="1098"/>
      <c r="UHB5" s="1099" t="s">
        <v>1294</v>
      </c>
      <c r="UHC5" s="1097"/>
      <c r="UHD5" s="1098"/>
      <c r="UHE5" s="1096"/>
      <c r="UHF5" s="1096"/>
      <c r="UHG5" s="1097" t="s">
        <v>1293</v>
      </c>
      <c r="UHH5" s="1097"/>
      <c r="UHI5" s="1098"/>
      <c r="UHJ5" s="1099" t="s">
        <v>1294</v>
      </c>
      <c r="UHK5" s="1097"/>
      <c r="UHL5" s="1098"/>
      <c r="UHM5" s="1096"/>
      <c r="UHN5" s="1096"/>
      <c r="UHO5" s="1097" t="s">
        <v>1293</v>
      </c>
      <c r="UHP5" s="1097"/>
      <c r="UHQ5" s="1098"/>
      <c r="UHR5" s="1099" t="s">
        <v>1294</v>
      </c>
      <c r="UHS5" s="1097"/>
      <c r="UHT5" s="1098"/>
      <c r="UHU5" s="1096"/>
      <c r="UHV5" s="1096"/>
      <c r="UHW5" s="1097" t="s">
        <v>1293</v>
      </c>
      <c r="UHX5" s="1097"/>
      <c r="UHY5" s="1098"/>
      <c r="UHZ5" s="1099" t="s">
        <v>1294</v>
      </c>
      <c r="UIA5" s="1097"/>
      <c r="UIB5" s="1098"/>
      <c r="UIC5" s="1096"/>
      <c r="UID5" s="1096"/>
      <c r="UIE5" s="1097" t="s">
        <v>1293</v>
      </c>
      <c r="UIF5" s="1097"/>
      <c r="UIG5" s="1098"/>
      <c r="UIH5" s="1099" t="s">
        <v>1294</v>
      </c>
      <c r="UII5" s="1097"/>
      <c r="UIJ5" s="1098"/>
      <c r="UIK5" s="1096"/>
      <c r="UIL5" s="1096"/>
      <c r="UIM5" s="1097" t="s">
        <v>1293</v>
      </c>
      <c r="UIN5" s="1097"/>
      <c r="UIO5" s="1098"/>
      <c r="UIP5" s="1099" t="s">
        <v>1294</v>
      </c>
      <c r="UIQ5" s="1097"/>
      <c r="UIR5" s="1098"/>
      <c r="UIS5" s="1096"/>
      <c r="UIT5" s="1096"/>
      <c r="UIU5" s="1097" t="s">
        <v>1293</v>
      </c>
      <c r="UIV5" s="1097"/>
      <c r="UIW5" s="1098"/>
      <c r="UIX5" s="1099" t="s">
        <v>1294</v>
      </c>
      <c r="UIY5" s="1097"/>
      <c r="UIZ5" s="1098"/>
      <c r="UJA5" s="1096"/>
      <c r="UJB5" s="1096"/>
      <c r="UJC5" s="1097" t="s">
        <v>1293</v>
      </c>
      <c r="UJD5" s="1097"/>
      <c r="UJE5" s="1098"/>
      <c r="UJF5" s="1099" t="s">
        <v>1294</v>
      </c>
      <c r="UJG5" s="1097"/>
      <c r="UJH5" s="1098"/>
      <c r="UJI5" s="1096"/>
      <c r="UJJ5" s="1096"/>
      <c r="UJK5" s="1097" t="s">
        <v>1293</v>
      </c>
      <c r="UJL5" s="1097"/>
      <c r="UJM5" s="1098"/>
      <c r="UJN5" s="1099" t="s">
        <v>1294</v>
      </c>
      <c r="UJO5" s="1097"/>
      <c r="UJP5" s="1098"/>
      <c r="UJQ5" s="1096"/>
      <c r="UJR5" s="1096"/>
      <c r="UJS5" s="1097" t="s">
        <v>1293</v>
      </c>
      <c r="UJT5" s="1097"/>
      <c r="UJU5" s="1098"/>
      <c r="UJV5" s="1099" t="s">
        <v>1294</v>
      </c>
      <c r="UJW5" s="1097"/>
      <c r="UJX5" s="1098"/>
      <c r="UJY5" s="1096"/>
      <c r="UJZ5" s="1096"/>
      <c r="UKA5" s="1097" t="s">
        <v>1293</v>
      </c>
      <c r="UKB5" s="1097"/>
      <c r="UKC5" s="1098"/>
      <c r="UKD5" s="1099" t="s">
        <v>1294</v>
      </c>
      <c r="UKE5" s="1097"/>
      <c r="UKF5" s="1098"/>
      <c r="UKG5" s="1096"/>
      <c r="UKH5" s="1096"/>
      <c r="UKI5" s="1097" t="s">
        <v>1293</v>
      </c>
      <c r="UKJ5" s="1097"/>
      <c r="UKK5" s="1098"/>
      <c r="UKL5" s="1099" t="s">
        <v>1294</v>
      </c>
      <c r="UKM5" s="1097"/>
      <c r="UKN5" s="1098"/>
      <c r="UKO5" s="1096"/>
      <c r="UKP5" s="1096"/>
      <c r="UKQ5" s="1097" t="s">
        <v>1293</v>
      </c>
      <c r="UKR5" s="1097"/>
      <c r="UKS5" s="1098"/>
      <c r="UKT5" s="1099" t="s">
        <v>1294</v>
      </c>
      <c r="UKU5" s="1097"/>
      <c r="UKV5" s="1098"/>
      <c r="UKW5" s="1096"/>
      <c r="UKX5" s="1096"/>
      <c r="UKY5" s="1097" t="s">
        <v>1293</v>
      </c>
      <c r="UKZ5" s="1097"/>
      <c r="ULA5" s="1098"/>
      <c r="ULB5" s="1099" t="s">
        <v>1294</v>
      </c>
      <c r="ULC5" s="1097"/>
      <c r="ULD5" s="1098"/>
      <c r="ULE5" s="1096"/>
      <c r="ULF5" s="1096"/>
      <c r="ULG5" s="1097" t="s">
        <v>1293</v>
      </c>
      <c r="ULH5" s="1097"/>
      <c r="ULI5" s="1098"/>
      <c r="ULJ5" s="1099" t="s">
        <v>1294</v>
      </c>
      <c r="ULK5" s="1097"/>
      <c r="ULL5" s="1098"/>
      <c r="ULM5" s="1096"/>
      <c r="ULN5" s="1096"/>
      <c r="ULO5" s="1097" t="s">
        <v>1293</v>
      </c>
      <c r="ULP5" s="1097"/>
      <c r="ULQ5" s="1098"/>
      <c r="ULR5" s="1099" t="s">
        <v>1294</v>
      </c>
      <c r="ULS5" s="1097"/>
      <c r="ULT5" s="1098"/>
      <c r="ULU5" s="1096"/>
      <c r="ULV5" s="1096"/>
      <c r="ULW5" s="1097" t="s">
        <v>1293</v>
      </c>
      <c r="ULX5" s="1097"/>
      <c r="ULY5" s="1098"/>
      <c r="ULZ5" s="1099" t="s">
        <v>1294</v>
      </c>
      <c r="UMA5" s="1097"/>
      <c r="UMB5" s="1098"/>
      <c r="UMC5" s="1096"/>
      <c r="UMD5" s="1096"/>
      <c r="UME5" s="1097" t="s">
        <v>1293</v>
      </c>
      <c r="UMF5" s="1097"/>
      <c r="UMG5" s="1098"/>
      <c r="UMH5" s="1099" t="s">
        <v>1294</v>
      </c>
      <c r="UMI5" s="1097"/>
      <c r="UMJ5" s="1098"/>
      <c r="UMK5" s="1096"/>
      <c r="UML5" s="1096"/>
      <c r="UMM5" s="1097" t="s">
        <v>1293</v>
      </c>
      <c r="UMN5" s="1097"/>
      <c r="UMO5" s="1098"/>
      <c r="UMP5" s="1099" t="s">
        <v>1294</v>
      </c>
      <c r="UMQ5" s="1097"/>
      <c r="UMR5" s="1098"/>
      <c r="UMS5" s="1096"/>
      <c r="UMT5" s="1096"/>
      <c r="UMU5" s="1097" t="s">
        <v>1293</v>
      </c>
      <c r="UMV5" s="1097"/>
      <c r="UMW5" s="1098"/>
      <c r="UMX5" s="1099" t="s">
        <v>1294</v>
      </c>
      <c r="UMY5" s="1097"/>
      <c r="UMZ5" s="1098"/>
      <c r="UNA5" s="1096"/>
      <c r="UNB5" s="1096"/>
      <c r="UNC5" s="1097" t="s">
        <v>1293</v>
      </c>
      <c r="UND5" s="1097"/>
      <c r="UNE5" s="1098"/>
      <c r="UNF5" s="1099" t="s">
        <v>1294</v>
      </c>
      <c r="UNG5" s="1097"/>
      <c r="UNH5" s="1098"/>
      <c r="UNI5" s="1096"/>
      <c r="UNJ5" s="1096"/>
      <c r="UNK5" s="1097" t="s">
        <v>1293</v>
      </c>
      <c r="UNL5" s="1097"/>
      <c r="UNM5" s="1098"/>
      <c r="UNN5" s="1099" t="s">
        <v>1294</v>
      </c>
      <c r="UNO5" s="1097"/>
      <c r="UNP5" s="1098"/>
      <c r="UNQ5" s="1096"/>
      <c r="UNR5" s="1096"/>
      <c r="UNS5" s="1097" t="s">
        <v>1293</v>
      </c>
      <c r="UNT5" s="1097"/>
      <c r="UNU5" s="1098"/>
      <c r="UNV5" s="1099" t="s">
        <v>1294</v>
      </c>
      <c r="UNW5" s="1097"/>
      <c r="UNX5" s="1098"/>
      <c r="UNY5" s="1096"/>
      <c r="UNZ5" s="1096"/>
      <c r="UOA5" s="1097" t="s">
        <v>1293</v>
      </c>
      <c r="UOB5" s="1097"/>
      <c r="UOC5" s="1098"/>
      <c r="UOD5" s="1099" t="s">
        <v>1294</v>
      </c>
      <c r="UOE5" s="1097"/>
      <c r="UOF5" s="1098"/>
      <c r="UOG5" s="1096"/>
      <c r="UOH5" s="1096"/>
      <c r="UOI5" s="1097" t="s">
        <v>1293</v>
      </c>
      <c r="UOJ5" s="1097"/>
      <c r="UOK5" s="1098"/>
      <c r="UOL5" s="1099" t="s">
        <v>1294</v>
      </c>
      <c r="UOM5" s="1097"/>
      <c r="UON5" s="1098"/>
      <c r="UOO5" s="1096"/>
      <c r="UOP5" s="1096"/>
      <c r="UOQ5" s="1097" t="s">
        <v>1293</v>
      </c>
      <c r="UOR5" s="1097"/>
      <c r="UOS5" s="1098"/>
      <c r="UOT5" s="1099" t="s">
        <v>1294</v>
      </c>
      <c r="UOU5" s="1097"/>
      <c r="UOV5" s="1098"/>
      <c r="UOW5" s="1096"/>
      <c r="UOX5" s="1096"/>
      <c r="UOY5" s="1097" t="s">
        <v>1293</v>
      </c>
      <c r="UOZ5" s="1097"/>
      <c r="UPA5" s="1098"/>
      <c r="UPB5" s="1099" t="s">
        <v>1294</v>
      </c>
      <c r="UPC5" s="1097"/>
      <c r="UPD5" s="1098"/>
      <c r="UPE5" s="1096"/>
      <c r="UPF5" s="1096"/>
      <c r="UPG5" s="1097" t="s">
        <v>1293</v>
      </c>
      <c r="UPH5" s="1097"/>
      <c r="UPI5" s="1098"/>
      <c r="UPJ5" s="1099" t="s">
        <v>1294</v>
      </c>
      <c r="UPK5" s="1097"/>
      <c r="UPL5" s="1098"/>
      <c r="UPM5" s="1096"/>
      <c r="UPN5" s="1096"/>
      <c r="UPO5" s="1097" t="s">
        <v>1293</v>
      </c>
      <c r="UPP5" s="1097"/>
      <c r="UPQ5" s="1098"/>
      <c r="UPR5" s="1099" t="s">
        <v>1294</v>
      </c>
      <c r="UPS5" s="1097"/>
      <c r="UPT5" s="1098"/>
      <c r="UPU5" s="1096"/>
      <c r="UPV5" s="1096"/>
      <c r="UPW5" s="1097" t="s">
        <v>1293</v>
      </c>
      <c r="UPX5" s="1097"/>
      <c r="UPY5" s="1098"/>
      <c r="UPZ5" s="1099" t="s">
        <v>1294</v>
      </c>
      <c r="UQA5" s="1097"/>
      <c r="UQB5" s="1098"/>
      <c r="UQC5" s="1096"/>
      <c r="UQD5" s="1096"/>
      <c r="UQE5" s="1097" t="s">
        <v>1293</v>
      </c>
      <c r="UQF5" s="1097"/>
      <c r="UQG5" s="1098"/>
      <c r="UQH5" s="1099" t="s">
        <v>1294</v>
      </c>
      <c r="UQI5" s="1097"/>
      <c r="UQJ5" s="1098"/>
      <c r="UQK5" s="1096"/>
      <c r="UQL5" s="1096"/>
      <c r="UQM5" s="1097" t="s">
        <v>1293</v>
      </c>
      <c r="UQN5" s="1097"/>
      <c r="UQO5" s="1098"/>
      <c r="UQP5" s="1099" t="s">
        <v>1294</v>
      </c>
      <c r="UQQ5" s="1097"/>
      <c r="UQR5" s="1098"/>
      <c r="UQS5" s="1096"/>
      <c r="UQT5" s="1096"/>
      <c r="UQU5" s="1097" t="s">
        <v>1293</v>
      </c>
      <c r="UQV5" s="1097"/>
      <c r="UQW5" s="1098"/>
      <c r="UQX5" s="1099" t="s">
        <v>1294</v>
      </c>
      <c r="UQY5" s="1097"/>
      <c r="UQZ5" s="1098"/>
      <c r="URA5" s="1096"/>
      <c r="URB5" s="1096"/>
      <c r="URC5" s="1097" t="s">
        <v>1293</v>
      </c>
      <c r="URD5" s="1097"/>
      <c r="URE5" s="1098"/>
      <c r="URF5" s="1099" t="s">
        <v>1294</v>
      </c>
      <c r="URG5" s="1097"/>
      <c r="URH5" s="1098"/>
      <c r="URI5" s="1096"/>
      <c r="URJ5" s="1096"/>
      <c r="URK5" s="1097" t="s">
        <v>1293</v>
      </c>
      <c r="URL5" s="1097"/>
      <c r="URM5" s="1098"/>
      <c r="URN5" s="1099" t="s">
        <v>1294</v>
      </c>
      <c r="URO5" s="1097"/>
      <c r="URP5" s="1098"/>
      <c r="URQ5" s="1096"/>
      <c r="URR5" s="1096"/>
      <c r="URS5" s="1097" t="s">
        <v>1293</v>
      </c>
      <c r="URT5" s="1097"/>
      <c r="URU5" s="1098"/>
      <c r="URV5" s="1099" t="s">
        <v>1294</v>
      </c>
      <c r="URW5" s="1097"/>
      <c r="URX5" s="1098"/>
      <c r="URY5" s="1096"/>
      <c r="URZ5" s="1096"/>
      <c r="USA5" s="1097" t="s">
        <v>1293</v>
      </c>
      <c r="USB5" s="1097"/>
      <c r="USC5" s="1098"/>
      <c r="USD5" s="1099" t="s">
        <v>1294</v>
      </c>
      <c r="USE5" s="1097"/>
      <c r="USF5" s="1098"/>
      <c r="USG5" s="1096"/>
      <c r="USH5" s="1096"/>
      <c r="USI5" s="1097" t="s">
        <v>1293</v>
      </c>
      <c r="USJ5" s="1097"/>
      <c r="USK5" s="1098"/>
      <c r="USL5" s="1099" t="s">
        <v>1294</v>
      </c>
      <c r="USM5" s="1097"/>
      <c r="USN5" s="1098"/>
      <c r="USO5" s="1096"/>
      <c r="USP5" s="1096"/>
      <c r="USQ5" s="1097" t="s">
        <v>1293</v>
      </c>
      <c r="USR5" s="1097"/>
      <c r="USS5" s="1098"/>
      <c r="UST5" s="1099" t="s">
        <v>1294</v>
      </c>
      <c r="USU5" s="1097"/>
      <c r="USV5" s="1098"/>
      <c r="USW5" s="1096"/>
      <c r="USX5" s="1096"/>
      <c r="USY5" s="1097" t="s">
        <v>1293</v>
      </c>
      <c r="USZ5" s="1097"/>
      <c r="UTA5" s="1098"/>
      <c r="UTB5" s="1099" t="s">
        <v>1294</v>
      </c>
      <c r="UTC5" s="1097"/>
      <c r="UTD5" s="1098"/>
      <c r="UTE5" s="1096"/>
      <c r="UTF5" s="1096"/>
      <c r="UTG5" s="1097" t="s">
        <v>1293</v>
      </c>
      <c r="UTH5" s="1097"/>
      <c r="UTI5" s="1098"/>
      <c r="UTJ5" s="1099" t="s">
        <v>1294</v>
      </c>
      <c r="UTK5" s="1097"/>
      <c r="UTL5" s="1098"/>
      <c r="UTM5" s="1096"/>
      <c r="UTN5" s="1096"/>
      <c r="UTO5" s="1097" t="s">
        <v>1293</v>
      </c>
      <c r="UTP5" s="1097"/>
      <c r="UTQ5" s="1098"/>
      <c r="UTR5" s="1099" t="s">
        <v>1294</v>
      </c>
      <c r="UTS5" s="1097"/>
      <c r="UTT5" s="1098"/>
      <c r="UTU5" s="1096"/>
      <c r="UTV5" s="1096"/>
      <c r="UTW5" s="1097" t="s">
        <v>1293</v>
      </c>
      <c r="UTX5" s="1097"/>
      <c r="UTY5" s="1098"/>
      <c r="UTZ5" s="1099" t="s">
        <v>1294</v>
      </c>
      <c r="UUA5" s="1097"/>
      <c r="UUB5" s="1098"/>
      <c r="UUC5" s="1096"/>
      <c r="UUD5" s="1096"/>
      <c r="UUE5" s="1097" t="s">
        <v>1293</v>
      </c>
      <c r="UUF5" s="1097"/>
      <c r="UUG5" s="1098"/>
      <c r="UUH5" s="1099" t="s">
        <v>1294</v>
      </c>
      <c r="UUI5" s="1097"/>
      <c r="UUJ5" s="1098"/>
      <c r="UUK5" s="1096"/>
      <c r="UUL5" s="1096"/>
      <c r="UUM5" s="1097" t="s">
        <v>1293</v>
      </c>
      <c r="UUN5" s="1097"/>
      <c r="UUO5" s="1098"/>
      <c r="UUP5" s="1099" t="s">
        <v>1294</v>
      </c>
      <c r="UUQ5" s="1097"/>
      <c r="UUR5" s="1098"/>
      <c r="UUS5" s="1096"/>
      <c r="UUT5" s="1096"/>
      <c r="UUU5" s="1097" t="s">
        <v>1293</v>
      </c>
      <c r="UUV5" s="1097"/>
      <c r="UUW5" s="1098"/>
      <c r="UUX5" s="1099" t="s">
        <v>1294</v>
      </c>
      <c r="UUY5" s="1097"/>
      <c r="UUZ5" s="1098"/>
      <c r="UVA5" s="1096"/>
      <c r="UVB5" s="1096"/>
      <c r="UVC5" s="1097" t="s">
        <v>1293</v>
      </c>
      <c r="UVD5" s="1097"/>
      <c r="UVE5" s="1098"/>
      <c r="UVF5" s="1099" t="s">
        <v>1294</v>
      </c>
      <c r="UVG5" s="1097"/>
      <c r="UVH5" s="1098"/>
      <c r="UVI5" s="1096"/>
      <c r="UVJ5" s="1096"/>
      <c r="UVK5" s="1097" t="s">
        <v>1293</v>
      </c>
      <c r="UVL5" s="1097"/>
      <c r="UVM5" s="1098"/>
      <c r="UVN5" s="1099" t="s">
        <v>1294</v>
      </c>
      <c r="UVO5" s="1097"/>
      <c r="UVP5" s="1098"/>
      <c r="UVQ5" s="1096"/>
      <c r="UVR5" s="1096"/>
      <c r="UVS5" s="1097" t="s">
        <v>1293</v>
      </c>
      <c r="UVT5" s="1097"/>
      <c r="UVU5" s="1098"/>
      <c r="UVV5" s="1099" t="s">
        <v>1294</v>
      </c>
      <c r="UVW5" s="1097"/>
      <c r="UVX5" s="1098"/>
      <c r="UVY5" s="1096"/>
      <c r="UVZ5" s="1096"/>
      <c r="UWA5" s="1097" t="s">
        <v>1293</v>
      </c>
      <c r="UWB5" s="1097"/>
      <c r="UWC5" s="1098"/>
      <c r="UWD5" s="1099" t="s">
        <v>1294</v>
      </c>
      <c r="UWE5" s="1097"/>
      <c r="UWF5" s="1098"/>
      <c r="UWG5" s="1096"/>
      <c r="UWH5" s="1096"/>
      <c r="UWI5" s="1097" t="s">
        <v>1293</v>
      </c>
      <c r="UWJ5" s="1097"/>
      <c r="UWK5" s="1098"/>
      <c r="UWL5" s="1099" t="s">
        <v>1294</v>
      </c>
      <c r="UWM5" s="1097"/>
      <c r="UWN5" s="1098"/>
      <c r="UWO5" s="1096"/>
      <c r="UWP5" s="1096"/>
      <c r="UWQ5" s="1097" t="s">
        <v>1293</v>
      </c>
      <c r="UWR5" s="1097"/>
      <c r="UWS5" s="1098"/>
      <c r="UWT5" s="1099" t="s">
        <v>1294</v>
      </c>
      <c r="UWU5" s="1097"/>
      <c r="UWV5" s="1098"/>
      <c r="UWW5" s="1096"/>
      <c r="UWX5" s="1096"/>
      <c r="UWY5" s="1097" t="s">
        <v>1293</v>
      </c>
      <c r="UWZ5" s="1097"/>
      <c r="UXA5" s="1098"/>
      <c r="UXB5" s="1099" t="s">
        <v>1294</v>
      </c>
      <c r="UXC5" s="1097"/>
      <c r="UXD5" s="1098"/>
      <c r="UXE5" s="1096"/>
      <c r="UXF5" s="1096"/>
      <c r="UXG5" s="1097" t="s">
        <v>1293</v>
      </c>
      <c r="UXH5" s="1097"/>
      <c r="UXI5" s="1098"/>
      <c r="UXJ5" s="1099" t="s">
        <v>1294</v>
      </c>
      <c r="UXK5" s="1097"/>
      <c r="UXL5" s="1098"/>
      <c r="UXM5" s="1096"/>
      <c r="UXN5" s="1096"/>
      <c r="UXO5" s="1097" t="s">
        <v>1293</v>
      </c>
      <c r="UXP5" s="1097"/>
      <c r="UXQ5" s="1098"/>
      <c r="UXR5" s="1099" t="s">
        <v>1294</v>
      </c>
      <c r="UXS5" s="1097"/>
      <c r="UXT5" s="1098"/>
      <c r="UXU5" s="1096"/>
      <c r="UXV5" s="1096"/>
      <c r="UXW5" s="1097" t="s">
        <v>1293</v>
      </c>
      <c r="UXX5" s="1097"/>
      <c r="UXY5" s="1098"/>
      <c r="UXZ5" s="1099" t="s">
        <v>1294</v>
      </c>
      <c r="UYA5" s="1097"/>
      <c r="UYB5" s="1098"/>
      <c r="UYC5" s="1096"/>
      <c r="UYD5" s="1096"/>
      <c r="UYE5" s="1097" t="s">
        <v>1293</v>
      </c>
      <c r="UYF5" s="1097"/>
      <c r="UYG5" s="1098"/>
      <c r="UYH5" s="1099" t="s">
        <v>1294</v>
      </c>
      <c r="UYI5" s="1097"/>
      <c r="UYJ5" s="1098"/>
      <c r="UYK5" s="1096"/>
      <c r="UYL5" s="1096"/>
      <c r="UYM5" s="1097" t="s">
        <v>1293</v>
      </c>
      <c r="UYN5" s="1097"/>
      <c r="UYO5" s="1098"/>
      <c r="UYP5" s="1099" t="s">
        <v>1294</v>
      </c>
      <c r="UYQ5" s="1097"/>
      <c r="UYR5" s="1098"/>
      <c r="UYS5" s="1096"/>
      <c r="UYT5" s="1096"/>
      <c r="UYU5" s="1097" t="s">
        <v>1293</v>
      </c>
      <c r="UYV5" s="1097"/>
      <c r="UYW5" s="1098"/>
      <c r="UYX5" s="1099" t="s">
        <v>1294</v>
      </c>
      <c r="UYY5" s="1097"/>
      <c r="UYZ5" s="1098"/>
      <c r="UZA5" s="1096"/>
      <c r="UZB5" s="1096"/>
      <c r="UZC5" s="1097" t="s">
        <v>1293</v>
      </c>
      <c r="UZD5" s="1097"/>
      <c r="UZE5" s="1098"/>
      <c r="UZF5" s="1099" t="s">
        <v>1294</v>
      </c>
      <c r="UZG5" s="1097"/>
      <c r="UZH5" s="1098"/>
      <c r="UZI5" s="1096"/>
      <c r="UZJ5" s="1096"/>
      <c r="UZK5" s="1097" t="s">
        <v>1293</v>
      </c>
      <c r="UZL5" s="1097"/>
      <c r="UZM5" s="1098"/>
      <c r="UZN5" s="1099" t="s">
        <v>1294</v>
      </c>
      <c r="UZO5" s="1097"/>
      <c r="UZP5" s="1098"/>
      <c r="UZQ5" s="1096"/>
      <c r="UZR5" s="1096"/>
      <c r="UZS5" s="1097" t="s">
        <v>1293</v>
      </c>
      <c r="UZT5" s="1097"/>
      <c r="UZU5" s="1098"/>
      <c r="UZV5" s="1099" t="s">
        <v>1294</v>
      </c>
      <c r="UZW5" s="1097"/>
      <c r="UZX5" s="1098"/>
      <c r="UZY5" s="1096"/>
      <c r="UZZ5" s="1096"/>
      <c r="VAA5" s="1097" t="s">
        <v>1293</v>
      </c>
      <c r="VAB5" s="1097"/>
      <c r="VAC5" s="1098"/>
      <c r="VAD5" s="1099" t="s">
        <v>1294</v>
      </c>
      <c r="VAE5" s="1097"/>
      <c r="VAF5" s="1098"/>
      <c r="VAG5" s="1096"/>
      <c r="VAH5" s="1096"/>
      <c r="VAI5" s="1097" t="s">
        <v>1293</v>
      </c>
      <c r="VAJ5" s="1097"/>
      <c r="VAK5" s="1098"/>
      <c r="VAL5" s="1099" t="s">
        <v>1294</v>
      </c>
      <c r="VAM5" s="1097"/>
      <c r="VAN5" s="1098"/>
      <c r="VAO5" s="1096"/>
      <c r="VAP5" s="1096"/>
      <c r="VAQ5" s="1097" t="s">
        <v>1293</v>
      </c>
      <c r="VAR5" s="1097"/>
      <c r="VAS5" s="1098"/>
      <c r="VAT5" s="1099" t="s">
        <v>1294</v>
      </c>
      <c r="VAU5" s="1097"/>
      <c r="VAV5" s="1098"/>
      <c r="VAW5" s="1096"/>
      <c r="VAX5" s="1096"/>
      <c r="VAY5" s="1097" t="s">
        <v>1293</v>
      </c>
      <c r="VAZ5" s="1097"/>
      <c r="VBA5" s="1098"/>
      <c r="VBB5" s="1099" t="s">
        <v>1294</v>
      </c>
      <c r="VBC5" s="1097"/>
      <c r="VBD5" s="1098"/>
      <c r="VBE5" s="1096"/>
      <c r="VBF5" s="1096"/>
      <c r="VBG5" s="1097" t="s">
        <v>1293</v>
      </c>
      <c r="VBH5" s="1097"/>
      <c r="VBI5" s="1098"/>
      <c r="VBJ5" s="1099" t="s">
        <v>1294</v>
      </c>
      <c r="VBK5" s="1097"/>
      <c r="VBL5" s="1098"/>
      <c r="VBM5" s="1096"/>
      <c r="VBN5" s="1096"/>
      <c r="VBO5" s="1097" t="s">
        <v>1293</v>
      </c>
      <c r="VBP5" s="1097"/>
      <c r="VBQ5" s="1098"/>
      <c r="VBR5" s="1099" t="s">
        <v>1294</v>
      </c>
      <c r="VBS5" s="1097"/>
      <c r="VBT5" s="1098"/>
      <c r="VBU5" s="1096"/>
      <c r="VBV5" s="1096"/>
      <c r="VBW5" s="1097" t="s">
        <v>1293</v>
      </c>
      <c r="VBX5" s="1097"/>
      <c r="VBY5" s="1098"/>
      <c r="VBZ5" s="1099" t="s">
        <v>1294</v>
      </c>
      <c r="VCA5" s="1097"/>
      <c r="VCB5" s="1098"/>
      <c r="VCC5" s="1096"/>
      <c r="VCD5" s="1096"/>
      <c r="VCE5" s="1097" t="s">
        <v>1293</v>
      </c>
      <c r="VCF5" s="1097"/>
      <c r="VCG5" s="1098"/>
      <c r="VCH5" s="1099" t="s">
        <v>1294</v>
      </c>
      <c r="VCI5" s="1097"/>
      <c r="VCJ5" s="1098"/>
      <c r="VCK5" s="1096"/>
      <c r="VCL5" s="1096"/>
      <c r="VCM5" s="1097" t="s">
        <v>1293</v>
      </c>
      <c r="VCN5" s="1097"/>
      <c r="VCO5" s="1098"/>
      <c r="VCP5" s="1099" t="s">
        <v>1294</v>
      </c>
      <c r="VCQ5" s="1097"/>
      <c r="VCR5" s="1098"/>
      <c r="VCS5" s="1096"/>
      <c r="VCT5" s="1096"/>
      <c r="VCU5" s="1097" t="s">
        <v>1293</v>
      </c>
      <c r="VCV5" s="1097"/>
      <c r="VCW5" s="1098"/>
      <c r="VCX5" s="1099" t="s">
        <v>1294</v>
      </c>
      <c r="VCY5" s="1097"/>
      <c r="VCZ5" s="1098"/>
      <c r="VDA5" s="1096"/>
      <c r="VDB5" s="1096"/>
      <c r="VDC5" s="1097" t="s">
        <v>1293</v>
      </c>
      <c r="VDD5" s="1097"/>
      <c r="VDE5" s="1098"/>
      <c r="VDF5" s="1099" t="s">
        <v>1294</v>
      </c>
      <c r="VDG5" s="1097"/>
      <c r="VDH5" s="1098"/>
      <c r="VDI5" s="1096"/>
      <c r="VDJ5" s="1096"/>
      <c r="VDK5" s="1097" t="s">
        <v>1293</v>
      </c>
      <c r="VDL5" s="1097"/>
      <c r="VDM5" s="1098"/>
      <c r="VDN5" s="1099" t="s">
        <v>1294</v>
      </c>
      <c r="VDO5" s="1097"/>
      <c r="VDP5" s="1098"/>
      <c r="VDQ5" s="1096"/>
      <c r="VDR5" s="1096"/>
      <c r="VDS5" s="1097" t="s">
        <v>1293</v>
      </c>
      <c r="VDT5" s="1097"/>
      <c r="VDU5" s="1098"/>
      <c r="VDV5" s="1099" t="s">
        <v>1294</v>
      </c>
      <c r="VDW5" s="1097"/>
      <c r="VDX5" s="1098"/>
      <c r="VDY5" s="1096"/>
      <c r="VDZ5" s="1096"/>
      <c r="VEA5" s="1097" t="s">
        <v>1293</v>
      </c>
      <c r="VEB5" s="1097"/>
      <c r="VEC5" s="1098"/>
      <c r="VED5" s="1099" t="s">
        <v>1294</v>
      </c>
      <c r="VEE5" s="1097"/>
      <c r="VEF5" s="1098"/>
      <c r="VEG5" s="1096"/>
      <c r="VEH5" s="1096"/>
      <c r="VEI5" s="1097" t="s">
        <v>1293</v>
      </c>
      <c r="VEJ5" s="1097"/>
      <c r="VEK5" s="1098"/>
      <c r="VEL5" s="1099" t="s">
        <v>1294</v>
      </c>
      <c r="VEM5" s="1097"/>
      <c r="VEN5" s="1098"/>
      <c r="VEO5" s="1096"/>
      <c r="VEP5" s="1096"/>
      <c r="VEQ5" s="1097" t="s">
        <v>1293</v>
      </c>
      <c r="VER5" s="1097"/>
      <c r="VES5" s="1098"/>
      <c r="VET5" s="1099" t="s">
        <v>1294</v>
      </c>
      <c r="VEU5" s="1097"/>
      <c r="VEV5" s="1098"/>
      <c r="VEW5" s="1096"/>
      <c r="VEX5" s="1096"/>
      <c r="VEY5" s="1097" t="s">
        <v>1293</v>
      </c>
      <c r="VEZ5" s="1097"/>
      <c r="VFA5" s="1098"/>
      <c r="VFB5" s="1099" t="s">
        <v>1294</v>
      </c>
      <c r="VFC5" s="1097"/>
      <c r="VFD5" s="1098"/>
      <c r="VFE5" s="1096"/>
      <c r="VFF5" s="1096"/>
      <c r="VFG5" s="1097" t="s">
        <v>1293</v>
      </c>
      <c r="VFH5" s="1097"/>
      <c r="VFI5" s="1098"/>
      <c r="VFJ5" s="1099" t="s">
        <v>1294</v>
      </c>
      <c r="VFK5" s="1097"/>
      <c r="VFL5" s="1098"/>
      <c r="VFM5" s="1096"/>
      <c r="VFN5" s="1096"/>
      <c r="VFO5" s="1097" t="s">
        <v>1293</v>
      </c>
      <c r="VFP5" s="1097"/>
      <c r="VFQ5" s="1098"/>
      <c r="VFR5" s="1099" t="s">
        <v>1294</v>
      </c>
      <c r="VFS5" s="1097"/>
      <c r="VFT5" s="1098"/>
      <c r="VFU5" s="1096"/>
      <c r="VFV5" s="1096"/>
      <c r="VFW5" s="1097" t="s">
        <v>1293</v>
      </c>
      <c r="VFX5" s="1097"/>
      <c r="VFY5" s="1098"/>
      <c r="VFZ5" s="1099" t="s">
        <v>1294</v>
      </c>
      <c r="VGA5" s="1097"/>
      <c r="VGB5" s="1098"/>
      <c r="VGC5" s="1096"/>
      <c r="VGD5" s="1096"/>
      <c r="VGE5" s="1097" t="s">
        <v>1293</v>
      </c>
      <c r="VGF5" s="1097"/>
      <c r="VGG5" s="1098"/>
      <c r="VGH5" s="1099" t="s">
        <v>1294</v>
      </c>
      <c r="VGI5" s="1097"/>
      <c r="VGJ5" s="1098"/>
      <c r="VGK5" s="1096"/>
      <c r="VGL5" s="1096"/>
      <c r="VGM5" s="1097" t="s">
        <v>1293</v>
      </c>
      <c r="VGN5" s="1097"/>
      <c r="VGO5" s="1098"/>
      <c r="VGP5" s="1099" t="s">
        <v>1294</v>
      </c>
      <c r="VGQ5" s="1097"/>
      <c r="VGR5" s="1098"/>
      <c r="VGS5" s="1096"/>
      <c r="VGT5" s="1096"/>
      <c r="VGU5" s="1097" t="s">
        <v>1293</v>
      </c>
      <c r="VGV5" s="1097"/>
      <c r="VGW5" s="1098"/>
      <c r="VGX5" s="1099" t="s">
        <v>1294</v>
      </c>
      <c r="VGY5" s="1097"/>
      <c r="VGZ5" s="1098"/>
      <c r="VHA5" s="1096"/>
      <c r="VHB5" s="1096"/>
      <c r="VHC5" s="1097" t="s">
        <v>1293</v>
      </c>
      <c r="VHD5" s="1097"/>
      <c r="VHE5" s="1098"/>
      <c r="VHF5" s="1099" t="s">
        <v>1294</v>
      </c>
      <c r="VHG5" s="1097"/>
      <c r="VHH5" s="1098"/>
      <c r="VHI5" s="1096"/>
      <c r="VHJ5" s="1096"/>
      <c r="VHK5" s="1097" t="s">
        <v>1293</v>
      </c>
      <c r="VHL5" s="1097"/>
      <c r="VHM5" s="1098"/>
      <c r="VHN5" s="1099" t="s">
        <v>1294</v>
      </c>
      <c r="VHO5" s="1097"/>
      <c r="VHP5" s="1098"/>
      <c r="VHQ5" s="1096"/>
      <c r="VHR5" s="1096"/>
      <c r="VHS5" s="1097" t="s">
        <v>1293</v>
      </c>
      <c r="VHT5" s="1097"/>
      <c r="VHU5" s="1098"/>
      <c r="VHV5" s="1099" t="s">
        <v>1294</v>
      </c>
      <c r="VHW5" s="1097"/>
      <c r="VHX5" s="1098"/>
      <c r="VHY5" s="1096"/>
      <c r="VHZ5" s="1096"/>
      <c r="VIA5" s="1097" t="s">
        <v>1293</v>
      </c>
      <c r="VIB5" s="1097"/>
      <c r="VIC5" s="1098"/>
      <c r="VID5" s="1099" t="s">
        <v>1294</v>
      </c>
      <c r="VIE5" s="1097"/>
      <c r="VIF5" s="1098"/>
      <c r="VIG5" s="1096"/>
      <c r="VIH5" s="1096"/>
      <c r="VII5" s="1097" t="s">
        <v>1293</v>
      </c>
      <c r="VIJ5" s="1097"/>
      <c r="VIK5" s="1098"/>
      <c r="VIL5" s="1099" t="s">
        <v>1294</v>
      </c>
      <c r="VIM5" s="1097"/>
      <c r="VIN5" s="1098"/>
      <c r="VIO5" s="1096"/>
      <c r="VIP5" s="1096"/>
      <c r="VIQ5" s="1097" t="s">
        <v>1293</v>
      </c>
      <c r="VIR5" s="1097"/>
      <c r="VIS5" s="1098"/>
      <c r="VIT5" s="1099" t="s">
        <v>1294</v>
      </c>
      <c r="VIU5" s="1097"/>
      <c r="VIV5" s="1098"/>
      <c r="VIW5" s="1096"/>
      <c r="VIX5" s="1096"/>
      <c r="VIY5" s="1097" t="s">
        <v>1293</v>
      </c>
      <c r="VIZ5" s="1097"/>
      <c r="VJA5" s="1098"/>
      <c r="VJB5" s="1099" t="s">
        <v>1294</v>
      </c>
      <c r="VJC5" s="1097"/>
      <c r="VJD5" s="1098"/>
      <c r="VJE5" s="1096"/>
      <c r="VJF5" s="1096"/>
      <c r="VJG5" s="1097" t="s">
        <v>1293</v>
      </c>
      <c r="VJH5" s="1097"/>
      <c r="VJI5" s="1098"/>
      <c r="VJJ5" s="1099" t="s">
        <v>1294</v>
      </c>
      <c r="VJK5" s="1097"/>
      <c r="VJL5" s="1098"/>
      <c r="VJM5" s="1096"/>
      <c r="VJN5" s="1096"/>
      <c r="VJO5" s="1097" t="s">
        <v>1293</v>
      </c>
      <c r="VJP5" s="1097"/>
      <c r="VJQ5" s="1098"/>
      <c r="VJR5" s="1099" t="s">
        <v>1294</v>
      </c>
      <c r="VJS5" s="1097"/>
      <c r="VJT5" s="1098"/>
      <c r="VJU5" s="1096"/>
      <c r="VJV5" s="1096"/>
      <c r="VJW5" s="1097" t="s">
        <v>1293</v>
      </c>
      <c r="VJX5" s="1097"/>
      <c r="VJY5" s="1098"/>
      <c r="VJZ5" s="1099" t="s">
        <v>1294</v>
      </c>
      <c r="VKA5" s="1097"/>
      <c r="VKB5" s="1098"/>
      <c r="VKC5" s="1096"/>
      <c r="VKD5" s="1096"/>
      <c r="VKE5" s="1097" t="s">
        <v>1293</v>
      </c>
      <c r="VKF5" s="1097"/>
      <c r="VKG5" s="1098"/>
      <c r="VKH5" s="1099" t="s">
        <v>1294</v>
      </c>
      <c r="VKI5" s="1097"/>
      <c r="VKJ5" s="1098"/>
      <c r="VKK5" s="1096"/>
      <c r="VKL5" s="1096"/>
      <c r="VKM5" s="1097" t="s">
        <v>1293</v>
      </c>
      <c r="VKN5" s="1097"/>
      <c r="VKO5" s="1098"/>
      <c r="VKP5" s="1099" t="s">
        <v>1294</v>
      </c>
      <c r="VKQ5" s="1097"/>
      <c r="VKR5" s="1098"/>
      <c r="VKS5" s="1096"/>
      <c r="VKT5" s="1096"/>
      <c r="VKU5" s="1097" t="s">
        <v>1293</v>
      </c>
      <c r="VKV5" s="1097"/>
      <c r="VKW5" s="1098"/>
      <c r="VKX5" s="1099" t="s">
        <v>1294</v>
      </c>
      <c r="VKY5" s="1097"/>
      <c r="VKZ5" s="1098"/>
      <c r="VLA5" s="1096"/>
      <c r="VLB5" s="1096"/>
      <c r="VLC5" s="1097" t="s">
        <v>1293</v>
      </c>
      <c r="VLD5" s="1097"/>
      <c r="VLE5" s="1098"/>
      <c r="VLF5" s="1099" t="s">
        <v>1294</v>
      </c>
      <c r="VLG5" s="1097"/>
      <c r="VLH5" s="1098"/>
      <c r="VLI5" s="1096"/>
      <c r="VLJ5" s="1096"/>
      <c r="VLK5" s="1097" t="s">
        <v>1293</v>
      </c>
      <c r="VLL5" s="1097"/>
      <c r="VLM5" s="1098"/>
      <c r="VLN5" s="1099" t="s">
        <v>1294</v>
      </c>
      <c r="VLO5" s="1097"/>
      <c r="VLP5" s="1098"/>
      <c r="VLQ5" s="1096"/>
      <c r="VLR5" s="1096"/>
      <c r="VLS5" s="1097" t="s">
        <v>1293</v>
      </c>
      <c r="VLT5" s="1097"/>
      <c r="VLU5" s="1098"/>
      <c r="VLV5" s="1099" t="s">
        <v>1294</v>
      </c>
      <c r="VLW5" s="1097"/>
      <c r="VLX5" s="1098"/>
      <c r="VLY5" s="1096"/>
      <c r="VLZ5" s="1096"/>
      <c r="VMA5" s="1097" t="s">
        <v>1293</v>
      </c>
      <c r="VMB5" s="1097"/>
      <c r="VMC5" s="1098"/>
      <c r="VMD5" s="1099" t="s">
        <v>1294</v>
      </c>
      <c r="VME5" s="1097"/>
      <c r="VMF5" s="1098"/>
      <c r="VMG5" s="1096"/>
      <c r="VMH5" s="1096"/>
      <c r="VMI5" s="1097" t="s">
        <v>1293</v>
      </c>
      <c r="VMJ5" s="1097"/>
      <c r="VMK5" s="1098"/>
      <c r="VML5" s="1099" t="s">
        <v>1294</v>
      </c>
      <c r="VMM5" s="1097"/>
      <c r="VMN5" s="1098"/>
      <c r="VMO5" s="1096"/>
      <c r="VMP5" s="1096"/>
      <c r="VMQ5" s="1097" t="s">
        <v>1293</v>
      </c>
      <c r="VMR5" s="1097"/>
      <c r="VMS5" s="1098"/>
      <c r="VMT5" s="1099" t="s">
        <v>1294</v>
      </c>
      <c r="VMU5" s="1097"/>
      <c r="VMV5" s="1098"/>
      <c r="VMW5" s="1096"/>
      <c r="VMX5" s="1096"/>
      <c r="VMY5" s="1097" t="s">
        <v>1293</v>
      </c>
      <c r="VMZ5" s="1097"/>
      <c r="VNA5" s="1098"/>
      <c r="VNB5" s="1099" t="s">
        <v>1294</v>
      </c>
      <c r="VNC5" s="1097"/>
      <c r="VND5" s="1098"/>
      <c r="VNE5" s="1096"/>
      <c r="VNF5" s="1096"/>
      <c r="VNG5" s="1097" t="s">
        <v>1293</v>
      </c>
      <c r="VNH5" s="1097"/>
      <c r="VNI5" s="1098"/>
      <c r="VNJ5" s="1099" t="s">
        <v>1294</v>
      </c>
      <c r="VNK5" s="1097"/>
      <c r="VNL5" s="1098"/>
      <c r="VNM5" s="1096"/>
      <c r="VNN5" s="1096"/>
      <c r="VNO5" s="1097" t="s">
        <v>1293</v>
      </c>
      <c r="VNP5" s="1097"/>
      <c r="VNQ5" s="1098"/>
      <c r="VNR5" s="1099" t="s">
        <v>1294</v>
      </c>
      <c r="VNS5" s="1097"/>
      <c r="VNT5" s="1098"/>
      <c r="VNU5" s="1096"/>
      <c r="VNV5" s="1096"/>
      <c r="VNW5" s="1097" t="s">
        <v>1293</v>
      </c>
      <c r="VNX5" s="1097"/>
      <c r="VNY5" s="1098"/>
      <c r="VNZ5" s="1099" t="s">
        <v>1294</v>
      </c>
      <c r="VOA5" s="1097"/>
      <c r="VOB5" s="1098"/>
      <c r="VOC5" s="1096"/>
      <c r="VOD5" s="1096"/>
      <c r="VOE5" s="1097" t="s">
        <v>1293</v>
      </c>
      <c r="VOF5" s="1097"/>
      <c r="VOG5" s="1098"/>
      <c r="VOH5" s="1099" t="s">
        <v>1294</v>
      </c>
      <c r="VOI5" s="1097"/>
      <c r="VOJ5" s="1098"/>
      <c r="VOK5" s="1096"/>
      <c r="VOL5" s="1096"/>
      <c r="VOM5" s="1097" t="s">
        <v>1293</v>
      </c>
      <c r="VON5" s="1097"/>
      <c r="VOO5" s="1098"/>
      <c r="VOP5" s="1099" t="s">
        <v>1294</v>
      </c>
      <c r="VOQ5" s="1097"/>
      <c r="VOR5" s="1098"/>
      <c r="VOS5" s="1096"/>
      <c r="VOT5" s="1096"/>
      <c r="VOU5" s="1097" t="s">
        <v>1293</v>
      </c>
      <c r="VOV5" s="1097"/>
      <c r="VOW5" s="1098"/>
      <c r="VOX5" s="1099" t="s">
        <v>1294</v>
      </c>
      <c r="VOY5" s="1097"/>
      <c r="VOZ5" s="1098"/>
      <c r="VPA5" s="1096"/>
      <c r="VPB5" s="1096"/>
      <c r="VPC5" s="1097" t="s">
        <v>1293</v>
      </c>
      <c r="VPD5" s="1097"/>
      <c r="VPE5" s="1098"/>
      <c r="VPF5" s="1099" t="s">
        <v>1294</v>
      </c>
      <c r="VPG5" s="1097"/>
      <c r="VPH5" s="1098"/>
      <c r="VPI5" s="1096"/>
      <c r="VPJ5" s="1096"/>
      <c r="VPK5" s="1097" t="s">
        <v>1293</v>
      </c>
      <c r="VPL5" s="1097"/>
      <c r="VPM5" s="1098"/>
      <c r="VPN5" s="1099" t="s">
        <v>1294</v>
      </c>
      <c r="VPO5" s="1097"/>
      <c r="VPP5" s="1098"/>
      <c r="VPQ5" s="1096"/>
      <c r="VPR5" s="1096"/>
      <c r="VPS5" s="1097" t="s">
        <v>1293</v>
      </c>
      <c r="VPT5" s="1097"/>
      <c r="VPU5" s="1098"/>
      <c r="VPV5" s="1099" t="s">
        <v>1294</v>
      </c>
      <c r="VPW5" s="1097"/>
      <c r="VPX5" s="1098"/>
      <c r="VPY5" s="1096"/>
      <c r="VPZ5" s="1096"/>
      <c r="VQA5" s="1097" t="s">
        <v>1293</v>
      </c>
      <c r="VQB5" s="1097"/>
      <c r="VQC5" s="1098"/>
      <c r="VQD5" s="1099" t="s">
        <v>1294</v>
      </c>
      <c r="VQE5" s="1097"/>
      <c r="VQF5" s="1098"/>
      <c r="VQG5" s="1096"/>
      <c r="VQH5" s="1096"/>
      <c r="VQI5" s="1097" t="s">
        <v>1293</v>
      </c>
      <c r="VQJ5" s="1097"/>
      <c r="VQK5" s="1098"/>
      <c r="VQL5" s="1099" t="s">
        <v>1294</v>
      </c>
      <c r="VQM5" s="1097"/>
      <c r="VQN5" s="1098"/>
      <c r="VQO5" s="1096"/>
      <c r="VQP5" s="1096"/>
      <c r="VQQ5" s="1097" t="s">
        <v>1293</v>
      </c>
      <c r="VQR5" s="1097"/>
      <c r="VQS5" s="1098"/>
      <c r="VQT5" s="1099" t="s">
        <v>1294</v>
      </c>
      <c r="VQU5" s="1097"/>
      <c r="VQV5" s="1098"/>
      <c r="VQW5" s="1096"/>
      <c r="VQX5" s="1096"/>
      <c r="VQY5" s="1097" t="s">
        <v>1293</v>
      </c>
      <c r="VQZ5" s="1097"/>
      <c r="VRA5" s="1098"/>
      <c r="VRB5" s="1099" t="s">
        <v>1294</v>
      </c>
      <c r="VRC5" s="1097"/>
      <c r="VRD5" s="1098"/>
      <c r="VRE5" s="1096"/>
      <c r="VRF5" s="1096"/>
      <c r="VRG5" s="1097" t="s">
        <v>1293</v>
      </c>
      <c r="VRH5" s="1097"/>
      <c r="VRI5" s="1098"/>
      <c r="VRJ5" s="1099" t="s">
        <v>1294</v>
      </c>
      <c r="VRK5" s="1097"/>
      <c r="VRL5" s="1098"/>
      <c r="VRM5" s="1096"/>
      <c r="VRN5" s="1096"/>
      <c r="VRO5" s="1097" t="s">
        <v>1293</v>
      </c>
      <c r="VRP5" s="1097"/>
      <c r="VRQ5" s="1098"/>
      <c r="VRR5" s="1099" t="s">
        <v>1294</v>
      </c>
      <c r="VRS5" s="1097"/>
      <c r="VRT5" s="1098"/>
      <c r="VRU5" s="1096"/>
      <c r="VRV5" s="1096"/>
      <c r="VRW5" s="1097" t="s">
        <v>1293</v>
      </c>
      <c r="VRX5" s="1097"/>
      <c r="VRY5" s="1098"/>
      <c r="VRZ5" s="1099" t="s">
        <v>1294</v>
      </c>
      <c r="VSA5" s="1097"/>
      <c r="VSB5" s="1098"/>
      <c r="VSC5" s="1096"/>
      <c r="VSD5" s="1096"/>
      <c r="VSE5" s="1097" t="s">
        <v>1293</v>
      </c>
      <c r="VSF5" s="1097"/>
      <c r="VSG5" s="1098"/>
      <c r="VSH5" s="1099" t="s">
        <v>1294</v>
      </c>
      <c r="VSI5" s="1097"/>
      <c r="VSJ5" s="1098"/>
      <c r="VSK5" s="1096"/>
      <c r="VSL5" s="1096"/>
      <c r="VSM5" s="1097" t="s">
        <v>1293</v>
      </c>
      <c r="VSN5" s="1097"/>
      <c r="VSO5" s="1098"/>
      <c r="VSP5" s="1099" t="s">
        <v>1294</v>
      </c>
      <c r="VSQ5" s="1097"/>
      <c r="VSR5" s="1098"/>
      <c r="VSS5" s="1096"/>
      <c r="VST5" s="1096"/>
      <c r="VSU5" s="1097" t="s">
        <v>1293</v>
      </c>
      <c r="VSV5" s="1097"/>
      <c r="VSW5" s="1098"/>
      <c r="VSX5" s="1099" t="s">
        <v>1294</v>
      </c>
      <c r="VSY5" s="1097"/>
      <c r="VSZ5" s="1098"/>
      <c r="VTA5" s="1096"/>
      <c r="VTB5" s="1096"/>
      <c r="VTC5" s="1097" t="s">
        <v>1293</v>
      </c>
      <c r="VTD5" s="1097"/>
      <c r="VTE5" s="1098"/>
      <c r="VTF5" s="1099" t="s">
        <v>1294</v>
      </c>
      <c r="VTG5" s="1097"/>
      <c r="VTH5" s="1098"/>
      <c r="VTI5" s="1096"/>
      <c r="VTJ5" s="1096"/>
      <c r="VTK5" s="1097" t="s">
        <v>1293</v>
      </c>
      <c r="VTL5" s="1097"/>
      <c r="VTM5" s="1098"/>
      <c r="VTN5" s="1099" t="s">
        <v>1294</v>
      </c>
      <c r="VTO5" s="1097"/>
      <c r="VTP5" s="1098"/>
      <c r="VTQ5" s="1096"/>
      <c r="VTR5" s="1096"/>
      <c r="VTS5" s="1097" t="s">
        <v>1293</v>
      </c>
      <c r="VTT5" s="1097"/>
      <c r="VTU5" s="1098"/>
      <c r="VTV5" s="1099" t="s">
        <v>1294</v>
      </c>
      <c r="VTW5" s="1097"/>
      <c r="VTX5" s="1098"/>
      <c r="VTY5" s="1096"/>
      <c r="VTZ5" s="1096"/>
      <c r="VUA5" s="1097" t="s">
        <v>1293</v>
      </c>
      <c r="VUB5" s="1097"/>
      <c r="VUC5" s="1098"/>
      <c r="VUD5" s="1099" t="s">
        <v>1294</v>
      </c>
      <c r="VUE5" s="1097"/>
      <c r="VUF5" s="1098"/>
      <c r="VUG5" s="1096"/>
      <c r="VUH5" s="1096"/>
      <c r="VUI5" s="1097" t="s">
        <v>1293</v>
      </c>
      <c r="VUJ5" s="1097"/>
      <c r="VUK5" s="1098"/>
      <c r="VUL5" s="1099" t="s">
        <v>1294</v>
      </c>
      <c r="VUM5" s="1097"/>
      <c r="VUN5" s="1098"/>
      <c r="VUO5" s="1096"/>
      <c r="VUP5" s="1096"/>
      <c r="VUQ5" s="1097" t="s">
        <v>1293</v>
      </c>
      <c r="VUR5" s="1097"/>
      <c r="VUS5" s="1098"/>
      <c r="VUT5" s="1099" t="s">
        <v>1294</v>
      </c>
      <c r="VUU5" s="1097"/>
      <c r="VUV5" s="1098"/>
      <c r="VUW5" s="1096"/>
      <c r="VUX5" s="1096"/>
      <c r="VUY5" s="1097" t="s">
        <v>1293</v>
      </c>
      <c r="VUZ5" s="1097"/>
      <c r="VVA5" s="1098"/>
      <c r="VVB5" s="1099" t="s">
        <v>1294</v>
      </c>
      <c r="VVC5" s="1097"/>
      <c r="VVD5" s="1098"/>
      <c r="VVE5" s="1096"/>
      <c r="VVF5" s="1096"/>
      <c r="VVG5" s="1097" t="s">
        <v>1293</v>
      </c>
      <c r="VVH5" s="1097"/>
      <c r="VVI5" s="1098"/>
      <c r="VVJ5" s="1099" t="s">
        <v>1294</v>
      </c>
      <c r="VVK5" s="1097"/>
      <c r="VVL5" s="1098"/>
      <c r="VVM5" s="1096"/>
      <c r="VVN5" s="1096"/>
      <c r="VVO5" s="1097" t="s">
        <v>1293</v>
      </c>
      <c r="VVP5" s="1097"/>
      <c r="VVQ5" s="1098"/>
      <c r="VVR5" s="1099" t="s">
        <v>1294</v>
      </c>
      <c r="VVS5" s="1097"/>
      <c r="VVT5" s="1098"/>
      <c r="VVU5" s="1096"/>
      <c r="VVV5" s="1096"/>
      <c r="VVW5" s="1097" t="s">
        <v>1293</v>
      </c>
      <c r="VVX5" s="1097"/>
      <c r="VVY5" s="1098"/>
      <c r="VVZ5" s="1099" t="s">
        <v>1294</v>
      </c>
      <c r="VWA5" s="1097"/>
      <c r="VWB5" s="1098"/>
      <c r="VWC5" s="1096"/>
      <c r="VWD5" s="1096"/>
      <c r="VWE5" s="1097" t="s">
        <v>1293</v>
      </c>
      <c r="VWF5" s="1097"/>
      <c r="VWG5" s="1098"/>
      <c r="VWH5" s="1099" t="s">
        <v>1294</v>
      </c>
      <c r="VWI5" s="1097"/>
      <c r="VWJ5" s="1098"/>
      <c r="VWK5" s="1096"/>
      <c r="VWL5" s="1096"/>
      <c r="VWM5" s="1097" t="s">
        <v>1293</v>
      </c>
      <c r="VWN5" s="1097"/>
      <c r="VWO5" s="1098"/>
      <c r="VWP5" s="1099" t="s">
        <v>1294</v>
      </c>
      <c r="VWQ5" s="1097"/>
      <c r="VWR5" s="1098"/>
      <c r="VWS5" s="1096"/>
      <c r="VWT5" s="1096"/>
      <c r="VWU5" s="1097" t="s">
        <v>1293</v>
      </c>
      <c r="VWV5" s="1097"/>
      <c r="VWW5" s="1098"/>
      <c r="VWX5" s="1099" t="s">
        <v>1294</v>
      </c>
      <c r="VWY5" s="1097"/>
      <c r="VWZ5" s="1098"/>
      <c r="VXA5" s="1096"/>
      <c r="VXB5" s="1096"/>
      <c r="VXC5" s="1097" t="s">
        <v>1293</v>
      </c>
      <c r="VXD5" s="1097"/>
      <c r="VXE5" s="1098"/>
      <c r="VXF5" s="1099" t="s">
        <v>1294</v>
      </c>
      <c r="VXG5" s="1097"/>
      <c r="VXH5" s="1098"/>
      <c r="VXI5" s="1096"/>
      <c r="VXJ5" s="1096"/>
      <c r="VXK5" s="1097" t="s">
        <v>1293</v>
      </c>
      <c r="VXL5" s="1097"/>
      <c r="VXM5" s="1098"/>
      <c r="VXN5" s="1099" t="s">
        <v>1294</v>
      </c>
      <c r="VXO5" s="1097"/>
      <c r="VXP5" s="1098"/>
      <c r="VXQ5" s="1096"/>
      <c r="VXR5" s="1096"/>
      <c r="VXS5" s="1097" t="s">
        <v>1293</v>
      </c>
      <c r="VXT5" s="1097"/>
      <c r="VXU5" s="1098"/>
      <c r="VXV5" s="1099" t="s">
        <v>1294</v>
      </c>
      <c r="VXW5" s="1097"/>
      <c r="VXX5" s="1098"/>
      <c r="VXY5" s="1096"/>
      <c r="VXZ5" s="1096"/>
      <c r="VYA5" s="1097" t="s">
        <v>1293</v>
      </c>
      <c r="VYB5" s="1097"/>
      <c r="VYC5" s="1098"/>
      <c r="VYD5" s="1099" t="s">
        <v>1294</v>
      </c>
      <c r="VYE5" s="1097"/>
      <c r="VYF5" s="1098"/>
      <c r="VYG5" s="1096"/>
      <c r="VYH5" s="1096"/>
      <c r="VYI5" s="1097" t="s">
        <v>1293</v>
      </c>
      <c r="VYJ5" s="1097"/>
      <c r="VYK5" s="1098"/>
      <c r="VYL5" s="1099" t="s">
        <v>1294</v>
      </c>
      <c r="VYM5" s="1097"/>
      <c r="VYN5" s="1098"/>
      <c r="VYO5" s="1096"/>
      <c r="VYP5" s="1096"/>
      <c r="VYQ5" s="1097" t="s">
        <v>1293</v>
      </c>
      <c r="VYR5" s="1097"/>
      <c r="VYS5" s="1098"/>
      <c r="VYT5" s="1099" t="s">
        <v>1294</v>
      </c>
      <c r="VYU5" s="1097"/>
      <c r="VYV5" s="1098"/>
      <c r="VYW5" s="1096"/>
      <c r="VYX5" s="1096"/>
      <c r="VYY5" s="1097" t="s">
        <v>1293</v>
      </c>
      <c r="VYZ5" s="1097"/>
      <c r="VZA5" s="1098"/>
      <c r="VZB5" s="1099" t="s">
        <v>1294</v>
      </c>
      <c r="VZC5" s="1097"/>
      <c r="VZD5" s="1098"/>
      <c r="VZE5" s="1096"/>
      <c r="VZF5" s="1096"/>
      <c r="VZG5" s="1097" t="s">
        <v>1293</v>
      </c>
      <c r="VZH5" s="1097"/>
      <c r="VZI5" s="1098"/>
      <c r="VZJ5" s="1099" t="s">
        <v>1294</v>
      </c>
      <c r="VZK5" s="1097"/>
      <c r="VZL5" s="1098"/>
      <c r="VZM5" s="1096"/>
      <c r="VZN5" s="1096"/>
      <c r="VZO5" s="1097" t="s">
        <v>1293</v>
      </c>
      <c r="VZP5" s="1097"/>
      <c r="VZQ5" s="1098"/>
      <c r="VZR5" s="1099" t="s">
        <v>1294</v>
      </c>
      <c r="VZS5" s="1097"/>
      <c r="VZT5" s="1098"/>
      <c r="VZU5" s="1096"/>
      <c r="VZV5" s="1096"/>
      <c r="VZW5" s="1097" t="s">
        <v>1293</v>
      </c>
      <c r="VZX5" s="1097"/>
      <c r="VZY5" s="1098"/>
      <c r="VZZ5" s="1099" t="s">
        <v>1294</v>
      </c>
      <c r="WAA5" s="1097"/>
      <c r="WAB5" s="1098"/>
      <c r="WAC5" s="1096"/>
      <c r="WAD5" s="1096"/>
      <c r="WAE5" s="1097" t="s">
        <v>1293</v>
      </c>
      <c r="WAF5" s="1097"/>
      <c r="WAG5" s="1098"/>
      <c r="WAH5" s="1099" t="s">
        <v>1294</v>
      </c>
      <c r="WAI5" s="1097"/>
      <c r="WAJ5" s="1098"/>
      <c r="WAK5" s="1096"/>
      <c r="WAL5" s="1096"/>
      <c r="WAM5" s="1097" t="s">
        <v>1293</v>
      </c>
      <c r="WAN5" s="1097"/>
      <c r="WAO5" s="1098"/>
      <c r="WAP5" s="1099" t="s">
        <v>1294</v>
      </c>
      <c r="WAQ5" s="1097"/>
      <c r="WAR5" s="1098"/>
      <c r="WAS5" s="1096"/>
      <c r="WAT5" s="1096"/>
      <c r="WAU5" s="1097" t="s">
        <v>1293</v>
      </c>
      <c r="WAV5" s="1097"/>
      <c r="WAW5" s="1098"/>
      <c r="WAX5" s="1099" t="s">
        <v>1294</v>
      </c>
      <c r="WAY5" s="1097"/>
      <c r="WAZ5" s="1098"/>
      <c r="WBA5" s="1096"/>
      <c r="WBB5" s="1096"/>
      <c r="WBC5" s="1097" t="s">
        <v>1293</v>
      </c>
      <c r="WBD5" s="1097"/>
      <c r="WBE5" s="1098"/>
      <c r="WBF5" s="1099" t="s">
        <v>1294</v>
      </c>
      <c r="WBG5" s="1097"/>
      <c r="WBH5" s="1098"/>
      <c r="WBI5" s="1096"/>
      <c r="WBJ5" s="1096"/>
      <c r="WBK5" s="1097" t="s">
        <v>1293</v>
      </c>
      <c r="WBL5" s="1097"/>
      <c r="WBM5" s="1098"/>
      <c r="WBN5" s="1099" t="s">
        <v>1294</v>
      </c>
      <c r="WBO5" s="1097"/>
      <c r="WBP5" s="1098"/>
      <c r="WBQ5" s="1096"/>
      <c r="WBR5" s="1096"/>
      <c r="WBS5" s="1097" t="s">
        <v>1293</v>
      </c>
      <c r="WBT5" s="1097"/>
      <c r="WBU5" s="1098"/>
      <c r="WBV5" s="1099" t="s">
        <v>1294</v>
      </c>
      <c r="WBW5" s="1097"/>
      <c r="WBX5" s="1098"/>
      <c r="WBY5" s="1096"/>
      <c r="WBZ5" s="1096"/>
      <c r="WCA5" s="1097" t="s">
        <v>1293</v>
      </c>
      <c r="WCB5" s="1097"/>
      <c r="WCC5" s="1098"/>
      <c r="WCD5" s="1099" t="s">
        <v>1294</v>
      </c>
      <c r="WCE5" s="1097"/>
      <c r="WCF5" s="1098"/>
      <c r="WCG5" s="1096"/>
      <c r="WCH5" s="1096"/>
      <c r="WCI5" s="1097" t="s">
        <v>1293</v>
      </c>
      <c r="WCJ5" s="1097"/>
      <c r="WCK5" s="1098"/>
      <c r="WCL5" s="1099" t="s">
        <v>1294</v>
      </c>
      <c r="WCM5" s="1097"/>
      <c r="WCN5" s="1098"/>
      <c r="WCO5" s="1096"/>
      <c r="WCP5" s="1096"/>
      <c r="WCQ5" s="1097" t="s">
        <v>1293</v>
      </c>
      <c r="WCR5" s="1097"/>
      <c r="WCS5" s="1098"/>
      <c r="WCT5" s="1099" t="s">
        <v>1294</v>
      </c>
      <c r="WCU5" s="1097"/>
      <c r="WCV5" s="1098"/>
      <c r="WCW5" s="1096"/>
      <c r="WCX5" s="1096"/>
      <c r="WCY5" s="1097" t="s">
        <v>1293</v>
      </c>
      <c r="WCZ5" s="1097"/>
      <c r="WDA5" s="1098"/>
      <c r="WDB5" s="1099" t="s">
        <v>1294</v>
      </c>
      <c r="WDC5" s="1097"/>
      <c r="WDD5" s="1098"/>
      <c r="WDE5" s="1096"/>
      <c r="WDF5" s="1096"/>
      <c r="WDG5" s="1097" t="s">
        <v>1293</v>
      </c>
      <c r="WDH5" s="1097"/>
      <c r="WDI5" s="1098"/>
      <c r="WDJ5" s="1099" t="s">
        <v>1294</v>
      </c>
      <c r="WDK5" s="1097"/>
      <c r="WDL5" s="1098"/>
      <c r="WDM5" s="1096"/>
      <c r="WDN5" s="1096"/>
      <c r="WDO5" s="1097" t="s">
        <v>1293</v>
      </c>
      <c r="WDP5" s="1097"/>
      <c r="WDQ5" s="1098"/>
      <c r="WDR5" s="1099" t="s">
        <v>1294</v>
      </c>
      <c r="WDS5" s="1097"/>
      <c r="WDT5" s="1098"/>
      <c r="WDU5" s="1096"/>
      <c r="WDV5" s="1096"/>
      <c r="WDW5" s="1097" t="s">
        <v>1293</v>
      </c>
      <c r="WDX5" s="1097"/>
      <c r="WDY5" s="1098"/>
      <c r="WDZ5" s="1099" t="s">
        <v>1294</v>
      </c>
      <c r="WEA5" s="1097"/>
      <c r="WEB5" s="1098"/>
      <c r="WEC5" s="1096"/>
      <c r="WED5" s="1096"/>
      <c r="WEE5" s="1097" t="s">
        <v>1293</v>
      </c>
      <c r="WEF5" s="1097"/>
      <c r="WEG5" s="1098"/>
      <c r="WEH5" s="1099" t="s">
        <v>1294</v>
      </c>
      <c r="WEI5" s="1097"/>
      <c r="WEJ5" s="1098"/>
      <c r="WEK5" s="1096"/>
      <c r="WEL5" s="1096"/>
      <c r="WEM5" s="1097" t="s">
        <v>1293</v>
      </c>
      <c r="WEN5" s="1097"/>
      <c r="WEO5" s="1098"/>
      <c r="WEP5" s="1099" t="s">
        <v>1294</v>
      </c>
      <c r="WEQ5" s="1097"/>
      <c r="WER5" s="1098"/>
      <c r="WES5" s="1096"/>
      <c r="WET5" s="1096"/>
      <c r="WEU5" s="1097" t="s">
        <v>1293</v>
      </c>
      <c r="WEV5" s="1097"/>
      <c r="WEW5" s="1098"/>
      <c r="WEX5" s="1099" t="s">
        <v>1294</v>
      </c>
      <c r="WEY5" s="1097"/>
      <c r="WEZ5" s="1098"/>
      <c r="WFA5" s="1096"/>
      <c r="WFB5" s="1096"/>
      <c r="WFC5" s="1097" t="s">
        <v>1293</v>
      </c>
      <c r="WFD5" s="1097"/>
      <c r="WFE5" s="1098"/>
      <c r="WFF5" s="1099" t="s">
        <v>1294</v>
      </c>
      <c r="WFG5" s="1097"/>
      <c r="WFH5" s="1098"/>
      <c r="WFI5" s="1096"/>
      <c r="WFJ5" s="1096"/>
      <c r="WFK5" s="1097" t="s">
        <v>1293</v>
      </c>
      <c r="WFL5" s="1097"/>
      <c r="WFM5" s="1098"/>
      <c r="WFN5" s="1099" t="s">
        <v>1294</v>
      </c>
      <c r="WFO5" s="1097"/>
      <c r="WFP5" s="1098"/>
      <c r="WFQ5" s="1096"/>
      <c r="WFR5" s="1096"/>
      <c r="WFS5" s="1097" t="s">
        <v>1293</v>
      </c>
      <c r="WFT5" s="1097"/>
      <c r="WFU5" s="1098"/>
      <c r="WFV5" s="1099" t="s">
        <v>1294</v>
      </c>
      <c r="WFW5" s="1097"/>
      <c r="WFX5" s="1098"/>
      <c r="WFY5" s="1096"/>
      <c r="WFZ5" s="1096"/>
      <c r="WGA5" s="1097" t="s">
        <v>1293</v>
      </c>
      <c r="WGB5" s="1097"/>
      <c r="WGC5" s="1098"/>
      <c r="WGD5" s="1099" t="s">
        <v>1294</v>
      </c>
      <c r="WGE5" s="1097"/>
      <c r="WGF5" s="1098"/>
      <c r="WGG5" s="1096"/>
      <c r="WGH5" s="1096"/>
      <c r="WGI5" s="1097" t="s">
        <v>1293</v>
      </c>
      <c r="WGJ5" s="1097"/>
      <c r="WGK5" s="1098"/>
      <c r="WGL5" s="1099" t="s">
        <v>1294</v>
      </c>
      <c r="WGM5" s="1097"/>
      <c r="WGN5" s="1098"/>
      <c r="WGO5" s="1096"/>
      <c r="WGP5" s="1096"/>
      <c r="WGQ5" s="1097" t="s">
        <v>1293</v>
      </c>
      <c r="WGR5" s="1097"/>
      <c r="WGS5" s="1098"/>
      <c r="WGT5" s="1099" t="s">
        <v>1294</v>
      </c>
      <c r="WGU5" s="1097"/>
      <c r="WGV5" s="1098"/>
      <c r="WGW5" s="1096"/>
      <c r="WGX5" s="1096"/>
      <c r="WGY5" s="1097" t="s">
        <v>1293</v>
      </c>
      <c r="WGZ5" s="1097"/>
      <c r="WHA5" s="1098"/>
      <c r="WHB5" s="1099" t="s">
        <v>1294</v>
      </c>
      <c r="WHC5" s="1097"/>
      <c r="WHD5" s="1098"/>
      <c r="WHE5" s="1096"/>
      <c r="WHF5" s="1096"/>
      <c r="WHG5" s="1097" t="s">
        <v>1293</v>
      </c>
      <c r="WHH5" s="1097"/>
      <c r="WHI5" s="1098"/>
      <c r="WHJ5" s="1099" t="s">
        <v>1294</v>
      </c>
      <c r="WHK5" s="1097"/>
      <c r="WHL5" s="1098"/>
      <c r="WHM5" s="1096"/>
      <c r="WHN5" s="1096"/>
      <c r="WHO5" s="1097" t="s">
        <v>1293</v>
      </c>
      <c r="WHP5" s="1097"/>
      <c r="WHQ5" s="1098"/>
      <c r="WHR5" s="1099" t="s">
        <v>1294</v>
      </c>
      <c r="WHS5" s="1097"/>
      <c r="WHT5" s="1098"/>
      <c r="WHU5" s="1096"/>
      <c r="WHV5" s="1096"/>
      <c r="WHW5" s="1097" t="s">
        <v>1293</v>
      </c>
      <c r="WHX5" s="1097"/>
      <c r="WHY5" s="1098"/>
      <c r="WHZ5" s="1099" t="s">
        <v>1294</v>
      </c>
      <c r="WIA5" s="1097"/>
      <c r="WIB5" s="1098"/>
      <c r="WIC5" s="1096"/>
      <c r="WID5" s="1096"/>
      <c r="WIE5" s="1097" t="s">
        <v>1293</v>
      </c>
      <c r="WIF5" s="1097"/>
      <c r="WIG5" s="1098"/>
      <c r="WIH5" s="1099" t="s">
        <v>1294</v>
      </c>
      <c r="WII5" s="1097"/>
      <c r="WIJ5" s="1098"/>
      <c r="WIK5" s="1096"/>
      <c r="WIL5" s="1096"/>
      <c r="WIM5" s="1097" t="s">
        <v>1293</v>
      </c>
      <c r="WIN5" s="1097"/>
      <c r="WIO5" s="1098"/>
      <c r="WIP5" s="1099" t="s">
        <v>1294</v>
      </c>
      <c r="WIQ5" s="1097"/>
      <c r="WIR5" s="1098"/>
      <c r="WIS5" s="1096"/>
      <c r="WIT5" s="1096"/>
      <c r="WIU5" s="1097" t="s">
        <v>1293</v>
      </c>
      <c r="WIV5" s="1097"/>
      <c r="WIW5" s="1098"/>
      <c r="WIX5" s="1099" t="s">
        <v>1294</v>
      </c>
      <c r="WIY5" s="1097"/>
      <c r="WIZ5" s="1098"/>
      <c r="WJA5" s="1096"/>
      <c r="WJB5" s="1096"/>
      <c r="WJC5" s="1097" t="s">
        <v>1293</v>
      </c>
      <c r="WJD5" s="1097"/>
      <c r="WJE5" s="1098"/>
      <c r="WJF5" s="1099" t="s">
        <v>1294</v>
      </c>
      <c r="WJG5" s="1097"/>
      <c r="WJH5" s="1098"/>
      <c r="WJI5" s="1096"/>
      <c r="WJJ5" s="1096"/>
      <c r="WJK5" s="1097" t="s">
        <v>1293</v>
      </c>
      <c r="WJL5" s="1097"/>
      <c r="WJM5" s="1098"/>
      <c r="WJN5" s="1099" t="s">
        <v>1294</v>
      </c>
      <c r="WJO5" s="1097"/>
      <c r="WJP5" s="1098"/>
      <c r="WJQ5" s="1096"/>
      <c r="WJR5" s="1096"/>
      <c r="WJS5" s="1097" t="s">
        <v>1293</v>
      </c>
      <c r="WJT5" s="1097"/>
      <c r="WJU5" s="1098"/>
      <c r="WJV5" s="1099" t="s">
        <v>1294</v>
      </c>
      <c r="WJW5" s="1097"/>
      <c r="WJX5" s="1098"/>
      <c r="WJY5" s="1096"/>
      <c r="WJZ5" s="1096"/>
      <c r="WKA5" s="1097" t="s">
        <v>1293</v>
      </c>
      <c r="WKB5" s="1097"/>
      <c r="WKC5" s="1098"/>
      <c r="WKD5" s="1099" t="s">
        <v>1294</v>
      </c>
      <c r="WKE5" s="1097"/>
      <c r="WKF5" s="1098"/>
      <c r="WKG5" s="1096"/>
      <c r="WKH5" s="1096"/>
      <c r="WKI5" s="1097" t="s">
        <v>1293</v>
      </c>
      <c r="WKJ5" s="1097"/>
      <c r="WKK5" s="1098"/>
      <c r="WKL5" s="1099" t="s">
        <v>1294</v>
      </c>
      <c r="WKM5" s="1097"/>
      <c r="WKN5" s="1098"/>
      <c r="WKO5" s="1096"/>
      <c r="WKP5" s="1096"/>
      <c r="WKQ5" s="1097" t="s">
        <v>1293</v>
      </c>
      <c r="WKR5" s="1097"/>
      <c r="WKS5" s="1098"/>
      <c r="WKT5" s="1099" t="s">
        <v>1294</v>
      </c>
      <c r="WKU5" s="1097"/>
      <c r="WKV5" s="1098"/>
      <c r="WKW5" s="1096"/>
      <c r="WKX5" s="1096"/>
      <c r="WKY5" s="1097" t="s">
        <v>1293</v>
      </c>
      <c r="WKZ5" s="1097"/>
      <c r="WLA5" s="1098"/>
      <c r="WLB5" s="1099" t="s">
        <v>1294</v>
      </c>
      <c r="WLC5" s="1097"/>
      <c r="WLD5" s="1098"/>
      <c r="WLE5" s="1096"/>
      <c r="WLF5" s="1096"/>
      <c r="WLG5" s="1097" t="s">
        <v>1293</v>
      </c>
      <c r="WLH5" s="1097"/>
      <c r="WLI5" s="1098"/>
      <c r="WLJ5" s="1099" t="s">
        <v>1294</v>
      </c>
      <c r="WLK5" s="1097"/>
      <c r="WLL5" s="1098"/>
      <c r="WLM5" s="1096"/>
      <c r="WLN5" s="1096"/>
      <c r="WLO5" s="1097" t="s">
        <v>1293</v>
      </c>
      <c r="WLP5" s="1097"/>
      <c r="WLQ5" s="1098"/>
      <c r="WLR5" s="1099" t="s">
        <v>1294</v>
      </c>
      <c r="WLS5" s="1097"/>
      <c r="WLT5" s="1098"/>
      <c r="WLU5" s="1096"/>
      <c r="WLV5" s="1096"/>
      <c r="WLW5" s="1097" t="s">
        <v>1293</v>
      </c>
      <c r="WLX5" s="1097"/>
      <c r="WLY5" s="1098"/>
      <c r="WLZ5" s="1099" t="s">
        <v>1294</v>
      </c>
      <c r="WMA5" s="1097"/>
      <c r="WMB5" s="1098"/>
      <c r="WMC5" s="1096"/>
      <c r="WMD5" s="1096"/>
      <c r="WME5" s="1097" t="s">
        <v>1293</v>
      </c>
      <c r="WMF5" s="1097"/>
      <c r="WMG5" s="1098"/>
      <c r="WMH5" s="1099" t="s">
        <v>1294</v>
      </c>
      <c r="WMI5" s="1097"/>
      <c r="WMJ5" s="1098"/>
      <c r="WMK5" s="1096"/>
      <c r="WML5" s="1096"/>
      <c r="WMM5" s="1097" t="s">
        <v>1293</v>
      </c>
      <c r="WMN5" s="1097"/>
      <c r="WMO5" s="1098"/>
      <c r="WMP5" s="1099" t="s">
        <v>1294</v>
      </c>
      <c r="WMQ5" s="1097"/>
      <c r="WMR5" s="1098"/>
      <c r="WMS5" s="1096"/>
      <c r="WMT5" s="1096"/>
      <c r="WMU5" s="1097" t="s">
        <v>1293</v>
      </c>
      <c r="WMV5" s="1097"/>
      <c r="WMW5" s="1098"/>
      <c r="WMX5" s="1099" t="s">
        <v>1294</v>
      </c>
      <c r="WMY5" s="1097"/>
      <c r="WMZ5" s="1098"/>
      <c r="WNA5" s="1096"/>
      <c r="WNB5" s="1096"/>
      <c r="WNC5" s="1097" t="s">
        <v>1293</v>
      </c>
      <c r="WND5" s="1097"/>
      <c r="WNE5" s="1098"/>
      <c r="WNF5" s="1099" t="s">
        <v>1294</v>
      </c>
      <c r="WNG5" s="1097"/>
      <c r="WNH5" s="1098"/>
      <c r="WNI5" s="1096"/>
      <c r="WNJ5" s="1096"/>
      <c r="WNK5" s="1097" t="s">
        <v>1293</v>
      </c>
      <c r="WNL5" s="1097"/>
      <c r="WNM5" s="1098"/>
      <c r="WNN5" s="1099" t="s">
        <v>1294</v>
      </c>
      <c r="WNO5" s="1097"/>
      <c r="WNP5" s="1098"/>
      <c r="WNQ5" s="1096"/>
      <c r="WNR5" s="1096"/>
      <c r="WNS5" s="1097" t="s">
        <v>1293</v>
      </c>
      <c r="WNT5" s="1097"/>
      <c r="WNU5" s="1098"/>
      <c r="WNV5" s="1099" t="s">
        <v>1294</v>
      </c>
      <c r="WNW5" s="1097"/>
      <c r="WNX5" s="1098"/>
      <c r="WNY5" s="1096"/>
      <c r="WNZ5" s="1096"/>
      <c r="WOA5" s="1097" t="s">
        <v>1293</v>
      </c>
      <c r="WOB5" s="1097"/>
      <c r="WOC5" s="1098"/>
      <c r="WOD5" s="1099" t="s">
        <v>1294</v>
      </c>
      <c r="WOE5" s="1097"/>
      <c r="WOF5" s="1098"/>
      <c r="WOG5" s="1096"/>
      <c r="WOH5" s="1096"/>
      <c r="WOI5" s="1097" t="s">
        <v>1293</v>
      </c>
      <c r="WOJ5" s="1097"/>
      <c r="WOK5" s="1098"/>
      <c r="WOL5" s="1099" t="s">
        <v>1294</v>
      </c>
      <c r="WOM5" s="1097"/>
      <c r="WON5" s="1098"/>
      <c r="WOO5" s="1096"/>
      <c r="WOP5" s="1096"/>
      <c r="WOQ5" s="1097" t="s">
        <v>1293</v>
      </c>
      <c r="WOR5" s="1097"/>
      <c r="WOS5" s="1098"/>
      <c r="WOT5" s="1099" t="s">
        <v>1294</v>
      </c>
      <c r="WOU5" s="1097"/>
      <c r="WOV5" s="1098"/>
      <c r="WOW5" s="1096"/>
      <c r="WOX5" s="1096"/>
      <c r="WOY5" s="1097" t="s">
        <v>1293</v>
      </c>
      <c r="WOZ5" s="1097"/>
      <c r="WPA5" s="1098"/>
      <c r="WPB5" s="1099" t="s">
        <v>1294</v>
      </c>
      <c r="WPC5" s="1097"/>
      <c r="WPD5" s="1098"/>
      <c r="WPE5" s="1096"/>
      <c r="WPF5" s="1096"/>
      <c r="WPG5" s="1097" t="s">
        <v>1293</v>
      </c>
      <c r="WPH5" s="1097"/>
      <c r="WPI5" s="1098"/>
      <c r="WPJ5" s="1099" t="s">
        <v>1294</v>
      </c>
      <c r="WPK5" s="1097"/>
      <c r="WPL5" s="1098"/>
      <c r="WPM5" s="1096"/>
      <c r="WPN5" s="1096"/>
      <c r="WPO5" s="1097" t="s">
        <v>1293</v>
      </c>
      <c r="WPP5" s="1097"/>
      <c r="WPQ5" s="1098"/>
      <c r="WPR5" s="1099" t="s">
        <v>1294</v>
      </c>
      <c r="WPS5" s="1097"/>
      <c r="WPT5" s="1098"/>
      <c r="WPU5" s="1096"/>
      <c r="WPV5" s="1096"/>
      <c r="WPW5" s="1097" t="s">
        <v>1293</v>
      </c>
      <c r="WPX5" s="1097"/>
      <c r="WPY5" s="1098"/>
      <c r="WPZ5" s="1099" t="s">
        <v>1294</v>
      </c>
      <c r="WQA5" s="1097"/>
      <c r="WQB5" s="1098"/>
      <c r="WQC5" s="1096"/>
      <c r="WQD5" s="1096"/>
      <c r="WQE5" s="1097" t="s">
        <v>1293</v>
      </c>
      <c r="WQF5" s="1097"/>
      <c r="WQG5" s="1098"/>
      <c r="WQH5" s="1099" t="s">
        <v>1294</v>
      </c>
      <c r="WQI5" s="1097"/>
      <c r="WQJ5" s="1098"/>
      <c r="WQK5" s="1096"/>
      <c r="WQL5" s="1096"/>
      <c r="WQM5" s="1097" t="s">
        <v>1293</v>
      </c>
      <c r="WQN5" s="1097"/>
      <c r="WQO5" s="1098"/>
      <c r="WQP5" s="1099" t="s">
        <v>1294</v>
      </c>
      <c r="WQQ5" s="1097"/>
      <c r="WQR5" s="1098"/>
      <c r="WQS5" s="1096"/>
      <c r="WQT5" s="1096"/>
      <c r="WQU5" s="1097" t="s">
        <v>1293</v>
      </c>
      <c r="WQV5" s="1097"/>
      <c r="WQW5" s="1098"/>
      <c r="WQX5" s="1099" t="s">
        <v>1294</v>
      </c>
      <c r="WQY5" s="1097"/>
      <c r="WQZ5" s="1098"/>
      <c r="WRA5" s="1096"/>
      <c r="WRB5" s="1096"/>
      <c r="WRC5" s="1097" t="s">
        <v>1293</v>
      </c>
      <c r="WRD5" s="1097"/>
      <c r="WRE5" s="1098"/>
      <c r="WRF5" s="1099" t="s">
        <v>1294</v>
      </c>
      <c r="WRG5" s="1097"/>
      <c r="WRH5" s="1098"/>
      <c r="WRI5" s="1096"/>
      <c r="WRJ5" s="1096"/>
      <c r="WRK5" s="1097" t="s">
        <v>1293</v>
      </c>
      <c r="WRL5" s="1097"/>
      <c r="WRM5" s="1098"/>
      <c r="WRN5" s="1099" t="s">
        <v>1294</v>
      </c>
      <c r="WRO5" s="1097"/>
      <c r="WRP5" s="1098"/>
      <c r="WRQ5" s="1096"/>
      <c r="WRR5" s="1096"/>
      <c r="WRS5" s="1097" t="s">
        <v>1293</v>
      </c>
      <c r="WRT5" s="1097"/>
      <c r="WRU5" s="1098"/>
      <c r="WRV5" s="1099" t="s">
        <v>1294</v>
      </c>
      <c r="WRW5" s="1097"/>
      <c r="WRX5" s="1098"/>
      <c r="WRY5" s="1096"/>
      <c r="WRZ5" s="1096"/>
      <c r="WSA5" s="1097" t="s">
        <v>1293</v>
      </c>
      <c r="WSB5" s="1097"/>
      <c r="WSC5" s="1098"/>
      <c r="WSD5" s="1099" t="s">
        <v>1294</v>
      </c>
      <c r="WSE5" s="1097"/>
      <c r="WSF5" s="1098"/>
      <c r="WSG5" s="1096"/>
      <c r="WSH5" s="1096"/>
      <c r="WSI5" s="1097" t="s">
        <v>1293</v>
      </c>
      <c r="WSJ5" s="1097"/>
      <c r="WSK5" s="1098"/>
      <c r="WSL5" s="1099" t="s">
        <v>1294</v>
      </c>
      <c r="WSM5" s="1097"/>
      <c r="WSN5" s="1098"/>
      <c r="WSO5" s="1096"/>
      <c r="WSP5" s="1096"/>
      <c r="WSQ5" s="1097" t="s">
        <v>1293</v>
      </c>
      <c r="WSR5" s="1097"/>
      <c r="WSS5" s="1098"/>
      <c r="WST5" s="1099" t="s">
        <v>1294</v>
      </c>
      <c r="WSU5" s="1097"/>
      <c r="WSV5" s="1098"/>
      <c r="WSW5" s="1096"/>
      <c r="WSX5" s="1096"/>
      <c r="WSY5" s="1097" t="s">
        <v>1293</v>
      </c>
      <c r="WSZ5" s="1097"/>
      <c r="WTA5" s="1098"/>
      <c r="WTB5" s="1099" t="s">
        <v>1294</v>
      </c>
      <c r="WTC5" s="1097"/>
      <c r="WTD5" s="1098"/>
      <c r="WTE5" s="1096"/>
      <c r="WTF5" s="1096"/>
      <c r="WTG5" s="1097" t="s">
        <v>1293</v>
      </c>
      <c r="WTH5" s="1097"/>
      <c r="WTI5" s="1098"/>
      <c r="WTJ5" s="1099" t="s">
        <v>1294</v>
      </c>
      <c r="WTK5" s="1097"/>
      <c r="WTL5" s="1098"/>
      <c r="WTM5" s="1096"/>
      <c r="WTN5" s="1096"/>
      <c r="WTO5" s="1097" t="s">
        <v>1293</v>
      </c>
      <c r="WTP5" s="1097"/>
      <c r="WTQ5" s="1098"/>
      <c r="WTR5" s="1099" t="s">
        <v>1294</v>
      </c>
      <c r="WTS5" s="1097"/>
      <c r="WTT5" s="1098"/>
      <c r="WTU5" s="1096"/>
      <c r="WTV5" s="1096"/>
      <c r="WTW5" s="1097" t="s">
        <v>1293</v>
      </c>
      <c r="WTX5" s="1097"/>
      <c r="WTY5" s="1098"/>
      <c r="WTZ5" s="1099" t="s">
        <v>1294</v>
      </c>
      <c r="WUA5" s="1097"/>
      <c r="WUB5" s="1098"/>
      <c r="WUC5" s="1096"/>
      <c r="WUD5" s="1096"/>
      <c r="WUE5" s="1097" t="s">
        <v>1293</v>
      </c>
      <c r="WUF5" s="1097"/>
      <c r="WUG5" s="1098"/>
      <c r="WUH5" s="1099" t="s">
        <v>1294</v>
      </c>
      <c r="WUI5" s="1097"/>
      <c r="WUJ5" s="1098"/>
      <c r="WUK5" s="1096"/>
      <c r="WUL5" s="1096"/>
      <c r="WUM5" s="1097" t="s">
        <v>1293</v>
      </c>
      <c r="WUN5" s="1097"/>
      <c r="WUO5" s="1098"/>
      <c r="WUP5" s="1099" t="s">
        <v>1294</v>
      </c>
      <c r="WUQ5" s="1097"/>
      <c r="WUR5" s="1098"/>
      <c r="WUS5" s="1096"/>
      <c r="WUT5" s="1096"/>
      <c r="WUU5" s="1097" t="s">
        <v>1293</v>
      </c>
      <c r="WUV5" s="1097"/>
      <c r="WUW5" s="1098"/>
      <c r="WUX5" s="1099" t="s">
        <v>1294</v>
      </c>
      <c r="WUY5" s="1097"/>
      <c r="WUZ5" s="1098"/>
      <c r="WVA5" s="1096"/>
      <c r="WVB5" s="1096"/>
      <c r="WVC5" s="1097" t="s">
        <v>1293</v>
      </c>
      <c r="WVD5" s="1097"/>
      <c r="WVE5" s="1098"/>
      <c r="WVF5" s="1099" t="s">
        <v>1294</v>
      </c>
      <c r="WVG5" s="1097"/>
      <c r="WVH5" s="1098"/>
      <c r="WVI5" s="1096"/>
      <c r="WVJ5" s="1096"/>
      <c r="WVK5" s="1097" t="s">
        <v>1293</v>
      </c>
      <c r="WVL5" s="1097"/>
      <c r="WVM5" s="1098"/>
      <c r="WVN5" s="1099" t="s">
        <v>1294</v>
      </c>
      <c r="WVO5" s="1097"/>
      <c r="WVP5" s="1098"/>
      <c r="WVQ5" s="1096"/>
      <c r="WVR5" s="1096"/>
      <c r="WVS5" s="1097" t="s">
        <v>1293</v>
      </c>
      <c r="WVT5" s="1097"/>
      <c r="WVU5" s="1098"/>
      <c r="WVV5" s="1099" t="s">
        <v>1294</v>
      </c>
      <c r="WVW5" s="1097"/>
      <c r="WVX5" s="1098"/>
      <c r="WVY5" s="1096"/>
      <c r="WVZ5" s="1096"/>
      <c r="WWA5" s="1097" t="s">
        <v>1293</v>
      </c>
      <c r="WWB5" s="1097"/>
      <c r="WWC5" s="1098"/>
      <c r="WWD5" s="1099" t="s">
        <v>1294</v>
      </c>
      <c r="WWE5" s="1097"/>
      <c r="WWF5" s="1098"/>
      <c r="WWG5" s="1096"/>
      <c r="WWH5" s="1096"/>
      <c r="WWI5" s="1097" t="s">
        <v>1293</v>
      </c>
      <c r="WWJ5" s="1097"/>
      <c r="WWK5" s="1098"/>
      <c r="WWL5" s="1099" t="s">
        <v>1294</v>
      </c>
      <c r="WWM5" s="1097"/>
      <c r="WWN5" s="1098"/>
      <c r="WWO5" s="1096"/>
      <c r="WWP5" s="1096"/>
      <c r="WWQ5" s="1097" t="s">
        <v>1293</v>
      </c>
      <c r="WWR5" s="1097"/>
      <c r="WWS5" s="1098"/>
      <c r="WWT5" s="1099" t="s">
        <v>1294</v>
      </c>
      <c r="WWU5" s="1097"/>
      <c r="WWV5" s="1098"/>
      <c r="WWW5" s="1096"/>
      <c r="WWX5" s="1096"/>
      <c r="WWY5" s="1097" t="s">
        <v>1293</v>
      </c>
      <c r="WWZ5" s="1097"/>
      <c r="WXA5" s="1098"/>
      <c r="WXB5" s="1099" t="s">
        <v>1294</v>
      </c>
      <c r="WXC5" s="1097"/>
      <c r="WXD5" s="1098"/>
      <c r="WXE5" s="1096"/>
      <c r="WXF5" s="1096"/>
      <c r="WXG5" s="1097" t="s">
        <v>1293</v>
      </c>
      <c r="WXH5" s="1097"/>
      <c r="WXI5" s="1098"/>
      <c r="WXJ5" s="1099" t="s">
        <v>1294</v>
      </c>
      <c r="WXK5" s="1097"/>
      <c r="WXL5" s="1098"/>
      <c r="WXM5" s="1096"/>
      <c r="WXN5" s="1096"/>
      <c r="WXO5" s="1097" t="s">
        <v>1293</v>
      </c>
      <c r="WXP5" s="1097"/>
      <c r="WXQ5" s="1098"/>
      <c r="WXR5" s="1099" t="s">
        <v>1294</v>
      </c>
      <c r="WXS5" s="1097"/>
      <c r="WXT5" s="1098"/>
      <c r="WXU5" s="1096"/>
      <c r="WXV5" s="1096"/>
      <c r="WXW5" s="1097" t="s">
        <v>1293</v>
      </c>
      <c r="WXX5" s="1097"/>
      <c r="WXY5" s="1098"/>
      <c r="WXZ5" s="1099" t="s">
        <v>1294</v>
      </c>
      <c r="WYA5" s="1097"/>
      <c r="WYB5" s="1098"/>
      <c r="WYC5" s="1096"/>
      <c r="WYD5" s="1096"/>
      <c r="WYE5" s="1097" t="s">
        <v>1293</v>
      </c>
      <c r="WYF5" s="1097"/>
      <c r="WYG5" s="1098"/>
      <c r="WYH5" s="1099" t="s">
        <v>1294</v>
      </c>
      <c r="WYI5" s="1097"/>
      <c r="WYJ5" s="1098"/>
      <c r="WYK5" s="1096"/>
      <c r="WYL5" s="1096"/>
      <c r="WYM5" s="1097" t="s">
        <v>1293</v>
      </c>
      <c r="WYN5" s="1097"/>
      <c r="WYO5" s="1098"/>
      <c r="WYP5" s="1099" t="s">
        <v>1294</v>
      </c>
      <c r="WYQ5" s="1097"/>
      <c r="WYR5" s="1098"/>
      <c r="WYS5" s="1096"/>
      <c r="WYT5" s="1096"/>
      <c r="WYU5" s="1097" t="s">
        <v>1293</v>
      </c>
      <c r="WYV5" s="1097"/>
      <c r="WYW5" s="1098"/>
      <c r="WYX5" s="1099" t="s">
        <v>1294</v>
      </c>
      <c r="WYY5" s="1097"/>
      <c r="WYZ5" s="1098"/>
      <c r="WZA5" s="1096"/>
      <c r="WZB5" s="1096"/>
      <c r="WZC5" s="1097" t="s">
        <v>1293</v>
      </c>
      <c r="WZD5" s="1097"/>
      <c r="WZE5" s="1098"/>
      <c r="WZF5" s="1099" t="s">
        <v>1294</v>
      </c>
      <c r="WZG5" s="1097"/>
      <c r="WZH5" s="1098"/>
      <c r="WZI5" s="1096"/>
      <c r="WZJ5" s="1096"/>
      <c r="WZK5" s="1097" t="s">
        <v>1293</v>
      </c>
      <c r="WZL5" s="1097"/>
      <c r="WZM5" s="1098"/>
      <c r="WZN5" s="1099" t="s">
        <v>1294</v>
      </c>
      <c r="WZO5" s="1097"/>
      <c r="WZP5" s="1098"/>
      <c r="WZQ5" s="1096"/>
      <c r="WZR5" s="1096"/>
      <c r="WZS5" s="1097" t="s">
        <v>1293</v>
      </c>
      <c r="WZT5" s="1097"/>
      <c r="WZU5" s="1098"/>
      <c r="WZV5" s="1099" t="s">
        <v>1294</v>
      </c>
      <c r="WZW5" s="1097"/>
      <c r="WZX5" s="1098"/>
      <c r="WZY5" s="1096"/>
      <c r="WZZ5" s="1096"/>
      <c r="XAA5" s="1097" t="s">
        <v>1293</v>
      </c>
      <c r="XAB5" s="1097"/>
      <c r="XAC5" s="1098"/>
      <c r="XAD5" s="1099" t="s">
        <v>1294</v>
      </c>
      <c r="XAE5" s="1097"/>
      <c r="XAF5" s="1098"/>
      <c r="XAG5" s="1096"/>
      <c r="XAH5" s="1096"/>
      <c r="XAI5" s="1097" t="s">
        <v>1293</v>
      </c>
      <c r="XAJ5" s="1097"/>
      <c r="XAK5" s="1098"/>
      <c r="XAL5" s="1099" t="s">
        <v>1294</v>
      </c>
      <c r="XAM5" s="1097"/>
      <c r="XAN5" s="1098"/>
      <c r="XAO5" s="1096"/>
      <c r="XAP5" s="1096"/>
      <c r="XAQ5" s="1097" t="s">
        <v>1293</v>
      </c>
      <c r="XAR5" s="1097"/>
      <c r="XAS5" s="1098"/>
      <c r="XAT5" s="1099" t="s">
        <v>1294</v>
      </c>
      <c r="XAU5" s="1097"/>
      <c r="XAV5" s="1098"/>
      <c r="XAW5" s="1096"/>
      <c r="XAX5" s="1096"/>
      <c r="XAY5" s="1097" t="s">
        <v>1293</v>
      </c>
      <c r="XAZ5" s="1097"/>
      <c r="XBA5" s="1098"/>
      <c r="XBB5" s="1099" t="s">
        <v>1294</v>
      </c>
      <c r="XBC5" s="1097"/>
      <c r="XBD5" s="1098"/>
      <c r="XBE5" s="1096"/>
      <c r="XBF5" s="1096"/>
      <c r="XBG5" s="1097" t="s">
        <v>1293</v>
      </c>
      <c r="XBH5" s="1097"/>
      <c r="XBI5" s="1098"/>
      <c r="XBJ5" s="1099" t="s">
        <v>1294</v>
      </c>
      <c r="XBK5" s="1097"/>
      <c r="XBL5" s="1098"/>
      <c r="XBM5" s="1096"/>
      <c r="XBN5" s="1096"/>
      <c r="XBO5" s="1097" t="s">
        <v>1293</v>
      </c>
      <c r="XBP5" s="1097"/>
      <c r="XBQ5" s="1098"/>
      <c r="XBR5" s="1099" t="s">
        <v>1294</v>
      </c>
      <c r="XBS5" s="1097"/>
      <c r="XBT5" s="1098"/>
      <c r="XBU5" s="1096"/>
      <c r="XBV5" s="1096"/>
      <c r="XBW5" s="1097" t="s">
        <v>1293</v>
      </c>
      <c r="XBX5" s="1097"/>
      <c r="XBY5" s="1098"/>
      <c r="XBZ5" s="1099" t="s">
        <v>1294</v>
      </c>
      <c r="XCA5" s="1097"/>
      <c r="XCB5" s="1098"/>
      <c r="XCC5" s="1096"/>
      <c r="XCD5" s="1096"/>
      <c r="XCE5" s="1097" t="s">
        <v>1293</v>
      </c>
      <c r="XCF5" s="1097"/>
      <c r="XCG5" s="1098"/>
      <c r="XCH5" s="1099" t="s">
        <v>1294</v>
      </c>
      <c r="XCI5" s="1097"/>
      <c r="XCJ5" s="1098"/>
      <c r="XCK5" s="1096"/>
      <c r="XCL5" s="1096"/>
      <c r="XCM5" s="1097" t="s">
        <v>1293</v>
      </c>
      <c r="XCN5" s="1097"/>
      <c r="XCO5" s="1098"/>
      <c r="XCP5" s="1099" t="s">
        <v>1294</v>
      </c>
      <c r="XCQ5" s="1097"/>
      <c r="XCR5" s="1098"/>
      <c r="XCS5" s="1096"/>
      <c r="XCT5" s="1096"/>
      <c r="XCU5" s="1097" t="s">
        <v>1293</v>
      </c>
      <c r="XCV5" s="1097"/>
      <c r="XCW5" s="1098"/>
      <c r="XCX5" s="1099" t="s">
        <v>1294</v>
      </c>
      <c r="XCY5" s="1097"/>
      <c r="XCZ5" s="1098"/>
      <c r="XDA5" s="1096"/>
      <c r="XDB5" s="1096"/>
      <c r="XDC5" s="1097" t="s">
        <v>1293</v>
      </c>
      <c r="XDD5" s="1097"/>
      <c r="XDE5" s="1098"/>
      <c r="XDF5" s="1099" t="s">
        <v>1294</v>
      </c>
      <c r="XDG5" s="1097"/>
      <c r="XDH5" s="1098"/>
      <c r="XDI5" s="1096"/>
      <c r="XDJ5" s="1096"/>
      <c r="XDK5" s="1097" t="s">
        <v>1293</v>
      </c>
      <c r="XDL5" s="1097"/>
      <c r="XDM5" s="1098"/>
      <c r="XDN5" s="1099" t="s">
        <v>1294</v>
      </c>
      <c r="XDO5" s="1097"/>
      <c r="XDP5" s="1098"/>
      <c r="XDQ5" s="1096"/>
      <c r="XDR5" s="1096"/>
      <c r="XDS5" s="1097" t="s">
        <v>1293</v>
      </c>
      <c r="XDT5" s="1097"/>
      <c r="XDU5" s="1098"/>
      <c r="XDV5" s="1099" t="s">
        <v>1294</v>
      </c>
      <c r="XDW5" s="1097"/>
      <c r="XDX5" s="1098"/>
      <c r="XDY5" s="1096"/>
      <c r="XDZ5" s="1096"/>
      <c r="XEA5" s="1097" t="s">
        <v>1293</v>
      </c>
      <c r="XEB5" s="1097"/>
      <c r="XEC5" s="1098"/>
      <c r="XED5" s="1099" t="s">
        <v>1294</v>
      </c>
      <c r="XEE5" s="1097"/>
      <c r="XEF5" s="1098"/>
      <c r="XEG5" s="1096"/>
      <c r="XEH5" s="1096"/>
      <c r="XEI5" s="1097" t="s">
        <v>1293</v>
      </c>
      <c r="XEJ5" s="1097"/>
      <c r="XEK5" s="1098"/>
      <c r="XEL5" s="1099" t="s">
        <v>1294</v>
      </c>
      <c r="XEM5" s="1097"/>
      <c r="XEN5" s="1098"/>
      <c r="XEO5" s="1096"/>
      <c r="XEP5" s="1096"/>
      <c r="XEQ5" s="1097" t="s">
        <v>1293</v>
      </c>
      <c r="XER5" s="1097"/>
      <c r="XES5" s="1098"/>
      <c r="XET5" s="1099" t="s">
        <v>1294</v>
      </c>
      <c r="XEU5" s="1097"/>
      <c r="XEV5" s="1098"/>
      <c r="XEW5" s="1096"/>
      <c r="XEX5" s="1096"/>
      <c r="XEY5" s="1097" t="s">
        <v>1293</v>
      </c>
      <c r="XEZ5" s="1097"/>
      <c r="XFA5" s="1098"/>
      <c r="XFB5" s="1099" t="s">
        <v>1294</v>
      </c>
      <c r="XFC5" s="1097"/>
      <c r="XFD5" s="1098"/>
    </row>
    <row r="6" spans="1:16384" customFormat="1" ht="39.75" x14ac:dyDescent="0.3">
      <c r="A6" s="1100" t="s">
        <v>106</v>
      </c>
      <c r="B6" s="1101" t="s">
        <v>107</v>
      </c>
      <c r="C6" s="1102" t="s">
        <v>1295</v>
      </c>
      <c r="D6" s="1102" t="s">
        <v>1296</v>
      </c>
      <c r="E6" s="1102" t="s">
        <v>39</v>
      </c>
      <c r="F6" s="1102" t="s">
        <v>1295</v>
      </c>
      <c r="G6" s="1102" t="s">
        <v>1296</v>
      </c>
      <c r="H6" s="1102" t="s">
        <v>39</v>
      </c>
      <c r="I6" s="1116"/>
      <c r="J6" s="1108"/>
      <c r="K6" s="1117"/>
      <c r="L6" s="1117"/>
      <c r="M6" s="1117"/>
      <c r="N6" s="1117"/>
      <c r="O6" s="1117"/>
      <c r="P6" s="1117"/>
      <c r="Q6" s="1116"/>
      <c r="R6" s="1108"/>
      <c r="S6" s="1117"/>
      <c r="T6" s="1117"/>
      <c r="U6" s="1117"/>
      <c r="V6" s="1117"/>
      <c r="W6" s="1117"/>
      <c r="X6" s="1117"/>
      <c r="Y6" s="1116"/>
      <c r="Z6" s="1108"/>
      <c r="AA6" s="1117"/>
      <c r="AB6" s="1117"/>
      <c r="AC6" s="1117"/>
      <c r="AD6" s="1117"/>
      <c r="AE6" s="1117"/>
      <c r="AF6" s="1117"/>
      <c r="AG6" s="1116"/>
      <c r="AH6" s="1108"/>
      <c r="AI6" s="1117"/>
      <c r="AJ6" s="1117"/>
      <c r="AK6" s="1117"/>
      <c r="AL6" s="1117"/>
      <c r="AM6" s="1117"/>
      <c r="AN6" s="1117"/>
      <c r="AO6" s="1116"/>
      <c r="AP6" s="1108"/>
      <c r="AQ6" s="1117"/>
      <c r="AR6" s="1117"/>
      <c r="AS6" s="1117"/>
      <c r="AT6" s="1117"/>
      <c r="AU6" s="1117"/>
      <c r="AV6" s="1117"/>
      <c r="AW6" s="1116"/>
      <c r="AX6" s="1108"/>
      <c r="AY6" s="1117"/>
      <c r="AZ6" s="1117"/>
      <c r="BA6" s="1117"/>
      <c r="BB6" s="1117"/>
      <c r="BC6" s="1117"/>
      <c r="BD6" s="1117"/>
      <c r="BE6" s="1116"/>
      <c r="BF6" s="1108"/>
      <c r="BG6" s="1117"/>
      <c r="BH6" s="1117"/>
      <c r="BI6" s="1117"/>
      <c r="BJ6" s="1117"/>
      <c r="BK6" s="1117"/>
      <c r="BL6" s="1117"/>
      <c r="BM6" s="1116"/>
      <c r="BN6" s="1108"/>
      <c r="BO6" s="1117"/>
      <c r="BP6" s="1117"/>
      <c r="BQ6" s="1117"/>
      <c r="BR6" s="1117"/>
      <c r="BS6" s="1117"/>
      <c r="BT6" s="1117"/>
      <c r="BU6" s="1116"/>
      <c r="BV6" s="1108"/>
      <c r="BW6" s="1117"/>
      <c r="BX6" s="1117"/>
      <c r="BY6" s="1117"/>
      <c r="BZ6" s="1117"/>
      <c r="CA6" s="1117"/>
      <c r="CB6" s="1117"/>
      <c r="CC6" s="1116"/>
      <c r="CD6" s="1108"/>
      <c r="CE6" s="1117"/>
      <c r="CF6" s="1117"/>
      <c r="CG6" s="1117"/>
      <c r="CH6" s="1117"/>
      <c r="CI6" s="1117"/>
      <c r="CJ6" s="1117"/>
      <c r="CK6" s="1116"/>
      <c r="CL6" s="1108"/>
      <c r="CM6" s="1117"/>
      <c r="CN6" s="1117"/>
      <c r="CO6" s="1110" t="s">
        <v>39</v>
      </c>
      <c r="CP6" s="1102" t="s">
        <v>1295</v>
      </c>
      <c r="CQ6" s="1102" t="s">
        <v>1296</v>
      </c>
      <c r="CR6" s="1102" t="s">
        <v>39</v>
      </c>
      <c r="CS6" s="1100" t="s">
        <v>106</v>
      </c>
      <c r="CT6" s="1101" t="s">
        <v>107</v>
      </c>
      <c r="CU6" s="1102" t="s">
        <v>1295</v>
      </c>
      <c r="CV6" s="1102" t="s">
        <v>1296</v>
      </c>
      <c r="CW6" s="1102" t="s">
        <v>39</v>
      </c>
      <c r="CX6" s="1102" t="s">
        <v>1295</v>
      </c>
      <c r="CY6" s="1102" t="s">
        <v>1296</v>
      </c>
      <c r="CZ6" s="1102" t="s">
        <v>39</v>
      </c>
      <c r="DA6" s="1100" t="s">
        <v>106</v>
      </c>
      <c r="DB6" s="1101" t="s">
        <v>107</v>
      </c>
      <c r="DC6" s="1102" t="s">
        <v>1295</v>
      </c>
      <c r="DD6" s="1102" t="s">
        <v>1296</v>
      </c>
      <c r="DE6" s="1102" t="s">
        <v>39</v>
      </c>
      <c r="DF6" s="1102" t="s">
        <v>1295</v>
      </c>
      <c r="DG6" s="1102" t="s">
        <v>1296</v>
      </c>
      <c r="DH6" s="1102" t="s">
        <v>39</v>
      </c>
      <c r="DI6" s="1100" t="s">
        <v>106</v>
      </c>
      <c r="DJ6" s="1101" t="s">
        <v>107</v>
      </c>
      <c r="DK6" s="1102" t="s">
        <v>1295</v>
      </c>
      <c r="DL6" s="1102" t="s">
        <v>1296</v>
      </c>
      <c r="DM6" s="1102" t="s">
        <v>39</v>
      </c>
      <c r="DN6" s="1102" t="s">
        <v>1295</v>
      </c>
      <c r="DO6" s="1102" t="s">
        <v>1296</v>
      </c>
      <c r="DP6" s="1102" t="s">
        <v>39</v>
      </c>
      <c r="DQ6" s="1100" t="s">
        <v>106</v>
      </c>
      <c r="DR6" s="1101" t="s">
        <v>107</v>
      </c>
      <c r="DS6" s="1102" t="s">
        <v>1295</v>
      </c>
      <c r="DT6" s="1102" t="s">
        <v>1296</v>
      </c>
      <c r="DU6" s="1102" t="s">
        <v>39</v>
      </c>
      <c r="DV6" s="1102" t="s">
        <v>1295</v>
      </c>
      <c r="DW6" s="1102" t="s">
        <v>1296</v>
      </c>
      <c r="DX6" s="1102" t="s">
        <v>39</v>
      </c>
      <c r="DY6" s="1100" t="s">
        <v>106</v>
      </c>
      <c r="DZ6" s="1101" t="s">
        <v>107</v>
      </c>
      <c r="EA6" s="1102" t="s">
        <v>1295</v>
      </c>
      <c r="EB6" s="1102" t="s">
        <v>1296</v>
      </c>
      <c r="EC6" s="1102" t="s">
        <v>39</v>
      </c>
      <c r="ED6" s="1102" t="s">
        <v>1295</v>
      </c>
      <c r="EE6" s="1102" t="s">
        <v>1296</v>
      </c>
      <c r="EF6" s="1102" t="s">
        <v>39</v>
      </c>
      <c r="EG6" s="1100" t="s">
        <v>106</v>
      </c>
      <c r="EH6" s="1101" t="s">
        <v>107</v>
      </c>
      <c r="EI6" s="1102" t="s">
        <v>1295</v>
      </c>
      <c r="EJ6" s="1102" t="s">
        <v>1296</v>
      </c>
      <c r="EK6" s="1102" t="s">
        <v>39</v>
      </c>
      <c r="EL6" s="1102" t="s">
        <v>1295</v>
      </c>
      <c r="EM6" s="1102" t="s">
        <v>1296</v>
      </c>
      <c r="EN6" s="1102" t="s">
        <v>39</v>
      </c>
      <c r="EO6" s="1100" t="s">
        <v>106</v>
      </c>
      <c r="EP6" s="1101" t="s">
        <v>107</v>
      </c>
      <c r="EQ6" s="1102" t="s">
        <v>1295</v>
      </c>
      <c r="ER6" s="1102" t="s">
        <v>1296</v>
      </c>
      <c r="ES6" s="1102" t="s">
        <v>39</v>
      </c>
      <c r="ET6" s="1102" t="s">
        <v>1295</v>
      </c>
      <c r="EU6" s="1102" t="s">
        <v>1296</v>
      </c>
      <c r="EV6" s="1102" t="s">
        <v>39</v>
      </c>
      <c r="EW6" s="1100" t="s">
        <v>106</v>
      </c>
      <c r="EX6" s="1101" t="s">
        <v>107</v>
      </c>
      <c r="EY6" s="1102" t="s">
        <v>1295</v>
      </c>
      <c r="EZ6" s="1102" t="s">
        <v>1296</v>
      </c>
      <c r="FA6" s="1102" t="s">
        <v>39</v>
      </c>
      <c r="FB6" s="1102" t="s">
        <v>1295</v>
      </c>
      <c r="FC6" s="1102" t="s">
        <v>1296</v>
      </c>
      <c r="FD6" s="1102" t="s">
        <v>39</v>
      </c>
      <c r="FE6" s="1100" t="s">
        <v>106</v>
      </c>
      <c r="FF6" s="1101" t="s">
        <v>107</v>
      </c>
      <c r="FG6" s="1102" t="s">
        <v>1295</v>
      </c>
      <c r="FH6" s="1102" t="s">
        <v>1296</v>
      </c>
      <c r="FI6" s="1102" t="s">
        <v>39</v>
      </c>
      <c r="FJ6" s="1102" t="s">
        <v>1295</v>
      </c>
      <c r="FK6" s="1102" t="s">
        <v>1296</v>
      </c>
      <c r="FL6" s="1102" t="s">
        <v>39</v>
      </c>
      <c r="FM6" s="1100" t="s">
        <v>106</v>
      </c>
      <c r="FN6" s="1101" t="s">
        <v>107</v>
      </c>
      <c r="FO6" s="1102" t="s">
        <v>1295</v>
      </c>
      <c r="FP6" s="1102" t="s">
        <v>1296</v>
      </c>
      <c r="FQ6" s="1102" t="s">
        <v>39</v>
      </c>
      <c r="FR6" s="1102" t="s">
        <v>1295</v>
      </c>
      <c r="FS6" s="1102" t="s">
        <v>1296</v>
      </c>
      <c r="FT6" s="1102" t="s">
        <v>39</v>
      </c>
      <c r="FU6" s="1100" t="s">
        <v>106</v>
      </c>
      <c r="FV6" s="1101" t="s">
        <v>107</v>
      </c>
      <c r="FW6" s="1102" t="s">
        <v>1295</v>
      </c>
      <c r="FX6" s="1102" t="s">
        <v>1296</v>
      </c>
      <c r="FY6" s="1102" t="s">
        <v>39</v>
      </c>
      <c r="FZ6" s="1102" t="s">
        <v>1295</v>
      </c>
      <c r="GA6" s="1102" t="s">
        <v>1296</v>
      </c>
      <c r="GB6" s="1102" t="s">
        <v>39</v>
      </c>
      <c r="GC6" s="1100" t="s">
        <v>106</v>
      </c>
      <c r="GD6" s="1101" t="s">
        <v>107</v>
      </c>
      <c r="GE6" s="1102" t="s">
        <v>1295</v>
      </c>
      <c r="GF6" s="1102" t="s">
        <v>1296</v>
      </c>
      <c r="GG6" s="1102" t="s">
        <v>39</v>
      </c>
      <c r="GH6" s="1102" t="s">
        <v>1295</v>
      </c>
      <c r="GI6" s="1102" t="s">
        <v>1296</v>
      </c>
      <c r="GJ6" s="1102" t="s">
        <v>39</v>
      </c>
      <c r="GK6" s="1100" t="s">
        <v>106</v>
      </c>
      <c r="GL6" s="1101" t="s">
        <v>107</v>
      </c>
      <c r="GM6" s="1102" t="s">
        <v>1295</v>
      </c>
      <c r="GN6" s="1102" t="s">
        <v>1296</v>
      </c>
      <c r="GO6" s="1102" t="s">
        <v>39</v>
      </c>
      <c r="GP6" s="1102" t="s">
        <v>1295</v>
      </c>
      <c r="GQ6" s="1102" t="s">
        <v>1296</v>
      </c>
      <c r="GR6" s="1102" t="s">
        <v>39</v>
      </c>
      <c r="GS6" s="1100" t="s">
        <v>106</v>
      </c>
      <c r="GT6" s="1101" t="s">
        <v>107</v>
      </c>
      <c r="GU6" s="1102" t="s">
        <v>1295</v>
      </c>
      <c r="GV6" s="1102" t="s">
        <v>1296</v>
      </c>
      <c r="GW6" s="1102" t="s">
        <v>39</v>
      </c>
      <c r="GX6" s="1102" t="s">
        <v>1295</v>
      </c>
      <c r="GY6" s="1102" t="s">
        <v>1296</v>
      </c>
      <c r="GZ6" s="1102" t="s">
        <v>39</v>
      </c>
      <c r="HA6" s="1100" t="s">
        <v>106</v>
      </c>
      <c r="HB6" s="1101" t="s">
        <v>107</v>
      </c>
      <c r="HC6" s="1102" t="s">
        <v>1295</v>
      </c>
      <c r="HD6" s="1102" t="s">
        <v>1296</v>
      </c>
      <c r="HE6" s="1102" t="s">
        <v>39</v>
      </c>
      <c r="HF6" s="1102" t="s">
        <v>1295</v>
      </c>
      <c r="HG6" s="1102" t="s">
        <v>1296</v>
      </c>
      <c r="HH6" s="1102" t="s">
        <v>39</v>
      </c>
      <c r="HI6" s="1100" t="s">
        <v>106</v>
      </c>
      <c r="HJ6" s="1101" t="s">
        <v>107</v>
      </c>
      <c r="HK6" s="1102" t="s">
        <v>1295</v>
      </c>
      <c r="HL6" s="1102" t="s">
        <v>1296</v>
      </c>
      <c r="HM6" s="1102" t="s">
        <v>39</v>
      </c>
      <c r="HN6" s="1102" t="s">
        <v>1295</v>
      </c>
      <c r="HO6" s="1102" t="s">
        <v>1296</v>
      </c>
      <c r="HP6" s="1102" t="s">
        <v>39</v>
      </c>
      <c r="HQ6" s="1100" t="s">
        <v>106</v>
      </c>
      <c r="HR6" s="1101" t="s">
        <v>107</v>
      </c>
      <c r="HS6" s="1102" t="s">
        <v>1295</v>
      </c>
      <c r="HT6" s="1102" t="s">
        <v>1296</v>
      </c>
      <c r="HU6" s="1102" t="s">
        <v>39</v>
      </c>
      <c r="HV6" s="1102" t="s">
        <v>1295</v>
      </c>
      <c r="HW6" s="1102" t="s">
        <v>1296</v>
      </c>
      <c r="HX6" s="1102" t="s">
        <v>39</v>
      </c>
      <c r="HY6" s="1100" t="s">
        <v>106</v>
      </c>
      <c r="HZ6" s="1101" t="s">
        <v>107</v>
      </c>
      <c r="IA6" s="1102" t="s">
        <v>1295</v>
      </c>
      <c r="IB6" s="1102" t="s">
        <v>1296</v>
      </c>
      <c r="IC6" s="1102" t="s">
        <v>39</v>
      </c>
      <c r="ID6" s="1102" t="s">
        <v>1295</v>
      </c>
      <c r="IE6" s="1102" t="s">
        <v>1296</v>
      </c>
      <c r="IF6" s="1102" t="s">
        <v>39</v>
      </c>
      <c r="IG6" s="1100" t="s">
        <v>106</v>
      </c>
      <c r="IH6" s="1101" t="s">
        <v>107</v>
      </c>
      <c r="II6" s="1102" t="s">
        <v>1295</v>
      </c>
      <c r="IJ6" s="1102" t="s">
        <v>1296</v>
      </c>
      <c r="IK6" s="1102" t="s">
        <v>39</v>
      </c>
      <c r="IL6" s="1102" t="s">
        <v>1295</v>
      </c>
      <c r="IM6" s="1102" t="s">
        <v>1296</v>
      </c>
      <c r="IN6" s="1102" t="s">
        <v>39</v>
      </c>
      <c r="IO6" s="1100" t="s">
        <v>106</v>
      </c>
      <c r="IP6" s="1101" t="s">
        <v>107</v>
      </c>
      <c r="IQ6" s="1102" t="s">
        <v>1295</v>
      </c>
      <c r="IR6" s="1102" t="s">
        <v>1296</v>
      </c>
      <c r="IS6" s="1102" t="s">
        <v>39</v>
      </c>
      <c r="IT6" s="1102" t="s">
        <v>1295</v>
      </c>
      <c r="IU6" s="1102" t="s">
        <v>1296</v>
      </c>
      <c r="IV6" s="1102" t="s">
        <v>39</v>
      </c>
      <c r="IW6" s="1100" t="s">
        <v>106</v>
      </c>
      <c r="IX6" s="1101" t="s">
        <v>107</v>
      </c>
      <c r="IY6" s="1102" t="s">
        <v>1295</v>
      </c>
      <c r="IZ6" s="1102" t="s">
        <v>1296</v>
      </c>
      <c r="JA6" s="1102" t="s">
        <v>39</v>
      </c>
      <c r="JB6" s="1102" t="s">
        <v>1295</v>
      </c>
      <c r="JC6" s="1102" t="s">
        <v>1296</v>
      </c>
      <c r="JD6" s="1102" t="s">
        <v>39</v>
      </c>
      <c r="JE6" s="1100" t="s">
        <v>106</v>
      </c>
      <c r="JF6" s="1101" t="s">
        <v>107</v>
      </c>
      <c r="JG6" s="1102" t="s">
        <v>1295</v>
      </c>
      <c r="JH6" s="1102" t="s">
        <v>1296</v>
      </c>
      <c r="JI6" s="1102" t="s">
        <v>39</v>
      </c>
      <c r="JJ6" s="1102" t="s">
        <v>1295</v>
      </c>
      <c r="JK6" s="1102" t="s">
        <v>1296</v>
      </c>
      <c r="JL6" s="1102" t="s">
        <v>39</v>
      </c>
      <c r="JM6" s="1100" t="s">
        <v>106</v>
      </c>
      <c r="JN6" s="1101" t="s">
        <v>107</v>
      </c>
      <c r="JO6" s="1102" t="s">
        <v>1295</v>
      </c>
      <c r="JP6" s="1102" t="s">
        <v>1296</v>
      </c>
      <c r="JQ6" s="1102" t="s">
        <v>39</v>
      </c>
      <c r="JR6" s="1102" t="s">
        <v>1295</v>
      </c>
      <c r="JS6" s="1102" t="s">
        <v>1296</v>
      </c>
      <c r="JT6" s="1102" t="s">
        <v>39</v>
      </c>
      <c r="JU6" s="1100" t="s">
        <v>106</v>
      </c>
      <c r="JV6" s="1101" t="s">
        <v>107</v>
      </c>
      <c r="JW6" s="1102" t="s">
        <v>1295</v>
      </c>
      <c r="JX6" s="1102" t="s">
        <v>1296</v>
      </c>
      <c r="JY6" s="1102" t="s">
        <v>39</v>
      </c>
      <c r="JZ6" s="1102" t="s">
        <v>1295</v>
      </c>
      <c r="KA6" s="1102" t="s">
        <v>1296</v>
      </c>
      <c r="KB6" s="1102" t="s">
        <v>39</v>
      </c>
      <c r="KC6" s="1100" t="s">
        <v>106</v>
      </c>
      <c r="KD6" s="1101" t="s">
        <v>107</v>
      </c>
      <c r="KE6" s="1102" t="s">
        <v>1295</v>
      </c>
      <c r="KF6" s="1102" t="s">
        <v>1296</v>
      </c>
      <c r="KG6" s="1102" t="s">
        <v>39</v>
      </c>
      <c r="KH6" s="1102" t="s">
        <v>1295</v>
      </c>
      <c r="KI6" s="1102" t="s">
        <v>1296</v>
      </c>
      <c r="KJ6" s="1102" t="s">
        <v>39</v>
      </c>
      <c r="KK6" s="1100" t="s">
        <v>106</v>
      </c>
      <c r="KL6" s="1101" t="s">
        <v>107</v>
      </c>
      <c r="KM6" s="1102" t="s">
        <v>1295</v>
      </c>
      <c r="KN6" s="1102" t="s">
        <v>1296</v>
      </c>
      <c r="KO6" s="1102" t="s">
        <v>39</v>
      </c>
      <c r="KP6" s="1102" t="s">
        <v>1295</v>
      </c>
      <c r="KQ6" s="1102" t="s">
        <v>1296</v>
      </c>
      <c r="KR6" s="1102" t="s">
        <v>39</v>
      </c>
      <c r="KS6" s="1100" t="s">
        <v>106</v>
      </c>
      <c r="KT6" s="1101" t="s">
        <v>107</v>
      </c>
      <c r="KU6" s="1102" t="s">
        <v>1295</v>
      </c>
      <c r="KV6" s="1102" t="s">
        <v>1296</v>
      </c>
      <c r="KW6" s="1102" t="s">
        <v>39</v>
      </c>
      <c r="KX6" s="1102" t="s">
        <v>1295</v>
      </c>
      <c r="KY6" s="1102" t="s">
        <v>1296</v>
      </c>
      <c r="KZ6" s="1102" t="s">
        <v>39</v>
      </c>
      <c r="LA6" s="1100" t="s">
        <v>106</v>
      </c>
      <c r="LB6" s="1101" t="s">
        <v>107</v>
      </c>
      <c r="LC6" s="1102" t="s">
        <v>1295</v>
      </c>
      <c r="LD6" s="1102" t="s">
        <v>1296</v>
      </c>
      <c r="LE6" s="1102" t="s">
        <v>39</v>
      </c>
      <c r="LF6" s="1102" t="s">
        <v>1295</v>
      </c>
      <c r="LG6" s="1102" t="s">
        <v>1296</v>
      </c>
      <c r="LH6" s="1102" t="s">
        <v>39</v>
      </c>
      <c r="LI6" s="1100" t="s">
        <v>106</v>
      </c>
      <c r="LJ6" s="1101" t="s">
        <v>107</v>
      </c>
      <c r="LK6" s="1102" t="s">
        <v>1295</v>
      </c>
      <c r="LL6" s="1102" t="s">
        <v>1296</v>
      </c>
      <c r="LM6" s="1102" t="s">
        <v>39</v>
      </c>
      <c r="LN6" s="1102" t="s">
        <v>1295</v>
      </c>
      <c r="LO6" s="1102" t="s">
        <v>1296</v>
      </c>
      <c r="LP6" s="1102" t="s">
        <v>39</v>
      </c>
      <c r="LQ6" s="1100" t="s">
        <v>106</v>
      </c>
      <c r="LR6" s="1101" t="s">
        <v>107</v>
      </c>
      <c r="LS6" s="1102" t="s">
        <v>1295</v>
      </c>
      <c r="LT6" s="1102" t="s">
        <v>1296</v>
      </c>
      <c r="LU6" s="1102" t="s">
        <v>39</v>
      </c>
      <c r="LV6" s="1102" t="s">
        <v>1295</v>
      </c>
      <c r="LW6" s="1102" t="s">
        <v>1296</v>
      </c>
      <c r="LX6" s="1102" t="s">
        <v>39</v>
      </c>
      <c r="LY6" s="1100" t="s">
        <v>106</v>
      </c>
      <c r="LZ6" s="1101" t="s">
        <v>107</v>
      </c>
      <c r="MA6" s="1102" t="s">
        <v>1295</v>
      </c>
      <c r="MB6" s="1102" t="s">
        <v>1296</v>
      </c>
      <c r="MC6" s="1102" t="s">
        <v>39</v>
      </c>
      <c r="MD6" s="1102" t="s">
        <v>1295</v>
      </c>
      <c r="ME6" s="1102" t="s">
        <v>1296</v>
      </c>
      <c r="MF6" s="1102" t="s">
        <v>39</v>
      </c>
      <c r="MG6" s="1100" t="s">
        <v>106</v>
      </c>
      <c r="MH6" s="1101" t="s">
        <v>107</v>
      </c>
      <c r="MI6" s="1102" t="s">
        <v>1295</v>
      </c>
      <c r="MJ6" s="1102" t="s">
        <v>1296</v>
      </c>
      <c r="MK6" s="1102" t="s">
        <v>39</v>
      </c>
      <c r="ML6" s="1102" t="s">
        <v>1295</v>
      </c>
      <c r="MM6" s="1102" t="s">
        <v>1296</v>
      </c>
      <c r="MN6" s="1102" t="s">
        <v>39</v>
      </c>
      <c r="MO6" s="1100" t="s">
        <v>106</v>
      </c>
      <c r="MP6" s="1101" t="s">
        <v>107</v>
      </c>
      <c r="MQ6" s="1102" t="s">
        <v>1295</v>
      </c>
      <c r="MR6" s="1102" t="s">
        <v>1296</v>
      </c>
      <c r="MS6" s="1102" t="s">
        <v>39</v>
      </c>
      <c r="MT6" s="1102" t="s">
        <v>1295</v>
      </c>
      <c r="MU6" s="1102" t="s">
        <v>1296</v>
      </c>
      <c r="MV6" s="1102" t="s">
        <v>39</v>
      </c>
      <c r="MW6" s="1100" t="s">
        <v>106</v>
      </c>
      <c r="MX6" s="1101" t="s">
        <v>107</v>
      </c>
      <c r="MY6" s="1102" t="s">
        <v>1295</v>
      </c>
      <c r="MZ6" s="1102" t="s">
        <v>1296</v>
      </c>
      <c r="NA6" s="1102" t="s">
        <v>39</v>
      </c>
      <c r="NB6" s="1102" t="s">
        <v>1295</v>
      </c>
      <c r="NC6" s="1102" t="s">
        <v>1296</v>
      </c>
      <c r="ND6" s="1102" t="s">
        <v>39</v>
      </c>
      <c r="NE6" s="1100" t="s">
        <v>106</v>
      </c>
      <c r="NF6" s="1101" t="s">
        <v>107</v>
      </c>
      <c r="NG6" s="1102" t="s">
        <v>1295</v>
      </c>
      <c r="NH6" s="1102" t="s">
        <v>1296</v>
      </c>
      <c r="NI6" s="1102" t="s">
        <v>39</v>
      </c>
      <c r="NJ6" s="1102" t="s">
        <v>1295</v>
      </c>
      <c r="NK6" s="1102" t="s">
        <v>1296</v>
      </c>
      <c r="NL6" s="1102" t="s">
        <v>39</v>
      </c>
      <c r="NM6" s="1100" t="s">
        <v>106</v>
      </c>
      <c r="NN6" s="1101" t="s">
        <v>107</v>
      </c>
      <c r="NO6" s="1102" t="s">
        <v>1295</v>
      </c>
      <c r="NP6" s="1102" t="s">
        <v>1296</v>
      </c>
      <c r="NQ6" s="1102" t="s">
        <v>39</v>
      </c>
      <c r="NR6" s="1102" t="s">
        <v>1295</v>
      </c>
      <c r="NS6" s="1102" t="s">
        <v>1296</v>
      </c>
      <c r="NT6" s="1102" t="s">
        <v>39</v>
      </c>
      <c r="NU6" s="1100" t="s">
        <v>106</v>
      </c>
      <c r="NV6" s="1101" t="s">
        <v>107</v>
      </c>
      <c r="NW6" s="1102" t="s">
        <v>1295</v>
      </c>
      <c r="NX6" s="1102" t="s">
        <v>1296</v>
      </c>
      <c r="NY6" s="1102" t="s">
        <v>39</v>
      </c>
      <c r="NZ6" s="1102" t="s">
        <v>1295</v>
      </c>
      <c r="OA6" s="1102" t="s">
        <v>1296</v>
      </c>
      <c r="OB6" s="1102" t="s">
        <v>39</v>
      </c>
      <c r="OC6" s="1100" t="s">
        <v>106</v>
      </c>
      <c r="OD6" s="1101" t="s">
        <v>107</v>
      </c>
      <c r="OE6" s="1102" t="s">
        <v>1295</v>
      </c>
      <c r="OF6" s="1102" t="s">
        <v>1296</v>
      </c>
      <c r="OG6" s="1102" t="s">
        <v>39</v>
      </c>
      <c r="OH6" s="1102" t="s">
        <v>1295</v>
      </c>
      <c r="OI6" s="1102" t="s">
        <v>1296</v>
      </c>
      <c r="OJ6" s="1102" t="s">
        <v>39</v>
      </c>
      <c r="OK6" s="1100" t="s">
        <v>106</v>
      </c>
      <c r="OL6" s="1101" t="s">
        <v>107</v>
      </c>
      <c r="OM6" s="1102" t="s">
        <v>1295</v>
      </c>
      <c r="ON6" s="1102" t="s">
        <v>1296</v>
      </c>
      <c r="OO6" s="1102" t="s">
        <v>39</v>
      </c>
      <c r="OP6" s="1102" t="s">
        <v>1295</v>
      </c>
      <c r="OQ6" s="1102" t="s">
        <v>1296</v>
      </c>
      <c r="OR6" s="1102" t="s">
        <v>39</v>
      </c>
      <c r="OS6" s="1100" t="s">
        <v>106</v>
      </c>
      <c r="OT6" s="1101" t="s">
        <v>107</v>
      </c>
      <c r="OU6" s="1102" t="s">
        <v>1295</v>
      </c>
      <c r="OV6" s="1102" t="s">
        <v>1296</v>
      </c>
      <c r="OW6" s="1102" t="s">
        <v>39</v>
      </c>
      <c r="OX6" s="1102" t="s">
        <v>1295</v>
      </c>
      <c r="OY6" s="1102" t="s">
        <v>1296</v>
      </c>
      <c r="OZ6" s="1102" t="s">
        <v>39</v>
      </c>
      <c r="PA6" s="1100" t="s">
        <v>106</v>
      </c>
      <c r="PB6" s="1101" t="s">
        <v>107</v>
      </c>
      <c r="PC6" s="1102" t="s">
        <v>1295</v>
      </c>
      <c r="PD6" s="1102" t="s">
        <v>1296</v>
      </c>
      <c r="PE6" s="1102" t="s">
        <v>39</v>
      </c>
      <c r="PF6" s="1102" t="s">
        <v>1295</v>
      </c>
      <c r="PG6" s="1102" t="s">
        <v>1296</v>
      </c>
      <c r="PH6" s="1102" t="s">
        <v>39</v>
      </c>
      <c r="PI6" s="1100" t="s">
        <v>106</v>
      </c>
      <c r="PJ6" s="1101" t="s">
        <v>107</v>
      </c>
      <c r="PK6" s="1102" t="s">
        <v>1295</v>
      </c>
      <c r="PL6" s="1102" t="s">
        <v>1296</v>
      </c>
      <c r="PM6" s="1102" t="s">
        <v>39</v>
      </c>
      <c r="PN6" s="1102" t="s">
        <v>1295</v>
      </c>
      <c r="PO6" s="1102" t="s">
        <v>1296</v>
      </c>
      <c r="PP6" s="1102" t="s">
        <v>39</v>
      </c>
      <c r="PQ6" s="1100" t="s">
        <v>106</v>
      </c>
      <c r="PR6" s="1101" t="s">
        <v>107</v>
      </c>
      <c r="PS6" s="1102" t="s">
        <v>1295</v>
      </c>
      <c r="PT6" s="1102" t="s">
        <v>1296</v>
      </c>
      <c r="PU6" s="1102" t="s">
        <v>39</v>
      </c>
      <c r="PV6" s="1102" t="s">
        <v>1295</v>
      </c>
      <c r="PW6" s="1102" t="s">
        <v>1296</v>
      </c>
      <c r="PX6" s="1102" t="s">
        <v>39</v>
      </c>
      <c r="PY6" s="1100" t="s">
        <v>106</v>
      </c>
      <c r="PZ6" s="1101" t="s">
        <v>107</v>
      </c>
      <c r="QA6" s="1102" t="s">
        <v>1295</v>
      </c>
      <c r="QB6" s="1102" t="s">
        <v>1296</v>
      </c>
      <c r="QC6" s="1102" t="s">
        <v>39</v>
      </c>
      <c r="QD6" s="1102" t="s">
        <v>1295</v>
      </c>
      <c r="QE6" s="1102" t="s">
        <v>1296</v>
      </c>
      <c r="QF6" s="1102" t="s">
        <v>39</v>
      </c>
      <c r="QG6" s="1100" t="s">
        <v>106</v>
      </c>
      <c r="QH6" s="1101" t="s">
        <v>107</v>
      </c>
      <c r="QI6" s="1102" t="s">
        <v>1295</v>
      </c>
      <c r="QJ6" s="1102" t="s">
        <v>1296</v>
      </c>
      <c r="QK6" s="1102" t="s">
        <v>39</v>
      </c>
      <c r="QL6" s="1102" t="s">
        <v>1295</v>
      </c>
      <c r="QM6" s="1102" t="s">
        <v>1296</v>
      </c>
      <c r="QN6" s="1102" t="s">
        <v>39</v>
      </c>
      <c r="QO6" s="1100" t="s">
        <v>106</v>
      </c>
      <c r="QP6" s="1101" t="s">
        <v>107</v>
      </c>
      <c r="QQ6" s="1102" t="s">
        <v>1295</v>
      </c>
      <c r="QR6" s="1102" t="s">
        <v>1296</v>
      </c>
      <c r="QS6" s="1102" t="s">
        <v>39</v>
      </c>
      <c r="QT6" s="1102" t="s">
        <v>1295</v>
      </c>
      <c r="QU6" s="1102" t="s">
        <v>1296</v>
      </c>
      <c r="QV6" s="1102" t="s">
        <v>39</v>
      </c>
      <c r="QW6" s="1100" t="s">
        <v>106</v>
      </c>
      <c r="QX6" s="1101" t="s">
        <v>107</v>
      </c>
      <c r="QY6" s="1102" t="s">
        <v>1295</v>
      </c>
      <c r="QZ6" s="1102" t="s">
        <v>1296</v>
      </c>
      <c r="RA6" s="1102" t="s">
        <v>39</v>
      </c>
      <c r="RB6" s="1102" t="s">
        <v>1295</v>
      </c>
      <c r="RC6" s="1102" t="s">
        <v>1296</v>
      </c>
      <c r="RD6" s="1102" t="s">
        <v>39</v>
      </c>
      <c r="RE6" s="1100" t="s">
        <v>106</v>
      </c>
      <c r="RF6" s="1101" t="s">
        <v>107</v>
      </c>
      <c r="RG6" s="1102" t="s">
        <v>1295</v>
      </c>
      <c r="RH6" s="1102" t="s">
        <v>1296</v>
      </c>
      <c r="RI6" s="1102" t="s">
        <v>39</v>
      </c>
      <c r="RJ6" s="1102" t="s">
        <v>1295</v>
      </c>
      <c r="RK6" s="1102" t="s">
        <v>1296</v>
      </c>
      <c r="RL6" s="1102" t="s">
        <v>39</v>
      </c>
      <c r="RM6" s="1100" t="s">
        <v>106</v>
      </c>
      <c r="RN6" s="1101" t="s">
        <v>107</v>
      </c>
      <c r="RO6" s="1102" t="s">
        <v>1295</v>
      </c>
      <c r="RP6" s="1102" t="s">
        <v>1296</v>
      </c>
      <c r="RQ6" s="1102" t="s">
        <v>39</v>
      </c>
      <c r="RR6" s="1102" t="s">
        <v>1295</v>
      </c>
      <c r="RS6" s="1102" t="s">
        <v>1296</v>
      </c>
      <c r="RT6" s="1102" t="s">
        <v>39</v>
      </c>
      <c r="RU6" s="1100" t="s">
        <v>106</v>
      </c>
      <c r="RV6" s="1101" t="s">
        <v>107</v>
      </c>
      <c r="RW6" s="1102" t="s">
        <v>1295</v>
      </c>
      <c r="RX6" s="1102" t="s">
        <v>1296</v>
      </c>
      <c r="RY6" s="1102" t="s">
        <v>39</v>
      </c>
      <c r="RZ6" s="1102" t="s">
        <v>1295</v>
      </c>
      <c r="SA6" s="1102" t="s">
        <v>1296</v>
      </c>
      <c r="SB6" s="1102" t="s">
        <v>39</v>
      </c>
      <c r="SC6" s="1100" t="s">
        <v>106</v>
      </c>
      <c r="SD6" s="1101" t="s">
        <v>107</v>
      </c>
      <c r="SE6" s="1102" t="s">
        <v>1295</v>
      </c>
      <c r="SF6" s="1102" t="s">
        <v>1296</v>
      </c>
      <c r="SG6" s="1102" t="s">
        <v>39</v>
      </c>
      <c r="SH6" s="1102" t="s">
        <v>1295</v>
      </c>
      <c r="SI6" s="1102" t="s">
        <v>1296</v>
      </c>
      <c r="SJ6" s="1102" t="s">
        <v>39</v>
      </c>
      <c r="SK6" s="1100" t="s">
        <v>106</v>
      </c>
      <c r="SL6" s="1101" t="s">
        <v>107</v>
      </c>
      <c r="SM6" s="1102" t="s">
        <v>1295</v>
      </c>
      <c r="SN6" s="1102" t="s">
        <v>1296</v>
      </c>
      <c r="SO6" s="1102" t="s">
        <v>39</v>
      </c>
      <c r="SP6" s="1102" t="s">
        <v>1295</v>
      </c>
      <c r="SQ6" s="1102" t="s">
        <v>1296</v>
      </c>
      <c r="SR6" s="1102" t="s">
        <v>39</v>
      </c>
      <c r="SS6" s="1100" t="s">
        <v>106</v>
      </c>
      <c r="ST6" s="1101" t="s">
        <v>107</v>
      </c>
      <c r="SU6" s="1102" t="s">
        <v>1295</v>
      </c>
      <c r="SV6" s="1102" t="s">
        <v>1296</v>
      </c>
      <c r="SW6" s="1102" t="s">
        <v>39</v>
      </c>
      <c r="SX6" s="1102" t="s">
        <v>1295</v>
      </c>
      <c r="SY6" s="1102" t="s">
        <v>1296</v>
      </c>
      <c r="SZ6" s="1102" t="s">
        <v>39</v>
      </c>
      <c r="TA6" s="1100" t="s">
        <v>106</v>
      </c>
      <c r="TB6" s="1101" t="s">
        <v>107</v>
      </c>
      <c r="TC6" s="1102" t="s">
        <v>1295</v>
      </c>
      <c r="TD6" s="1102" t="s">
        <v>1296</v>
      </c>
      <c r="TE6" s="1102" t="s">
        <v>39</v>
      </c>
      <c r="TF6" s="1102" t="s">
        <v>1295</v>
      </c>
      <c r="TG6" s="1102" t="s">
        <v>1296</v>
      </c>
      <c r="TH6" s="1102" t="s">
        <v>39</v>
      </c>
      <c r="TI6" s="1100" t="s">
        <v>106</v>
      </c>
      <c r="TJ6" s="1101" t="s">
        <v>107</v>
      </c>
      <c r="TK6" s="1102" t="s">
        <v>1295</v>
      </c>
      <c r="TL6" s="1102" t="s">
        <v>1296</v>
      </c>
      <c r="TM6" s="1102" t="s">
        <v>39</v>
      </c>
      <c r="TN6" s="1102" t="s">
        <v>1295</v>
      </c>
      <c r="TO6" s="1102" t="s">
        <v>1296</v>
      </c>
      <c r="TP6" s="1102" t="s">
        <v>39</v>
      </c>
      <c r="TQ6" s="1100" t="s">
        <v>106</v>
      </c>
      <c r="TR6" s="1101" t="s">
        <v>107</v>
      </c>
      <c r="TS6" s="1102" t="s">
        <v>1295</v>
      </c>
      <c r="TT6" s="1102" t="s">
        <v>1296</v>
      </c>
      <c r="TU6" s="1102" t="s">
        <v>39</v>
      </c>
      <c r="TV6" s="1102" t="s">
        <v>1295</v>
      </c>
      <c r="TW6" s="1102" t="s">
        <v>1296</v>
      </c>
      <c r="TX6" s="1102" t="s">
        <v>39</v>
      </c>
      <c r="TY6" s="1100" t="s">
        <v>106</v>
      </c>
      <c r="TZ6" s="1101" t="s">
        <v>107</v>
      </c>
      <c r="UA6" s="1102" t="s">
        <v>1295</v>
      </c>
      <c r="UB6" s="1102" t="s">
        <v>1296</v>
      </c>
      <c r="UC6" s="1102" t="s">
        <v>39</v>
      </c>
      <c r="UD6" s="1102" t="s">
        <v>1295</v>
      </c>
      <c r="UE6" s="1102" t="s">
        <v>1296</v>
      </c>
      <c r="UF6" s="1102" t="s">
        <v>39</v>
      </c>
      <c r="UG6" s="1100" t="s">
        <v>106</v>
      </c>
      <c r="UH6" s="1101" t="s">
        <v>107</v>
      </c>
      <c r="UI6" s="1102" t="s">
        <v>1295</v>
      </c>
      <c r="UJ6" s="1102" t="s">
        <v>1296</v>
      </c>
      <c r="UK6" s="1102" t="s">
        <v>39</v>
      </c>
      <c r="UL6" s="1102" t="s">
        <v>1295</v>
      </c>
      <c r="UM6" s="1102" t="s">
        <v>1296</v>
      </c>
      <c r="UN6" s="1102" t="s">
        <v>39</v>
      </c>
      <c r="UO6" s="1100" t="s">
        <v>106</v>
      </c>
      <c r="UP6" s="1101" t="s">
        <v>107</v>
      </c>
      <c r="UQ6" s="1102" t="s">
        <v>1295</v>
      </c>
      <c r="UR6" s="1102" t="s">
        <v>1296</v>
      </c>
      <c r="US6" s="1102" t="s">
        <v>39</v>
      </c>
      <c r="UT6" s="1102" t="s">
        <v>1295</v>
      </c>
      <c r="UU6" s="1102" t="s">
        <v>1296</v>
      </c>
      <c r="UV6" s="1102" t="s">
        <v>39</v>
      </c>
      <c r="UW6" s="1100" t="s">
        <v>106</v>
      </c>
      <c r="UX6" s="1101" t="s">
        <v>107</v>
      </c>
      <c r="UY6" s="1102" t="s">
        <v>1295</v>
      </c>
      <c r="UZ6" s="1102" t="s">
        <v>1296</v>
      </c>
      <c r="VA6" s="1102" t="s">
        <v>39</v>
      </c>
      <c r="VB6" s="1102" t="s">
        <v>1295</v>
      </c>
      <c r="VC6" s="1102" t="s">
        <v>1296</v>
      </c>
      <c r="VD6" s="1102" t="s">
        <v>39</v>
      </c>
      <c r="VE6" s="1100" t="s">
        <v>106</v>
      </c>
      <c r="VF6" s="1101" t="s">
        <v>107</v>
      </c>
      <c r="VG6" s="1102" t="s">
        <v>1295</v>
      </c>
      <c r="VH6" s="1102" t="s">
        <v>1296</v>
      </c>
      <c r="VI6" s="1102" t="s">
        <v>39</v>
      </c>
      <c r="VJ6" s="1102" t="s">
        <v>1295</v>
      </c>
      <c r="VK6" s="1102" t="s">
        <v>1296</v>
      </c>
      <c r="VL6" s="1102" t="s">
        <v>39</v>
      </c>
      <c r="VM6" s="1100" t="s">
        <v>106</v>
      </c>
      <c r="VN6" s="1101" t="s">
        <v>107</v>
      </c>
      <c r="VO6" s="1102" t="s">
        <v>1295</v>
      </c>
      <c r="VP6" s="1102" t="s">
        <v>1296</v>
      </c>
      <c r="VQ6" s="1102" t="s">
        <v>39</v>
      </c>
      <c r="VR6" s="1102" t="s">
        <v>1295</v>
      </c>
      <c r="VS6" s="1102" t="s">
        <v>1296</v>
      </c>
      <c r="VT6" s="1102" t="s">
        <v>39</v>
      </c>
      <c r="VU6" s="1100" t="s">
        <v>106</v>
      </c>
      <c r="VV6" s="1101" t="s">
        <v>107</v>
      </c>
      <c r="VW6" s="1102" t="s">
        <v>1295</v>
      </c>
      <c r="VX6" s="1102" t="s">
        <v>1296</v>
      </c>
      <c r="VY6" s="1102" t="s">
        <v>39</v>
      </c>
      <c r="VZ6" s="1102" t="s">
        <v>1295</v>
      </c>
      <c r="WA6" s="1102" t="s">
        <v>1296</v>
      </c>
      <c r="WB6" s="1102" t="s">
        <v>39</v>
      </c>
      <c r="WC6" s="1100" t="s">
        <v>106</v>
      </c>
      <c r="WD6" s="1101" t="s">
        <v>107</v>
      </c>
      <c r="WE6" s="1102" t="s">
        <v>1295</v>
      </c>
      <c r="WF6" s="1102" t="s">
        <v>1296</v>
      </c>
      <c r="WG6" s="1102" t="s">
        <v>39</v>
      </c>
      <c r="WH6" s="1102" t="s">
        <v>1295</v>
      </c>
      <c r="WI6" s="1102" t="s">
        <v>1296</v>
      </c>
      <c r="WJ6" s="1102" t="s">
        <v>39</v>
      </c>
      <c r="WK6" s="1100" t="s">
        <v>106</v>
      </c>
      <c r="WL6" s="1101" t="s">
        <v>107</v>
      </c>
      <c r="WM6" s="1102" t="s">
        <v>1295</v>
      </c>
      <c r="WN6" s="1102" t="s">
        <v>1296</v>
      </c>
      <c r="WO6" s="1102" t="s">
        <v>39</v>
      </c>
      <c r="WP6" s="1102" t="s">
        <v>1295</v>
      </c>
      <c r="WQ6" s="1102" t="s">
        <v>1296</v>
      </c>
      <c r="WR6" s="1102" t="s">
        <v>39</v>
      </c>
      <c r="WS6" s="1100" t="s">
        <v>106</v>
      </c>
      <c r="WT6" s="1101" t="s">
        <v>107</v>
      </c>
      <c r="WU6" s="1102" t="s">
        <v>1295</v>
      </c>
      <c r="WV6" s="1102" t="s">
        <v>1296</v>
      </c>
      <c r="WW6" s="1102" t="s">
        <v>39</v>
      </c>
      <c r="WX6" s="1102" t="s">
        <v>1295</v>
      </c>
      <c r="WY6" s="1102" t="s">
        <v>1296</v>
      </c>
      <c r="WZ6" s="1102" t="s">
        <v>39</v>
      </c>
      <c r="XA6" s="1100" t="s">
        <v>106</v>
      </c>
      <c r="XB6" s="1101" t="s">
        <v>107</v>
      </c>
      <c r="XC6" s="1102" t="s">
        <v>1295</v>
      </c>
      <c r="XD6" s="1102" t="s">
        <v>1296</v>
      </c>
      <c r="XE6" s="1102" t="s">
        <v>39</v>
      </c>
      <c r="XF6" s="1102" t="s">
        <v>1295</v>
      </c>
      <c r="XG6" s="1102" t="s">
        <v>1296</v>
      </c>
      <c r="XH6" s="1102" t="s">
        <v>39</v>
      </c>
      <c r="XI6" s="1100" t="s">
        <v>106</v>
      </c>
      <c r="XJ6" s="1101" t="s">
        <v>107</v>
      </c>
      <c r="XK6" s="1102" t="s">
        <v>1295</v>
      </c>
      <c r="XL6" s="1102" t="s">
        <v>1296</v>
      </c>
      <c r="XM6" s="1102" t="s">
        <v>39</v>
      </c>
      <c r="XN6" s="1102" t="s">
        <v>1295</v>
      </c>
      <c r="XO6" s="1102" t="s">
        <v>1296</v>
      </c>
      <c r="XP6" s="1102" t="s">
        <v>39</v>
      </c>
      <c r="XQ6" s="1100" t="s">
        <v>106</v>
      </c>
      <c r="XR6" s="1101" t="s">
        <v>107</v>
      </c>
      <c r="XS6" s="1102" t="s">
        <v>1295</v>
      </c>
      <c r="XT6" s="1102" t="s">
        <v>1296</v>
      </c>
      <c r="XU6" s="1102" t="s">
        <v>39</v>
      </c>
      <c r="XV6" s="1102" t="s">
        <v>1295</v>
      </c>
      <c r="XW6" s="1102" t="s">
        <v>1296</v>
      </c>
      <c r="XX6" s="1102" t="s">
        <v>39</v>
      </c>
      <c r="XY6" s="1100" t="s">
        <v>106</v>
      </c>
      <c r="XZ6" s="1101" t="s">
        <v>107</v>
      </c>
      <c r="YA6" s="1102" t="s">
        <v>1295</v>
      </c>
      <c r="YB6" s="1102" t="s">
        <v>1296</v>
      </c>
      <c r="YC6" s="1102" t="s">
        <v>39</v>
      </c>
      <c r="YD6" s="1102" t="s">
        <v>1295</v>
      </c>
      <c r="YE6" s="1102" t="s">
        <v>1296</v>
      </c>
      <c r="YF6" s="1102" t="s">
        <v>39</v>
      </c>
      <c r="YG6" s="1100" t="s">
        <v>106</v>
      </c>
      <c r="YH6" s="1101" t="s">
        <v>107</v>
      </c>
      <c r="YI6" s="1102" t="s">
        <v>1295</v>
      </c>
      <c r="YJ6" s="1102" t="s">
        <v>1296</v>
      </c>
      <c r="YK6" s="1102" t="s">
        <v>39</v>
      </c>
      <c r="YL6" s="1102" t="s">
        <v>1295</v>
      </c>
      <c r="YM6" s="1102" t="s">
        <v>1296</v>
      </c>
      <c r="YN6" s="1102" t="s">
        <v>39</v>
      </c>
      <c r="YO6" s="1100" t="s">
        <v>106</v>
      </c>
      <c r="YP6" s="1101" t="s">
        <v>107</v>
      </c>
      <c r="YQ6" s="1102" t="s">
        <v>1295</v>
      </c>
      <c r="YR6" s="1102" t="s">
        <v>1296</v>
      </c>
      <c r="YS6" s="1102" t="s">
        <v>39</v>
      </c>
      <c r="YT6" s="1102" t="s">
        <v>1295</v>
      </c>
      <c r="YU6" s="1102" t="s">
        <v>1296</v>
      </c>
      <c r="YV6" s="1102" t="s">
        <v>39</v>
      </c>
      <c r="YW6" s="1100" t="s">
        <v>106</v>
      </c>
      <c r="YX6" s="1101" t="s">
        <v>107</v>
      </c>
      <c r="YY6" s="1102" t="s">
        <v>1295</v>
      </c>
      <c r="YZ6" s="1102" t="s">
        <v>1296</v>
      </c>
      <c r="ZA6" s="1102" t="s">
        <v>39</v>
      </c>
      <c r="ZB6" s="1102" t="s">
        <v>1295</v>
      </c>
      <c r="ZC6" s="1102" t="s">
        <v>1296</v>
      </c>
      <c r="ZD6" s="1102" t="s">
        <v>39</v>
      </c>
      <c r="ZE6" s="1100" t="s">
        <v>106</v>
      </c>
      <c r="ZF6" s="1101" t="s">
        <v>107</v>
      </c>
      <c r="ZG6" s="1102" t="s">
        <v>1295</v>
      </c>
      <c r="ZH6" s="1102" t="s">
        <v>1296</v>
      </c>
      <c r="ZI6" s="1102" t="s">
        <v>39</v>
      </c>
      <c r="ZJ6" s="1102" t="s">
        <v>1295</v>
      </c>
      <c r="ZK6" s="1102" t="s">
        <v>1296</v>
      </c>
      <c r="ZL6" s="1102" t="s">
        <v>39</v>
      </c>
      <c r="ZM6" s="1100" t="s">
        <v>106</v>
      </c>
      <c r="ZN6" s="1101" t="s">
        <v>107</v>
      </c>
      <c r="ZO6" s="1102" t="s">
        <v>1295</v>
      </c>
      <c r="ZP6" s="1102" t="s">
        <v>1296</v>
      </c>
      <c r="ZQ6" s="1102" t="s">
        <v>39</v>
      </c>
      <c r="ZR6" s="1102" t="s">
        <v>1295</v>
      </c>
      <c r="ZS6" s="1102" t="s">
        <v>1296</v>
      </c>
      <c r="ZT6" s="1102" t="s">
        <v>39</v>
      </c>
      <c r="ZU6" s="1100" t="s">
        <v>106</v>
      </c>
      <c r="ZV6" s="1101" t="s">
        <v>107</v>
      </c>
      <c r="ZW6" s="1102" t="s">
        <v>1295</v>
      </c>
      <c r="ZX6" s="1102" t="s">
        <v>1296</v>
      </c>
      <c r="ZY6" s="1102" t="s">
        <v>39</v>
      </c>
      <c r="ZZ6" s="1102" t="s">
        <v>1295</v>
      </c>
      <c r="AAA6" s="1102" t="s">
        <v>1296</v>
      </c>
      <c r="AAB6" s="1102" t="s">
        <v>39</v>
      </c>
      <c r="AAC6" s="1100" t="s">
        <v>106</v>
      </c>
      <c r="AAD6" s="1101" t="s">
        <v>107</v>
      </c>
      <c r="AAE6" s="1102" t="s">
        <v>1295</v>
      </c>
      <c r="AAF6" s="1102" t="s">
        <v>1296</v>
      </c>
      <c r="AAG6" s="1102" t="s">
        <v>39</v>
      </c>
      <c r="AAH6" s="1102" t="s">
        <v>1295</v>
      </c>
      <c r="AAI6" s="1102" t="s">
        <v>1296</v>
      </c>
      <c r="AAJ6" s="1102" t="s">
        <v>39</v>
      </c>
      <c r="AAK6" s="1100" t="s">
        <v>106</v>
      </c>
      <c r="AAL6" s="1101" t="s">
        <v>107</v>
      </c>
      <c r="AAM6" s="1102" t="s">
        <v>1295</v>
      </c>
      <c r="AAN6" s="1102" t="s">
        <v>1296</v>
      </c>
      <c r="AAO6" s="1102" t="s">
        <v>39</v>
      </c>
      <c r="AAP6" s="1102" t="s">
        <v>1295</v>
      </c>
      <c r="AAQ6" s="1102" t="s">
        <v>1296</v>
      </c>
      <c r="AAR6" s="1102" t="s">
        <v>39</v>
      </c>
      <c r="AAS6" s="1100" t="s">
        <v>106</v>
      </c>
      <c r="AAT6" s="1101" t="s">
        <v>107</v>
      </c>
      <c r="AAU6" s="1102" t="s">
        <v>1295</v>
      </c>
      <c r="AAV6" s="1102" t="s">
        <v>1296</v>
      </c>
      <c r="AAW6" s="1102" t="s">
        <v>39</v>
      </c>
      <c r="AAX6" s="1102" t="s">
        <v>1295</v>
      </c>
      <c r="AAY6" s="1102" t="s">
        <v>1296</v>
      </c>
      <c r="AAZ6" s="1102" t="s">
        <v>39</v>
      </c>
      <c r="ABA6" s="1100" t="s">
        <v>106</v>
      </c>
      <c r="ABB6" s="1101" t="s">
        <v>107</v>
      </c>
      <c r="ABC6" s="1102" t="s">
        <v>1295</v>
      </c>
      <c r="ABD6" s="1102" t="s">
        <v>1296</v>
      </c>
      <c r="ABE6" s="1102" t="s">
        <v>39</v>
      </c>
      <c r="ABF6" s="1102" t="s">
        <v>1295</v>
      </c>
      <c r="ABG6" s="1102" t="s">
        <v>1296</v>
      </c>
      <c r="ABH6" s="1102" t="s">
        <v>39</v>
      </c>
      <c r="ABI6" s="1100" t="s">
        <v>106</v>
      </c>
      <c r="ABJ6" s="1101" t="s">
        <v>107</v>
      </c>
      <c r="ABK6" s="1102" t="s">
        <v>1295</v>
      </c>
      <c r="ABL6" s="1102" t="s">
        <v>1296</v>
      </c>
      <c r="ABM6" s="1102" t="s">
        <v>39</v>
      </c>
      <c r="ABN6" s="1102" t="s">
        <v>1295</v>
      </c>
      <c r="ABO6" s="1102" t="s">
        <v>1296</v>
      </c>
      <c r="ABP6" s="1102" t="s">
        <v>39</v>
      </c>
      <c r="ABQ6" s="1100" t="s">
        <v>106</v>
      </c>
      <c r="ABR6" s="1101" t="s">
        <v>107</v>
      </c>
      <c r="ABS6" s="1102" t="s">
        <v>1295</v>
      </c>
      <c r="ABT6" s="1102" t="s">
        <v>1296</v>
      </c>
      <c r="ABU6" s="1102" t="s">
        <v>39</v>
      </c>
      <c r="ABV6" s="1102" t="s">
        <v>1295</v>
      </c>
      <c r="ABW6" s="1102" t="s">
        <v>1296</v>
      </c>
      <c r="ABX6" s="1102" t="s">
        <v>39</v>
      </c>
      <c r="ABY6" s="1100" t="s">
        <v>106</v>
      </c>
      <c r="ABZ6" s="1101" t="s">
        <v>107</v>
      </c>
      <c r="ACA6" s="1102" t="s">
        <v>1295</v>
      </c>
      <c r="ACB6" s="1102" t="s">
        <v>1296</v>
      </c>
      <c r="ACC6" s="1102" t="s">
        <v>39</v>
      </c>
      <c r="ACD6" s="1102" t="s">
        <v>1295</v>
      </c>
      <c r="ACE6" s="1102" t="s">
        <v>1296</v>
      </c>
      <c r="ACF6" s="1102" t="s">
        <v>39</v>
      </c>
      <c r="ACG6" s="1100" t="s">
        <v>106</v>
      </c>
      <c r="ACH6" s="1101" t="s">
        <v>107</v>
      </c>
      <c r="ACI6" s="1102" t="s">
        <v>1295</v>
      </c>
      <c r="ACJ6" s="1102" t="s">
        <v>1296</v>
      </c>
      <c r="ACK6" s="1102" t="s">
        <v>39</v>
      </c>
      <c r="ACL6" s="1102" t="s">
        <v>1295</v>
      </c>
      <c r="ACM6" s="1102" t="s">
        <v>1296</v>
      </c>
      <c r="ACN6" s="1102" t="s">
        <v>39</v>
      </c>
      <c r="ACO6" s="1100" t="s">
        <v>106</v>
      </c>
      <c r="ACP6" s="1101" t="s">
        <v>107</v>
      </c>
      <c r="ACQ6" s="1102" t="s">
        <v>1295</v>
      </c>
      <c r="ACR6" s="1102" t="s">
        <v>1296</v>
      </c>
      <c r="ACS6" s="1102" t="s">
        <v>39</v>
      </c>
      <c r="ACT6" s="1102" t="s">
        <v>1295</v>
      </c>
      <c r="ACU6" s="1102" t="s">
        <v>1296</v>
      </c>
      <c r="ACV6" s="1102" t="s">
        <v>39</v>
      </c>
      <c r="ACW6" s="1100" t="s">
        <v>106</v>
      </c>
      <c r="ACX6" s="1101" t="s">
        <v>107</v>
      </c>
      <c r="ACY6" s="1102" t="s">
        <v>1295</v>
      </c>
      <c r="ACZ6" s="1102" t="s">
        <v>1296</v>
      </c>
      <c r="ADA6" s="1102" t="s">
        <v>39</v>
      </c>
      <c r="ADB6" s="1102" t="s">
        <v>1295</v>
      </c>
      <c r="ADC6" s="1102" t="s">
        <v>1296</v>
      </c>
      <c r="ADD6" s="1102" t="s">
        <v>39</v>
      </c>
      <c r="ADE6" s="1100" t="s">
        <v>106</v>
      </c>
      <c r="ADF6" s="1101" t="s">
        <v>107</v>
      </c>
      <c r="ADG6" s="1102" t="s">
        <v>1295</v>
      </c>
      <c r="ADH6" s="1102" t="s">
        <v>1296</v>
      </c>
      <c r="ADI6" s="1102" t="s">
        <v>39</v>
      </c>
      <c r="ADJ6" s="1102" t="s">
        <v>1295</v>
      </c>
      <c r="ADK6" s="1102" t="s">
        <v>1296</v>
      </c>
      <c r="ADL6" s="1102" t="s">
        <v>39</v>
      </c>
      <c r="ADM6" s="1100" t="s">
        <v>106</v>
      </c>
      <c r="ADN6" s="1101" t="s">
        <v>107</v>
      </c>
      <c r="ADO6" s="1102" t="s">
        <v>1295</v>
      </c>
      <c r="ADP6" s="1102" t="s">
        <v>1296</v>
      </c>
      <c r="ADQ6" s="1102" t="s">
        <v>39</v>
      </c>
      <c r="ADR6" s="1102" t="s">
        <v>1295</v>
      </c>
      <c r="ADS6" s="1102" t="s">
        <v>1296</v>
      </c>
      <c r="ADT6" s="1102" t="s">
        <v>39</v>
      </c>
      <c r="ADU6" s="1100" t="s">
        <v>106</v>
      </c>
      <c r="ADV6" s="1101" t="s">
        <v>107</v>
      </c>
      <c r="ADW6" s="1102" t="s">
        <v>1295</v>
      </c>
      <c r="ADX6" s="1102" t="s">
        <v>1296</v>
      </c>
      <c r="ADY6" s="1102" t="s">
        <v>39</v>
      </c>
      <c r="ADZ6" s="1102" t="s">
        <v>1295</v>
      </c>
      <c r="AEA6" s="1102" t="s">
        <v>1296</v>
      </c>
      <c r="AEB6" s="1102" t="s">
        <v>39</v>
      </c>
      <c r="AEC6" s="1100" t="s">
        <v>106</v>
      </c>
      <c r="AED6" s="1101" t="s">
        <v>107</v>
      </c>
      <c r="AEE6" s="1102" t="s">
        <v>1295</v>
      </c>
      <c r="AEF6" s="1102" t="s">
        <v>1296</v>
      </c>
      <c r="AEG6" s="1102" t="s">
        <v>39</v>
      </c>
      <c r="AEH6" s="1102" t="s">
        <v>1295</v>
      </c>
      <c r="AEI6" s="1102" t="s">
        <v>1296</v>
      </c>
      <c r="AEJ6" s="1102" t="s">
        <v>39</v>
      </c>
      <c r="AEK6" s="1100" t="s">
        <v>106</v>
      </c>
      <c r="AEL6" s="1101" t="s">
        <v>107</v>
      </c>
      <c r="AEM6" s="1102" t="s">
        <v>1295</v>
      </c>
      <c r="AEN6" s="1102" t="s">
        <v>1296</v>
      </c>
      <c r="AEO6" s="1102" t="s">
        <v>39</v>
      </c>
      <c r="AEP6" s="1102" t="s">
        <v>1295</v>
      </c>
      <c r="AEQ6" s="1102" t="s">
        <v>1296</v>
      </c>
      <c r="AER6" s="1102" t="s">
        <v>39</v>
      </c>
      <c r="AES6" s="1100" t="s">
        <v>106</v>
      </c>
      <c r="AET6" s="1101" t="s">
        <v>107</v>
      </c>
      <c r="AEU6" s="1102" t="s">
        <v>1295</v>
      </c>
      <c r="AEV6" s="1102" t="s">
        <v>1296</v>
      </c>
      <c r="AEW6" s="1102" t="s">
        <v>39</v>
      </c>
      <c r="AEX6" s="1102" t="s">
        <v>1295</v>
      </c>
      <c r="AEY6" s="1102" t="s">
        <v>1296</v>
      </c>
      <c r="AEZ6" s="1102" t="s">
        <v>39</v>
      </c>
      <c r="AFA6" s="1100" t="s">
        <v>106</v>
      </c>
      <c r="AFB6" s="1101" t="s">
        <v>107</v>
      </c>
      <c r="AFC6" s="1102" t="s">
        <v>1295</v>
      </c>
      <c r="AFD6" s="1102" t="s">
        <v>1296</v>
      </c>
      <c r="AFE6" s="1102" t="s">
        <v>39</v>
      </c>
      <c r="AFF6" s="1102" t="s">
        <v>1295</v>
      </c>
      <c r="AFG6" s="1102" t="s">
        <v>1296</v>
      </c>
      <c r="AFH6" s="1102" t="s">
        <v>39</v>
      </c>
      <c r="AFI6" s="1100" t="s">
        <v>106</v>
      </c>
      <c r="AFJ6" s="1101" t="s">
        <v>107</v>
      </c>
      <c r="AFK6" s="1102" t="s">
        <v>1295</v>
      </c>
      <c r="AFL6" s="1102" t="s">
        <v>1296</v>
      </c>
      <c r="AFM6" s="1102" t="s">
        <v>39</v>
      </c>
      <c r="AFN6" s="1102" t="s">
        <v>1295</v>
      </c>
      <c r="AFO6" s="1102" t="s">
        <v>1296</v>
      </c>
      <c r="AFP6" s="1102" t="s">
        <v>39</v>
      </c>
      <c r="AFQ6" s="1100" t="s">
        <v>106</v>
      </c>
      <c r="AFR6" s="1101" t="s">
        <v>107</v>
      </c>
      <c r="AFS6" s="1102" t="s">
        <v>1295</v>
      </c>
      <c r="AFT6" s="1102" t="s">
        <v>1296</v>
      </c>
      <c r="AFU6" s="1102" t="s">
        <v>39</v>
      </c>
      <c r="AFV6" s="1102" t="s">
        <v>1295</v>
      </c>
      <c r="AFW6" s="1102" t="s">
        <v>1296</v>
      </c>
      <c r="AFX6" s="1102" t="s">
        <v>39</v>
      </c>
      <c r="AFY6" s="1100" t="s">
        <v>106</v>
      </c>
      <c r="AFZ6" s="1101" t="s">
        <v>107</v>
      </c>
      <c r="AGA6" s="1102" t="s">
        <v>1295</v>
      </c>
      <c r="AGB6" s="1102" t="s">
        <v>1296</v>
      </c>
      <c r="AGC6" s="1102" t="s">
        <v>39</v>
      </c>
      <c r="AGD6" s="1102" t="s">
        <v>1295</v>
      </c>
      <c r="AGE6" s="1102" t="s">
        <v>1296</v>
      </c>
      <c r="AGF6" s="1102" t="s">
        <v>39</v>
      </c>
      <c r="AGG6" s="1100" t="s">
        <v>106</v>
      </c>
      <c r="AGH6" s="1101" t="s">
        <v>107</v>
      </c>
      <c r="AGI6" s="1102" t="s">
        <v>1295</v>
      </c>
      <c r="AGJ6" s="1102" t="s">
        <v>1296</v>
      </c>
      <c r="AGK6" s="1102" t="s">
        <v>39</v>
      </c>
      <c r="AGL6" s="1102" t="s">
        <v>1295</v>
      </c>
      <c r="AGM6" s="1102" t="s">
        <v>1296</v>
      </c>
      <c r="AGN6" s="1102" t="s">
        <v>39</v>
      </c>
      <c r="AGO6" s="1100" t="s">
        <v>106</v>
      </c>
      <c r="AGP6" s="1101" t="s">
        <v>107</v>
      </c>
      <c r="AGQ6" s="1102" t="s">
        <v>1295</v>
      </c>
      <c r="AGR6" s="1102" t="s">
        <v>1296</v>
      </c>
      <c r="AGS6" s="1102" t="s">
        <v>39</v>
      </c>
      <c r="AGT6" s="1102" t="s">
        <v>1295</v>
      </c>
      <c r="AGU6" s="1102" t="s">
        <v>1296</v>
      </c>
      <c r="AGV6" s="1102" t="s">
        <v>39</v>
      </c>
      <c r="AGW6" s="1100" t="s">
        <v>106</v>
      </c>
      <c r="AGX6" s="1101" t="s">
        <v>107</v>
      </c>
      <c r="AGY6" s="1102" t="s">
        <v>1295</v>
      </c>
      <c r="AGZ6" s="1102" t="s">
        <v>1296</v>
      </c>
      <c r="AHA6" s="1102" t="s">
        <v>39</v>
      </c>
      <c r="AHB6" s="1102" t="s">
        <v>1295</v>
      </c>
      <c r="AHC6" s="1102" t="s">
        <v>1296</v>
      </c>
      <c r="AHD6" s="1102" t="s">
        <v>39</v>
      </c>
      <c r="AHE6" s="1100" t="s">
        <v>106</v>
      </c>
      <c r="AHF6" s="1101" t="s">
        <v>107</v>
      </c>
      <c r="AHG6" s="1102" t="s">
        <v>1295</v>
      </c>
      <c r="AHH6" s="1102" t="s">
        <v>1296</v>
      </c>
      <c r="AHI6" s="1102" t="s">
        <v>39</v>
      </c>
      <c r="AHJ6" s="1102" t="s">
        <v>1295</v>
      </c>
      <c r="AHK6" s="1102" t="s">
        <v>1296</v>
      </c>
      <c r="AHL6" s="1102" t="s">
        <v>39</v>
      </c>
      <c r="AHM6" s="1100" t="s">
        <v>106</v>
      </c>
      <c r="AHN6" s="1101" t="s">
        <v>107</v>
      </c>
      <c r="AHO6" s="1102" t="s">
        <v>1295</v>
      </c>
      <c r="AHP6" s="1102" t="s">
        <v>1296</v>
      </c>
      <c r="AHQ6" s="1102" t="s">
        <v>39</v>
      </c>
      <c r="AHR6" s="1102" t="s">
        <v>1295</v>
      </c>
      <c r="AHS6" s="1102" t="s">
        <v>1296</v>
      </c>
      <c r="AHT6" s="1102" t="s">
        <v>39</v>
      </c>
      <c r="AHU6" s="1100" t="s">
        <v>106</v>
      </c>
      <c r="AHV6" s="1101" t="s">
        <v>107</v>
      </c>
      <c r="AHW6" s="1102" t="s">
        <v>1295</v>
      </c>
      <c r="AHX6" s="1102" t="s">
        <v>1296</v>
      </c>
      <c r="AHY6" s="1102" t="s">
        <v>39</v>
      </c>
      <c r="AHZ6" s="1102" t="s">
        <v>1295</v>
      </c>
      <c r="AIA6" s="1102" t="s">
        <v>1296</v>
      </c>
      <c r="AIB6" s="1102" t="s">
        <v>39</v>
      </c>
      <c r="AIC6" s="1100" t="s">
        <v>106</v>
      </c>
      <c r="AID6" s="1101" t="s">
        <v>107</v>
      </c>
      <c r="AIE6" s="1102" t="s">
        <v>1295</v>
      </c>
      <c r="AIF6" s="1102" t="s">
        <v>1296</v>
      </c>
      <c r="AIG6" s="1102" t="s">
        <v>39</v>
      </c>
      <c r="AIH6" s="1102" t="s">
        <v>1295</v>
      </c>
      <c r="AII6" s="1102" t="s">
        <v>1296</v>
      </c>
      <c r="AIJ6" s="1102" t="s">
        <v>39</v>
      </c>
      <c r="AIK6" s="1100" t="s">
        <v>106</v>
      </c>
      <c r="AIL6" s="1101" t="s">
        <v>107</v>
      </c>
      <c r="AIM6" s="1102" t="s">
        <v>1295</v>
      </c>
      <c r="AIN6" s="1102" t="s">
        <v>1296</v>
      </c>
      <c r="AIO6" s="1102" t="s">
        <v>39</v>
      </c>
      <c r="AIP6" s="1102" t="s">
        <v>1295</v>
      </c>
      <c r="AIQ6" s="1102" t="s">
        <v>1296</v>
      </c>
      <c r="AIR6" s="1102" t="s">
        <v>39</v>
      </c>
      <c r="AIS6" s="1100" t="s">
        <v>106</v>
      </c>
      <c r="AIT6" s="1101" t="s">
        <v>107</v>
      </c>
      <c r="AIU6" s="1102" t="s">
        <v>1295</v>
      </c>
      <c r="AIV6" s="1102" t="s">
        <v>1296</v>
      </c>
      <c r="AIW6" s="1102" t="s">
        <v>39</v>
      </c>
      <c r="AIX6" s="1102" t="s">
        <v>1295</v>
      </c>
      <c r="AIY6" s="1102" t="s">
        <v>1296</v>
      </c>
      <c r="AIZ6" s="1102" t="s">
        <v>39</v>
      </c>
      <c r="AJA6" s="1100" t="s">
        <v>106</v>
      </c>
      <c r="AJB6" s="1101" t="s">
        <v>107</v>
      </c>
      <c r="AJC6" s="1102" t="s">
        <v>1295</v>
      </c>
      <c r="AJD6" s="1102" t="s">
        <v>1296</v>
      </c>
      <c r="AJE6" s="1102" t="s">
        <v>39</v>
      </c>
      <c r="AJF6" s="1102" t="s">
        <v>1295</v>
      </c>
      <c r="AJG6" s="1102" t="s">
        <v>1296</v>
      </c>
      <c r="AJH6" s="1102" t="s">
        <v>39</v>
      </c>
      <c r="AJI6" s="1100" t="s">
        <v>106</v>
      </c>
      <c r="AJJ6" s="1101" t="s">
        <v>107</v>
      </c>
      <c r="AJK6" s="1102" t="s">
        <v>1295</v>
      </c>
      <c r="AJL6" s="1102" t="s">
        <v>1296</v>
      </c>
      <c r="AJM6" s="1102" t="s">
        <v>39</v>
      </c>
      <c r="AJN6" s="1102" t="s">
        <v>1295</v>
      </c>
      <c r="AJO6" s="1102" t="s">
        <v>1296</v>
      </c>
      <c r="AJP6" s="1102" t="s">
        <v>39</v>
      </c>
      <c r="AJQ6" s="1100" t="s">
        <v>106</v>
      </c>
      <c r="AJR6" s="1101" t="s">
        <v>107</v>
      </c>
      <c r="AJS6" s="1102" t="s">
        <v>1295</v>
      </c>
      <c r="AJT6" s="1102" t="s">
        <v>1296</v>
      </c>
      <c r="AJU6" s="1102" t="s">
        <v>39</v>
      </c>
      <c r="AJV6" s="1102" t="s">
        <v>1295</v>
      </c>
      <c r="AJW6" s="1102" t="s">
        <v>1296</v>
      </c>
      <c r="AJX6" s="1102" t="s">
        <v>39</v>
      </c>
      <c r="AJY6" s="1100" t="s">
        <v>106</v>
      </c>
      <c r="AJZ6" s="1101" t="s">
        <v>107</v>
      </c>
      <c r="AKA6" s="1102" t="s">
        <v>1295</v>
      </c>
      <c r="AKB6" s="1102" t="s">
        <v>1296</v>
      </c>
      <c r="AKC6" s="1102" t="s">
        <v>39</v>
      </c>
      <c r="AKD6" s="1102" t="s">
        <v>1295</v>
      </c>
      <c r="AKE6" s="1102" t="s">
        <v>1296</v>
      </c>
      <c r="AKF6" s="1102" t="s">
        <v>39</v>
      </c>
      <c r="AKG6" s="1100" t="s">
        <v>106</v>
      </c>
      <c r="AKH6" s="1101" t="s">
        <v>107</v>
      </c>
      <c r="AKI6" s="1102" t="s">
        <v>1295</v>
      </c>
      <c r="AKJ6" s="1102" t="s">
        <v>1296</v>
      </c>
      <c r="AKK6" s="1102" t="s">
        <v>39</v>
      </c>
      <c r="AKL6" s="1102" t="s">
        <v>1295</v>
      </c>
      <c r="AKM6" s="1102" t="s">
        <v>1296</v>
      </c>
      <c r="AKN6" s="1102" t="s">
        <v>39</v>
      </c>
      <c r="AKO6" s="1100" t="s">
        <v>106</v>
      </c>
      <c r="AKP6" s="1101" t="s">
        <v>107</v>
      </c>
      <c r="AKQ6" s="1102" t="s">
        <v>1295</v>
      </c>
      <c r="AKR6" s="1102" t="s">
        <v>1296</v>
      </c>
      <c r="AKS6" s="1102" t="s">
        <v>39</v>
      </c>
      <c r="AKT6" s="1102" t="s">
        <v>1295</v>
      </c>
      <c r="AKU6" s="1102" t="s">
        <v>1296</v>
      </c>
      <c r="AKV6" s="1102" t="s">
        <v>39</v>
      </c>
      <c r="AKW6" s="1100" t="s">
        <v>106</v>
      </c>
      <c r="AKX6" s="1101" t="s">
        <v>107</v>
      </c>
      <c r="AKY6" s="1102" t="s">
        <v>1295</v>
      </c>
      <c r="AKZ6" s="1102" t="s">
        <v>1296</v>
      </c>
      <c r="ALA6" s="1102" t="s">
        <v>39</v>
      </c>
      <c r="ALB6" s="1102" t="s">
        <v>1295</v>
      </c>
      <c r="ALC6" s="1102" t="s">
        <v>1296</v>
      </c>
      <c r="ALD6" s="1102" t="s">
        <v>39</v>
      </c>
      <c r="ALE6" s="1100" t="s">
        <v>106</v>
      </c>
      <c r="ALF6" s="1101" t="s">
        <v>107</v>
      </c>
      <c r="ALG6" s="1102" t="s">
        <v>1295</v>
      </c>
      <c r="ALH6" s="1102" t="s">
        <v>1296</v>
      </c>
      <c r="ALI6" s="1102" t="s">
        <v>39</v>
      </c>
      <c r="ALJ6" s="1102" t="s">
        <v>1295</v>
      </c>
      <c r="ALK6" s="1102" t="s">
        <v>1296</v>
      </c>
      <c r="ALL6" s="1102" t="s">
        <v>39</v>
      </c>
      <c r="ALM6" s="1100" t="s">
        <v>106</v>
      </c>
      <c r="ALN6" s="1101" t="s">
        <v>107</v>
      </c>
      <c r="ALO6" s="1102" t="s">
        <v>1295</v>
      </c>
      <c r="ALP6" s="1102" t="s">
        <v>1296</v>
      </c>
      <c r="ALQ6" s="1102" t="s">
        <v>39</v>
      </c>
      <c r="ALR6" s="1102" t="s">
        <v>1295</v>
      </c>
      <c r="ALS6" s="1102" t="s">
        <v>1296</v>
      </c>
      <c r="ALT6" s="1102" t="s">
        <v>39</v>
      </c>
      <c r="ALU6" s="1100" t="s">
        <v>106</v>
      </c>
      <c r="ALV6" s="1101" t="s">
        <v>107</v>
      </c>
      <c r="ALW6" s="1102" t="s">
        <v>1295</v>
      </c>
      <c r="ALX6" s="1102" t="s">
        <v>1296</v>
      </c>
      <c r="ALY6" s="1102" t="s">
        <v>39</v>
      </c>
      <c r="ALZ6" s="1102" t="s">
        <v>1295</v>
      </c>
      <c r="AMA6" s="1102" t="s">
        <v>1296</v>
      </c>
      <c r="AMB6" s="1102" t="s">
        <v>39</v>
      </c>
      <c r="AMC6" s="1100" t="s">
        <v>106</v>
      </c>
      <c r="AMD6" s="1101" t="s">
        <v>107</v>
      </c>
      <c r="AME6" s="1102" t="s">
        <v>1295</v>
      </c>
      <c r="AMF6" s="1102" t="s">
        <v>1296</v>
      </c>
      <c r="AMG6" s="1102" t="s">
        <v>39</v>
      </c>
      <c r="AMH6" s="1102" t="s">
        <v>1295</v>
      </c>
      <c r="AMI6" s="1102" t="s">
        <v>1296</v>
      </c>
      <c r="AMJ6" s="1102" t="s">
        <v>39</v>
      </c>
      <c r="AMK6" s="1100" t="s">
        <v>106</v>
      </c>
      <c r="AML6" s="1101" t="s">
        <v>107</v>
      </c>
      <c r="AMM6" s="1102" t="s">
        <v>1295</v>
      </c>
      <c r="AMN6" s="1102" t="s">
        <v>1296</v>
      </c>
      <c r="AMO6" s="1102" t="s">
        <v>39</v>
      </c>
      <c r="AMP6" s="1102" t="s">
        <v>1295</v>
      </c>
      <c r="AMQ6" s="1102" t="s">
        <v>1296</v>
      </c>
      <c r="AMR6" s="1102" t="s">
        <v>39</v>
      </c>
      <c r="AMS6" s="1100" t="s">
        <v>106</v>
      </c>
      <c r="AMT6" s="1101" t="s">
        <v>107</v>
      </c>
      <c r="AMU6" s="1102" t="s">
        <v>1295</v>
      </c>
      <c r="AMV6" s="1102" t="s">
        <v>1296</v>
      </c>
      <c r="AMW6" s="1102" t="s">
        <v>39</v>
      </c>
      <c r="AMX6" s="1102" t="s">
        <v>1295</v>
      </c>
      <c r="AMY6" s="1102" t="s">
        <v>1296</v>
      </c>
      <c r="AMZ6" s="1102" t="s">
        <v>39</v>
      </c>
      <c r="ANA6" s="1100" t="s">
        <v>106</v>
      </c>
      <c r="ANB6" s="1101" t="s">
        <v>107</v>
      </c>
      <c r="ANC6" s="1102" t="s">
        <v>1295</v>
      </c>
      <c r="AND6" s="1102" t="s">
        <v>1296</v>
      </c>
      <c r="ANE6" s="1102" t="s">
        <v>39</v>
      </c>
      <c r="ANF6" s="1102" t="s">
        <v>1295</v>
      </c>
      <c r="ANG6" s="1102" t="s">
        <v>1296</v>
      </c>
      <c r="ANH6" s="1102" t="s">
        <v>39</v>
      </c>
      <c r="ANI6" s="1100" t="s">
        <v>106</v>
      </c>
      <c r="ANJ6" s="1101" t="s">
        <v>107</v>
      </c>
      <c r="ANK6" s="1102" t="s">
        <v>1295</v>
      </c>
      <c r="ANL6" s="1102" t="s">
        <v>1296</v>
      </c>
      <c r="ANM6" s="1102" t="s">
        <v>39</v>
      </c>
      <c r="ANN6" s="1102" t="s">
        <v>1295</v>
      </c>
      <c r="ANO6" s="1102" t="s">
        <v>1296</v>
      </c>
      <c r="ANP6" s="1102" t="s">
        <v>39</v>
      </c>
      <c r="ANQ6" s="1100" t="s">
        <v>106</v>
      </c>
      <c r="ANR6" s="1101" t="s">
        <v>107</v>
      </c>
      <c r="ANS6" s="1102" t="s">
        <v>1295</v>
      </c>
      <c r="ANT6" s="1102" t="s">
        <v>1296</v>
      </c>
      <c r="ANU6" s="1102" t="s">
        <v>39</v>
      </c>
      <c r="ANV6" s="1102" t="s">
        <v>1295</v>
      </c>
      <c r="ANW6" s="1102" t="s">
        <v>1296</v>
      </c>
      <c r="ANX6" s="1102" t="s">
        <v>39</v>
      </c>
      <c r="ANY6" s="1100" t="s">
        <v>106</v>
      </c>
      <c r="ANZ6" s="1101" t="s">
        <v>107</v>
      </c>
      <c r="AOA6" s="1102" t="s">
        <v>1295</v>
      </c>
      <c r="AOB6" s="1102" t="s">
        <v>1296</v>
      </c>
      <c r="AOC6" s="1102" t="s">
        <v>39</v>
      </c>
      <c r="AOD6" s="1102" t="s">
        <v>1295</v>
      </c>
      <c r="AOE6" s="1102" t="s">
        <v>1296</v>
      </c>
      <c r="AOF6" s="1102" t="s">
        <v>39</v>
      </c>
      <c r="AOG6" s="1100" t="s">
        <v>106</v>
      </c>
      <c r="AOH6" s="1101" t="s">
        <v>107</v>
      </c>
      <c r="AOI6" s="1102" t="s">
        <v>1295</v>
      </c>
      <c r="AOJ6" s="1102" t="s">
        <v>1296</v>
      </c>
      <c r="AOK6" s="1102" t="s">
        <v>39</v>
      </c>
      <c r="AOL6" s="1102" t="s">
        <v>1295</v>
      </c>
      <c r="AOM6" s="1102" t="s">
        <v>1296</v>
      </c>
      <c r="AON6" s="1102" t="s">
        <v>39</v>
      </c>
      <c r="AOO6" s="1100" t="s">
        <v>106</v>
      </c>
      <c r="AOP6" s="1101" t="s">
        <v>107</v>
      </c>
      <c r="AOQ6" s="1102" t="s">
        <v>1295</v>
      </c>
      <c r="AOR6" s="1102" t="s">
        <v>1296</v>
      </c>
      <c r="AOS6" s="1102" t="s">
        <v>39</v>
      </c>
      <c r="AOT6" s="1102" t="s">
        <v>1295</v>
      </c>
      <c r="AOU6" s="1102" t="s">
        <v>1296</v>
      </c>
      <c r="AOV6" s="1102" t="s">
        <v>39</v>
      </c>
      <c r="AOW6" s="1100" t="s">
        <v>106</v>
      </c>
      <c r="AOX6" s="1101" t="s">
        <v>107</v>
      </c>
      <c r="AOY6" s="1102" t="s">
        <v>1295</v>
      </c>
      <c r="AOZ6" s="1102" t="s">
        <v>1296</v>
      </c>
      <c r="APA6" s="1102" t="s">
        <v>39</v>
      </c>
      <c r="APB6" s="1102" t="s">
        <v>1295</v>
      </c>
      <c r="APC6" s="1102" t="s">
        <v>1296</v>
      </c>
      <c r="APD6" s="1102" t="s">
        <v>39</v>
      </c>
      <c r="APE6" s="1100" t="s">
        <v>106</v>
      </c>
      <c r="APF6" s="1101" t="s">
        <v>107</v>
      </c>
      <c r="APG6" s="1102" t="s">
        <v>1295</v>
      </c>
      <c r="APH6" s="1102" t="s">
        <v>1296</v>
      </c>
      <c r="API6" s="1102" t="s">
        <v>39</v>
      </c>
      <c r="APJ6" s="1102" t="s">
        <v>1295</v>
      </c>
      <c r="APK6" s="1102" t="s">
        <v>1296</v>
      </c>
      <c r="APL6" s="1102" t="s">
        <v>39</v>
      </c>
      <c r="APM6" s="1100" t="s">
        <v>106</v>
      </c>
      <c r="APN6" s="1101" t="s">
        <v>107</v>
      </c>
      <c r="APO6" s="1102" t="s">
        <v>1295</v>
      </c>
      <c r="APP6" s="1102" t="s">
        <v>1296</v>
      </c>
      <c r="APQ6" s="1102" t="s">
        <v>39</v>
      </c>
      <c r="APR6" s="1102" t="s">
        <v>1295</v>
      </c>
      <c r="APS6" s="1102" t="s">
        <v>1296</v>
      </c>
      <c r="APT6" s="1102" t="s">
        <v>39</v>
      </c>
      <c r="APU6" s="1100" t="s">
        <v>106</v>
      </c>
      <c r="APV6" s="1101" t="s">
        <v>107</v>
      </c>
      <c r="APW6" s="1102" t="s">
        <v>1295</v>
      </c>
      <c r="APX6" s="1102" t="s">
        <v>1296</v>
      </c>
      <c r="APY6" s="1102" t="s">
        <v>39</v>
      </c>
      <c r="APZ6" s="1102" t="s">
        <v>1295</v>
      </c>
      <c r="AQA6" s="1102" t="s">
        <v>1296</v>
      </c>
      <c r="AQB6" s="1102" t="s">
        <v>39</v>
      </c>
      <c r="AQC6" s="1100" t="s">
        <v>106</v>
      </c>
      <c r="AQD6" s="1101" t="s">
        <v>107</v>
      </c>
      <c r="AQE6" s="1102" t="s">
        <v>1295</v>
      </c>
      <c r="AQF6" s="1102" t="s">
        <v>1296</v>
      </c>
      <c r="AQG6" s="1102" t="s">
        <v>39</v>
      </c>
      <c r="AQH6" s="1102" t="s">
        <v>1295</v>
      </c>
      <c r="AQI6" s="1102" t="s">
        <v>1296</v>
      </c>
      <c r="AQJ6" s="1102" t="s">
        <v>39</v>
      </c>
      <c r="AQK6" s="1100" t="s">
        <v>106</v>
      </c>
      <c r="AQL6" s="1101" t="s">
        <v>107</v>
      </c>
      <c r="AQM6" s="1102" t="s">
        <v>1295</v>
      </c>
      <c r="AQN6" s="1102" t="s">
        <v>1296</v>
      </c>
      <c r="AQO6" s="1102" t="s">
        <v>39</v>
      </c>
      <c r="AQP6" s="1102" t="s">
        <v>1295</v>
      </c>
      <c r="AQQ6" s="1102" t="s">
        <v>1296</v>
      </c>
      <c r="AQR6" s="1102" t="s">
        <v>39</v>
      </c>
      <c r="AQS6" s="1100" t="s">
        <v>106</v>
      </c>
      <c r="AQT6" s="1101" t="s">
        <v>107</v>
      </c>
      <c r="AQU6" s="1102" t="s">
        <v>1295</v>
      </c>
      <c r="AQV6" s="1102" t="s">
        <v>1296</v>
      </c>
      <c r="AQW6" s="1102" t="s">
        <v>39</v>
      </c>
      <c r="AQX6" s="1102" t="s">
        <v>1295</v>
      </c>
      <c r="AQY6" s="1102" t="s">
        <v>1296</v>
      </c>
      <c r="AQZ6" s="1102" t="s">
        <v>39</v>
      </c>
      <c r="ARA6" s="1100" t="s">
        <v>106</v>
      </c>
      <c r="ARB6" s="1101" t="s">
        <v>107</v>
      </c>
      <c r="ARC6" s="1102" t="s">
        <v>1295</v>
      </c>
      <c r="ARD6" s="1102" t="s">
        <v>1296</v>
      </c>
      <c r="ARE6" s="1102" t="s">
        <v>39</v>
      </c>
      <c r="ARF6" s="1102" t="s">
        <v>1295</v>
      </c>
      <c r="ARG6" s="1102" t="s">
        <v>1296</v>
      </c>
      <c r="ARH6" s="1102" t="s">
        <v>39</v>
      </c>
      <c r="ARI6" s="1100" t="s">
        <v>106</v>
      </c>
      <c r="ARJ6" s="1101" t="s">
        <v>107</v>
      </c>
      <c r="ARK6" s="1102" t="s">
        <v>1295</v>
      </c>
      <c r="ARL6" s="1102" t="s">
        <v>1296</v>
      </c>
      <c r="ARM6" s="1102" t="s">
        <v>39</v>
      </c>
      <c r="ARN6" s="1102" t="s">
        <v>1295</v>
      </c>
      <c r="ARO6" s="1102" t="s">
        <v>1296</v>
      </c>
      <c r="ARP6" s="1102" t="s">
        <v>39</v>
      </c>
      <c r="ARQ6" s="1100" t="s">
        <v>106</v>
      </c>
      <c r="ARR6" s="1101" t="s">
        <v>107</v>
      </c>
      <c r="ARS6" s="1102" t="s">
        <v>1295</v>
      </c>
      <c r="ART6" s="1102" t="s">
        <v>1296</v>
      </c>
      <c r="ARU6" s="1102" t="s">
        <v>39</v>
      </c>
      <c r="ARV6" s="1102" t="s">
        <v>1295</v>
      </c>
      <c r="ARW6" s="1102" t="s">
        <v>1296</v>
      </c>
      <c r="ARX6" s="1102" t="s">
        <v>39</v>
      </c>
      <c r="ARY6" s="1100" t="s">
        <v>106</v>
      </c>
      <c r="ARZ6" s="1101" t="s">
        <v>107</v>
      </c>
      <c r="ASA6" s="1102" t="s">
        <v>1295</v>
      </c>
      <c r="ASB6" s="1102" t="s">
        <v>1296</v>
      </c>
      <c r="ASC6" s="1102" t="s">
        <v>39</v>
      </c>
      <c r="ASD6" s="1102" t="s">
        <v>1295</v>
      </c>
      <c r="ASE6" s="1102" t="s">
        <v>1296</v>
      </c>
      <c r="ASF6" s="1102" t="s">
        <v>39</v>
      </c>
      <c r="ASG6" s="1100" t="s">
        <v>106</v>
      </c>
      <c r="ASH6" s="1101" t="s">
        <v>107</v>
      </c>
      <c r="ASI6" s="1102" t="s">
        <v>1295</v>
      </c>
      <c r="ASJ6" s="1102" t="s">
        <v>1296</v>
      </c>
      <c r="ASK6" s="1102" t="s">
        <v>39</v>
      </c>
      <c r="ASL6" s="1102" t="s">
        <v>1295</v>
      </c>
      <c r="ASM6" s="1102" t="s">
        <v>1296</v>
      </c>
      <c r="ASN6" s="1102" t="s">
        <v>39</v>
      </c>
      <c r="ASO6" s="1100" t="s">
        <v>106</v>
      </c>
      <c r="ASP6" s="1101" t="s">
        <v>107</v>
      </c>
      <c r="ASQ6" s="1102" t="s">
        <v>1295</v>
      </c>
      <c r="ASR6" s="1102" t="s">
        <v>1296</v>
      </c>
      <c r="ASS6" s="1102" t="s">
        <v>39</v>
      </c>
      <c r="AST6" s="1102" t="s">
        <v>1295</v>
      </c>
      <c r="ASU6" s="1102" t="s">
        <v>1296</v>
      </c>
      <c r="ASV6" s="1102" t="s">
        <v>39</v>
      </c>
      <c r="ASW6" s="1100" t="s">
        <v>106</v>
      </c>
      <c r="ASX6" s="1101" t="s">
        <v>107</v>
      </c>
      <c r="ASY6" s="1102" t="s">
        <v>1295</v>
      </c>
      <c r="ASZ6" s="1102" t="s">
        <v>1296</v>
      </c>
      <c r="ATA6" s="1102" t="s">
        <v>39</v>
      </c>
      <c r="ATB6" s="1102" t="s">
        <v>1295</v>
      </c>
      <c r="ATC6" s="1102" t="s">
        <v>1296</v>
      </c>
      <c r="ATD6" s="1102" t="s">
        <v>39</v>
      </c>
      <c r="ATE6" s="1100" t="s">
        <v>106</v>
      </c>
      <c r="ATF6" s="1101" t="s">
        <v>107</v>
      </c>
      <c r="ATG6" s="1102" t="s">
        <v>1295</v>
      </c>
      <c r="ATH6" s="1102" t="s">
        <v>1296</v>
      </c>
      <c r="ATI6" s="1102" t="s">
        <v>39</v>
      </c>
      <c r="ATJ6" s="1102" t="s">
        <v>1295</v>
      </c>
      <c r="ATK6" s="1102" t="s">
        <v>1296</v>
      </c>
      <c r="ATL6" s="1102" t="s">
        <v>39</v>
      </c>
      <c r="ATM6" s="1100" t="s">
        <v>106</v>
      </c>
      <c r="ATN6" s="1101" t="s">
        <v>107</v>
      </c>
      <c r="ATO6" s="1102" t="s">
        <v>1295</v>
      </c>
      <c r="ATP6" s="1102" t="s">
        <v>1296</v>
      </c>
      <c r="ATQ6" s="1102" t="s">
        <v>39</v>
      </c>
      <c r="ATR6" s="1102" t="s">
        <v>1295</v>
      </c>
      <c r="ATS6" s="1102" t="s">
        <v>1296</v>
      </c>
      <c r="ATT6" s="1102" t="s">
        <v>39</v>
      </c>
      <c r="ATU6" s="1100" t="s">
        <v>106</v>
      </c>
      <c r="ATV6" s="1101" t="s">
        <v>107</v>
      </c>
      <c r="ATW6" s="1102" t="s">
        <v>1295</v>
      </c>
      <c r="ATX6" s="1102" t="s">
        <v>1296</v>
      </c>
      <c r="ATY6" s="1102" t="s">
        <v>39</v>
      </c>
      <c r="ATZ6" s="1102" t="s">
        <v>1295</v>
      </c>
      <c r="AUA6" s="1102" t="s">
        <v>1296</v>
      </c>
      <c r="AUB6" s="1102" t="s">
        <v>39</v>
      </c>
      <c r="AUC6" s="1100" t="s">
        <v>106</v>
      </c>
      <c r="AUD6" s="1101" t="s">
        <v>107</v>
      </c>
      <c r="AUE6" s="1102" t="s">
        <v>1295</v>
      </c>
      <c r="AUF6" s="1102" t="s">
        <v>1296</v>
      </c>
      <c r="AUG6" s="1102" t="s">
        <v>39</v>
      </c>
      <c r="AUH6" s="1102" t="s">
        <v>1295</v>
      </c>
      <c r="AUI6" s="1102" t="s">
        <v>1296</v>
      </c>
      <c r="AUJ6" s="1102" t="s">
        <v>39</v>
      </c>
      <c r="AUK6" s="1100" t="s">
        <v>106</v>
      </c>
      <c r="AUL6" s="1101" t="s">
        <v>107</v>
      </c>
      <c r="AUM6" s="1102" t="s">
        <v>1295</v>
      </c>
      <c r="AUN6" s="1102" t="s">
        <v>1296</v>
      </c>
      <c r="AUO6" s="1102" t="s">
        <v>39</v>
      </c>
      <c r="AUP6" s="1102" t="s">
        <v>1295</v>
      </c>
      <c r="AUQ6" s="1102" t="s">
        <v>1296</v>
      </c>
      <c r="AUR6" s="1102" t="s">
        <v>39</v>
      </c>
      <c r="AUS6" s="1100" t="s">
        <v>106</v>
      </c>
      <c r="AUT6" s="1101" t="s">
        <v>107</v>
      </c>
      <c r="AUU6" s="1102" t="s">
        <v>1295</v>
      </c>
      <c r="AUV6" s="1102" t="s">
        <v>1296</v>
      </c>
      <c r="AUW6" s="1102" t="s">
        <v>39</v>
      </c>
      <c r="AUX6" s="1102" t="s">
        <v>1295</v>
      </c>
      <c r="AUY6" s="1102" t="s">
        <v>1296</v>
      </c>
      <c r="AUZ6" s="1102" t="s">
        <v>39</v>
      </c>
      <c r="AVA6" s="1100" t="s">
        <v>106</v>
      </c>
      <c r="AVB6" s="1101" t="s">
        <v>107</v>
      </c>
      <c r="AVC6" s="1102" t="s">
        <v>1295</v>
      </c>
      <c r="AVD6" s="1102" t="s">
        <v>1296</v>
      </c>
      <c r="AVE6" s="1102" t="s">
        <v>39</v>
      </c>
      <c r="AVF6" s="1102" t="s">
        <v>1295</v>
      </c>
      <c r="AVG6" s="1102" t="s">
        <v>1296</v>
      </c>
      <c r="AVH6" s="1102" t="s">
        <v>39</v>
      </c>
      <c r="AVI6" s="1100" t="s">
        <v>106</v>
      </c>
      <c r="AVJ6" s="1101" t="s">
        <v>107</v>
      </c>
      <c r="AVK6" s="1102" t="s">
        <v>1295</v>
      </c>
      <c r="AVL6" s="1102" t="s">
        <v>1296</v>
      </c>
      <c r="AVM6" s="1102" t="s">
        <v>39</v>
      </c>
      <c r="AVN6" s="1102" t="s">
        <v>1295</v>
      </c>
      <c r="AVO6" s="1102" t="s">
        <v>1296</v>
      </c>
      <c r="AVP6" s="1102" t="s">
        <v>39</v>
      </c>
      <c r="AVQ6" s="1100" t="s">
        <v>106</v>
      </c>
      <c r="AVR6" s="1101" t="s">
        <v>107</v>
      </c>
      <c r="AVS6" s="1102" t="s">
        <v>1295</v>
      </c>
      <c r="AVT6" s="1102" t="s">
        <v>1296</v>
      </c>
      <c r="AVU6" s="1102" t="s">
        <v>39</v>
      </c>
      <c r="AVV6" s="1102" t="s">
        <v>1295</v>
      </c>
      <c r="AVW6" s="1102" t="s">
        <v>1296</v>
      </c>
      <c r="AVX6" s="1102" t="s">
        <v>39</v>
      </c>
      <c r="AVY6" s="1100" t="s">
        <v>106</v>
      </c>
      <c r="AVZ6" s="1101" t="s">
        <v>107</v>
      </c>
      <c r="AWA6" s="1102" t="s">
        <v>1295</v>
      </c>
      <c r="AWB6" s="1102" t="s">
        <v>1296</v>
      </c>
      <c r="AWC6" s="1102" t="s">
        <v>39</v>
      </c>
      <c r="AWD6" s="1102" t="s">
        <v>1295</v>
      </c>
      <c r="AWE6" s="1102" t="s">
        <v>1296</v>
      </c>
      <c r="AWF6" s="1102" t="s">
        <v>39</v>
      </c>
      <c r="AWG6" s="1100" t="s">
        <v>106</v>
      </c>
      <c r="AWH6" s="1101" t="s">
        <v>107</v>
      </c>
      <c r="AWI6" s="1102" t="s">
        <v>1295</v>
      </c>
      <c r="AWJ6" s="1102" t="s">
        <v>1296</v>
      </c>
      <c r="AWK6" s="1102" t="s">
        <v>39</v>
      </c>
      <c r="AWL6" s="1102" t="s">
        <v>1295</v>
      </c>
      <c r="AWM6" s="1102" t="s">
        <v>1296</v>
      </c>
      <c r="AWN6" s="1102" t="s">
        <v>39</v>
      </c>
      <c r="AWO6" s="1100" t="s">
        <v>106</v>
      </c>
      <c r="AWP6" s="1101" t="s">
        <v>107</v>
      </c>
      <c r="AWQ6" s="1102" t="s">
        <v>1295</v>
      </c>
      <c r="AWR6" s="1102" t="s">
        <v>1296</v>
      </c>
      <c r="AWS6" s="1102" t="s">
        <v>39</v>
      </c>
      <c r="AWT6" s="1102" t="s">
        <v>1295</v>
      </c>
      <c r="AWU6" s="1102" t="s">
        <v>1296</v>
      </c>
      <c r="AWV6" s="1102" t="s">
        <v>39</v>
      </c>
      <c r="AWW6" s="1100" t="s">
        <v>106</v>
      </c>
      <c r="AWX6" s="1101" t="s">
        <v>107</v>
      </c>
      <c r="AWY6" s="1102" t="s">
        <v>1295</v>
      </c>
      <c r="AWZ6" s="1102" t="s">
        <v>1296</v>
      </c>
      <c r="AXA6" s="1102" t="s">
        <v>39</v>
      </c>
      <c r="AXB6" s="1102" t="s">
        <v>1295</v>
      </c>
      <c r="AXC6" s="1102" t="s">
        <v>1296</v>
      </c>
      <c r="AXD6" s="1102" t="s">
        <v>39</v>
      </c>
      <c r="AXE6" s="1100" t="s">
        <v>106</v>
      </c>
      <c r="AXF6" s="1101" t="s">
        <v>107</v>
      </c>
      <c r="AXG6" s="1102" t="s">
        <v>1295</v>
      </c>
      <c r="AXH6" s="1102" t="s">
        <v>1296</v>
      </c>
      <c r="AXI6" s="1102" t="s">
        <v>39</v>
      </c>
      <c r="AXJ6" s="1102" t="s">
        <v>1295</v>
      </c>
      <c r="AXK6" s="1102" t="s">
        <v>1296</v>
      </c>
      <c r="AXL6" s="1102" t="s">
        <v>39</v>
      </c>
      <c r="AXM6" s="1100" t="s">
        <v>106</v>
      </c>
      <c r="AXN6" s="1101" t="s">
        <v>107</v>
      </c>
      <c r="AXO6" s="1102" t="s">
        <v>1295</v>
      </c>
      <c r="AXP6" s="1102" t="s">
        <v>1296</v>
      </c>
      <c r="AXQ6" s="1102" t="s">
        <v>39</v>
      </c>
      <c r="AXR6" s="1102" t="s">
        <v>1295</v>
      </c>
      <c r="AXS6" s="1102" t="s">
        <v>1296</v>
      </c>
      <c r="AXT6" s="1102" t="s">
        <v>39</v>
      </c>
      <c r="AXU6" s="1100" t="s">
        <v>106</v>
      </c>
      <c r="AXV6" s="1101" t="s">
        <v>107</v>
      </c>
      <c r="AXW6" s="1102" t="s">
        <v>1295</v>
      </c>
      <c r="AXX6" s="1102" t="s">
        <v>1296</v>
      </c>
      <c r="AXY6" s="1102" t="s">
        <v>39</v>
      </c>
      <c r="AXZ6" s="1102" t="s">
        <v>1295</v>
      </c>
      <c r="AYA6" s="1102" t="s">
        <v>1296</v>
      </c>
      <c r="AYB6" s="1102" t="s">
        <v>39</v>
      </c>
      <c r="AYC6" s="1100" t="s">
        <v>106</v>
      </c>
      <c r="AYD6" s="1101" t="s">
        <v>107</v>
      </c>
      <c r="AYE6" s="1102" t="s">
        <v>1295</v>
      </c>
      <c r="AYF6" s="1102" t="s">
        <v>1296</v>
      </c>
      <c r="AYG6" s="1102" t="s">
        <v>39</v>
      </c>
      <c r="AYH6" s="1102" t="s">
        <v>1295</v>
      </c>
      <c r="AYI6" s="1102" t="s">
        <v>1296</v>
      </c>
      <c r="AYJ6" s="1102" t="s">
        <v>39</v>
      </c>
      <c r="AYK6" s="1100" t="s">
        <v>106</v>
      </c>
      <c r="AYL6" s="1101" t="s">
        <v>107</v>
      </c>
      <c r="AYM6" s="1102" t="s">
        <v>1295</v>
      </c>
      <c r="AYN6" s="1102" t="s">
        <v>1296</v>
      </c>
      <c r="AYO6" s="1102" t="s">
        <v>39</v>
      </c>
      <c r="AYP6" s="1102" t="s">
        <v>1295</v>
      </c>
      <c r="AYQ6" s="1102" t="s">
        <v>1296</v>
      </c>
      <c r="AYR6" s="1102" t="s">
        <v>39</v>
      </c>
      <c r="AYS6" s="1100" t="s">
        <v>106</v>
      </c>
      <c r="AYT6" s="1101" t="s">
        <v>107</v>
      </c>
      <c r="AYU6" s="1102" t="s">
        <v>1295</v>
      </c>
      <c r="AYV6" s="1102" t="s">
        <v>1296</v>
      </c>
      <c r="AYW6" s="1102" t="s">
        <v>39</v>
      </c>
      <c r="AYX6" s="1102" t="s">
        <v>1295</v>
      </c>
      <c r="AYY6" s="1102" t="s">
        <v>1296</v>
      </c>
      <c r="AYZ6" s="1102" t="s">
        <v>39</v>
      </c>
      <c r="AZA6" s="1100" t="s">
        <v>106</v>
      </c>
      <c r="AZB6" s="1101" t="s">
        <v>107</v>
      </c>
      <c r="AZC6" s="1102" t="s">
        <v>1295</v>
      </c>
      <c r="AZD6" s="1102" t="s">
        <v>1296</v>
      </c>
      <c r="AZE6" s="1102" t="s">
        <v>39</v>
      </c>
      <c r="AZF6" s="1102" t="s">
        <v>1295</v>
      </c>
      <c r="AZG6" s="1102" t="s">
        <v>1296</v>
      </c>
      <c r="AZH6" s="1102" t="s">
        <v>39</v>
      </c>
      <c r="AZI6" s="1100" t="s">
        <v>106</v>
      </c>
      <c r="AZJ6" s="1101" t="s">
        <v>107</v>
      </c>
      <c r="AZK6" s="1102" t="s">
        <v>1295</v>
      </c>
      <c r="AZL6" s="1102" t="s">
        <v>1296</v>
      </c>
      <c r="AZM6" s="1102" t="s">
        <v>39</v>
      </c>
      <c r="AZN6" s="1102" t="s">
        <v>1295</v>
      </c>
      <c r="AZO6" s="1102" t="s">
        <v>1296</v>
      </c>
      <c r="AZP6" s="1102" t="s">
        <v>39</v>
      </c>
      <c r="AZQ6" s="1100" t="s">
        <v>106</v>
      </c>
      <c r="AZR6" s="1101" t="s">
        <v>107</v>
      </c>
      <c r="AZS6" s="1102" t="s">
        <v>1295</v>
      </c>
      <c r="AZT6" s="1102" t="s">
        <v>1296</v>
      </c>
      <c r="AZU6" s="1102" t="s">
        <v>39</v>
      </c>
      <c r="AZV6" s="1102" t="s">
        <v>1295</v>
      </c>
      <c r="AZW6" s="1102" t="s">
        <v>1296</v>
      </c>
      <c r="AZX6" s="1102" t="s">
        <v>39</v>
      </c>
      <c r="AZY6" s="1100" t="s">
        <v>106</v>
      </c>
      <c r="AZZ6" s="1101" t="s">
        <v>107</v>
      </c>
      <c r="BAA6" s="1102" t="s">
        <v>1295</v>
      </c>
      <c r="BAB6" s="1102" t="s">
        <v>1296</v>
      </c>
      <c r="BAC6" s="1102" t="s">
        <v>39</v>
      </c>
      <c r="BAD6" s="1102" t="s">
        <v>1295</v>
      </c>
      <c r="BAE6" s="1102" t="s">
        <v>1296</v>
      </c>
      <c r="BAF6" s="1102" t="s">
        <v>39</v>
      </c>
      <c r="BAG6" s="1100" t="s">
        <v>106</v>
      </c>
      <c r="BAH6" s="1101" t="s">
        <v>107</v>
      </c>
      <c r="BAI6" s="1102" t="s">
        <v>1295</v>
      </c>
      <c r="BAJ6" s="1102" t="s">
        <v>1296</v>
      </c>
      <c r="BAK6" s="1102" t="s">
        <v>39</v>
      </c>
      <c r="BAL6" s="1102" t="s">
        <v>1295</v>
      </c>
      <c r="BAM6" s="1102" t="s">
        <v>1296</v>
      </c>
      <c r="BAN6" s="1102" t="s">
        <v>39</v>
      </c>
      <c r="BAO6" s="1100" t="s">
        <v>106</v>
      </c>
      <c r="BAP6" s="1101" t="s">
        <v>107</v>
      </c>
      <c r="BAQ6" s="1102" t="s">
        <v>1295</v>
      </c>
      <c r="BAR6" s="1102" t="s">
        <v>1296</v>
      </c>
      <c r="BAS6" s="1102" t="s">
        <v>39</v>
      </c>
      <c r="BAT6" s="1102" t="s">
        <v>1295</v>
      </c>
      <c r="BAU6" s="1102" t="s">
        <v>1296</v>
      </c>
      <c r="BAV6" s="1102" t="s">
        <v>39</v>
      </c>
      <c r="BAW6" s="1100" t="s">
        <v>106</v>
      </c>
      <c r="BAX6" s="1101" t="s">
        <v>107</v>
      </c>
      <c r="BAY6" s="1102" t="s">
        <v>1295</v>
      </c>
      <c r="BAZ6" s="1102" t="s">
        <v>1296</v>
      </c>
      <c r="BBA6" s="1102" t="s">
        <v>39</v>
      </c>
      <c r="BBB6" s="1102" t="s">
        <v>1295</v>
      </c>
      <c r="BBC6" s="1102" t="s">
        <v>1296</v>
      </c>
      <c r="BBD6" s="1102" t="s">
        <v>39</v>
      </c>
      <c r="BBE6" s="1100" t="s">
        <v>106</v>
      </c>
      <c r="BBF6" s="1101" t="s">
        <v>107</v>
      </c>
      <c r="BBG6" s="1102" t="s">
        <v>1295</v>
      </c>
      <c r="BBH6" s="1102" t="s">
        <v>1296</v>
      </c>
      <c r="BBI6" s="1102" t="s">
        <v>39</v>
      </c>
      <c r="BBJ6" s="1102" t="s">
        <v>1295</v>
      </c>
      <c r="BBK6" s="1102" t="s">
        <v>1296</v>
      </c>
      <c r="BBL6" s="1102" t="s">
        <v>39</v>
      </c>
      <c r="BBM6" s="1100" t="s">
        <v>106</v>
      </c>
      <c r="BBN6" s="1101" t="s">
        <v>107</v>
      </c>
      <c r="BBO6" s="1102" t="s">
        <v>1295</v>
      </c>
      <c r="BBP6" s="1102" t="s">
        <v>1296</v>
      </c>
      <c r="BBQ6" s="1102" t="s">
        <v>39</v>
      </c>
      <c r="BBR6" s="1102" t="s">
        <v>1295</v>
      </c>
      <c r="BBS6" s="1102" t="s">
        <v>1296</v>
      </c>
      <c r="BBT6" s="1102" t="s">
        <v>39</v>
      </c>
      <c r="BBU6" s="1100" t="s">
        <v>106</v>
      </c>
      <c r="BBV6" s="1101" t="s">
        <v>107</v>
      </c>
      <c r="BBW6" s="1102" t="s">
        <v>1295</v>
      </c>
      <c r="BBX6" s="1102" t="s">
        <v>1296</v>
      </c>
      <c r="BBY6" s="1102" t="s">
        <v>39</v>
      </c>
      <c r="BBZ6" s="1102" t="s">
        <v>1295</v>
      </c>
      <c r="BCA6" s="1102" t="s">
        <v>1296</v>
      </c>
      <c r="BCB6" s="1102" t="s">
        <v>39</v>
      </c>
      <c r="BCC6" s="1100" t="s">
        <v>106</v>
      </c>
      <c r="BCD6" s="1101" t="s">
        <v>107</v>
      </c>
      <c r="BCE6" s="1102" t="s">
        <v>1295</v>
      </c>
      <c r="BCF6" s="1102" t="s">
        <v>1296</v>
      </c>
      <c r="BCG6" s="1102" t="s">
        <v>39</v>
      </c>
      <c r="BCH6" s="1102" t="s">
        <v>1295</v>
      </c>
      <c r="BCI6" s="1102" t="s">
        <v>1296</v>
      </c>
      <c r="BCJ6" s="1102" t="s">
        <v>39</v>
      </c>
      <c r="BCK6" s="1100" t="s">
        <v>106</v>
      </c>
      <c r="BCL6" s="1101" t="s">
        <v>107</v>
      </c>
      <c r="BCM6" s="1102" t="s">
        <v>1295</v>
      </c>
      <c r="BCN6" s="1102" t="s">
        <v>1296</v>
      </c>
      <c r="BCO6" s="1102" t="s">
        <v>39</v>
      </c>
      <c r="BCP6" s="1102" t="s">
        <v>1295</v>
      </c>
      <c r="BCQ6" s="1102" t="s">
        <v>1296</v>
      </c>
      <c r="BCR6" s="1102" t="s">
        <v>39</v>
      </c>
      <c r="BCS6" s="1100" t="s">
        <v>106</v>
      </c>
      <c r="BCT6" s="1101" t="s">
        <v>107</v>
      </c>
      <c r="BCU6" s="1102" t="s">
        <v>1295</v>
      </c>
      <c r="BCV6" s="1102" t="s">
        <v>1296</v>
      </c>
      <c r="BCW6" s="1102" t="s">
        <v>39</v>
      </c>
      <c r="BCX6" s="1102" t="s">
        <v>1295</v>
      </c>
      <c r="BCY6" s="1102" t="s">
        <v>1296</v>
      </c>
      <c r="BCZ6" s="1102" t="s">
        <v>39</v>
      </c>
      <c r="BDA6" s="1100" t="s">
        <v>106</v>
      </c>
      <c r="BDB6" s="1101" t="s">
        <v>107</v>
      </c>
      <c r="BDC6" s="1102" t="s">
        <v>1295</v>
      </c>
      <c r="BDD6" s="1102" t="s">
        <v>1296</v>
      </c>
      <c r="BDE6" s="1102" t="s">
        <v>39</v>
      </c>
      <c r="BDF6" s="1102" t="s">
        <v>1295</v>
      </c>
      <c r="BDG6" s="1102" t="s">
        <v>1296</v>
      </c>
      <c r="BDH6" s="1102" t="s">
        <v>39</v>
      </c>
      <c r="BDI6" s="1100" t="s">
        <v>106</v>
      </c>
      <c r="BDJ6" s="1101" t="s">
        <v>107</v>
      </c>
      <c r="BDK6" s="1102" t="s">
        <v>1295</v>
      </c>
      <c r="BDL6" s="1102" t="s">
        <v>1296</v>
      </c>
      <c r="BDM6" s="1102" t="s">
        <v>39</v>
      </c>
      <c r="BDN6" s="1102" t="s">
        <v>1295</v>
      </c>
      <c r="BDO6" s="1102" t="s">
        <v>1296</v>
      </c>
      <c r="BDP6" s="1102" t="s">
        <v>39</v>
      </c>
      <c r="BDQ6" s="1100" t="s">
        <v>106</v>
      </c>
      <c r="BDR6" s="1101" t="s">
        <v>107</v>
      </c>
      <c r="BDS6" s="1102" t="s">
        <v>1295</v>
      </c>
      <c r="BDT6" s="1102" t="s">
        <v>1296</v>
      </c>
      <c r="BDU6" s="1102" t="s">
        <v>39</v>
      </c>
      <c r="BDV6" s="1102" t="s">
        <v>1295</v>
      </c>
      <c r="BDW6" s="1102" t="s">
        <v>1296</v>
      </c>
      <c r="BDX6" s="1102" t="s">
        <v>39</v>
      </c>
      <c r="BDY6" s="1100" t="s">
        <v>106</v>
      </c>
      <c r="BDZ6" s="1101" t="s">
        <v>107</v>
      </c>
      <c r="BEA6" s="1102" t="s">
        <v>1295</v>
      </c>
      <c r="BEB6" s="1102" t="s">
        <v>1296</v>
      </c>
      <c r="BEC6" s="1102" t="s">
        <v>39</v>
      </c>
      <c r="BED6" s="1102" t="s">
        <v>1295</v>
      </c>
      <c r="BEE6" s="1102" t="s">
        <v>1296</v>
      </c>
      <c r="BEF6" s="1102" t="s">
        <v>39</v>
      </c>
      <c r="BEG6" s="1100" t="s">
        <v>106</v>
      </c>
      <c r="BEH6" s="1101" t="s">
        <v>107</v>
      </c>
      <c r="BEI6" s="1102" t="s">
        <v>1295</v>
      </c>
      <c r="BEJ6" s="1102" t="s">
        <v>1296</v>
      </c>
      <c r="BEK6" s="1102" t="s">
        <v>39</v>
      </c>
      <c r="BEL6" s="1102" t="s">
        <v>1295</v>
      </c>
      <c r="BEM6" s="1102" t="s">
        <v>1296</v>
      </c>
      <c r="BEN6" s="1102" t="s">
        <v>39</v>
      </c>
      <c r="BEO6" s="1100" t="s">
        <v>106</v>
      </c>
      <c r="BEP6" s="1101" t="s">
        <v>107</v>
      </c>
      <c r="BEQ6" s="1102" t="s">
        <v>1295</v>
      </c>
      <c r="BER6" s="1102" t="s">
        <v>1296</v>
      </c>
      <c r="BES6" s="1102" t="s">
        <v>39</v>
      </c>
      <c r="BET6" s="1102" t="s">
        <v>1295</v>
      </c>
      <c r="BEU6" s="1102" t="s">
        <v>1296</v>
      </c>
      <c r="BEV6" s="1102" t="s">
        <v>39</v>
      </c>
      <c r="BEW6" s="1100" t="s">
        <v>106</v>
      </c>
      <c r="BEX6" s="1101" t="s">
        <v>107</v>
      </c>
      <c r="BEY6" s="1102" t="s">
        <v>1295</v>
      </c>
      <c r="BEZ6" s="1102" t="s">
        <v>1296</v>
      </c>
      <c r="BFA6" s="1102" t="s">
        <v>39</v>
      </c>
      <c r="BFB6" s="1102" t="s">
        <v>1295</v>
      </c>
      <c r="BFC6" s="1102" t="s">
        <v>1296</v>
      </c>
      <c r="BFD6" s="1102" t="s">
        <v>39</v>
      </c>
      <c r="BFE6" s="1100" t="s">
        <v>106</v>
      </c>
      <c r="BFF6" s="1101" t="s">
        <v>107</v>
      </c>
      <c r="BFG6" s="1102" t="s">
        <v>1295</v>
      </c>
      <c r="BFH6" s="1102" t="s">
        <v>1296</v>
      </c>
      <c r="BFI6" s="1102" t="s">
        <v>39</v>
      </c>
      <c r="BFJ6" s="1102" t="s">
        <v>1295</v>
      </c>
      <c r="BFK6" s="1102" t="s">
        <v>1296</v>
      </c>
      <c r="BFL6" s="1102" t="s">
        <v>39</v>
      </c>
      <c r="BFM6" s="1100" t="s">
        <v>106</v>
      </c>
      <c r="BFN6" s="1101" t="s">
        <v>107</v>
      </c>
      <c r="BFO6" s="1102" t="s">
        <v>1295</v>
      </c>
      <c r="BFP6" s="1102" t="s">
        <v>1296</v>
      </c>
      <c r="BFQ6" s="1102" t="s">
        <v>39</v>
      </c>
      <c r="BFR6" s="1102" t="s">
        <v>1295</v>
      </c>
      <c r="BFS6" s="1102" t="s">
        <v>1296</v>
      </c>
      <c r="BFT6" s="1102" t="s">
        <v>39</v>
      </c>
      <c r="BFU6" s="1100" t="s">
        <v>106</v>
      </c>
      <c r="BFV6" s="1101" t="s">
        <v>107</v>
      </c>
      <c r="BFW6" s="1102" t="s">
        <v>1295</v>
      </c>
      <c r="BFX6" s="1102" t="s">
        <v>1296</v>
      </c>
      <c r="BFY6" s="1102" t="s">
        <v>39</v>
      </c>
      <c r="BFZ6" s="1102" t="s">
        <v>1295</v>
      </c>
      <c r="BGA6" s="1102" t="s">
        <v>1296</v>
      </c>
      <c r="BGB6" s="1102" t="s">
        <v>39</v>
      </c>
      <c r="BGC6" s="1100" t="s">
        <v>106</v>
      </c>
      <c r="BGD6" s="1101" t="s">
        <v>107</v>
      </c>
      <c r="BGE6" s="1102" t="s">
        <v>1295</v>
      </c>
      <c r="BGF6" s="1102" t="s">
        <v>1296</v>
      </c>
      <c r="BGG6" s="1102" t="s">
        <v>39</v>
      </c>
      <c r="BGH6" s="1102" t="s">
        <v>1295</v>
      </c>
      <c r="BGI6" s="1102" t="s">
        <v>1296</v>
      </c>
      <c r="BGJ6" s="1102" t="s">
        <v>39</v>
      </c>
      <c r="BGK6" s="1100" t="s">
        <v>106</v>
      </c>
      <c r="BGL6" s="1101" t="s">
        <v>107</v>
      </c>
      <c r="BGM6" s="1102" t="s">
        <v>1295</v>
      </c>
      <c r="BGN6" s="1102" t="s">
        <v>1296</v>
      </c>
      <c r="BGO6" s="1102" t="s">
        <v>39</v>
      </c>
      <c r="BGP6" s="1102" t="s">
        <v>1295</v>
      </c>
      <c r="BGQ6" s="1102" t="s">
        <v>1296</v>
      </c>
      <c r="BGR6" s="1102" t="s">
        <v>39</v>
      </c>
      <c r="BGS6" s="1100" t="s">
        <v>106</v>
      </c>
      <c r="BGT6" s="1101" t="s">
        <v>107</v>
      </c>
      <c r="BGU6" s="1102" t="s">
        <v>1295</v>
      </c>
      <c r="BGV6" s="1102" t="s">
        <v>1296</v>
      </c>
      <c r="BGW6" s="1102" t="s">
        <v>39</v>
      </c>
      <c r="BGX6" s="1102" t="s">
        <v>1295</v>
      </c>
      <c r="BGY6" s="1102" t="s">
        <v>1296</v>
      </c>
      <c r="BGZ6" s="1102" t="s">
        <v>39</v>
      </c>
      <c r="BHA6" s="1100" t="s">
        <v>106</v>
      </c>
      <c r="BHB6" s="1101" t="s">
        <v>107</v>
      </c>
      <c r="BHC6" s="1102" t="s">
        <v>1295</v>
      </c>
      <c r="BHD6" s="1102" t="s">
        <v>1296</v>
      </c>
      <c r="BHE6" s="1102" t="s">
        <v>39</v>
      </c>
      <c r="BHF6" s="1102" t="s">
        <v>1295</v>
      </c>
      <c r="BHG6" s="1102" t="s">
        <v>1296</v>
      </c>
      <c r="BHH6" s="1102" t="s">
        <v>39</v>
      </c>
      <c r="BHI6" s="1100" t="s">
        <v>106</v>
      </c>
      <c r="BHJ6" s="1101" t="s">
        <v>107</v>
      </c>
      <c r="BHK6" s="1102" t="s">
        <v>1295</v>
      </c>
      <c r="BHL6" s="1102" t="s">
        <v>1296</v>
      </c>
      <c r="BHM6" s="1102" t="s">
        <v>39</v>
      </c>
      <c r="BHN6" s="1102" t="s">
        <v>1295</v>
      </c>
      <c r="BHO6" s="1102" t="s">
        <v>1296</v>
      </c>
      <c r="BHP6" s="1102" t="s">
        <v>39</v>
      </c>
      <c r="BHQ6" s="1100" t="s">
        <v>106</v>
      </c>
      <c r="BHR6" s="1101" t="s">
        <v>107</v>
      </c>
      <c r="BHS6" s="1102" t="s">
        <v>1295</v>
      </c>
      <c r="BHT6" s="1102" t="s">
        <v>1296</v>
      </c>
      <c r="BHU6" s="1102" t="s">
        <v>39</v>
      </c>
      <c r="BHV6" s="1102" t="s">
        <v>1295</v>
      </c>
      <c r="BHW6" s="1102" t="s">
        <v>1296</v>
      </c>
      <c r="BHX6" s="1102" t="s">
        <v>39</v>
      </c>
      <c r="BHY6" s="1100" t="s">
        <v>106</v>
      </c>
      <c r="BHZ6" s="1101" t="s">
        <v>107</v>
      </c>
      <c r="BIA6" s="1102" t="s">
        <v>1295</v>
      </c>
      <c r="BIB6" s="1102" t="s">
        <v>1296</v>
      </c>
      <c r="BIC6" s="1102" t="s">
        <v>39</v>
      </c>
      <c r="BID6" s="1102" t="s">
        <v>1295</v>
      </c>
      <c r="BIE6" s="1102" t="s">
        <v>1296</v>
      </c>
      <c r="BIF6" s="1102" t="s">
        <v>39</v>
      </c>
      <c r="BIG6" s="1100" t="s">
        <v>106</v>
      </c>
      <c r="BIH6" s="1101" t="s">
        <v>107</v>
      </c>
      <c r="BII6" s="1102" t="s">
        <v>1295</v>
      </c>
      <c r="BIJ6" s="1102" t="s">
        <v>1296</v>
      </c>
      <c r="BIK6" s="1102" t="s">
        <v>39</v>
      </c>
      <c r="BIL6" s="1102" t="s">
        <v>1295</v>
      </c>
      <c r="BIM6" s="1102" t="s">
        <v>1296</v>
      </c>
      <c r="BIN6" s="1102" t="s">
        <v>39</v>
      </c>
      <c r="BIO6" s="1100" t="s">
        <v>106</v>
      </c>
      <c r="BIP6" s="1101" t="s">
        <v>107</v>
      </c>
      <c r="BIQ6" s="1102" t="s">
        <v>1295</v>
      </c>
      <c r="BIR6" s="1102" t="s">
        <v>1296</v>
      </c>
      <c r="BIS6" s="1102" t="s">
        <v>39</v>
      </c>
      <c r="BIT6" s="1102" t="s">
        <v>1295</v>
      </c>
      <c r="BIU6" s="1102" t="s">
        <v>1296</v>
      </c>
      <c r="BIV6" s="1102" t="s">
        <v>39</v>
      </c>
      <c r="BIW6" s="1100" t="s">
        <v>106</v>
      </c>
      <c r="BIX6" s="1101" t="s">
        <v>107</v>
      </c>
      <c r="BIY6" s="1102" t="s">
        <v>1295</v>
      </c>
      <c r="BIZ6" s="1102" t="s">
        <v>1296</v>
      </c>
      <c r="BJA6" s="1102" t="s">
        <v>39</v>
      </c>
      <c r="BJB6" s="1102" t="s">
        <v>1295</v>
      </c>
      <c r="BJC6" s="1102" t="s">
        <v>1296</v>
      </c>
      <c r="BJD6" s="1102" t="s">
        <v>39</v>
      </c>
      <c r="BJE6" s="1100" t="s">
        <v>106</v>
      </c>
      <c r="BJF6" s="1101" t="s">
        <v>107</v>
      </c>
      <c r="BJG6" s="1102" t="s">
        <v>1295</v>
      </c>
      <c r="BJH6" s="1102" t="s">
        <v>1296</v>
      </c>
      <c r="BJI6" s="1102" t="s">
        <v>39</v>
      </c>
      <c r="BJJ6" s="1102" t="s">
        <v>1295</v>
      </c>
      <c r="BJK6" s="1102" t="s">
        <v>1296</v>
      </c>
      <c r="BJL6" s="1102" t="s">
        <v>39</v>
      </c>
      <c r="BJM6" s="1100" t="s">
        <v>106</v>
      </c>
      <c r="BJN6" s="1101" t="s">
        <v>107</v>
      </c>
      <c r="BJO6" s="1102" t="s">
        <v>1295</v>
      </c>
      <c r="BJP6" s="1102" t="s">
        <v>1296</v>
      </c>
      <c r="BJQ6" s="1102" t="s">
        <v>39</v>
      </c>
      <c r="BJR6" s="1102" t="s">
        <v>1295</v>
      </c>
      <c r="BJS6" s="1102" t="s">
        <v>1296</v>
      </c>
      <c r="BJT6" s="1102" t="s">
        <v>39</v>
      </c>
      <c r="BJU6" s="1100" t="s">
        <v>106</v>
      </c>
      <c r="BJV6" s="1101" t="s">
        <v>107</v>
      </c>
      <c r="BJW6" s="1102" t="s">
        <v>1295</v>
      </c>
      <c r="BJX6" s="1102" t="s">
        <v>1296</v>
      </c>
      <c r="BJY6" s="1102" t="s">
        <v>39</v>
      </c>
      <c r="BJZ6" s="1102" t="s">
        <v>1295</v>
      </c>
      <c r="BKA6" s="1102" t="s">
        <v>1296</v>
      </c>
      <c r="BKB6" s="1102" t="s">
        <v>39</v>
      </c>
      <c r="BKC6" s="1100" t="s">
        <v>106</v>
      </c>
      <c r="BKD6" s="1101" t="s">
        <v>107</v>
      </c>
      <c r="BKE6" s="1102" t="s">
        <v>1295</v>
      </c>
      <c r="BKF6" s="1102" t="s">
        <v>1296</v>
      </c>
      <c r="BKG6" s="1102" t="s">
        <v>39</v>
      </c>
      <c r="BKH6" s="1102" t="s">
        <v>1295</v>
      </c>
      <c r="BKI6" s="1102" t="s">
        <v>1296</v>
      </c>
      <c r="BKJ6" s="1102" t="s">
        <v>39</v>
      </c>
      <c r="BKK6" s="1100" t="s">
        <v>106</v>
      </c>
      <c r="BKL6" s="1101" t="s">
        <v>107</v>
      </c>
      <c r="BKM6" s="1102" t="s">
        <v>1295</v>
      </c>
      <c r="BKN6" s="1102" t="s">
        <v>1296</v>
      </c>
      <c r="BKO6" s="1102" t="s">
        <v>39</v>
      </c>
      <c r="BKP6" s="1102" t="s">
        <v>1295</v>
      </c>
      <c r="BKQ6" s="1102" t="s">
        <v>1296</v>
      </c>
      <c r="BKR6" s="1102" t="s">
        <v>39</v>
      </c>
      <c r="BKS6" s="1100" t="s">
        <v>106</v>
      </c>
      <c r="BKT6" s="1101" t="s">
        <v>107</v>
      </c>
      <c r="BKU6" s="1102" t="s">
        <v>1295</v>
      </c>
      <c r="BKV6" s="1102" t="s">
        <v>1296</v>
      </c>
      <c r="BKW6" s="1102" t="s">
        <v>39</v>
      </c>
      <c r="BKX6" s="1102" t="s">
        <v>1295</v>
      </c>
      <c r="BKY6" s="1102" t="s">
        <v>1296</v>
      </c>
      <c r="BKZ6" s="1102" t="s">
        <v>39</v>
      </c>
      <c r="BLA6" s="1100" t="s">
        <v>106</v>
      </c>
      <c r="BLB6" s="1101" t="s">
        <v>107</v>
      </c>
      <c r="BLC6" s="1102" t="s">
        <v>1295</v>
      </c>
      <c r="BLD6" s="1102" t="s">
        <v>1296</v>
      </c>
      <c r="BLE6" s="1102" t="s">
        <v>39</v>
      </c>
      <c r="BLF6" s="1102" t="s">
        <v>1295</v>
      </c>
      <c r="BLG6" s="1102" t="s">
        <v>1296</v>
      </c>
      <c r="BLH6" s="1102" t="s">
        <v>39</v>
      </c>
      <c r="BLI6" s="1100" t="s">
        <v>106</v>
      </c>
      <c r="BLJ6" s="1101" t="s">
        <v>107</v>
      </c>
      <c r="BLK6" s="1102" t="s">
        <v>1295</v>
      </c>
      <c r="BLL6" s="1102" t="s">
        <v>1296</v>
      </c>
      <c r="BLM6" s="1102" t="s">
        <v>39</v>
      </c>
      <c r="BLN6" s="1102" t="s">
        <v>1295</v>
      </c>
      <c r="BLO6" s="1102" t="s">
        <v>1296</v>
      </c>
      <c r="BLP6" s="1102" t="s">
        <v>39</v>
      </c>
      <c r="BLQ6" s="1100" t="s">
        <v>106</v>
      </c>
      <c r="BLR6" s="1101" t="s">
        <v>107</v>
      </c>
      <c r="BLS6" s="1102" t="s">
        <v>1295</v>
      </c>
      <c r="BLT6" s="1102" t="s">
        <v>1296</v>
      </c>
      <c r="BLU6" s="1102" t="s">
        <v>39</v>
      </c>
      <c r="BLV6" s="1102" t="s">
        <v>1295</v>
      </c>
      <c r="BLW6" s="1102" t="s">
        <v>1296</v>
      </c>
      <c r="BLX6" s="1102" t="s">
        <v>39</v>
      </c>
      <c r="BLY6" s="1100" t="s">
        <v>106</v>
      </c>
      <c r="BLZ6" s="1101" t="s">
        <v>107</v>
      </c>
      <c r="BMA6" s="1102" t="s">
        <v>1295</v>
      </c>
      <c r="BMB6" s="1102" t="s">
        <v>1296</v>
      </c>
      <c r="BMC6" s="1102" t="s">
        <v>39</v>
      </c>
      <c r="BMD6" s="1102" t="s">
        <v>1295</v>
      </c>
      <c r="BME6" s="1102" t="s">
        <v>1296</v>
      </c>
      <c r="BMF6" s="1102" t="s">
        <v>39</v>
      </c>
      <c r="BMG6" s="1100" t="s">
        <v>106</v>
      </c>
      <c r="BMH6" s="1101" t="s">
        <v>107</v>
      </c>
      <c r="BMI6" s="1102" t="s">
        <v>1295</v>
      </c>
      <c r="BMJ6" s="1102" t="s">
        <v>1296</v>
      </c>
      <c r="BMK6" s="1102" t="s">
        <v>39</v>
      </c>
      <c r="BML6" s="1102" t="s">
        <v>1295</v>
      </c>
      <c r="BMM6" s="1102" t="s">
        <v>1296</v>
      </c>
      <c r="BMN6" s="1102" t="s">
        <v>39</v>
      </c>
      <c r="BMO6" s="1100" t="s">
        <v>106</v>
      </c>
      <c r="BMP6" s="1101" t="s">
        <v>107</v>
      </c>
      <c r="BMQ6" s="1102" t="s">
        <v>1295</v>
      </c>
      <c r="BMR6" s="1102" t="s">
        <v>1296</v>
      </c>
      <c r="BMS6" s="1102" t="s">
        <v>39</v>
      </c>
      <c r="BMT6" s="1102" t="s">
        <v>1295</v>
      </c>
      <c r="BMU6" s="1102" t="s">
        <v>1296</v>
      </c>
      <c r="BMV6" s="1102" t="s">
        <v>39</v>
      </c>
      <c r="BMW6" s="1100" t="s">
        <v>106</v>
      </c>
      <c r="BMX6" s="1101" t="s">
        <v>107</v>
      </c>
      <c r="BMY6" s="1102" t="s">
        <v>1295</v>
      </c>
      <c r="BMZ6" s="1102" t="s">
        <v>1296</v>
      </c>
      <c r="BNA6" s="1102" t="s">
        <v>39</v>
      </c>
      <c r="BNB6" s="1102" t="s">
        <v>1295</v>
      </c>
      <c r="BNC6" s="1102" t="s">
        <v>1296</v>
      </c>
      <c r="BND6" s="1102" t="s">
        <v>39</v>
      </c>
      <c r="BNE6" s="1100" t="s">
        <v>106</v>
      </c>
      <c r="BNF6" s="1101" t="s">
        <v>107</v>
      </c>
      <c r="BNG6" s="1102" t="s">
        <v>1295</v>
      </c>
      <c r="BNH6" s="1102" t="s">
        <v>1296</v>
      </c>
      <c r="BNI6" s="1102" t="s">
        <v>39</v>
      </c>
      <c r="BNJ6" s="1102" t="s">
        <v>1295</v>
      </c>
      <c r="BNK6" s="1102" t="s">
        <v>1296</v>
      </c>
      <c r="BNL6" s="1102" t="s">
        <v>39</v>
      </c>
      <c r="BNM6" s="1100" t="s">
        <v>106</v>
      </c>
      <c r="BNN6" s="1101" t="s">
        <v>107</v>
      </c>
      <c r="BNO6" s="1102" t="s">
        <v>1295</v>
      </c>
      <c r="BNP6" s="1102" t="s">
        <v>1296</v>
      </c>
      <c r="BNQ6" s="1102" t="s">
        <v>39</v>
      </c>
      <c r="BNR6" s="1102" t="s">
        <v>1295</v>
      </c>
      <c r="BNS6" s="1102" t="s">
        <v>1296</v>
      </c>
      <c r="BNT6" s="1102" t="s">
        <v>39</v>
      </c>
      <c r="BNU6" s="1100" t="s">
        <v>106</v>
      </c>
      <c r="BNV6" s="1101" t="s">
        <v>107</v>
      </c>
      <c r="BNW6" s="1102" t="s">
        <v>1295</v>
      </c>
      <c r="BNX6" s="1102" t="s">
        <v>1296</v>
      </c>
      <c r="BNY6" s="1102" t="s">
        <v>39</v>
      </c>
      <c r="BNZ6" s="1102" t="s">
        <v>1295</v>
      </c>
      <c r="BOA6" s="1102" t="s">
        <v>1296</v>
      </c>
      <c r="BOB6" s="1102" t="s">
        <v>39</v>
      </c>
      <c r="BOC6" s="1100" t="s">
        <v>106</v>
      </c>
      <c r="BOD6" s="1101" t="s">
        <v>107</v>
      </c>
      <c r="BOE6" s="1102" t="s">
        <v>1295</v>
      </c>
      <c r="BOF6" s="1102" t="s">
        <v>1296</v>
      </c>
      <c r="BOG6" s="1102" t="s">
        <v>39</v>
      </c>
      <c r="BOH6" s="1102" t="s">
        <v>1295</v>
      </c>
      <c r="BOI6" s="1102" t="s">
        <v>1296</v>
      </c>
      <c r="BOJ6" s="1102" t="s">
        <v>39</v>
      </c>
      <c r="BOK6" s="1100" t="s">
        <v>106</v>
      </c>
      <c r="BOL6" s="1101" t="s">
        <v>107</v>
      </c>
      <c r="BOM6" s="1102" t="s">
        <v>1295</v>
      </c>
      <c r="BON6" s="1102" t="s">
        <v>1296</v>
      </c>
      <c r="BOO6" s="1102" t="s">
        <v>39</v>
      </c>
      <c r="BOP6" s="1102" t="s">
        <v>1295</v>
      </c>
      <c r="BOQ6" s="1102" t="s">
        <v>1296</v>
      </c>
      <c r="BOR6" s="1102" t="s">
        <v>39</v>
      </c>
      <c r="BOS6" s="1100" t="s">
        <v>106</v>
      </c>
      <c r="BOT6" s="1101" t="s">
        <v>107</v>
      </c>
      <c r="BOU6" s="1102" t="s">
        <v>1295</v>
      </c>
      <c r="BOV6" s="1102" t="s">
        <v>1296</v>
      </c>
      <c r="BOW6" s="1102" t="s">
        <v>39</v>
      </c>
      <c r="BOX6" s="1102" t="s">
        <v>1295</v>
      </c>
      <c r="BOY6" s="1102" t="s">
        <v>1296</v>
      </c>
      <c r="BOZ6" s="1102" t="s">
        <v>39</v>
      </c>
      <c r="BPA6" s="1100" t="s">
        <v>106</v>
      </c>
      <c r="BPB6" s="1101" t="s">
        <v>107</v>
      </c>
      <c r="BPC6" s="1102" t="s">
        <v>1295</v>
      </c>
      <c r="BPD6" s="1102" t="s">
        <v>1296</v>
      </c>
      <c r="BPE6" s="1102" t="s">
        <v>39</v>
      </c>
      <c r="BPF6" s="1102" t="s">
        <v>1295</v>
      </c>
      <c r="BPG6" s="1102" t="s">
        <v>1296</v>
      </c>
      <c r="BPH6" s="1102" t="s">
        <v>39</v>
      </c>
      <c r="BPI6" s="1100" t="s">
        <v>106</v>
      </c>
      <c r="BPJ6" s="1101" t="s">
        <v>107</v>
      </c>
      <c r="BPK6" s="1102" t="s">
        <v>1295</v>
      </c>
      <c r="BPL6" s="1102" t="s">
        <v>1296</v>
      </c>
      <c r="BPM6" s="1102" t="s">
        <v>39</v>
      </c>
      <c r="BPN6" s="1102" t="s">
        <v>1295</v>
      </c>
      <c r="BPO6" s="1102" t="s">
        <v>1296</v>
      </c>
      <c r="BPP6" s="1102" t="s">
        <v>39</v>
      </c>
      <c r="BPQ6" s="1100" t="s">
        <v>106</v>
      </c>
      <c r="BPR6" s="1101" t="s">
        <v>107</v>
      </c>
      <c r="BPS6" s="1102" t="s">
        <v>1295</v>
      </c>
      <c r="BPT6" s="1102" t="s">
        <v>1296</v>
      </c>
      <c r="BPU6" s="1102" t="s">
        <v>39</v>
      </c>
      <c r="BPV6" s="1102" t="s">
        <v>1295</v>
      </c>
      <c r="BPW6" s="1102" t="s">
        <v>1296</v>
      </c>
      <c r="BPX6" s="1102" t="s">
        <v>39</v>
      </c>
      <c r="BPY6" s="1100" t="s">
        <v>106</v>
      </c>
      <c r="BPZ6" s="1101" t="s">
        <v>107</v>
      </c>
      <c r="BQA6" s="1102" t="s">
        <v>1295</v>
      </c>
      <c r="BQB6" s="1102" t="s">
        <v>1296</v>
      </c>
      <c r="BQC6" s="1102" t="s">
        <v>39</v>
      </c>
      <c r="BQD6" s="1102" t="s">
        <v>1295</v>
      </c>
      <c r="BQE6" s="1102" t="s">
        <v>1296</v>
      </c>
      <c r="BQF6" s="1102" t="s">
        <v>39</v>
      </c>
      <c r="BQG6" s="1100" t="s">
        <v>106</v>
      </c>
      <c r="BQH6" s="1101" t="s">
        <v>107</v>
      </c>
      <c r="BQI6" s="1102" t="s">
        <v>1295</v>
      </c>
      <c r="BQJ6" s="1102" t="s">
        <v>1296</v>
      </c>
      <c r="BQK6" s="1102" t="s">
        <v>39</v>
      </c>
      <c r="BQL6" s="1102" t="s">
        <v>1295</v>
      </c>
      <c r="BQM6" s="1102" t="s">
        <v>1296</v>
      </c>
      <c r="BQN6" s="1102" t="s">
        <v>39</v>
      </c>
      <c r="BQO6" s="1100" t="s">
        <v>106</v>
      </c>
      <c r="BQP6" s="1101" t="s">
        <v>107</v>
      </c>
      <c r="BQQ6" s="1102" t="s">
        <v>1295</v>
      </c>
      <c r="BQR6" s="1102" t="s">
        <v>1296</v>
      </c>
      <c r="BQS6" s="1102" t="s">
        <v>39</v>
      </c>
      <c r="BQT6" s="1102" t="s">
        <v>1295</v>
      </c>
      <c r="BQU6" s="1102" t="s">
        <v>1296</v>
      </c>
      <c r="BQV6" s="1102" t="s">
        <v>39</v>
      </c>
      <c r="BQW6" s="1100" t="s">
        <v>106</v>
      </c>
      <c r="BQX6" s="1101" t="s">
        <v>107</v>
      </c>
      <c r="BQY6" s="1102" t="s">
        <v>1295</v>
      </c>
      <c r="BQZ6" s="1102" t="s">
        <v>1296</v>
      </c>
      <c r="BRA6" s="1102" t="s">
        <v>39</v>
      </c>
      <c r="BRB6" s="1102" t="s">
        <v>1295</v>
      </c>
      <c r="BRC6" s="1102" t="s">
        <v>1296</v>
      </c>
      <c r="BRD6" s="1102" t="s">
        <v>39</v>
      </c>
      <c r="BRE6" s="1100" t="s">
        <v>106</v>
      </c>
      <c r="BRF6" s="1101" t="s">
        <v>107</v>
      </c>
      <c r="BRG6" s="1102" t="s">
        <v>1295</v>
      </c>
      <c r="BRH6" s="1102" t="s">
        <v>1296</v>
      </c>
      <c r="BRI6" s="1102" t="s">
        <v>39</v>
      </c>
      <c r="BRJ6" s="1102" t="s">
        <v>1295</v>
      </c>
      <c r="BRK6" s="1102" t="s">
        <v>1296</v>
      </c>
      <c r="BRL6" s="1102" t="s">
        <v>39</v>
      </c>
      <c r="BRM6" s="1100" t="s">
        <v>106</v>
      </c>
      <c r="BRN6" s="1101" t="s">
        <v>107</v>
      </c>
      <c r="BRO6" s="1102" t="s">
        <v>1295</v>
      </c>
      <c r="BRP6" s="1102" t="s">
        <v>1296</v>
      </c>
      <c r="BRQ6" s="1102" t="s">
        <v>39</v>
      </c>
      <c r="BRR6" s="1102" t="s">
        <v>1295</v>
      </c>
      <c r="BRS6" s="1102" t="s">
        <v>1296</v>
      </c>
      <c r="BRT6" s="1102" t="s">
        <v>39</v>
      </c>
      <c r="BRU6" s="1100" t="s">
        <v>106</v>
      </c>
      <c r="BRV6" s="1101" t="s">
        <v>107</v>
      </c>
      <c r="BRW6" s="1102" t="s">
        <v>1295</v>
      </c>
      <c r="BRX6" s="1102" t="s">
        <v>1296</v>
      </c>
      <c r="BRY6" s="1102" t="s">
        <v>39</v>
      </c>
      <c r="BRZ6" s="1102" t="s">
        <v>1295</v>
      </c>
      <c r="BSA6" s="1102" t="s">
        <v>1296</v>
      </c>
      <c r="BSB6" s="1102" t="s">
        <v>39</v>
      </c>
      <c r="BSC6" s="1100" t="s">
        <v>106</v>
      </c>
      <c r="BSD6" s="1101" t="s">
        <v>107</v>
      </c>
      <c r="BSE6" s="1102" t="s">
        <v>1295</v>
      </c>
      <c r="BSF6" s="1102" t="s">
        <v>1296</v>
      </c>
      <c r="BSG6" s="1102" t="s">
        <v>39</v>
      </c>
      <c r="BSH6" s="1102" t="s">
        <v>1295</v>
      </c>
      <c r="BSI6" s="1102" t="s">
        <v>1296</v>
      </c>
      <c r="BSJ6" s="1102" t="s">
        <v>39</v>
      </c>
      <c r="BSK6" s="1100" t="s">
        <v>106</v>
      </c>
      <c r="BSL6" s="1101" t="s">
        <v>107</v>
      </c>
      <c r="BSM6" s="1102" t="s">
        <v>1295</v>
      </c>
      <c r="BSN6" s="1102" t="s">
        <v>1296</v>
      </c>
      <c r="BSO6" s="1102" t="s">
        <v>39</v>
      </c>
      <c r="BSP6" s="1102" t="s">
        <v>1295</v>
      </c>
      <c r="BSQ6" s="1102" t="s">
        <v>1296</v>
      </c>
      <c r="BSR6" s="1102" t="s">
        <v>39</v>
      </c>
      <c r="BSS6" s="1100" t="s">
        <v>106</v>
      </c>
      <c r="BST6" s="1101" t="s">
        <v>107</v>
      </c>
      <c r="BSU6" s="1102" t="s">
        <v>1295</v>
      </c>
      <c r="BSV6" s="1102" t="s">
        <v>1296</v>
      </c>
      <c r="BSW6" s="1102" t="s">
        <v>39</v>
      </c>
      <c r="BSX6" s="1102" t="s">
        <v>1295</v>
      </c>
      <c r="BSY6" s="1102" t="s">
        <v>1296</v>
      </c>
      <c r="BSZ6" s="1102" t="s">
        <v>39</v>
      </c>
      <c r="BTA6" s="1100" t="s">
        <v>106</v>
      </c>
      <c r="BTB6" s="1101" t="s">
        <v>107</v>
      </c>
      <c r="BTC6" s="1102" t="s">
        <v>1295</v>
      </c>
      <c r="BTD6" s="1102" t="s">
        <v>1296</v>
      </c>
      <c r="BTE6" s="1102" t="s">
        <v>39</v>
      </c>
      <c r="BTF6" s="1102" t="s">
        <v>1295</v>
      </c>
      <c r="BTG6" s="1102" t="s">
        <v>1296</v>
      </c>
      <c r="BTH6" s="1102" t="s">
        <v>39</v>
      </c>
      <c r="BTI6" s="1100" t="s">
        <v>106</v>
      </c>
      <c r="BTJ6" s="1101" t="s">
        <v>107</v>
      </c>
      <c r="BTK6" s="1102" t="s">
        <v>1295</v>
      </c>
      <c r="BTL6" s="1102" t="s">
        <v>1296</v>
      </c>
      <c r="BTM6" s="1102" t="s">
        <v>39</v>
      </c>
      <c r="BTN6" s="1102" t="s">
        <v>1295</v>
      </c>
      <c r="BTO6" s="1102" t="s">
        <v>1296</v>
      </c>
      <c r="BTP6" s="1102" t="s">
        <v>39</v>
      </c>
      <c r="BTQ6" s="1100" t="s">
        <v>106</v>
      </c>
      <c r="BTR6" s="1101" t="s">
        <v>107</v>
      </c>
      <c r="BTS6" s="1102" t="s">
        <v>1295</v>
      </c>
      <c r="BTT6" s="1102" t="s">
        <v>1296</v>
      </c>
      <c r="BTU6" s="1102" t="s">
        <v>39</v>
      </c>
      <c r="BTV6" s="1102" t="s">
        <v>1295</v>
      </c>
      <c r="BTW6" s="1102" t="s">
        <v>1296</v>
      </c>
      <c r="BTX6" s="1102" t="s">
        <v>39</v>
      </c>
      <c r="BTY6" s="1100" t="s">
        <v>106</v>
      </c>
      <c r="BTZ6" s="1101" t="s">
        <v>107</v>
      </c>
      <c r="BUA6" s="1102" t="s">
        <v>1295</v>
      </c>
      <c r="BUB6" s="1102" t="s">
        <v>1296</v>
      </c>
      <c r="BUC6" s="1102" t="s">
        <v>39</v>
      </c>
      <c r="BUD6" s="1102" t="s">
        <v>1295</v>
      </c>
      <c r="BUE6" s="1102" t="s">
        <v>1296</v>
      </c>
      <c r="BUF6" s="1102" t="s">
        <v>39</v>
      </c>
      <c r="BUG6" s="1100" t="s">
        <v>106</v>
      </c>
      <c r="BUH6" s="1101" t="s">
        <v>107</v>
      </c>
      <c r="BUI6" s="1102" t="s">
        <v>1295</v>
      </c>
      <c r="BUJ6" s="1102" t="s">
        <v>1296</v>
      </c>
      <c r="BUK6" s="1102" t="s">
        <v>39</v>
      </c>
      <c r="BUL6" s="1102" t="s">
        <v>1295</v>
      </c>
      <c r="BUM6" s="1102" t="s">
        <v>1296</v>
      </c>
      <c r="BUN6" s="1102" t="s">
        <v>39</v>
      </c>
      <c r="BUO6" s="1100" t="s">
        <v>106</v>
      </c>
      <c r="BUP6" s="1101" t="s">
        <v>107</v>
      </c>
      <c r="BUQ6" s="1102" t="s">
        <v>1295</v>
      </c>
      <c r="BUR6" s="1102" t="s">
        <v>1296</v>
      </c>
      <c r="BUS6" s="1102" t="s">
        <v>39</v>
      </c>
      <c r="BUT6" s="1102" t="s">
        <v>1295</v>
      </c>
      <c r="BUU6" s="1102" t="s">
        <v>1296</v>
      </c>
      <c r="BUV6" s="1102" t="s">
        <v>39</v>
      </c>
      <c r="BUW6" s="1100" t="s">
        <v>106</v>
      </c>
      <c r="BUX6" s="1101" t="s">
        <v>107</v>
      </c>
      <c r="BUY6" s="1102" t="s">
        <v>1295</v>
      </c>
      <c r="BUZ6" s="1102" t="s">
        <v>1296</v>
      </c>
      <c r="BVA6" s="1102" t="s">
        <v>39</v>
      </c>
      <c r="BVB6" s="1102" t="s">
        <v>1295</v>
      </c>
      <c r="BVC6" s="1102" t="s">
        <v>1296</v>
      </c>
      <c r="BVD6" s="1102" t="s">
        <v>39</v>
      </c>
      <c r="BVE6" s="1100" t="s">
        <v>106</v>
      </c>
      <c r="BVF6" s="1101" t="s">
        <v>107</v>
      </c>
      <c r="BVG6" s="1102" t="s">
        <v>1295</v>
      </c>
      <c r="BVH6" s="1102" t="s">
        <v>1296</v>
      </c>
      <c r="BVI6" s="1102" t="s">
        <v>39</v>
      </c>
      <c r="BVJ6" s="1102" t="s">
        <v>1295</v>
      </c>
      <c r="BVK6" s="1102" t="s">
        <v>1296</v>
      </c>
      <c r="BVL6" s="1102" t="s">
        <v>39</v>
      </c>
      <c r="BVM6" s="1100" t="s">
        <v>106</v>
      </c>
      <c r="BVN6" s="1101" t="s">
        <v>107</v>
      </c>
      <c r="BVO6" s="1102" t="s">
        <v>1295</v>
      </c>
      <c r="BVP6" s="1102" t="s">
        <v>1296</v>
      </c>
      <c r="BVQ6" s="1102" t="s">
        <v>39</v>
      </c>
      <c r="BVR6" s="1102" t="s">
        <v>1295</v>
      </c>
      <c r="BVS6" s="1102" t="s">
        <v>1296</v>
      </c>
      <c r="BVT6" s="1102" t="s">
        <v>39</v>
      </c>
      <c r="BVU6" s="1100" t="s">
        <v>106</v>
      </c>
      <c r="BVV6" s="1101" t="s">
        <v>107</v>
      </c>
      <c r="BVW6" s="1102" t="s">
        <v>1295</v>
      </c>
      <c r="BVX6" s="1102" t="s">
        <v>1296</v>
      </c>
      <c r="BVY6" s="1102" t="s">
        <v>39</v>
      </c>
      <c r="BVZ6" s="1102" t="s">
        <v>1295</v>
      </c>
      <c r="BWA6" s="1102" t="s">
        <v>1296</v>
      </c>
      <c r="BWB6" s="1102" t="s">
        <v>39</v>
      </c>
      <c r="BWC6" s="1100" t="s">
        <v>106</v>
      </c>
      <c r="BWD6" s="1101" t="s">
        <v>107</v>
      </c>
      <c r="BWE6" s="1102" t="s">
        <v>1295</v>
      </c>
      <c r="BWF6" s="1102" t="s">
        <v>1296</v>
      </c>
      <c r="BWG6" s="1102" t="s">
        <v>39</v>
      </c>
      <c r="BWH6" s="1102" t="s">
        <v>1295</v>
      </c>
      <c r="BWI6" s="1102" t="s">
        <v>1296</v>
      </c>
      <c r="BWJ6" s="1102" t="s">
        <v>39</v>
      </c>
      <c r="BWK6" s="1100" t="s">
        <v>106</v>
      </c>
      <c r="BWL6" s="1101" t="s">
        <v>107</v>
      </c>
      <c r="BWM6" s="1102" t="s">
        <v>1295</v>
      </c>
      <c r="BWN6" s="1102" t="s">
        <v>1296</v>
      </c>
      <c r="BWO6" s="1102" t="s">
        <v>39</v>
      </c>
      <c r="BWP6" s="1102" t="s">
        <v>1295</v>
      </c>
      <c r="BWQ6" s="1102" t="s">
        <v>1296</v>
      </c>
      <c r="BWR6" s="1102" t="s">
        <v>39</v>
      </c>
      <c r="BWS6" s="1100" t="s">
        <v>106</v>
      </c>
      <c r="BWT6" s="1101" t="s">
        <v>107</v>
      </c>
      <c r="BWU6" s="1102" t="s">
        <v>1295</v>
      </c>
      <c r="BWV6" s="1102" t="s">
        <v>1296</v>
      </c>
      <c r="BWW6" s="1102" t="s">
        <v>39</v>
      </c>
      <c r="BWX6" s="1102" t="s">
        <v>1295</v>
      </c>
      <c r="BWY6" s="1102" t="s">
        <v>1296</v>
      </c>
      <c r="BWZ6" s="1102" t="s">
        <v>39</v>
      </c>
      <c r="BXA6" s="1100" t="s">
        <v>106</v>
      </c>
      <c r="BXB6" s="1101" t="s">
        <v>107</v>
      </c>
      <c r="BXC6" s="1102" t="s">
        <v>1295</v>
      </c>
      <c r="BXD6" s="1102" t="s">
        <v>1296</v>
      </c>
      <c r="BXE6" s="1102" t="s">
        <v>39</v>
      </c>
      <c r="BXF6" s="1102" t="s">
        <v>1295</v>
      </c>
      <c r="BXG6" s="1102" t="s">
        <v>1296</v>
      </c>
      <c r="BXH6" s="1102" t="s">
        <v>39</v>
      </c>
      <c r="BXI6" s="1100" t="s">
        <v>106</v>
      </c>
      <c r="BXJ6" s="1101" t="s">
        <v>107</v>
      </c>
      <c r="BXK6" s="1102" t="s">
        <v>1295</v>
      </c>
      <c r="BXL6" s="1102" t="s">
        <v>1296</v>
      </c>
      <c r="BXM6" s="1102" t="s">
        <v>39</v>
      </c>
      <c r="BXN6" s="1102" t="s">
        <v>1295</v>
      </c>
      <c r="BXO6" s="1102" t="s">
        <v>1296</v>
      </c>
      <c r="BXP6" s="1102" t="s">
        <v>39</v>
      </c>
      <c r="BXQ6" s="1100" t="s">
        <v>106</v>
      </c>
      <c r="BXR6" s="1101" t="s">
        <v>107</v>
      </c>
      <c r="BXS6" s="1102" t="s">
        <v>1295</v>
      </c>
      <c r="BXT6" s="1102" t="s">
        <v>1296</v>
      </c>
      <c r="BXU6" s="1102" t="s">
        <v>39</v>
      </c>
      <c r="BXV6" s="1102" t="s">
        <v>1295</v>
      </c>
      <c r="BXW6" s="1102" t="s">
        <v>1296</v>
      </c>
      <c r="BXX6" s="1102" t="s">
        <v>39</v>
      </c>
      <c r="BXY6" s="1100" t="s">
        <v>106</v>
      </c>
      <c r="BXZ6" s="1101" t="s">
        <v>107</v>
      </c>
      <c r="BYA6" s="1102" t="s">
        <v>1295</v>
      </c>
      <c r="BYB6" s="1102" t="s">
        <v>1296</v>
      </c>
      <c r="BYC6" s="1102" t="s">
        <v>39</v>
      </c>
      <c r="BYD6" s="1102" t="s">
        <v>1295</v>
      </c>
      <c r="BYE6" s="1102" t="s">
        <v>1296</v>
      </c>
      <c r="BYF6" s="1102" t="s">
        <v>39</v>
      </c>
      <c r="BYG6" s="1100" t="s">
        <v>106</v>
      </c>
      <c r="BYH6" s="1101" t="s">
        <v>107</v>
      </c>
      <c r="BYI6" s="1102" t="s">
        <v>1295</v>
      </c>
      <c r="BYJ6" s="1102" t="s">
        <v>1296</v>
      </c>
      <c r="BYK6" s="1102" t="s">
        <v>39</v>
      </c>
      <c r="BYL6" s="1102" t="s">
        <v>1295</v>
      </c>
      <c r="BYM6" s="1102" t="s">
        <v>1296</v>
      </c>
      <c r="BYN6" s="1102" t="s">
        <v>39</v>
      </c>
      <c r="BYO6" s="1100" t="s">
        <v>106</v>
      </c>
      <c r="BYP6" s="1101" t="s">
        <v>107</v>
      </c>
      <c r="BYQ6" s="1102" t="s">
        <v>1295</v>
      </c>
      <c r="BYR6" s="1102" t="s">
        <v>1296</v>
      </c>
      <c r="BYS6" s="1102" t="s">
        <v>39</v>
      </c>
      <c r="BYT6" s="1102" t="s">
        <v>1295</v>
      </c>
      <c r="BYU6" s="1102" t="s">
        <v>1296</v>
      </c>
      <c r="BYV6" s="1102" t="s">
        <v>39</v>
      </c>
      <c r="BYW6" s="1100" t="s">
        <v>106</v>
      </c>
      <c r="BYX6" s="1101" t="s">
        <v>107</v>
      </c>
      <c r="BYY6" s="1102" t="s">
        <v>1295</v>
      </c>
      <c r="BYZ6" s="1102" t="s">
        <v>1296</v>
      </c>
      <c r="BZA6" s="1102" t="s">
        <v>39</v>
      </c>
      <c r="BZB6" s="1102" t="s">
        <v>1295</v>
      </c>
      <c r="BZC6" s="1102" t="s">
        <v>1296</v>
      </c>
      <c r="BZD6" s="1102" t="s">
        <v>39</v>
      </c>
      <c r="BZE6" s="1100" t="s">
        <v>106</v>
      </c>
      <c r="BZF6" s="1101" t="s">
        <v>107</v>
      </c>
      <c r="BZG6" s="1102" t="s">
        <v>1295</v>
      </c>
      <c r="BZH6" s="1102" t="s">
        <v>1296</v>
      </c>
      <c r="BZI6" s="1102" t="s">
        <v>39</v>
      </c>
      <c r="BZJ6" s="1102" t="s">
        <v>1295</v>
      </c>
      <c r="BZK6" s="1102" t="s">
        <v>1296</v>
      </c>
      <c r="BZL6" s="1102" t="s">
        <v>39</v>
      </c>
      <c r="BZM6" s="1100" t="s">
        <v>106</v>
      </c>
      <c r="BZN6" s="1101" t="s">
        <v>107</v>
      </c>
      <c r="BZO6" s="1102" t="s">
        <v>1295</v>
      </c>
      <c r="BZP6" s="1102" t="s">
        <v>1296</v>
      </c>
      <c r="BZQ6" s="1102" t="s">
        <v>39</v>
      </c>
      <c r="BZR6" s="1102" t="s">
        <v>1295</v>
      </c>
      <c r="BZS6" s="1102" t="s">
        <v>1296</v>
      </c>
      <c r="BZT6" s="1102" t="s">
        <v>39</v>
      </c>
      <c r="BZU6" s="1100" t="s">
        <v>106</v>
      </c>
      <c r="BZV6" s="1101" t="s">
        <v>107</v>
      </c>
      <c r="BZW6" s="1102" t="s">
        <v>1295</v>
      </c>
      <c r="BZX6" s="1102" t="s">
        <v>1296</v>
      </c>
      <c r="BZY6" s="1102" t="s">
        <v>39</v>
      </c>
      <c r="BZZ6" s="1102" t="s">
        <v>1295</v>
      </c>
      <c r="CAA6" s="1102" t="s">
        <v>1296</v>
      </c>
      <c r="CAB6" s="1102" t="s">
        <v>39</v>
      </c>
      <c r="CAC6" s="1100" t="s">
        <v>106</v>
      </c>
      <c r="CAD6" s="1101" t="s">
        <v>107</v>
      </c>
      <c r="CAE6" s="1102" t="s">
        <v>1295</v>
      </c>
      <c r="CAF6" s="1102" t="s">
        <v>1296</v>
      </c>
      <c r="CAG6" s="1102" t="s">
        <v>39</v>
      </c>
      <c r="CAH6" s="1102" t="s">
        <v>1295</v>
      </c>
      <c r="CAI6" s="1102" t="s">
        <v>1296</v>
      </c>
      <c r="CAJ6" s="1102" t="s">
        <v>39</v>
      </c>
      <c r="CAK6" s="1100" t="s">
        <v>106</v>
      </c>
      <c r="CAL6" s="1101" t="s">
        <v>107</v>
      </c>
      <c r="CAM6" s="1102" t="s">
        <v>1295</v>
      </c>
      <c r="CAN6" s="1102" t="s">
        <v>1296</v>
      </c>
      <c r="CAO6" s="1102" t="s">
        <v>39</v>
      </c>
      <c r="CAP6" s="1102" t="s">
        <v>1295</v>
      </c>
      <c r="CAQ6" s="1102" t="s">
        <v>1296</v>
      </c>
      <c r="CAR6" s="1102" t="s">
        <v>39</v>
      </c>
      <c r="CAS6" s="1100" t="s">
        <v>106</v>
      </c>
      <c r="CAT6" s="1101" t="s">
        <v>107</v>
      </c>
      <c r="CAU6" s="1102" t="s">
        <v>1295</v>
      </c>
      <c r="CAV6" s="1102" t="s">
        <v>1296</v>
      </c>
      <c r="CAW6" s="1102" t="s">
        <v>39</v>
      </c>
      <c r="CAX6" s="1102" t="s">
        <v>1295</v>
      </c>
      <c r="CAY6" s="1102" t="s">
        <v>1296</v>
      </c>
      <c r="CAZ6" s="1102" t="s">
        <v>39</v>
      </c>
      <c r="CBA6" s="1100" t="s">
        <v>106</v>
      </c>
      <c r="CBB6" s="1101" t="s">
        <v>107</v>
      </c>
      <c r="CBC6" s="1102" t="s">
        <v>1295</v>
      </c>
      <c r="CBD6" s="1102" t="s">
        <v>1296</v>
      </c>
      <c r="CBE6" s="1102" t="s">
        <v>39</v>
      </c>
      <c r="CBF6" s="1102" t="s">
        <v>1295</v>
      </c>
      <c r="CBG6" s="1102" t="s">
        <v>1296</v>
      </c>
      <c r="CBH6" s="1102" t="s">
        <v>39</v>
      </c>
      <c r="CBI6" s="1100" t="s">
        <v>106</v>
      </c>
      <c r="CBJ6" s="1101" t="s">
        <v>107</v>
      </c>
      <c r="CBK6" s="1102" t="s">
        <v>1295</v>
      </c>
      <c r="CBL6" s="1102" t="s">
        <v>1296</v>
      </c>
      <c r="CBM6" s="1102" t="s">
        <v>39</v>
      </c>
      <c r="CBN6" s="1102" t="s">
        <v>1295</v>
      </c>
      <c r="CBO6" s="1102" t="s">
        <v>1296</v>
      </c>
      <c r="CBP6" s="1102" t="s">
        <v>39</v>
      </c>
      <c r="CBQ6" s="1100" t="s">
        <v>106</v>
      </c>
      <c r="CBR6" s="1101" t="s">
        <v>107</v>
      </c>
      <c r="CBS6" s="1102" t="s">
        <v>1295</v>
      </c>
      <c r="CBT6" s="1102" t="s">
        <v>1296</v>
      </c>
      <c r="CBU6" s="1102" t="s">
        <v>39</v>
      </c>
      <c r="CBV6" s="1102" t="s">
        <v>1295</v>
      </c>
      <c r="CBW6" s="1102" t="s">
        <v>1296</v>
      </c>
      <c r="CBX6" s="1102" t="s">
        <v>39</v>
      </c>
      <c r="CBY6" s="1100" t="s">
        <v>106</v>
      </c>
      <c r="CBZ6" s="1101" t="s">
        <v>107</v>
      </c>
      <c r="CCA6" s="1102" t="s">
        <v>1295</v>
      </c>
      <c r="CCB6" s="1102" t="s">
        <v>1296</v>
      </c>
      <c r="CCC6" s="1102" t="s">
        <v>39</v>
      </c>
      <c r="CCD6" s="1102" t="s">
        <v>1295</v>
      </c>
      <c r="CCE6" s="1102" t="s">
        <v>1296</v>
      </c>
      <c r="CCF6" s="1102" t="s">
        <v>39</v>
      </c>
      <c r="CCG6" s="1100" t="s">
        <v>106</v>
      </c>
      <c r="CCH6" s="1101" t="s">
        <v>107</v>
      </c>
      <c r="CCI6" s="1102" t="s">
        <v>1295</v>
      </c>
      <c r="CCJ6" s="1102" t="s">
        <v>1296</v>
      </c>
      <c r="CCK6" s="1102" t="s">
        <v>39</v>
      </c>
      <c r="CCL6" s="1102" t="s">
        <v>1295</v>
      </c>
      <c r="CCM6" s="1102" t="s">
        <v>1296</v>
      </c>
      <c r="CCN6" s="1102" t="s">
        <v>39</v>
      </c>
      <c r="CCO6" s="1100" t="s">
        <v>106</v>
      </c>
      <c r="CCP6" s="1101" t="s">
        <v>107</v>
      </c>
      <c r="CCQ6" s="1102" t="s">
        <v>1295</v>
      </c>
      <c r="CCR6" s="1102" t="s">
        <v>1296</v>
      </c>
      <c r="CCS6" s="1102" t="s">
        <v>39</v>
      </c>
      <c r="CCT6" s="1102" t="s">
        <v>1295</v>
      </c>
      <c r="CCU6" s="1102" t="s">
        <v>1296</v>
      </c>
      <c r="CCV6" s="1102" t="s">
        <v>39</v>
      </c>
      <c r="CCW6" s="1100" t="s">
        <v>106</v>
      </c>
      <c r="CCX6" s="1101" t="s">
        <v>107</v>
      </c>
      <c r="CCY6" s="1102" t="s">
        <v>1295</v>
      </c>
      <c r="CCZ6" s="1102" t="s">
        <v>1296</v>
      </c>
      <c r="CDA6" s="1102" t="s">
        <v>39</v>
      </c>
      <c r="CDB6" s="1102" t="s">
        <v>1295</v>
      </c>
      <c r="CDC6" s="1102" t="s">
        <v>1296</v>
      </c>
      <c r="CDD6" s="1102" t="s">
        <v>39</v>
      </c>
      <c r="CDE6" s="1100" t="s">
        <v>106</v>
      </c>
      <c r="CDF6" s="1101" t="s">
        <v>107</v>
      </c>
      <c r="CDG6" s="1102" t="s">
        <v>1295</v>
      </c>
      <c r="CDH6" s="1102" t="s">
        <v>1296</v>
      </c>
      <c r="CDI6" s="1102" t="s">
        <v>39</v>
      </c>
      <c r="CDJ6" s="1102" t="s">
        <v>1295</v>
      </c>
      <c r="CDK6" s="1102" t="s">
        <v>1296</v>
      </c>
      <c r="CDL6" s="1102" t="s">
        <v>39</v>
      </c>
      <c r="CDM6" s="1100" t="s">
        <v>106</v>
      </c>
      <c r="CDN6" s="1101" t="s">
        <v>107</v>
      </c>
      <c r="CDO6" s="1102" t="s">
        <v>1295</v>
      </c>
      <c r="CDP6" s="1102" t="s">
        <v>1296</v>
      </c>
      <c r="CDQ6" s="1102" t="s">
        <v>39</v>
      </c>
      <c r="CDR6" s="1102" t="s">
        <v>1295</v>
      </c>
      <c r="CDS6" s="1102" t="s">
        <v>1296</v>
      </c>
      <c r="CDT6" s="1102" t="s">
        <v>39</v>
      </c>
      <c r="CDU6" s="1100" t="s">
        <v>106</v>
      </c>
      <c r="CDV6" s="1101" t="s">
        <v>107</v>
      </c>
      <c r="CDW6" s="1102" t="s">
        <v>1295</v>
      </c>
      <c r="CDX6" s="1102" t="s">
        <v>1296</v>
      </c>
      <c r="CDY6" s="1102" t="s">
        <v>39</v>
      </c>
      <c r="CDZ6" s="1102" t="s">
        <v>1295</v>
      </c>
      <c r="CEA6" s="1102" t="s">
        <v>1296</v>
      </c>
      <c r="CEB6" s="1102" t="s">
        <v>39</v>
      </c>
      <c r="CEC6" s="1100" t="s">
        <v>106</v>
      </c>
      <c r="CED6" s="1101" t="s">
        <v>107</v>
      </c>
      <c r="CEE6" s="1102" t="s">
        <v>1295</v>
      </c>
      <c r="CEF6" s="1102" t="s">
        <v>1296</v>
      </c>
      <c r="CEG6" s="1102" t="s">
        <v>39</v>
      </c>
      <c r="CEH6" s="1102" t="s">
        <v>1295</v>
      </c>
      <c r="CEI6" s="1102" t="s">
        <v>1296</v>
      </c>
      <c r="CEJ6" s="1102" t="s">
        <v>39</v>
      </c>
      <c r="CEK6" s="1100" t="s">
        <v>106</v>
      </c>
      <c r="CEL6" s="1101" t="s">
        <v>107</v>
      </c>
      <c r="CEM6" s="1102" t="s">
        <v>1295</v>
      </c>
      <c r="CEN6" s="1102" t="s">
        <v>1296</v>
      </c>
      <c r="CEO6" s="1102" t="s">
        <v>39</v>
      </c>
      <c r="CEP6" s="1102" t="s">
        <v>1295</v>
      </c>
      <c r="CEQ6" s="1102" t="s">
        <v>1296</v>
      </c>
      <c r="CER6" s="1102" t="s">
        <v>39</v>
      </c>
      <c r="CES6" s="1100" t="s">
        <v>106</v>
      </c>
      <c r="CET6" s="1101" t="s">
        <v>107</v>
      </c>
      <c r="CEU6" s="1102" t="s">
        <v>1295</v>
      </c>
      <c r="CEV6" s="1102" t="s">
        <v>1296</v>
      </c>
      <c r="CEW6" s="1102" t="s">
        <v>39</v>
      </c>
      <c r="CEX6" s="1102" t="s">
        <v>1295</v>
      </c>
      <c r="CEY6" s="1102" t="s">
        <v>1296</v>
      </c>
      <c r="CEZ6" s="1102" t="s">
        <v>39</v>
      </c>
      <c r="CFA6" s="1100" t="s">
        <v>106</v>
      </c>
      <c r="CFB6" s="1101" t="s">
        <v>107</v>
      </c>
      <c r="CFC6" s="1102" t="s">
        <v>1295</v>
      </c>
      <c r="CFD6" s="1102" t="s">
        <v>1296</v>
      </c>
      <c r="CFE6" s="1102" t="s">
        <v>39</v>
      </c>
      <c r="CFF6" s="1102" t="s">
        <v>1295</v>
      </c>
      <c r="CFG6" s="1102" t="s">
        <v>1296</v>
      </c>
      <c r="CFH6" s="1102" t="s">
        <v>39</v>
      </c>
      <c r="CFI6" s="1100" t="s">
        <v>106</v>
      </c>
      <c r="CFJ6" s="1101" t="s">
        <v>107</v>
      </c>
      <c r="CFK6" s="1102" t="s">
        <v>1295</v>
      </c>
      <c r="CFL6" s="1102" t="s">
        <v>1296</v>
      </c>
      <c r="CFM6" s="1102" t="s">
        <v>39</v>
      </c>
      <c r="CFN6" s="1102" t="s">
        <v>1295</v>
      </c>
      <c r="CFO6" s="1102" t="s">
        <v>1296</v>
      </c>
      <c r="CFP6" s="1102" t="s">
        <v>39</v>
      </c>
      <c r="CFQ6" s="1100" t="s">
        <v>106</v>
      </c>
      <c r="CFR6" s="1101" t="s">
        <v>107</v>
      </c>
      <c r="CFS6" s="1102" t="s">
        <v>1295</v>
      </c>
      <c r="CFT6" s="1102" t="s">
        <v>1296</v>
      </c>
      <c r="CFU6" s="1102" t="s">
        <v>39</v>
      </c>
      <c r="CFV6" s="1102" t="s">
        <v>1295</v>
      </c>
      <c r="CFW6" s="1102" t="s">
        <v>1296</v>
      </c>
      <c r="CFX6" s="1102" t="s">
        <v>39</v>
      </c>
      <c r="CFY6" s="1100" t="s">
        <v>106</v>
      </c>
      <c r="CFZ6" s="1101" t="s">
        <v>107</v>
      </c>
      <c r="CGA6" s="1102" t="s">
        <v>1295</v>
      </c>
      <c r="CGB6" s="1102" t="s">
        <v>1296</v>
      </c>
      <c r="CGC6" s="1102" t="s">
        <v>39</v>
      </c>
      <c r="CGD6" s="1102" t="s">
        <v>1295</v>
      </c>
      <c r="CGE6" s="1102" t="s">
        <v>1296</v>
      </c>
      <c r="CGF6" s="1102" t="s">
        <v>39</v>
      </c>
      <c r="CGG6" s="1100" t="s">
        <v>106</v>
      </c>
      <c r="CGH6" s="1101" t="s">
        <v>107</v>
      </c>
      <c r="CGI6" s="1102" t="s">
        <v>1295</v>
      </c>
      <c r="CGJ6" s="1102" t="s">
        <v>1296</v>
      </c>
      <c r="CGK6" s="1102" t="s">
        <v>39</v>
      </c>
      <c r="CGL6" s="1102" t="s">
        <v>1295</v>
      </c>
      <c r="CGM6" s="1102" t="s">
        <v>1296</v>
      </c>
      <c r="CGN6" s="1102" t="s">
        <v>39</v>
      </c>
      <c r="CGO6" s="1100" t="s">
        <v>106</v>
      </c>
      <c r="CGP6" s="1101" t="s">
        <v>107</v>
      </c>
      <c r="CGQ6" s="1102" t="s">
        <v>1295</v>
      </c>
      <c r="CGR6" s="1102" t="s">
        <v>1296</v>
      </c>
      <c r="CGS6" s="1102" t="s">
        <v>39</v>
      </c>
      <c r="CGT6" s="1102" t="s">
        <v>1295</v>
      </c>
      <c r="CGU6" s="1102" t="s">
        <v>1296</v>
      </c>
      <c r="CGV6" s="1102" t="s">
        <v>39</v>
      </c>
      <c r="CGW6" s="1100" t="s">
        <v>106</v>
      </c>
      <c r="CGX6" s="1101" t="s">
        <v>107</v>
      </c>
      <c r="CGY6" s="1102" t="s">
        <v>1295</v>
      </c>
      <c r="CGZ6" s="1102" t="s">
        <v>1296</v>
      </c>
      <c r="CHA6" s="1102" t="s">
        <v>39</v>
      </c>
      <c r="CHB6" s="1102" t="s">
        <v>1295</v>
      </c>
      <c r="CHC6" s="1102" t="s">
        <v>1296</v>
      </c>
      <c r="CHD6" s="1102" t="s">
        <v>39</v>
      </c>
      <c r="CHE6" s="1100" t="s">
        <v>106</v>
      </c>
      <c r="CHF6" s="1101" t="s">
        <v>107</v>
      </c>
      <c r="CHG6" s="1102" t="s">
        <v>1295</v>
      </c>
      <c r="CHH6" s="1102" t="s">
        <v>1296</v>
      </c>
      <c r="CHI6" s="1102" t="s">
        <v>39</v>
      </c>
      <c r="CHJ6" s="1102" t="s">
        <v>1295</v>
      </c>
      <c r="CHK6" s="1102" t="s">
        <v>1296</v>
      </c>
      <c r="CHL6" s="1102" t="s">
        <v>39</v>
      </c>
      <c r="CHM6" s="1100" t="s">
        <v>106</v>
      </c>
      <c r="CHN6" s="1101" t="s">
        <v>107</v>
      </c>
      <c r="CHO6" s="1102" t="s">
        <v>1295</v>
      </c>
      <c r="CHP6" s="1102" t="s">
        <v>1296</v>
      </c>
      <c r="CHQ6" s="1102" t="s">
        <v>39</v>
      </c>
      <c r="CHR6" s="1102" t="s">
        <v>1295</v>
      </c>
      <c r="CHS6" s="1102" t="s">
        <v>1296</v>
      </c>
      <c r="CHT6" s="1102" t="s">
        <v>39</v>
      </c>
      <c r="CHU6" s="1100" t="s">
        <v>106</v>
      </c>
      <c r="CHV6" s="1101" t="s">
        <v>107</v>
      </c>
      <c r="CHW6" s="1102" t="s">
        <v>1295</v>
      </c>
      <c r="CHX6" s="1102" t="s">
        <v>1296</v>
      </c>
      <c r="CHY6" s="1102" t="s">
        <v>39</v>
      </c>
      <c r="CHZ6" s="1102" t="s">
        <v>1295</v>
      </c>
      <c r="CIA6" s="1102" t="s">
        <v>1296</v>
      </c>
      <c r="CIB6" s="1102" t="s">
        <v>39</v>
      </c>
      <c r="CIC6" s="1100" t="s">
        <v>106</v>
      </c>
      <c r="CID6" s="1101" t="s">
        <v>107</v>
      </c>
      <c r="CIE6" s="1102" t="s">
        <v>1295</v>
      </c>
      <c r="CIF6" s="1102" t="s">
        <v>1296</v>
      </c>
      <c r="CIG6" s="1102" t="s">
        <v>39</v>
      </c>
      <c r="CIH6" s="1102" t="s">
        <v>1295</v>
      </c>
      <c r="CII6" s="1102" t="s">
        <v>1296</v>
      </c>
      <c r="CIJ6" s="1102" t="s">
        <v>39</v>
      </c>
      <c r="CIK6" s="1100" t="s">
        <v>106</v>
      </c>
      <c r="CIL6" s="1101" t="s">
        <v>107</v>
      </c>
      <c r="CIM6" s="1102" t="s">
        <v>1295</v>
      </c>
      <c r="CIN6" s="1102" t="s">
        <v>1296</v>
      </c>
      <c r="CIO6" s="1102" t="s">
        <v>39</v>
      </c>
      <c r="CIP6" s="1102" t="s">
        <v>1295</v>
      </c>
      <c r="CIQ6" s="1102" t="s">
        <v>1296</v>
      </c>
      <c r="CIR6" s="1102" t="s">
        <v>39</v>
      </c>
      <c r="CIS6" s="1100" t="s">
        <v>106</v>
      </c>
      <c r="CIT6" s="1101" t="s">
        <v>107</v>
      </c>
      <c r="CIU6" s="1102" t="s">
        <v>1295</v>
      </c>
      <c r="CIV6" s="1102" t="s">
        <v>1296</v>
      </c>
      <c r="CIW6" s="1102" t="s">
        <v>39</v>
      </c>
      <c r="CIX6" s="1102" t="s">
        <v>1295</v>
      </c>
      <c r="CIY6" s="1102" t="s">
        <v>1296</v>
      </c>
      <c r="CIZ6" s="1102" t="s">
        <v>39</v>
      </c>
      <c r="CJA6" s="1100" t="s">
        <v>106</v>
      </c>
      <c r="CJB6" s="1101" t="s">
        <v>107</v>
      </c>
      <c r="CJC6" s="1102" t="s">
        <v>1295</v>
      </c>
      <c r="CJD6" s="1102" t="s">
        <v>1296</v>
      </c>
      <c r="CJE6" s="1102" t="s">
        <v>39</v>
      </c>
      <c r="CJF6" s="1102" t="s">
        <v>1295</v>
      </c>
      <c r="CJG6" s="1102" t="s">
        <v>1296</v>
      </c>
      <c r="CJH6" s="1102" t="s">
        <v>39</v>
      </c>
      <c r="CJI6" s="1100" t="s">
        <v>106</v>
      </c>
      <c r="CJJ6" s="1101" t="s">
        <v>107</v>
      </c>
      <c r="CJK6" s="1102" t="s">
        <v>1295</v>
      </c>
      <c r="CJL6" s="1102" t="s">
        <v>1296</v>
      </c>
      <c r="CJM6" s="1102" t="s">
        <v>39</v>
      </c>
      <c r="CJN6" s="1102" t="s">
        <v>1295</v>
      </c>
      <c r="CJO6" s="1102" t="s">
        <v>1296</v>
      </c>
      <c r="CJP6" s="1102" t="s">
        <v>39</v>
      </c>
      <c r="CJQ6" s="1100" t="s">
        <v>106</v>
      </c>
      <c r="CJR6" s="1101" t="s">
        <v>107</v>
      </c>
      <c r="CJS6" s="1102" t="s">
        <v>1295</v>
      </c>
      <c r="CJT6" s="1102" t="s">
        <v>1296</v>
      </c>
      <c r="CJU6" s="1102" t="s">
        <v>39</v>
      </c>
      <c r="CJV6" s="1102" t="s">
        <v>1295</v>
      </c>
      <c r="CJW6" s="1102" t="s">
        <v>1296</v>
      </c>
      <c r="CJX6" s="1102" t="s">
        <v>39</v>
      </c>
      <c r="CJY6" s="1100" t="s">
        <v>106</v>
      </c>
      <c r="CJZ6" s="1101" t="s">
        <v>107</v>
      </c>
      <c r="CKA6" s="1102" t="s">
        <v>1295</v>
      </c>
      <c r="CKB6" s="1102" t="s">
        <v>1296</v>
      </c>
      <c r="CKC6" s="1102" t="s">
        <v>39</v>
      </c>
      <c r="CKD6" s="1102" t="s">
        <v>1295</v>
      </c>
      <c r="CKE6" s="1102" t="s">
        <v>1296</v>
      </c>
      <c r="CKF6" s="1102" t="s">
        <v>39</v>
      </c>
      <c r="CKG6" s="1100" t="s">
        <v>106</v>
      </c>
      <c r="CKH6" s="1101" t="s">
        <v>107</v>
      </c>
      <c r="CKI6" s="1102" t="s">
        <v>1295</v>
      </c>
      <c r="CKJ6" s="1102" t="s">
        <v>1296</v>
      </c>
      <c r="CKK6" s="1102" t="s">
        <v>39</v>
      </c>
      <c r="CKL6" s="1102" t="s">
        <v>1295</v>
      </c>
      <c r="CKM6" s="1102" t="s">
        <v>1296</v>
      </c>
      <c r="CKN6" s="1102" t="s">
        <v>39</v>
      </c>
      <c r="CKO6" s="1100" t="s">
        <v>106</v>
      </c>
      <c r="CKP6" s="1101" t="s">
        <v>107</v>
      </c>
      <c r="CKQ6" s="1102" t="s">
        <v>1295</v>
      </c>
      <c r="CKR6" s="1102" t="s">
        <v>1296</v>
      </c>
      <c r="CKS6" s="1102" t="s">
        <v>39</v>
      </c>
      <c r="CKT6" s="1102" t="s">
        <v>1295</v>
      </c>
      <c r="CKU6" s="1102" t="s">
        <v>1296</v>
      </c>
      <c r="CKV6" s="1102" t="s">
        <v>39</v>
      </c>
      <c r="CKW6" s="1100" t="s">
        <v>106</v>
      </c>
      <c r="CKX6" s="1101" t="s">
        <v>107</v>
      </c>
      <c r="CKY6" s="1102" t="s">
        <v>1295</v>
      </c>
      <c r="CKZ6" s="1102" t="s">
        <v>1296</v>
      </c>
      <c r="CLA6" s="1102" t="s">
        <v>39</v>
      </c>
      <c r="CLB6" s="1102" t="s">
        <v>1295</v>
      </c>
      <c r="CLC6" s="1102" t="s">
        <v>1296</v>
      </c>
      <c r="CLD6" s="1102" t="s">
        <v>39</v>
      </c>
      <c r="CLE6" s="1100" t="s">
        <v>106</v>
      </c>
      <c r="CLF6" s="1101" t="s">
        <v>107</v>
      </c>
      <c r="CLG6" s="1102" t="s">
        <v>1295</v>
      </c>
      <c r="CLH6" s="1102" t="s">
        <v>1296</v>
      </c>
      <c r="CLI6" s="1102" t="s">
        <v>39</v>
      </c>
      <c r="CLJ6" s="1102" t="s">
        <v>1295</v>
      </c>
      <c r="CLK6" s="1102" t="s">
        <v>1296</v>
      </c>
      <c r="CLL6" s="1102" t="s">
        <v>39</v>
      </c>
      <c r="CLM6" s="1100" t="s">
        <v>106</v>
      </c>
      <c r="CLN6" s="1101" t="s">
        <v>107</v>
      </c>
      <c r="CLO6" s="1102" t="s">
        <v>1295</v>
      </c>
      <c r="CLP6" s="1102" t="s">
        <v>1296</v>
      </c>
      <c r="CLQ6" s="1102" t="s">
        <v>39</v>
      </c>
      <c r="CLR6" s="1102" t="s">
        <v>1295</v>
      </c>
      <c r="CLS6" s="1102" t="s">
        <v>1296</v>
      </c>
      <c r="CLT6" s="1102" t="s">
        <v>39</v>
      </c>
      <c r="CLU6" s="1100" t="s">
        <v>106</v>
      </c>
      <c r="CLV6" s="1101" t="s">
        <v>107</v>
      </c>
      <c r="CLW6" s="1102" t="s">
        <v>1295</v>
      </c>
      <c r="CLX6" s="1102" t="s">
        <v>1296</v>
      </c>
      <c r="CLY6" s="1102" t="s">
        <v>39</v>
      </c>
      <c r="CLZ6" s="1102" t="s">
        <v>1295</v>
      </c>
      <c r="CMA6" s="1102" t="s">
        <v>1296</v>
      </c>
      <c r="CMB6" s="1102" t="s">
        <v>39</v>
      </c>
      <c r="CMC6" s="1100" t="s">
        <v>106</v>
      </c>
      <c r="CMD6" s="1101" t="s">
        <v>107</v>
      </c>
      <c r="CME6" s="1102" t="s">
        <v>1295</v>
      </c>
      <c r="CMF6" s="1102" t="s">
        <v>1296</v>
      </c>
      <c r="CMG6" s="1102" t="s">
        <v>39</v>
      </c>
      <c r="CMH6" s="1102" t="s">
        <v>1295</v>
      </c>
      <c r="CMI6" s="1102" t="s">
        <v>1296</v>
      </c>
      <c r="CMJ6" s="1102" t="s">
        <v>39</v>
      </c>
      <c r="CMK6" s="1100" t="s">
        <v>106</v>
      </c>
      <c r="CML6" s="1101" t="s">
        <v>107</v>
      </c>
      <c r="CMM6" s="1102" t="s">
        <v>1295</v>
      </c>
      <c r="CMN6" s="1102" t="s">
        <v>1296</v>
      </c>
      <c r="CMO6" s="1102" t="s">
        <v>39</v>
      </c>
      <c r="CMP6" s="1102" t="s">
        <v>1295</v>
      </c>
      <c r="CMQ6" s="1102" t="s">
        <v>1296</v>
      </c>
      <c r="CMR6" s="1102" t="s">
        <v>39</v>
      </c>
      <c r="CMS6" s="1100" t="s">
        <v>106</v>
      </c>
      <c r="CMT6" s="1101" t="s">
        <v>107</v>
      </c>
      <c r="CMU6" s="1102" t="s">
        <v>1295</v>
      </c>
      <c r="CMV6" s="1102" t="s">
        <v>1296</v>
      </c>
      <c r="CMW6" s="1102" t="s">
        <v>39</v>
      </c>
      <c r="CMX6" s="1102" t="s">
        <v>1295</v>
      </c>
      <c r="CMY6" s="1102" t="s">
        <v>1296</v>
      </c>
      <c r="CMZ6" s="1102" t="s">
        <v>39</v>
      </c>
      <c r="CNA6" s="1100" t="s">
        <v>106</v>
      </c>
      <c r="CNB6" s="1101" t="s">
        <v>107</v>
      </c>
      <c r="CNC6" s="1102" t="s">
        <v>1295</v>
      </c>
      <c r="CND6" s="1102" t="s">
        <v>1296</v>
      </c>
      <c r="CNE6" s="1102" t="s">
        <v>39</v>
      </c>
      <c r="CNF6" s="1102" t="s">
        <v>1295</v>
      </c>
      <c r="CNG6" s="1102" t="s">
        <v>1296</v>
      </c>
      <c r="CNH6" s="1102" t="s">
        <v>39</v>
      </c>
      <c r="CNI6" s="1100" t="s">
        <v>106</v>
      </c>
      <c r="CNJ6" s="1101" t="s">
        <v>107</v>
      </c>
      <c r="CNK6" s="1102" t="s">
        <v>1295</v>
      </c>
      <c r="CNL6" s="1102" t="s">
        <v>1296</v>
      </c>
      <c r="CNM6" s="1102" t="s">
        <v>39</v>
      </c>
      <c r="CNN6" s="1102" t="s">
        <v>1295</v>
      </c>
      <c r="CNO6" s="1102" t="s">
        <v>1296</v>
      </c>
      <c r="CNP6" s="1102" t="s">
        <v>39</v>
      </c>
      <c r="CNQ6" s="1100" t="s">
        <v>106</v>
      </c>
      <c r="CNR6" s="1101" t="s">
        <v>107</v>
      </c>
      <c r="CNS6" s="1102" t="s">
        <v>1295</v>
      </c>
      <c r="CNT6" s="1102" t="s">
        <v>1296</v>
      </c>
      <c r="CNU6" s="1102" t="s">
        <v>39</v>
      </c>
      <c r="CNV6" s="1102" t="s">
        <v>1295</v>
      </c>
      <c r="CNW6" s="1102" t="s">
        <v>1296</v>
      </c>
      <c r="CNX6" s="1102" t="s">
        <v>39</v>
      </c>
      <c r="CNY6" s="1100" t="s">
        <v>106</v>
      </c>
      <c r="CNZ6" s="1101" t="s">
        <v>107</v>
      </c>
      <c r="COA6" s="1102" t="s">
        <v>1295</v>
      </c>
      <c r="COB6" s="1102" t="s">
        <v>1296</v>
      </c>
      <c r="COC6" s="1102" t="s">
        <v>39</v>
      </c>
      <c r="COD6" s="1102" t="s">
        <v>1295</v>
      </c>
      <c r="COE6" s="1102" t="s">
        <v>1296</v>
      </c>
      <c r="COF6" s="1102" t="s">
        <v>39</v>
      </c>
      <c r="COG6" s="1100" t="s">
        <v>106</v>
      </c>
      <c r="COH6" s="1101" t="s">
        <v>107</v>
      </c>
      <c r="COI6" s="1102" t="s">
        <v>1295</v>
      </c>
      <c r="COJ6" s="1102" t="s">
        <v>1296</v>
      </c>
      <c r="COK6" s="1102" t="s">
        <v>39</v>
      </c>
      <c r="COL6" s="1102" t="s">
        <v>1295</v>
      </c>
      <c r="COM6" s="1102" t="s">
        <v>1296</v>
      </c>
      <c r="CON6" s="1102" t="s">
        <v>39</v>
      </c>
      <c r="COO6" s="1100" t="s">
        <v>106</v>
      </c>
      <c r="COP6" s="1101" t="s">
        <v>107</v>
      </c>
      <c r="COQ6" s="1102" t="s">
        <v>1295</v>
      </c>
      <c r="COR6" s="1102" t="s">
        <v>1296</v>
      </c>
      <c r="COS6" s="1102" t="s">
        <v>39</v>
      </c>
      <c r="COT6" s="1102" t="s">
        <v>1295</v>
      </c>
      <c r="COU6" s="1102" t="s">
        <v>1296</v>
      </c>
      <c r="COV6" s="1102" t="s">
        <v>39</v>
      </c>
      <c r="COW6" s="1100" t="s">
        <v>106</v>
      </c>
      <c r="COX6" s="1101" t="s">
        <v>107</v>
      </c>
      <c r="COY6" s="1102" t="s">
        <v>1295</v>
      </c>
      <c r="COZ6" s="1102" t="s">
        <v>1296</v>
      </c>
      <c r="CPA6" s="1102" t="s">
        <v>39</v>
      </c>
      <c r="CPB6" s="1102" t="s">
        <v>1295</v>
      </c>
      <c r="CPC6" s="1102" t="s">
        <v>1296</v>
      </c>
      <c r="CPD6" s="1102" t="s">
        <v>39</v>
      </c>
      <c r="CPE6" s="1100" t="s">
        <v>106</v>
      </c>
      <c r="CPF6" s="1101" t="s">
        <v>107</v>
      </c>
      <c r="CPG6" s="1102" t="s">
        <v>1295</v>
      </c>
      <c r="CPH6" s="1102" t="s">
        <v>1296</v>
      </c>
      <c r="CPI6" s="1102" t="s">
        <v>39</v>
      </c>
      <c r="CPJ6" s="1102" t="s">
        <v>1295</v>
      </c>
      <c r="CPK6" s="1102" t="s">
        <v>1296</v>
      </c>
      <c r="CPL6" s="1102" t="s">
        <v>39</v>
      </c>
      <c r="CPM6" s="1100" t="s">
        <v>106</v>
      </c>
      <c r="CPN6" s="1101" t="s">
        <v>107</v>
      </c>
      <c r="CPO6" s="1102" t="s">
        <v>1295</v>
      </c>
      <c r="CPP6" s="1102" t="s">
        <v>1296</v>
      </c>
      <c r="CPQ6" s="1102" t="s">
        <v>39</v>
      </c>
      <c r="CPR6" s="1102" t="s">
        <v>1295</v>
      </c>
      <c r="CPS6" s="1102" t="s">
        <v>1296</v>
      </c>
      <c r="CPT6" s="1102" t="s">
        <v>39</v>
      </c>
      <c r="CPU6" s="1100" t="s">
        <v>106</v>
      </c>
      <c r="CPV6" s="1101" t="s">
        <v>107</v>
      </c>
      <c r="CPW6" s="1102" t="s">
        <v>1295</v>
      </c>
      <c r="CPX6" s="1102" t="s">
        <v>1296</v>
      </c>
      <c r="CPY6" s="1102" t="s">
        <v>39</v>
      </c>
      <c r="CPZ6" s="1102" t="s">
        <v>1295</v>
      </c>
      <c r="CQA6" s="1102" t="s">
        <v>1296</v>
      </c>
      <c r="CQB6" s="1102" t="s">
        <v>39</v>
      </c>
      <c r="CQC6" s="1100" t="s">
        <v>106</v>
      </c>
      <c r="CQD6" s="1101" t="s">
        <v>107</v>
      </c>
      <c r="CQE6" s="1102" t="s">
        <v>1295</v>
      </c>
      <c r="CQF6" s="1102" t="s">
        <v>1296</v>
      </c>
      <c r="CQG6" s="1102" t="s">
        <v>39</v>
      </c>
      <c r="CQH6" s="1102" t="s">
        <v>1295</v>
      </c>
      <c r="CQI6" s="1102" t="s">
        <v>1296</v>
      </c>
      <c r="CQJ6" s="1102" t="s">
        <v>39</v>
      </c>
      <c r="CQK6" s="1100" t="s">
        <v>106</v>
      </c>
      <c r="CQL6" s="1101" t="s">
        <v>107</v>
      </c>
      <c r="CQM6" s="1102" t="s">
        <v>1295</v>
      </c>
      <c r="CQN6" s="1102" t="s">
        <v>1296</v>
      </c>
      <c r="CQO6" s="1102" t="s">
        <v>39</v>
      </c>
      <c r="CQP6" s="1102" t="s">
        <v>1295</v>
      </c>
      <c r="CQQ6" s="1102" t="s">
        <v>1296</v>
      </c>
      <c r="CQR6" s="1102" t="s">
        <v>39</v>
      </c>
      <c r="CQS6" s="1100" t="s">
        <v>106</v>
      </c>
      <c r="CQT6" s="1101" t="s">
        <v>107</v>
      </c>
      <c r="CQU6" s="1102" t="s">
        <v>1295</v>
      </c>
      <c r="CQV6" s="1102" t="s">
        <v>1296</v>
      </c>
      <c r="CQW6" s="1102" t="s">
        <v>39</v>
      </c>
      <c r="CQX6" s="1102" t="s">
        <v>1295</v>
      </c>
      <c r="CQY6" s="1102" t="s">
        <v>1296</v>
      </c>
      <c r="CQZ6" s="1102" t="s">
        <v>39</v>
      </c>
      <c r="CRA6" s="1100" t="s">
        <v>106</v>
      </c>
      <c r="CRB6" s="1101" t="s">
        <v>107</v>
      </c>
      <c r="CRC6" s="1102" t="s">
        <v>1295</v>
      </c>
      <c r="CRD6" s="1102" t="s">
        <v>1296</v>
      </c>
      <c r="CRE6" s="1102" t="s">
        <v>39</v>
      </c>
      <c r="CRF6" s="1102" t="s">
        <v>1295</v>
      </c>
      <c r="CRG6" s="1102" t="s">
        <v>1296</v>
      </c>
      <c r="CRH6" s="1102" t="s">
        <v>39</v>
      </c>
      <c r="CRI6" s="1100" t="s">
        <v>106</v>
      </c>
      <c r="CRJ6" s="1101" t="s">
        <v>107</v>
      </c>
      <c r="CRK6" s="1102" t="s">
        <v>1295</v>
      </c>
      <c r="CRL6" s="1102" t="s">
        <v>1296</v>
      </c>
      <c r="CRM6" s="1102" t="s">
        <v>39</v>
      </c>
      <c r="CRN6" s="1102" t="s">
        <v>1295</v>
      </c>
      <c r="CRO6" s="1102" t="s">
        <v>1296</v>
      </c>
      <c r="CRP6" s="1102" t="s">
        <v>39</v>
      </c>
      <c r="CRQ6" s="1100" t="s">
        <v>106</v>
      </c>
      <c r="CRR6" s="1101" t="s">
        <v>107</v>
      </c>
      <c r="CRS6" s="1102" t="s">
        <v>1295</v>
      </c>
      <c r="CRT6" s="1102" t="s">
        <v>1296</v>
      </c>
      <c r="CRU6" s="1102" t="s">
        <v>39</v>
      </c>
      <c r="CRV6" s="1102" t="s">
        <v>1295</v>
      </c>
      <c r="CRW6" s="1102" t="s">
        <v>1296</v>
      </c>
      <c r="CRX6" s="1102" t="s">
        <v>39</v>
      </c>
      <c r="CRY6" s="1100" t="s">
        <v>106</v>
      </c>
      <c r="CRZ6" s="1101" t="s">
        <v>107</v>
      </c>
      <c r="CSA6" s="1102" t="s">
        <v>1295</v>
      </c>
      <c r="CSB6" s="1102" t="s">
        <v>1296</v>
      </c>
      <c r="CSC6" s="1102" t="s">
        <v>39</v>
      </c>
      <c r="CSD6" s="1102" t="s">
        <v>1295</v>
      </c>
      <c r="CSE6" s="1102" t="s">
        <v>1296</v>
      </c>
      <c r="CSF6" s="1102" t="s">
        <v>39</v>
      </c>
      <c r="CSG6" s="1100" t="s">
        <v>106</v>
      </c>
      <c r="CSH6" s="1101" t="s">
        <v>107</v>
      </c>
      <c r="CSI6" s="1102" t="s">
        <v>1295</v>
      </c>
      <c r="CSJ6" s="1102" t="s">
        <v>1296</v>
      </c>
      <c r="CSK6" s="1102" t="s">
        <v>39</v>
      </c>
      <c r="CSL6" s="1102" t="s">
        <v>1295</v>
      </c>
      <c r="CSM6" s="1102" t="s">
        <v>1296</v>
      </c>
      <c r="CSN6" s="1102" t="s">
        <v>39</v>
      </c>
      <c r="CSO6" s="1100" t="s">
        <v>106</v>
      </c>
      <c r="CSP6" s="1101" t="s">
        <v>107</v>
      </c>
      <c r="CSQ6" s="1102" t="s">
        <v>1295</v>
      </c>
      <c r="CSR6" s="1102" t="s">
        <v>1296</v>
      </c>
      <c r="CSS6" s="1102" t="s">
        <v>39</v>
      </c>
      <c r="CST6" s="1102" t="s">
        <v>1295</v>
      </c>
      <c r="CSU6" s="1102" t="s">
        <v>1296</v>
      </c>
      <c r="CSV6" s="1102" t="s">
        <v>39</v>
      </c>
      <c r="CSW6" s="1100" t="s">
        <v>106</v>
      </c>
      <c r="CSX6" s="1101" t="s">
        <v>107</v>
      </c>
      <c r="CSY6" s="1102" t="s">
        <v>1295</v>
      </c>
      <c r="CSZ6" s="1102" t="s">
        <v>1296</v>
      </c>
      <c r="CTA6" s="1102" t="s">
        <v>39</v>
      </c>
      <c r="CTB6" s="1102" t="s">
        <v>1295</v>
      </c>
      <c r="CTC6" s="1102" t="s">
        <v>1296</v>
      </c>
      <c r="CTD6" s="1102" t="s">
        <v>39</v>
      </c>
      <c r="CTE6" s="1100" t="s">
        <v>106</v>
      </c>
      <c r="CTF6" s="1101" t="s">
        <v>107</v>
      </c>
      <c r="CTG6" s="1102" t="s">
        <v>1295</v>
      </c>
      <c r="CTH6" s="1102" t="s">
        <v>1296</v>
      </c>
      <c r="CTI6" s="1102" t="s">
        <v>39</v>
      </c>
      <c r="CTJ6" s="1102" t="s">
        <v>1295</v>
      </c>
      <c r="CTK6" s="1102" t="s">
        <v>1296</v>
      </c>
      <c r="CTL6" s="1102" t="s">
        <v>39</v>
      </c>
      <c r="CTM6" s="1100" t="s">
        <v>106</v>
      </c>
      <c r="CTN6" s="1101" t="s">
        <v>107</v>
      </c>
      <c r="CTO6" s="1102" t="s">
        <v>1295</v>
      </c>
      <c r="CTP6" s="1102" t="s">
        <v>1296</v>
      </c>
      <c r="CTQ6" s="1102" t="s">
        <v>39</v>
      </c>
      <c r="CTR6" s="1102" t="s">
        <v>1295</v>
      </c>
      <c r="CTS6" s="1102" t="s">
        <v>1296</v>
      </c>
      <c r="CTT6" s="1102" t="s">
        <v>39</v>
      </c>
      <c r="CTU6" s="1100" t="s">
        <v>106</v>
      </c>
      <c r="CTV6" s="1101" t="s">
        <v>107</v>
      </c>
      <c r="CTW6" s="1102" t="s">
        <v>1295</v>
      </c>
      <c r="CTX6" s="1102" t="s">
        <v>1296</v>
      </c>
      <c r="CTY6" s="1102" t="s">
        <v>39</v>
      </c>
      <c r="CTZ6" s="1102" t="s">
        <v>1295</v>
      </c>
      <c r="CUA6" s="1102" t="s">
        <v>1296</v>
      </c>
      <c r="CUB6" s="1102" t="s">
        <v>39</v>
      </c>
      <c r="CUC6" s="1100" t="s">
        <v>106</v>
      </c>
      <c r="CUD6" s="1101" t="s">
        <v>107</v>
      </c>
      <c r="CUE6" s="1102" t="s">
        <v>1295</v>
      </c>
      <c r="CUF6" s="1102" t="s">
        <v>1296</v>
      </c>
      <c r="CUG6" s="1102" t="s">
        <v>39</v>
      </c>
      <c r="CUH6" s="1102" t="s">
        <v>1295</v>
      </c>
      <c r="CUI6" s="1102" t="s">
        <v>1296</v>
      </c>
      <c r="CUJ6" s="1102" t="s">
        <v>39</v>
      </c>
      <c r="CUK6" s="1100" t="s">
        <v>106</v>
      </c>
      <c r="CUL6" s="1101" t="s">
        <v>107</v>
      </c>
      <c r="CUM6" s="1102" t="s">
        <v>1295</v>
      </c>
      <c r="CUN6" s="1102" t="s">
        <v>1296</v>
      </c>
      <c r="CUO6" s="1102" t="s">
        <v>39</v>
      </c>
      <c r="CUP6" s="1102" t="s">
        <v>1295</v>
      </c>
      <c r="CUQ6" s="1102" t="s">
        <v>1296</v>
      </c>
      <c r="CUR6" s="1102" t="s">
        <v>39</v>
      </c>
      <c r="CUS6" s="1100" t="s">
        <v>106</v>
      </c>
      <c r="CUT6" s="1101" t="s">
        <v>107</v>
      </c>
      <c r="CUU6" s="1102" t="s">
        <v>1295</v>
      </c>
      <c r="CUV6" s="1102" t="s">
        <v>1296</v>
      </c>
      <c r="CUW6" s="1102" t="s">
        <v>39</v>
      </c>
      <c r="CUX6" s="1102" t="s">
        <v>1295</v>
      </c>
      <c r="CUY6" s="1102" t="s">
        <v>1296</v>
      </c>
      <c r="CUZ6" s="1102" t="s">
        <v>39</v>
      </c>
      <c r="CVA6" s="1100" t="s">
        <v>106</v>
      </c>
      <c r="CVB6" s="1101" t="s">
        <v>107</v>
      </c>
      <c r="CVC6" s="1102" t="s">
        <v>1295</v>
      </c>
      <c r="CVD6" s="1102" t="s">
        <v>1296</v>
      </c>
      <c r="CVE6" s="1102" t="s">
        <v>39</v>
      </c>
      <c r="CVF6" s="1102" t="s">
        <v>1295</v>
      </c>
      <c r="CVG6" s="1102" t="s">
        <v>1296</v>
      </c>
      <c r="CVH6" s="1102" t="s">
        <v>39</v>
      </c>
      <c r="CVI6" s="1100" t="s">
        <v>106</v>
      </c>
      <c r="CVJ6" s="1101" t="s">
        <v>107</v>
      </c>
      <c r="CVK6" s="1102" t="s">
        <v>1295</v>
      </c>
      <c r="CVL6" s="1102" t="s">
        <v>1296</v>
      </c>
      <c r="CVM6" s="1102" t="s">
        <v>39</v>
      </c>
      <c r="CVN6" s="1102" t="s">
        <v>1295</v>
      </c>
      <c r="CVO6" s="1102" t="s">
        <v>1296</v>
      </c>
      <c r="CVP6" s="1102" t="s">
        <v>39</v>
      </c>
      <c r="CVQ6" s="1100" t="s">
        <v>106</v>
      </c>
      <c r="CVR6" s="1101" t="s">
        <v>107</v>
      </c>
      <c r="CVS6" s="1102" t="s">
        <v>1295</v>
      </c>
      <c r="CVT6" s="1102" t="s">
        <v>1296</v>
      </c>
      <c r="CVU6" s="1102" t="s">
        <v>39</v>
      </c>
      <c r="CVV6" s="1102" t="s">
        <v>1295</v>
      </c>
      <c r="CVW6" s="1102" t="s">
        <v>1296</v>
      </c>
      <c r="CVX6" s="1102" t="s">
        <v>39</v>
      </c>
      <c r="CVY6" s="1100" t="s">
        <v>106</v>
      </c>
      <c r="CVZ6" s="1101" t="s">
        <v>107</v>
      </c>
      <c r="CWA6" s="1102" t="s">
        <v>1295</v>
      </c>
      <c r="CWB6" s="1102" t="s">
        <v>1296</v>
      </c>
      <c r="CWC6" s="1102" t="s">
        <v>39</v>
      </c>
      <c r="CWD6" s="1102" t="s">
        <v>1295</v>
      </c>
      <c r="CWE6" s="1102" t="s">
        <v>1296</v>
      </c>
      <c r="CWF6" s="1102" t="s">
        <v>39</v>
      </c>
      <c r="CWG6" s="1100" t="s">
        <v>106</v>
      </c>
      <c r="CWH6" s="1101" t="s">
        <v>107</v>
      </c>
      <c r="CWI6" s="1102" t="s">
        <v>1295</v>
      </c>
      <c r="CWJ6" s="1102" t="s">
        <v>1296</v>
      </c>
      <c r="CWK6" s="1102" t="s">
        <v>39</v>
      </c>
      <c r="CWL6" s="1102" t="s">
        <v>1295</v>
      </c>
      <c r="CWM6" s="1102" t="s">
        <v>1296</v>
      </c>
      <c r="CWN6" s="1102" t="s">
        <v>39</v>
      </c>
      <c r="CWO6" s="1100" t="s">
        <v>106</v>
      </c>
      <c r="CWP6" s="1101" t="s">
        <v>107</v>
      </c>
      <c r="CWQ6" s="1102" t="s">
        <v>1295</v>
      </c>
      <c r="CWR6" s="1102" t="s">
        <v>1296</v>
      </c>
      <c r="CWS6" s="1102" t="s">
        <v>39</v>
      </c>
      <c r="CWT6" s="1102" t="s">
        <v>1295</v>
      </c>
      <c r="CWU6" s="1102" t="s">
        <v>1296</v>
      </c>
      <c r="CWV6" s="1102" t="s">
        <v>39</v>
      </c>
      <c r="CWW6" s="1100" t="s">
        <v>106</v>
      </c>
      <c r="CWX6" s="1101" t="s">
        <v>107</v>
      </c>
      <c r="CWY6" s="1102" t="s">
        <v>1295</v>
      </c>
      <c r="CWZ6" s="1102" t="s">
        <v>1296</v>
      </c>
      <c r="CXA6" s="1102" t="s">
        <v>39</v>
      </c>
      <c r="CXB6" s="1102" t="s">
        <v>1295</v>
      </c>
      <c r="CXC6" s="1102" t="s">
        <v>1296</v>
      </c>
      <c r="CXD6" s="1102" t="s">
        <v>39</v>
      </c>
      <c r="CXE6" s="1100" t="s">
        <v>106</v>
      </c>
      <c r="CXF6" s="1101" t="s">
        <v>107</v>
      </c>
      <c r="CXG6" s="1102" t="s">
        <v>1295</v>
      </c>
      <c r="CXH6" s="1102" t="s">
        <v>1296</v>
      </c>
      <c r="CXI6" s="1102" t="s">
        <v>39</v>
      </c>
      <c r="CXJ6" s="1102" t="s">
        <v>1295</v>
      </c>
      <c r="CXK6" s="1102" t="s">
        <v>1296</v>
      </c>
      <c r="CXL6" s="1102" t="s">
        <v>39</v>
      </c>
      <c r="CXM6" s="1100" t="s">
        <v>106</v>
      </c>
      <c r="CXN6" s="1101" t="s">
        <v>107</v>
      </c>
      <c r="CXO6" s="1102" t="s">
        <v>1295</v>
      </c>
      <c r="CXP6" s="1102" t="s">
        <v>1296</v>
      </c>
      <c r="CXQ6" s="1102" t="s">
        <v>39</v>
      </c>
      <c r="CXR6" s="1102" t="s">
        <v>1295</v>
      </c>
      <c r="CXS6" s="1102" t="s">
        <v>1296</v>
      </c>
      <c r="CXT6" s="1102" t="s">
        <v>39</v>
      </c>
      <c r="CXU6" s="1100" t="s">
        <v>106</v>
      </c>
      <c r="CXV6" s="1101" t="s">
        <v>107</v>
      </c>
      <c r="CXW6" s="1102" t="s">
        <v>1295</v>
      </c>
      <c r="CXX6" s="1102" t="s">
        <v>1296</v>
      </c>
      <c r="CXY6" s="1102" t="s">
        <v>39</v>
      </c>
      <c r="CXZ6" s="1102" t="s">
        <v>1295</v>
      </c>
      <c r="CYA6" s="1102" t="s">
        <v>1296</v>
      </c>
      <c r="CYB6" s="1102" t="s">
        <v>39</v>
      </c>
      <c r="CYC6" s="1100" t="s">
        <v>106</v>
      </c>
      <c r="CYD6" s="1101" t="s">
        <v>107</v>
      </c>
      <c r="CYE6" s="1102" t="s">
        <v>1295</v>
      </c>
      <c r="CYF6" s="1102" t="s">
        <v>1296</v>
      </c>
      <c r="CYG6" s="1102" t="s">
        <v>39</v>
      </c>
      <c r="CYH6" s="1102" t="s">
        <v>1295</v>
      </c>
      <c r="CYI6" s="1102" t="s">
        <v>1296</v>
      </c>
      <c r="CYJ6" s="1102" t="s">
        <v>39</v>
      </c>
      <c r="CYK6" s="1100" t="s">
        <v>106</v>
      </c>
      <c r="CYL6" s="1101" t="s">
        <v>107</v>
      </c>
      <c r="CYM6" s="1102" t="s">
        <v>1295</v>
      </c>
      <c r="CYN6" s="1102" t="s">
        <v>1296</v>
      </c>
      <c r="CYO6" s="1102" t="s">
        <v>39</v>
      </c>
      <c r="CYP6" s="1102" t="s">
        <v>1295</v>
      </c>
      <c r="CYQ6" s="1102" t="s">
        <v>1296</v>
      </c>
      <c r="CYR6" s="1102" t="s">
        <v>39</v>
      </c>
      <c r="CYS6" s="1100" t="s">
        <v>106</v>
      </c>
      <c r="CYT6" s="1101" t="s">
        <v>107</v>
      </c>
      <c r="CYU6" s="1102" t="s">
        <v>1295</v>
      </c>
      <c r="CYV6" s="1102" t="s">
        <v>1296</v>
      </c>
      <c r="CYW6" s="1102" t="s">
        <v>39</v>
      </c>
      <c r="CYX6" s="1102" t="s">
        <v>1295</v>
      </c>
      <c r="CYY6" s="1102" t="s">
        <v>1296</v>
      </c>
      <c r="CYZ6" s="1102" t="s">
        <v>39</v>
      </c>
      <c r="CZA6" s="1100" t="s">
        <v>106</v>
      </c>
      <c r="CZB6" s="1101" t="s">
        <v>107</v>
      </c>
      <c r="CZC6" s="1102" t="s">
        <v>1295</v>
      </c>
      <c r="CZD6" s="1102" t="s">
        <v>1296</v>
      </c>
      <c r="CZE6" s="1102" t="s">
        <v>39</v>
      </c>
      <c r="CZF6" s="1102" t="s">
        <v>1295</v>
      </c>
      <c r="CZG6" s="1102" t="s">
        <v>1296</v>
      </c>
      <c r="CZH6" s="1102" t="s">
        <v>39</v>
      </c>
      <c r="CZI6" s="1100" t="s">
        <v>106</v>
      </c>
      <c r="CZJ6" s="1101" t="s">
        <v>107</v>
      </c>
      <c r="CZK6" s="1102" t="s">
        <v>1295</v>
      </c>
      <c r="CZL6" s="1102" t="s">
        <v>1296</v>
      </c>
      <c r="CZM6" s="1102" t="s">
        <v>39</v>
      </c>
      <c r="CZN6" s="1102" t="s">
        <v>1295</v>
      </c>
      <c r="CZO6" s="1102" t="s">
        <v>1296</v>
      </c>
      <c r="CZP6" s="1102" t="s">
        <v>39</v>
      </c>
      <c r="CZQ6" s="1100" t="s">
        <v>106</v>
      </c>
      <c r="CZR6" s="1101" t="s">
        <v>107</v>
      </c>
      <c r="CZS6" s="1102" t="s">
        <v>1295</v>
      </c>
      <c r="CZT6" s="1102" t="s">
        <v>1296</v>
      </c>
      <c r="CZU6" s="1102" t="s">
        <v>39</v>
      </c>
      <c r="CZV6" s="1102" t="s">
        <v>1295</v>
      </c>
      <c r="CZW6" s="1102" t="s">
        <v>1296</v>
      </c>
      <c r="CZX6" s="1102" t="s">
        <v>39</v>
      </c>
      <c r="CZY6" s="1100" t="s">
        <v>106</v>
      </c>
      <c r="CZZ6" s="1101" t="s">
        <v>107</v>
      </c>
      <c r="DAA6" s="1102" t="s">
        <v>1295</v>
      </c>
      <c r="DAB6" s="1102" t="s">
        <v>1296</v>
      </c>
      <c r="DAC6" s="1102" t="s">
        <v>39</v>
      </c>
      <c r="DAD6" s="1102" t="s">
        <v>1295</v>
      </c>
      <c r="DAE6" s="1102" t="s">
        <v>1296</v>
      </c>
      <c r="DAF6" s="1102" t="s">
        <v>39</v>
      </c>
      <c r="DAG6" s="1100" t="s">
        <v>106</v>
      </c>
      <c r="DAH6" s="1101" t="s">
        <v>107</v>
      </c>
      <c r="DAI6" s="1102" t="s">
        <v>1295</v>
      </c>
      <c r="DAJ6" s="1102" t="s">
        <v>1296</v>
      </c>
      <c r="DAK6" s="1102" t="s">
        <v>39</v>
      </c>
      <c r="DAL6" s="1102" t="s">
        <v>1295</v>
      </c>
      <c r="DAM6" s="1102" t="s">
        <v>1296</v>
      </c>
      <c r="DAN6" s="1102" t="s">
        <v>39</v>
      </c>
      <c r="DAO6" s="1100" t="s">
        <v>106</v>
      </c>
      <c r="DAP6" s="1101" t="s">
        <v>107</v>
      </c>
      <c r="DAQ6" s="1102" t="s">
        <v>1295</v>
      </c>
      <c r="DAR6" s="1102" t="s">
        <v>1296</v>
      </c>
      <c r="DAS6" s="1102" t="s">
        <v>39</v>
      </c>
      <c r="DAT6" s="1102" t="s">
        <v>1295</v>
      </c>
      <c r="DAU6" s="1102" t="s">
        <v>1296</v>
      </c>
      <c r="DAV6" s="1102" t="s">
        <v>39</v>
      </c>
      <c r="DAW6" s="1100" t="s">
        <v>106</v>
      </c>
      <c r="DAX6" s="1101" t="s">
        <v>107</v>
      </c>
      <c r="DAY6" s="1102" t="s">
        <v>1295</v>
      </c>
      <c r="DAZ6" s="1102" t="s">
        <v>1296</v>
      </c>
      <c r="DBA6" s="1102" t="s">
        <v>39</v>
      </c>
      <c r="DBB6" s="1102" t="s">
        <v>1295</v>
      </c>
      <c r="DBC6" s="1102" t="s">
        <v>1296</v>
      </c>
      <c r="DBD6" s="1102" t="s">
        <v>39</v>
      </c>
      <c r="DBE6" s="1100" t="s">
        <v>106</v>
      </c>
      <c r="DBF6" s="1101" t="s">
        <v>107</v>
      </c>
      <c r="DBG6" s="1102" t="s">
        <v>1295</v>
      </c>
      <c r="DBH6" s="1102" t="s">
        <v>1296</v>
      </c>
      <c r="DBI6" s="1102" t="s">
        <v>39</v>
      </c>
      <c r="DBJ6" s="1102" t="s">
        <v>1295</v>
      </c>
      <c r="DBK6" s="1102" t="s">
        <v>1296</v>
      </c>
      <c r="DBL6" s="1102" t="s">
        <v>39</v>
      </c>
      <c r="DBM6" s="1100" t="s">
        <v>106</v>
      </c>
      <c r="DBN6" s="1101" t="s">
        <v>107</v>
      </c>
      <c r="DBO6" s="1102" t="s">
        <v>1295</v>
      </c>
      <c r="DBP6" s="1102" t="s">
        <v>1296</v>
      </c>
      <c r="DBQ6" s="1102" t="s">
        <v>39</v>
      </c>
      <c r="DBR6" s="1102" t="s">
        <v>1295</v>
      </c>
      <c r="DBS6" s="1102" t="s">
        <v>1296</v>
      </c>
      <c r="DBT6" s="1102" t="s">
        <v>39</v>
      </c>
      <c r="DBU6" s="1100" t="s">
        <v>106</v>
      </c>
      <c r="DBV6" s="1101" t="s">
        <v>107</v>
      </c>
      <c r="DBW6" s="1102" t="s">
        <v>1295</v>
      </c>
      <c r="DBX6" s="1102" t="s">
        <v>1296</v>
      </c>
      <c r="DBY6" s="1102" t="s">
        <v>39</v>
      </c>
      <c r="DBZ6" s="1102" t="s">
        <v>1295</v>
      </c>
      <c r="DCA6" s="1102" t="s">
        <v>1296</v>
      </c>
      <c r="DCB6" s="1102" t="s">
        <v>39</v>
      </c>
      <c r="DCC6" s="1100" t="s">
        <v>106</v>
      </c>
      <c r="DCD6" s="1101" t="s">
        <v>107</v>
      </c>
      <c r="DCE6" s="1102" t="s">
        <v>1295</v>
      </c>
      <c r="DCF6" s="1102" t="s">
        <v>1296</v>
      </c>
      <c r="DCG6" s="1102" t="s">
        <v>39</v>
      </c>
      <c r="DCH6" s="1102" t="s">
        <v>1295</v>
      </c>
      <c r="DCI6" s="1102" t="s">
        <v>1296</v>
      </c>
      <c r="DCJ6" s="1102" t="s">
        <v>39</v>
      </c>
      <c r="DCK6" s="1100" t="s">
        <v>106</v>
      </c>
      <c r="DCL6" s="1101" t="s">
        <v>107</v>
      </c>
      <c r="DCM6" s="1102" t="s">
        <v>1295</v>
      </c>
      <c r="DCN6" s="1102" t="s">
        <v>1296</v>
      </c>
      <c r="DCO6" s="1102" t="s">
        <v>39</v>
      </c>
      <c r="DCP6" s="1102" t="s">
        <v>1295</v>
      </c>
      <c r="DCQ6" s="1102" t="s">
        <v>1296</v>
      </c>
      <c r="DCR6" s="1102" t="s">
        <v>39</v>
      </c>
      <c r="DCS6" s="1100" t="s">
        <v>106</v>
      </c>
      <c r="DCT6" s="1101" t="s">
        <v>107</v>
      </c>
      <c r="DCU6" s="1102" t="s">
        <v>1295</v>
      </c>
      <c r="DCV6" s="1102" t="s">
        <v>1296</v>
      </c>
      <c r="DCW6" s="1102" t="s">
        <v>39</v>
      </c>
      <c r="DCX6" s="1102" t="s">
        <v>1295</v>
      </c>
      <c r="DCY6" s="1102" t="s">
        <v>1296</v>
      </c>
      <c r="DCZ6" s="1102" t="s">
        <v>39</v>
      </c>
      <c r="DDA6" s="1100" t="s">
        <v>106</v>
      </c>
      <c r="DDB6" s="1101" t="s">
        <v>107</v>
      </c>
      <c r="DDC6" s="1102" t="s">
        <v>1295</v>
      </c>
      <c r="DDD6" s="1102" t="s">
        <v>1296</v>
      </c>
      <c r="DDE6" s="1102" t="s">
        <v>39</v>
      </c>
      <c r="DDF6" s="1102" t="s">
        <v>1295</v>
      </c>
      <c r="DDG6" s="1102" t="s">
        <v>1296</v>
      </c>
      <c r="DDH6" s="1102" t="s">
        <v>39</v>
      </c>
      <c r="DDI6" s="1100" t="s">
        <v>106</v>
      </c>
      <c r="DDJ6" s="1101" t="s">
        <v>107</v>
      </c>
      <c r="DDK6" s="1102" t="s">
        <v>1295</v>
      </c>
      <c r="DDL6" s="1102" t="s">
        <v>1296</v>
      </c>
      <c r="DDM6" s="1102" t="s">
        <v>39</v>
      </c>
      <c r="DDN6" s="1102" t="s">
        <v>1295</v>
      </c>
      <c r="DDO6" s="1102" t="s">
        <v>1296</v>
      </c>
      <c r="DDP6" s="1102" t="s">
        <v>39</v>
      </c>
      <c r="DDQ6" s="1100" t="s">
        <v>106</v>
      </c>
      <c r="DDR6" s="1101" t="s">
        <v>107</v>
      </c>
      <c r="DDS6" s="1102" t="s">
        <v>1295</v>
      </c>
      <c r="DDT6" s="1102" t="s">
        <v>1296</v>
      </c>
      <c r="DDU6" s="1102" t="s">
        <v>39</v>
      </c>
      <c r="DDV6" s="1102" t="s">
        <v>1295</v>
      </c>
      <c r="DDW6" s="1102" t="s">
        <v>1296</v>
      </c>
      <c r="DDX6" s="1102" t="s">
        <v>39</v>
      </c>
      <c r="DDY6" s="1100" t="s">
        <v>106</v>
      </c>
      <c r="DDZ6" s="1101" t="s">
        <v>107</v>
      </c>
      <c r="DEA6" s="1102" t="s">
        <v>1295</v>
      </c>
      <c r="DEB6" s="1102" t="s">
        <v>1296</v>
      </c>
      <c r="DEC6" s="1102" t="s">
        <v>39</v>
      </c>
      <c r="DED6" s="1102" t="s">
        <v>1295</v>
      </c>
      <c r="DEE6" s="1102" t="s">
        <v>1296</v>
      </c>
      <c r="DEF6" s="1102" t="s">
        <v>39</v>
      </c>
      <c r="DEG6" s="1100" t="s">
        <v>106</v>
      </c>
      <c r="DEH6" s="1101" t="s">
        <v>107</v>
      </c>
      <c r="DEI6" s="1102" t="s">
        <v>1295</v>
      </c>
      <c r="DEJ6" s="1102" t="s">
        <v>1296</v>
      </c>
      <c r="DEK6" s="1102" t="s">
        <v>39</v>
      </c>
      <c r="DEL6" s="1102" t="s">
        <v>1295</v>
      </c>
      <c r="DEM6" s="1102" t="s">
        <v>1296</v>
      </c>
      <c r="DEN6" s="1102" t="s">
        <v>39</v>
      </c>
      <c r="DEO6" s="1100" t="s">
        <v>106</v>
      </c>
      <c r="DEP6" s="1101" t="s">
        <v>107</v>
      </c>
      <c r="DEQ6" s="1102" t="s">
        <v>1295</v>
      </c>
      <c r="DER6" s="1102" t="s">
        <v>1296</v>
      </c>
      <c r="DES6" s="1102" t="s">
        <v>39</v>
      </c>
      <c r="DET6" s="1102" t="s">
        <v>1295</v>
      </c>
      <c r="DEU6" s="1102" t="s">
        <v>1296</v>
      </c>
      <c r="DEV6" s="1102" t="s">
        <v>39</v>
      </c>
      <c r="DEW6" s="1100" t="s">
        <v>106</v>
      </c>
      <c r="DEX6" s="1101" t="s">
        <v>107</v>
      </c>
      <c r="DEY6" s="1102" t="s">
        <v>1295</v>
      </c>
      <c r="DEZ6" s="1102" t="s">
        <v>1296</v>
      </c>
      <c r="DFA6" s="1102" t="s">
        <v>39</v>
      </c>
      <c r="DFB6" s="1102" t="s">
        <v>1295</v>
      </c>
      <c r="DFC6" s="1102" t="s">
        <v>1296</v>
      </c>
      <c r="DFD6" s="1102" t="s">
        <v>39</v>
      </c>
      <c r="DFE6" s="1100" t="s">
        <v>106</v>
      </c>
      <c r="DFF6" s="1101" t="s">
        <v>107</v>
      </c>
      <c r="DFG6" s="1102" t="s">
        <v>1295</v>
      </c>
      <c r="DFH6" s="1102" t="s">
        <v>1296</v>
      </c>
      <c r="DFI6" s="1102" t="s">
        <v>39</v>
      </c>
      <c r="DFJ6" s="1102" t="s">
        <v>1295</v>
      </c>
      <c r="DFK6" s="1102" t="s">
        <v>1296</v>
      </c>
      <c r="DFL6" s="1102" t="s">
        <v>39</v>
      </c>
      <c r="DFM6" s="1100" t="s">
        <v>106</v>
      </c>
      <c r="DFN6" s="1101" t="s">
        <v>107</v>
      </c>
      <c r="DFO6" s="1102" t="s">
        <v>1295</v>
      </c>
      <c r="DFP6" s="1102" t="s">
        <v>1296</v>
      </c>
      <c r="DFQ6" s="1102" t="s">
        <v>39</v>
      </c>
      <c r="DFR6" s="1102" t="s">
        <v>1295</v>
      </c>
      <c r="DFS6" s="1102" t="s">
        <v>1296</v>
      </c>
      <c r="DFT6" s="1102" t="s">
        <v>39</v>
      </c>
      <c r="DFU6" s="1100" t="s">
        <v>106</v>
      </c>
      <c r="DFV6" s="1101" t="s">
        <v>107</v>
      </c>
      <c r="DFW6" s="1102" t="s">
        <v>1295</v>
      </c>
      <c r="DFX6" s="1102" t="s">
        <v>1296</v>
      </c>
      <c r="DFY6" s="1102" t="s">
        <v>39</v>
      </c>
      <c r="DFZ6" s="1102" t="s">
        <v>1295</v>
      </c>
      <c r="DGA6" s="1102" t="s">
        <v>1296</v>
      </c>
      <c r="DGB6" s="1102" t="s">
        <v>39</v>
      </c>
      <c r="DGC6" s="1100" t="s">
        <v>106</v>
      </c>
      <c r="DGD6" s="1101" t="s">
        <v>107</v>
      </c>
      <c r="DGE6" s="1102" t="s">
        <v>1295</v>
      </c>
      <c r="DGF6" s="1102" t="s">
        <v>1296</v>
      </c>
      <c r="DGG6" s="1102" t="s">
        <v>39</v>
      </c>
      <c r="DGH6" s="1102" t="s">
        <v>1295</v>
      </c>
      <c r="DGI6" s="1102" t="s">
        <v>1296</v>
      </c>
      <c r="DGJ6" s="1102" t="s">
        <v>39</v>
      </c>
      <c r="DGK6" s="1100" t="s">
        <v>106</v>
      </c>
      <c r="DGL6" s="1101" t="s">
        <v>107</v>
      </c>
      <c r="DGM6" s="1102" t="s">
        <v>1295</v>
      </c>
      <c r="DGN6" s="1102" t="s">
        <v>1296</v>
      </c>
      <c r="DGO6" s="1102" t="s">
        <v>39</v>
      </c>
      <c r="DGP6" s="1102" t="s">
        <v>1295</v>
      </c>
      <c r="DGQ6" s="1102" t="s">
        <v>1296</v>
      </c>
      <c r="DGR6" s="1102" t="s">
        <v>39</v>
      </c>
      <c r="DGS6" s="1100" t="s">
        <v>106</v>
      </c>
      <c r="DGT6" s="1101" t="s">
        <v>107</v>
      </c>
      <c r="DGU6" s="1102" t="s">
        <v>1295</v>
      </c>
      <c r="DGV6" s="1102" t="s">
        <v>1296</v>
      </c>
      <c r="DGW6" s="1102" t="s">
        <v>39</v>
      </c>
      <c r="DGX6" s="1102" t="s">
        <v>1295</v>
      </c>
      <c r="DGY6" s="1102" t="s">
        <v>1296</v>
      </c>
      <c r="DGZ6" s="1102" t="s">
        <v>39</v>
      </c>
      <c r="DHA6" s="1100" t="s">
        <v>106</v>
      </c>
      <c r="DHB6" s="1101" t="s">
        <v>107</v>
      </c>
      <c r="DHC6" s="1102" t="s">
        <v>1295</v>
      </c>
      <c r="DHD6" s="1102" t="s">
        <v>1296</v>
      </c>
      <c r="DHE6" s="1102" t="s">
        <v>39</v>
      </c>
      <c r="DHF6" s="1102" t="s">
        <v>1295</v>
      </c>
      <c r="DHG6" s="1102" t="s">
        <v>1296</v>
      </c>
      <c r="DHH6" s="1102" t="s">
        <v>39</v>
      </c>
      <c r="DHI6" s="1100" t="s">
        <v>106</v>
      </c>
      <c r="DHJ6" s="1101" t="s">
        <v>107</v>
      </c>
      <c r="DHK6" s="1102" t="s">
        <v>1295</v>
      </c>
      <c r="DHL6" s="1102" t="s">
        <v>1296</v>
      </c>
      <c r="DHM6" s="1102" t="s">
        <v>39</v>
      </c>
      <c r="DHN6" s="1102" t="s">
        <v>1295</v>
      </c>
      <c r="DHO6" s="1102" t="s">
        <v>1296</v>
      </c>
      <c r="DHP6" s="1102" t="s">
        <v>39</v>
      </c>
      <c r="DHQ6" s="1100" t="s">
        <v>106</v>
      </c>
      <c r="DHR6" s="1101" t="s">
        <v>107</v>
      </c>
      <c r="DHS6" s="1102" t="s">
        <v>1295</v>
      </c>
      <c r="DHT6" s="1102" t="s">
        <v>1296</v>
      </c>
      <c r="DHU6" s="1102" t="s">
        <v>39</v>
      </c>
      <c r="DHV6" s="1102" t="s">
        <v>1295</v>
      </c>
      <c r="DHW6" s="1102" t="s">
        <v>1296</v>
      </c>
      <c r="DHX6" s="1102" t="s">
        <v>39</v>
      </c>
      <c r="DHY6" s="1100" t="s">
        <v>106</v>
      </c>
      <c r="DHZ6" s="1101" t="s">
        <v>107</v>
      </c>
      <c r="DIA6" s="1102" t="s">
        <v>1295</v>
      </c>
      <c r="DIB6" s="1102" t="s">
        <v>1296</v>
      </c>
      <c r="DIC6" s="1102" t="s">
        <v>39</v>
      </c>
      <c r="DID6" s="1102" t="s">
        <v>1295</v>
      </c>
      <c r="DIE6" s="1102" t="s">
        <v>1296</v>
      </c>
      <c r="DIF6" s="1102" t="s">
        <v>39</v>
      </c>
      <c r="DIG6" s="1100" t="s">
        <v>106</v>
      </c>
      <c r="DIH6" s="1101" t="s">
        <v>107</v>
      </c>
      <c r="DII6" s="1102" t="s">
        <v>1295</v>
      </c>
      <c r="DIJ6" s="1102" t="s">
        <v>1296</v>
      </c>
      <c r="DIK6" s="1102" t="s">
        <v>39</v>
      </c>
      <c r="DIL6" s="1102" t="s">
        <v>1295</v>
      </c>
      <c r="DIM6" s="1102" t="s">
        <v>1296</v>
      </c>
      <c r="DIN6" s="1102" t="s">
        <v>39</v>
      </c>
      <c r="DIO6" s="1100" t="s">
        <v>106</v>
      </c>
      <c r="DIP6" s="1101" t="s">
        <v>107</v>
      </c>
      <c r="DIQ6" s="1102" t="s">
        <v>1295</v>
      </c>
      <c r="DIR6" s="1102" t="s">
        <v>1296</v>
      </c>
      <c r="DIS6" s="1102" t="s">
        <v>39</v>
      </c>
      <c r="DIT6" s="1102" t="s">
        <v>1295</v>
      </c>
      <c r="DIU6" s="1102" t="s">
        <v>1296</v>
      </c>
      <c r="DIV6" s="1102" t="s">
        <v>39</v>
      </c>
      <c r="DIW6" s="1100" t="s">
        <v>106</v>
      </c>
      <c r="DIX6" s="1101" t="s">
        <v>107</v>
      </c>
      <c r="DIY6" s="1102" t="s">
        <v>1295</v>
      </c>
      <c r="DIZ6" s="1102" t="s">
        <v>1296</v>
      </c>
      <c r="DJA6" s="1102" t="s">
        <v>39</v>
      </c>
      <c r="DJB6" s="1102" t="s">
        <v>1295</v>
      </c>
      <c r="DJC6" s="1102" t="s">
        <v>1296</v>
      </c>
      <c r="DJD6" s="1102" t="s">
        <v>39</v>
      </c>
      <c r="DJE6" s="1100" t="s">
        <v>106</v>
      </c>
      <c r="DJF6" s="1101" t="s">
        <v>107</v>
      </c>
      <c r="DJG6" s="1102" t="s">
        <v>1295</v>
      </c>
      <c r="DJH6" s="1102" t="s">
        <v>1296</v>
      </c>
      <c r="DJI6" s="1102" t="s">
        <v>39</v>
      </c>
      <c r="DJJ6" s="1102" t="s">
        <v>1295</v>
      </c>
      <c r="DJK6" s="1102" t="s">
        <v>1296</v>
      </c>
      <c r="DJL6" s="1102" t="s">
        <v>39</v>
      </c>
      <c r="DJM6" s="1100" t="s">
        <v>106</v>
      </c>
      <c r="DJN6" s="1101" t="s">
        <v>107</v>
      </c>
      <c r="DJO6" s="1102" t="s">
        <v>1295</v>
      </c>
      <c r="DJP6" s="1102" t="s">
        <v>1296</v>
      </c>
      <c r="DJQ6" s="1102" t="s">
        <v>39</v>
      </c>
      <c r="DJR6" s="1102" t="s">
        <v>1295</v>
      </c>
      <c r="DJS6" s="1102" t="s">
        <v>1296</v>
      </c>
      <c r="DJT6" s="1102" t="s">
        <v>39</v>
      </c>
      <c r="DJU6" s="1100" t="s">
        <v>106</v>
      </c>
      <c r="DJV6" s="1101" t="s">
        <v>107</v>
      </c>
      <c r="DJW6" s="1102" t="s">
        <v>1295</v>
      </c>
      <c r="DJX6" s="1102" t="s">
        <v>1296</v>
      </c>
      <c r="DJY6" s="1102" t="s">
        <v>39</v>
      </c>
      <c r="DJZ6" s="1102" t="s">
        <v>1295</v>
      </c>
      <c r="DKA6" s="1102" t="s">
        <v>1296</v>
      </c>
      <c r="DKB6" s="1102" t="s">
        <v>39</v>
      </c>
      <c r="DKC6" s="1100" t="s">
        <v>106</v>
      </c>
      <c r="DKD6" s="1101" t="s">
        <v>107</v>
      </c>
      <c r="DKE6" s="1102" t="s">
        <v>1295</v>
      </c>
      <c r="DKF6" s="1102" t="s">
        <v>1296</v>
      </c>
      <c r="DKG6" s="1102" t="s">
        <v>39</v>
      </c>
      <c r="DKH6" s="1102" t="s">
        <v>1295</v>
      </c>
      <c r="DKI6" s="1102" t="s">
        <v>1296</v>
      </c>
      <c r="DKJ6" s="1102" t="s">
        <v>39</v>
      </c>
      <c r="DKK6" s="1100" t="s">
        <v>106</v>
      </c>
      <c r="DKL6" s="1101" t="s">
        <v>107</v>
      </c>
      <c r="DKM6" s="1102" t="s">
        <v>1295</v>
      </c>
      <c r="DKN6" s="1102" t="s">
        <v>1296</v>
      </c>
      <c r="DKO6" s="1102" t="s">
        <v>39</v>
      </c>
      <c r="DKP6" s="1102" t="s">
        <v>1295</v>
      </c>
      <c r="DKQ6" s="1102" t="s">
        <v>1296</v>
      </c>
      <c r="DKR6" s="1102" t="s">
        <v>39</v>
      </c>
      <c r="DKS6" s="1100" t="s">
        <v>106</v>
      </c>
      <c r="DKT6" s="1101" t="s">
        <v>107</v>
      </c>
      <c r="DKU6" s="1102" t="s">
        <v>1295</v>
      </c>
      <c r="DKV6" s="1102" t="s">
        <v>1296</v>
      </c>
      <c r="DKW6" s="1102" t="s">
        <v>39</v>
      </c>
      <c r="DKX6" s="1102" t="s">
        <v>1295</v>
      </c>
      <c r="DKY6" s="1102" t="s">
        <v>1296</v>
      </c>
      <c r="DKZ6" s="1102" t="s">
        <v>39</v>
      </c>
      <c r="DLA6" s="1100" t="s">
        <v>106</v>
      </c>
      <c r="DLB6" s="1101" t="s">
        <v>107</v>
      </c>
      <c r="DLC6" s="1102" t="s">
        <v>1295</v>
      </c>
      <c r="DLD6" s="1102" t="s">
        <v>1296</v>
      </c>
      <c r="DLE6" s="1102" t="s">
        <v>39</v>
      </c>
      <c r="DLF6" s="1102" t="s">
        <v>1295</v>
      </c>
      <c r="DLG6" s="1102" t="s">
        <v>1296</v>
      </c>
      <c r="DLH6" s="1102" t="s">
        <v>39</v>
      </c>
      <c r="DLI6" s="1100" t="s">
        <v>106</v>
      </c>
      <c r="DLJ6" s="1101" t="s">
        <v>107</v>
      </c>
      <c r="DLK6" s="1102" t="s">
        <v>1295</v>
      </c>
      <c r="DLL6" s="1102" t="s">
        <v>1296</v>
      </c>
      <c r="DLM6" s="1102" t="s">
        <v>39</v>
      </c>
      <c r="DLN6" s="1102" t="s">
        <v>1295</v>
      </c>
      <c r="DLO6" s="1102" t="s">
        <v>1296</v>
      </c>
      <c r="DLP6" s="1102" t="s">
        <v>39</v>
      </c>
      <c r="DLQ6" s="1100" t="s">
        <v>106</v>
      </c>
      <c r="DLR6" s="1101" t="s">
        <v>107</v>
      </c>
      <c r="DLS6" s="1102" t="s">
        <v>1295</v>
      </c>
      <c r="DLT6" s="1102" t="s">
        <v>1296</v>
      </c>
      <c r="DLU6" s="1102" t="s">
        <v>39</v>
      </c>
      <c r="DLV6" s="1102" t="s">
        <v>1295</v>
      </c>
      <c r="DLW6" s="1102" t="s">
        <v>1296</v>
      </c>
      <c r="DLX6" s="1102" t="s">
        <v>39</v>
      </c>
      <c r="DLY6" s="1100" t="s">
        <v>106</v>
      </c>
      <c r="DLZ6" s="1101" t="s">
        <v>107</v>
      </c>
      <c r="DMA6" s="1102" t="s">
        <v>1295</v>
      </c>
      <c r="DMB6" s="1102" t="s">
        <v>1296</v>
      </c>
      <c r="DMC6" s="1102" t="s">
        <v>39</v>
      </c>
      <c r="DMD6" s="1102" t="s">
        <v>1295</v>
      </c>
      <c r="DME6" s="1102" t="s">
        <v>1296</v>
      </c>
      <c r="DMF6" s="1102" t="s">
        <v>39</v>
      </c>
      <c r="DMG6" s="1100" t="s">
        <v>106</v>
      </c>
      <c r="DMH6" s="1101" t="s">
        <v>107</v>
      </c>
      <c r="DMI6" s="1102" t="s">
        <v>1295</v>
      </c>
      <c r="DMJ6" s="1102" t="s">
        <v>1296</v>
      </c>
      <c r="DMK6" s="1102" t="s">
        <v>39</v>
      </c>
      <c r="DML6" s="1102" t="s">
        <v>1295</v>
      </c>
      <c r="DMM6" s="1102" t="s">
        <v>1296</v>
      </c>
      <c r="DMN6" s="1102" t="s">
        <v>39</v>
      </c>
      <c r="DMO6" s="1100" t="s">
        <v>106</v>
      </c>
      <c r="DMP6" s="1101" t="s">
        <v>107</v>
      </c>
      <c r="DMQ6" s="1102" t="s">
        <v>1295</v>
      </c>
      <c r="DMR6" s="1102" t="s">
        <v>1296</v>
      </c>
      <c r="DMS6" s="1102" t="s">
        <v>39</v>
      </c>
      <c r="DMT6" s="1102" t="s">
        <v>1295</v>
      </c>
      <c r="DMU6" s="1102" t="s">
        <v>1296</v>
      </c>
      <c r="DMV6" s="1102" t="s">
        <v>39</v>
      </c>
      <c r="DMW6" s="1100" t="s">
        <v>106</v>
      </c>
      <c r="DMX6" s="1101" t="s">
        <v>107</v>
      </c>
      <c r="DMY6" s="1102" t="s">
        <v>1295</v>
      </c>
      <c r="DMZ6" s="1102" t="s">
        <v>1296</v>
      </c>
      <c r="DNA6" s="1102" t="s">
        <v>39</v>
      </c>
      <c r="DNB6" s="1102" t="s">
        <v>1295</v>
      </c>
      <c r="DNC6" s="1102" t="s">
        <v>1296</v>
      </c>
      <c r="DND6" s="1102" t="s">
        <v>39</v>
      </c>
      <c r="DNE6" s="1100" t="s">
        <v>106</v>
      </c>
      <c r="DNF6" s="1101" t="s">
        <v>107</v>
      </c>
      <c r="DNG6" s="1102" t="s">
        <v>1295</v>
      </c>
      <c r="DNH6" s="1102" t="s">
        <v>1296</v>
      </c>
      <c r="DNI6" s="1102" t="s">
        <v>39</v>
      </c>
      <c r="DNJ6" s="1102" t="s">
        <v>1295</v>
      </c>
      <c r="DNK6" s="1102" t="s">
        <v>1296</v>
      </c>
      <c r="DNL6" s="1102" t="s">
        <v>39</v>
      </c>
      <c r="DNM6" s="1100" t="s">
        <v>106</v>
      </c>
      <c r="DNN6" s="1101" t="s">
        <v>107</v>
      </c>
      <c r="DNO6" s="1102" t="s">
        <v>1295</v>
      </c>
      <c r="DNP6" s="1102" t="s">
        <v>1296</v>
      </c>
      <c r="DNQ6" s="1102" t="s">
        <v>39</v>
      </c>
      <c r="DNR6" s="1102" t="s">
        <v>1295</v>
      </c>
      <c r="DNS6" s="1102" t="s">
        <v>1296</v>
      </c>
      <c r="DNT6" s="1102" t="s">
        <v>39</v>
      </c>
      <c r="DNU6" s="1100" t="s">
        <v>106</v>
      </c>
      <c r="DNV6" s="1101" t="s">
        <v>107</v>
      </c>
      <c r="DNW6" s="1102" t="s">
        <v>1295</v>
      </c>
      <c r="DNX6" s="1102" t="s">
        <v>1296</v>
      </c>
      <c r="DNY6" s="1102" t="s">
        <v>39</v>
      </c>
      <c r="DNZ6" s="1102" t="s">
        <v>1295</v>
      </c>
      <c r="DOA6" s="1102" t="s">
        <v>1296</v>
      </c>
      <c r="DOB6" s="1102" t="s">
        <v>39</v>
      </c>
      <c r="DOC6" s="1100" t="s">
        <v>106</v>
      </c>
      <c r="DOD6" s="1101" t="s">
        <v>107</v>
      </c>
      <c r="DOE6" s="1102" t="s">
        <v>1295</v>
      </c>
      <c r="DOF6" s="1102" t="s">
        <v>1296</v>
      </c>
      <c r="DOG6" s="1102" t="s">
        <v>39</v>
      </c>
      <c r="DOH6" s="1102" t="s">
        <v>1295</v>
      </c>
      <c r="DOI6" s="1102" t="s">
        <v>1296</v>
      </c>
      <c r="DOJ6" s="1102" t="s">
        <v>39</v>
      </c>
      <c r="DOK6" s="1100" t="s">
        <v>106</v>
      </c>
      <c r="DOL6" s="1101" t="s">
        <v>107</v>
      </c>
      <c r="DOM6" s="1102" t="s">
        <v>1295</v>
      </c>
      <c r="DON6" s="1102" t="s">
        <v>1296</v>
      </c>
      <c r="DOO6" s="1102" t="s">
        <v>39</v>
      </c>
      <c r="DOP6" s="1102" t="s">
        <v>1295</v>
      </c>
      <c r="DOQ6" s="1102" t="s">
        <v>1296</v>
      </c>
      <c r="DOR6" s="1102" t="s">
        <v>39</v>
      </c>
      <c r="DOS6" s="1100" t="s">
        <v>106</v>
      </c>
      <c r="DOT6" s="1101" t="s">
        <v>107</v>
      </c>
      <c r="DOU6" s="1102" t="s">
        <v>1295</v>
      </c>
      <c r="DOV6" s="1102" t="s">
        <v>1296</v>
      </c>
      <c r="DOW6" s="1102" t="s">
        <v>39</v>
      </c>
      <c r="DOX6" s="1102" t="s">
        <v>1295</v>
      </c>
      <c r="DOY6" s="1102" t="s">
        <v>1296</v>
      </c>
      <c r="DOZ6" s="1102" t="s">
        <v>39</v>
      </c>
      <c r="DPA6" s="1100" t="s">
        <v>106</v>
      </c>
      <c r="DPB6" s="1101" t="s">
        <v>107</v>
      </c>
      <c r="DPC6" s="1102" t="s">
        <v>1295</v>
      </c>
      <c r="DPD6" s="1102" t="s">
        <v>1296</v>
      </c>
      <c r="DPE6" s="1102" t="s">
        <v>39</v>
      </c>
      <c r="DPF6" s="1102" t="s">
        <v>1295</v>
      </c>
      <c r="DPG6" s="1102" t="s">
        <v>1296</v>
      </c>
      <c r="DPH6" s="1102" t="s">
        <v>39</v>
      </c>
      <c r="DPI6" s="1100" t="s">
        <v>106</v>
      </c>
      <c r="DPJ6" s="1101" t="s">
        <v>107</v>
      </c>
      <c r="DPK6" s="1102" t="s">
        <v>1295</v>
      </c>
      <c r="DPL6" s="1102" t="s">
        <v>1296</v>
      </c>
      <c r="DPM6" s="1102" t="s">
        <v>39</v>
      </c>
      <c r="DPN6" s="1102" t="s">
        <v>1295</v>
      </c>
      <c r="DPO6" s="1102" t="s">
        <v>1296</v>
      </c>
      <c r="DPP6" s="1102" t="s">
        <v>39</v>
      </c>
      <c r="DPQ6" s="1100" t="s">
        <v>106</v>
      </c>
      <c r="DPR6" s="1101" t="s">
        <v>107</v>
      </c>
      <c r="DPS6" s="1102" t="s">
        <v>1295</v>
      </c>
      <c r="DPT6" s="1102" t="s">
        <v>1296</v>
      </c>
      <c r="DPU6" s="1102" t="s">
        <v>39</v>
      </c>
      <c r="DPV6" s="1102" t="s">
        <v>1295</v>
      </c>
      <c r="DPW6" s="1102" t="s">
        <v>1296</v>
      </c>
      <c r="DPX6" s="1102" t="s">
        <v>39</v>
      </c>
      <c r="DPY6" s="1100" t="s">
        <v>106</v>
      </c>
      <c r="DPZ6" s="1101" t="s">
        <v>107</v>
      </c>
      <c r="DQA6" s="1102" t="s">
        <v>1295</v>
      </c>
      <c r="DQB6" s="1102" t="s">
        <v>1296</v>
      </c>
      <c r="DQC6" s="1102" t="s">
        <v>39</v>
      </c>
      <c r="DQD6" s="1102" t="s">
        <v>1295</v>
      </c>
      <c r="DQE6" s="1102" t="s">
        <v>1296</v>
      </c>
      <c r="DQF6" s="1102" t="s">
        <v>39</v>
      </c>
      <c r="DQG6" s="1100" t="s">
        <v>106</v>
      </c>
      <c r="DQH6" s="1101" t="s">
        <v>107</v>
      </c>
      <c r="DQI6" s="1102" t="s">
        <v>1295</v>
      </c>
      <c r="DQJ6" s="1102" t="s">
        <v>1296</v>
      </c>
      <c r="DQK6" s="1102" t="s">
        <v>39</v>
      </c>
      <c r="DQL6" s="1102" t="s">
        <v>1295</v>
      </c>
      <c r="DQM6" s="1102" t="s">
        <v>1296</v>
      </c>
      <c r="DQN6" s="1102" t="s">
        <v>39</v>
      </c>
      <c r="DQO6" s="1100" t="s">
        <v>106</v>
      </c>
      <c r="DQP6" s="1101" t="s">
        <v>107</v>
      </c>
      <c r="DQQ6" s="1102" t="s">
        <v>1295</v>
      </c>
      <c r="DQR6" s="1102" t="s">
        <v>1296</v>
      </c>
      <c r="DQS6" s="1102" t="s">
        <v>39</v>
      </c>
      <c r="DQT6" s="1102" t="s">
        <v>1295</v>
      </c>
      <c r="DQU6" s="1102" t="s">
        <v>1296</v>
      </c>
      <c r="DQV6" s="1102" t="s">
        <v>39</v>
      </c>
      <c r="DQW6" s="1100" t="s">
        <v>106</v>
      </c>
      <c r="DQX6" s="1101" t="s">
        <v>107</v>
      </c>
      <c r="DQY6" s="1102" t="s">
        <v>1295</v>
      </c>
      <c r="DQZ6" s="1102" t="s">
        <v>1296</v>
      </c>
      <c r="DRA6" s="1102" t="s">
        <v>39</v>
      </c>
      <c r="DRB6" s="1102" t="s">
        <v>1295</v>
      </c>
      <c r="DRC6" s="1102" t="s">
        <v>1296</v>
      </c>
      <c r="DRD6" s="1102" t="s">
        <v>39</v>
      </c>
      <c r="DRE6" s="1100" t="s">
        <v>106</v>
      </c>
      <c r="DRF6" s="1101" t="s">
        <v>107</v>
      </c>
      <c r="DRG6" s="1102" t="s">
        <v>1295</v>
      </c>
      <c r="DRH6" s="1102" t="s">
        <v>1296</v>
      </c>
      <c r="DRI6" s="1102" t="s">
        <v>39</v>
      </c>
      <c r="DRJ6" s="1102" t="s">
        <v>1295</v>
      </c>
      <c r="DRK6" s="1102" t="s">
        <v>1296</v>
      </c>
      <c r="DRL6" s="1102" t="s">
        <v>39</v>
      </c>
      <c r="DRM6" s="1100" t="s">
        <v>106</v>
      </c>
      <c r="DRN6" s="1101" t="s">
        <v>107</v>
      </c>
      <c r="DRO6" s="1102" t="s">
        <v>1295</v>
      </c>
      <c r="DRP6" s="1102" t="s">
        <v>1296</v>
      </c>
      <c r="DRQ6" s="1102" t="s">
        <v>39</v>
      </c>
      <c r="DRR6" s="1102" t="s">
        <v>1295</v>
      </c>
      <c r="DRS6" s="1102" t="s">
        <v>1296</v>
      </c>
      <c r="DRT6" s="1102" t="s">
        <v>39</v>
      </c>
      <c r="DRU6" s="1100" t="s">
        <v>106</v>
      </c>
      <c r="DRV6" s="1101" t="s">
        <v>107</v>
      </c>
      <c r="DRW6" s="1102" t="s">
        <v>1295</v>
      </c>
      <c r="DRX6" s="1102" t="s">
        <v>1296</v>
      </c>
      <c r="DRY6" s="1102" t="s">
        <v>39</v>
      </c>
      <c r="DRZ6" s="1102" t="s">
        <v>1295</v>
      </c>
      <c r="DSA6" s="1102" t="s">
        <v>1296</v>
      </c>
      <c r="DSB6" s="1102" t="s">
        <v>39</v>
      </c>
      <c r="DSC6" s="1100" t="s">
        <v>106</v>
      </c>
      <c r="DSD6" s="1101" t="s">
        <v>107</v>
      </c>
      <c r="DSE6" s="1102" t="s">
        <v>1295</v>
      </c>
      <c r="DSF6" s="1102" t="s">
        <v>1296</v>
      </c>
      <c r="DSG6" s="1102" t="s">
        <v>39</v>
      </c>
      <c r="DSH6" s="1102" t="s">
        <v>1295</v>
      </c>
      <c r="DSI6" s="1102" t="s">
        <v>1296</v>
      </c>
      <c r="DSJ6" s="1102" t="s">
        <v>39</v>
      </c>
      <c r="DSK6" s="1100" t="s">
        <v>106</v>
      </c>
      <c r="DSL6" s="1101" t="s">
        <v>107</v>
      </c>
      <c r="DSM6" s="1102" t="s">
        <v>1295</v>
      </c>
      <c r="DSN6" s="1102" t="s">
        <v>1296</v>
      </c>
      <c r="DSO6" s="1102" t="s">
        <v>39</v>
      </c>
      <c r="DSP6" s="1102" t="s">
        <v>1295</v>
      </c>
      <c r="DSQ6" s="1102" t="s">
        <v>1296</v>
      </c>
      <c r="DSR6" s="1102" t="s">
        <v>39</v>
      </c>
      <c r="DSS6" s="1100" t="s">
        <v>106</v>
      </c>
      <c r="DST6" s="1101" t="s">
        <v>107</v>
      </c>
      <c r="DSU6" s="1102" t="s">
        <v>1295</v>
      </c>
      <c r="DSV6" s="1102" t="s">
        <v>1296</v>
      </c>
      <c r="DSW6" s="1102" t="s">
        <v>39</v>
      </c>
      <c r="DSX6" s="1102" t="s">
        <v>1295</v>
      </c>
      <c r="DSY6" s="1102" t="s">
        <v>1296</v>
      </c>
      <c r="DSZ6" s="1102" t="s">
        <v>39</v>
      </c>
      <c r="DTA6" s="1100" t="s">
        <v>106</v>
      </c>
      <c r="DTB6" s="1101" t="s">
        <v>107</v>
      </c>
      <c r="DTC6" s="1102" t="s">
        <v>1295</v>
      </c>
      <c r="DTD6" s="1102" t="s">
        <v>1296</v>
      </c>
      <c r="DTE6" s="1102" t="s">
        <v>39</v>
      </c>
      <c r="DTF6" s="1102" t="s">
        <v>1295</v>
      </c>
      <c r="DTG6" s="1102" t="s">
        <v>1296</v>
      </c>
      <c r="DTH6" s="1102" t="s">
        <v>39</v>
      </c>
      <c r="DTI6" s="1100" t="s">
        <v>106</v>
      </c>
      <c r="DTJ6" s="1101" t="s">
        <v>107</v>
      </c>
      <c r="DTK6" s="1102" t="s">
        <v>1295</v>
      </c>
      <c r="DTL6" s="1102" t="s">
        <v>1296</v>
      </c>
      <c r="DTM6" s="1102" t="s">
        <v>39</v>
      </c>
      <c r="DTN6" s="1102" t="s">
        <v>1295</v>
      </c>
      <c r="DTO6" s="1102" t="s">
        <v>1296</v>
      </c>
      <c r="DTP6" s="1102" t="s">
        <v>39</v>
      </c>
      <c r="DTQ6" s="1100" t="s">
        <v>106</v>
      </c>
      <c r="DTR6" s="1101" t="s">
        <v>107</v>
      </c>
      <c r="DTS6" s="1102" t="s">
        <v>1295</v>
      </c>
      <c r="DTT6" s="1102" t="s">
        <v>1296</v>
      </c>
      <c r="DTU6" s="1102" t="s">
        <v>39</v>
      </c>
      <c r="DTV6" s="1102" t="s">
        <v>1295</v>
      </c>
      <c r="DTW6" s="1102" t="s">
        <v>1296</v>
      </c>
      <c r="DTX6" s="1102" t="s">
        <v>39</v>
      </c>
      <c r="DTY6" s="1100" t="s">
        <v>106</v>
      </c>
      <c r="DTZ6" s="1101" t="s">
        <v>107</v>
      </c>
      <c r="DUA6" s="1102" t="s">
        <v>1295</v>
      </c>
      <c r="DUB6" s="1102" t="s">
        <v>1296</v>
      </c>
      <c r="DUC6" s="1102" t="s">
        <v>39</v>
      </c>
      <c r="DUD6" s="1102" t="s">
        <v>1295</v>
      </c>
      <c r="DUE6" s="1102" t="s">
        <v>1296</v>
      </c>
      <c r="DUF6" s="1102" t="s">
        <v>39</v>
      </c>
      <c r="DUG6" s="1100" t="s">
        <v>106</v>
      </c>
      <c r="DUH6" s="1101" t="s">
        <v>107</v>
      </c>
      <c r="DUI6" s="1102" t="s">
        <v>1295</v>
      </c>
      <c r="DUJ6" s="1102" t="s">
        <v>1296</v>
      </c>
      <c r="DUK6" s="1102" t="s">
        <v>39</v>
      </c>
      <c r="DUL6" s="1102" t="s">
        <v>1295</v>
      </c>
      <c r="DUM6" s="1102" t="s">
        <v>1296</v>
      </c>
      <c r="DUN6" s="1102" t="s">
        <v>39</v>
      </c>
      <c r="DUO6" s="1100" t="s">
        <v>106</v>
      </c>
      <c r="DUP6" s="1101" t="s">
        <v>107</v>
      </c>
      <c r="DUQ6" s="1102" t="s">
        <v>1295</v>
      </c>
      <c r="DUR6" s="1102" t="s">
        <v>1296</v>
      </c>
      <c r="DUS6" s="1102" t="s">
        <v>39</v>
      </c>
      <c r="DUT6" s="1102" t="s">
        <v>1295</v>
      </c>
      <c r="DUU6" s="1102" t="s">
        <v>1296</v>
      </c>
      <c r="DUV6" s="1102" t="s">
        <v>39</v>
      </c>
      <c r="DUW6" s="1100" t="s">
        <v>106</v>
      </c>
      <c r="DUX6" s="1101" t="s">
        <v>107</v>
      </c>
      <c r="DUY6" s="1102" t="s">
        <v>1295</v>
      </c>
      <c r="DUZ6" s="1102" t="s">
        <v>1296</v>
      </c>
      <c r="DVA6" s="1102" t="s">
        <v>39</v>
      </c>
      <c r="DVB6" s="1102" t="s">
        <v>1295</v>
      </c>
      <c r="DVC6" s="1102" t="s">
        <v>1296</v>
      </c>
      <c r="DVD6" s="1102" t="s">
        <v>39</v>
      </c>
      <c r="DVE6" s="1100" t="s">
        <v>106</v>
      </c>
      <c r="DVF6" s="1101" t="s">
        <v>107</v>
      </c>
      <c r="DVG6" s="1102" t="s">
        <v>1295</v>
      </c>
      <c r="DVH6" s="1102" t="s">
        <v>1296</v>
      </c>
      <c r="DVI6" s="1102" t="s">
        <v>39</v>
      </c>
      <c r="DVJ6" s="1102" t="s">
        <v>1295</v>
      </c>
      <c r="DVK6" s="1102" t="s">
        <v>1296</v>
      </c>
      <c r="DVL6" s="1102" t="s">
        <v>39</v>
      </c>
      <c r="DVM6" s="1100" t="s">
        <v>106</v>
      </c>
      <c r="DVN6" s="1101" t="s">
        <v>107</v>
      </c>
      <c r="DVO6" s="1102" t="s">
        <v>1295</v>
      </c>
      <c r="DVP6" s="1102" t="s">
        <v>1296</v>
      </c>
      <c r="DVQ6" s="1102" t="s">
        <v>39</v>
      </c>
      <c r="DVR6" s="1102" t="s">
        <v>1295</v>
      </c>
      <c r="DVS6" s="1102" t="s">
        <v>1296</v>
      </c>
      <c r="DVT6" s="1102" t="s">
        <v>39</v>
      </c>
      <c r="DVU6" s="1100" t="s">
        <v>106</v>
      </c>
      <c r="DVV6" s="1101" t="s">
        <v>107</v>
      </c>
      <c r="DVW6" s="1102" t="s">
        <v>1295</v>
      </c>
      <c r="DVX6" s="1102" t="s">
        <v>1296</v>
      </c>
      <c r="DVY6" s="1102" t="s">
        <v>39</v>
      </c>
      <c r="DVZ6" s="1102" t="s">
        <v>1295</v>
      </c>
      <c r="DWA6" s="1102" t="s">
        <v>1296</v>
      </c>
      <c r="DWB6" s="1102" t="s">
        <v>39</v>
      </c>
      <c r="DWC6" s="1100" t="s">
        <v>106</v>
      </c>
      <c r="DWD6" s="1101" t="s">
        <v>107</v>
      </c>
      <c r="DWE6" s="1102" t="s">
        <v>1295</v>
      </c>
      <c r="DWF6" s="1102" t="s">
        <v>1296</v>
      </c>
      <c r="DWG6" s="1102" t="s">
        <v>39</v>
      </c>
      <c r="DWH6" s="1102" t="s">
        <v>1295</v>
      </c>
      <c r="DWI6" s="1102" t="s">
        <v>1296</v>
      </c>
      <c r="DWJ6" s="1102" t="s">
        <v>39</v>
      </c>
      <c r="DWK6" s="1100" t="s">
        <v>106</v>
      </c>
      <c r="DWL6" s="1101" t="s">
        <v>107</v>
      </c>
      <c r="DWM6" s="1102" t="s">
        <v>1295</v>
      </c>
      <c r="DWN6" s="1102" t="s">
        <v>1296</v>
      </c>
      <c r="DWO6" s="1102" t="s">
        <v>39</v>
      </c>
      <c r="DWP6" s="1102" t="s">
        <v>1295</v>
      </c>
      <c r="DWQ6" s="1102" t="s">
        <v>1296</v>
      </c>
      <c r="DWR6" s="1102" t="s">
        <v>39</v>
      </c>
      <c r="DWS6" s="1100" t="s">
        <v>106</v>
      </c>
      <c r="DWT6" s="1101" t="s">
        <v>107</v>
      </c>
      <c r="DWU6" s="1102" t="s">
        <v>1295</v>
      </c>
      <c r="DWV6" s="1102" t="s">
        <v>1296</v>
      </c>
      <c r="DWW6" s="1102" t="s">
        <v>39</v>
      </c>
      <c r="DWX6" s="1102" t="s">
        <v>1295</v>
      </c>
      <c r="DWY6" s="1102" t="s">
        <v>1296</v>
      </c>
      <c r="DWZ6" s="1102" t="s">
        <v>39</v>
      </c>
      <c r="DXA6" s="1100" t="s">
        <v>106</v>
      </c>
      <c r="DXB6" s="1101" t="s">
        <v>107</v>
      </c>
      <c r="DXC6" s="1102" t="s">
        <v>1295</v>
      </c>
      <c r="DXD6" s="1102" t="s">
        <v>1296</v>
      </c>
      <c r="DXE6" s="1102" t="s">
        <v>39</v>
      </c>
      <c r="DXF6" s="1102" t="s">
        <v>1295</v>
      </c>
      <c r="DXG6" s="1102" t="s">
        <v>1296</v>
      </c>
      <c r="DXH6" s="1102" t="s">
        <v>39</v>
      </c>
      <c r="DXI6" s="1100" t="s">
        <v>106</v>
      </c>
      <c r="DXJ6" s="1101" t="s">
        <v>107</v>
      </c>
      <c r="DXK6" s="1102" t="s">
        <v>1295</v>
      </c>
      <c r="DXL6" s="1102" t="s">
        <v>1296</v>
      </c>
      <c r="DXM6" s="1102" t="s">
        <v>39</v>
      </c>
      <c r="DXN6" s="1102" t="s">
        <v>1295</v>
      </c>
      <c r="DXO6" s="1102" t="s">
        <v>1296</v>
      </c>
      <c r="DXP6" s="1102" t="s">
        <v>39</v>
      </c>
      <c r="DXQ6" s="1100" t="s">
        <v>106</v>
      </c>
      <c r="DXR6" s="1101" t="s">
        <v>107</v>
      </c>
      <c r="DXS6" s="1102" t="s">
        <v>1295</v>
      </c>
      <c r="DXT6" s="1102" t="s">
        <v>1296</v>
      </c>
      <c r="DXU6" s="1102" t="s">
        <v>39</v>
      </c>
      <c r="DXV6" s="1102" t="s">
        <v>1295</v>
      </c>
      <c r="DXW6" s="1102" t="s">
        <v>1296</v>
      </c>
      <c r="DXX6" s="1102" t="s">
        <v>39</v>
      </c>
      <c r="DXY6" s="1100" t="s">
        <v>106</v>
      </c>
      <c r="DXZ6" s="1101" t="s">
        <v>107</v>
      </c>
      <c r="DYA6" s="1102" t="s">
        <v>1295</v>
      </c>
      <c r="DYB6" s="1102" t="s">
        <v>1296</v>
      </c>
      <c r="DYC6" s="1102" t="s">
        <v>39</v>
      </c>
      <c r="DYD6" s="1102" t="s">
        <v>1295</v>
      </c>
      <c r="DYE6" s="1102" t="s">
        <v>1296</v>
      </c>
      <c r="DYF6" s="1102" t="s">
        <v>39</v>
      </c>
      <c r="DYG6" s="1100" t="s">
        <v>106</v>
      </c>
      <c r="DYH6" s="1101" t="s">
        <v>107</v>
      </c>
      <c r="DYI6" s="1102" t="s">
        <v>1295</v>
      </c>
      <c r="DYJ6" s="1102" t="s">
        <v>1296</v>
      </c>
      <c r="DYK6" s="1102" t="s">
        <v>39</v>
      </c>
      <c r="DYL6" s="1102" t="s">
        <v>1295</v>
      </c>
      <c r="DYM6" s="1102" t="s">
        <v>1296</v>
      </c>
      <c r="DYN6" s="1102" t="s">
        <v>39</v>
      </c>
      <c r="DYO6" s="1100" t="s">
        <v>106</v>
      </c>
      <c r="DYP6" s="1101" t="s">
        <v>107</v>
      </c>
      <c r="DYQ6" s="1102" t="s">
        <v>1295</v>
      </c>
      <c r="DYR6" s="1102" t="s">
        <v>1296</v>
      </c>
      <c r="DYS6" s="1102" t="s">
        <v>39</v>
      </c>
      <c r="DYT6" s="1102" t="s">
        <v>1295</v>
      </c>
      <c r="DYU6" s="1102" t="s">
        <v>1296</v>
      </c>
      <c r="DYV6" s="1102" t="s">
        <v>39</v>
      </c>
      <c r="DYW6" s="1100" t="s">
        <v>106</v>
      </c>
      <c r="DYX6" s="1101" t="s">
        <v>107</v>
      </c>
      <c r="DYY6" s="1102" t="s">
        <v>1295</v>
      </c>
      <c r="DYZ6" s="1102" t="s">
        <v>1296</v>
      </c>
      <c r="DZA6" s="1102" t="s">
        <v>39</v>
      </c>
      <c r="DZB6" s="1102" t="s">
        <v>1295</v>
      </c>
      <c r="DZC6" s="1102" t="s">
        <v>1296</v>
      </c>
      <c r="DZD6" s="1102" t="s">
        <v>39</v>
      </c>
      <c r="DZE6" s="1100" t="s">
        <v>106</v>
      </c>
      <c r="DZF6" s="1101" t="s">
        <v>107</v>
      </c>
      <c r="DZG6" s="1102" t="s">
        <v>1295</v>
      </c>
      <c r="DZH6" s="1102" t="s">
        <v>1296</v>
      </c>
      <c r="DZI6" s="1102" t="s">
        <v>39</v>
      </c>
      <c r="DZJ6" s="1102" t="s">
        <v>1295</v>
      </c>
      <c r="DZK6" s="1102" t="s">
        <v>1296</v>
      </c>
      <c r="DZL6" s="1102" t="s">
        <v>39</v>
      </c>
      <c r="DZM6" s="1100" t="s">
        <v>106</v>
      </c>
      <c r="DZN6" s="1101" t="s">
        <v>107</v>
      </c>
      <c r="DZO6" s="1102" t="s">
        <v>1295</v>
      </c>
      <c r="DZP6" s="1102" t="s">
        <v>1296</v>
      </c>
      <c r="DZQ6" s="1102" t="s">
        <v>39</v>
      </c>
      <c r="DZR6" s="1102" t="s">
        <v>1295</v>
      </c>
      <c r="DZS6" s="1102" t="s">
        <v>1296</v>
      </c>
      <c r="DZT6" s="1102" t="s">
        <v>39</v>
      </c>
      <c r="DZU6" s="1100" t="s">
        <v>106</v>
      </c>
      <c r="DZV6" s="1101" t="s">
        <v>107</v>
      </c>
      <c r="DZW6" s="1102" t="s">
        <v>1295</v>
      </c>
      <c r="DZX6" s="1102" t="s">
        <v>1296</v>
      </c>
      <c r="DZY6" s="1102" t="s">
        <v>39</v>
      </c>
      <c r="DZZ6" s="1102" t="s">
        <v>1295</v>
      </c>
      <c r="EAA6" s="1102" t="s">
        <v>1296</v>
      </c>
      <c r="EAB6" s="1102" t="s">
        <v>39</v>
      </c>
      <c r="EAC6" s="1100" t="s">
        <v>106</v>
      </c>
      <c r="EAD6" s="1101" t="s">
        <v>107</v>
      </c>
      <c r="EAE6" s="1102" t="s">
        <v>1295</v>
      </c>
      <c r="EAF6" s="1102" t="s">
        <v>1296</v>
      </c>
      <c r="EAG6" s="1102" t="s">
        <v>39</v>
      </c>
      <c r="EAH6" s="1102" t="s">
        <v>1295</v>
      </c>
      <c r="EAI6" s="1102" t="s">
        <v>1296</v>
      </c>
      <c r="EAJ6" s="1102" t="s">
        <v>39</v>
      </c>
      <c r="EAK6" s="1100" t="s">
        <v>106</v>
      </c>
      <c r="EAL6" s="1101" t="s">
        <v>107</v>
      </c>
      <c r="EAM6" s="1102" t="s">
        <v>1295</v>
      </c>
      <c r="EAN6" s="1102" t="s">
        <v>1296</v>
      </c>
      <c r="EAO6" s="1102" t="s">
        <v>39</v>
      </c>
      <c r="EAP6" s="1102" t="s">
        <v>1295</v>
      </c>
      <c r="EAQ6" s="1102" t="s">
        <v>1296</v>
      </c>
      <c r="EAR6" s="1102" t="s">
        <v>39</v>
      </c>
      <c r="EAS6" s="1100" t="s">
        <v>106</v>
      </c>
      <c r="EAT6" s="1101" t="s">
        <v>107</v>
      </c>
      <c r="EAU6" s="1102" t="s">
        <v>1295</v>
      </c>
      <c r="EAV6" s="1102" t="s">
        <v>1296</v>
      </c>
      <c r="EAW6" s="1102" t="s">
        <v>39</v>
      </c>
      <c r="EAX6" s="1102" t="s">
        <v>1295</v>
      </c>
      <c r="EAY6" s="1102" t="s">
        <v>1296</v>
      </c>
      <c r="EAZ6" s="1102" t="s">
        <v>39</v>
      </c>
      <c r="EBA6" s="1100" t="s">
        <v>106</v>
      </c>
      <c r="EBB6" s="1101" t="s">
        <v>107</v>
      </c>
      <c r="EBC6" s="1102" t="s">
        <v>1295</v>
      </c>
      <c r="EBD6" s="1102" t="s">
        <v>1296</v>
      </c>
      <c r="EBE6" s="1102" t="s">
        <v>39</v>
      </c>
      <c r="EBF6" s="1102" t="s">
        <v>1295</v>
      </c>
      <c r="EBG6" s="1102" t="s">
        <v>1296</v>
      </c>
      <c r="EBH6" s="1102" t="s">
        <v>39</v>
      </c>
      <c r="EBI6" s="1100" t="s">
        <v>106</v>
      </c>
      <c r="EBJ6" s="1101" t="s">
        <v>107</v>
      </c>
      <c r="EBK6" s="1102" t="s">
        <v>1295</v>
      </c>
      <c r="EBL6" s="1102" t="s">
        <v>1296</v>
      </c>
      <c r="EBM6" s="1102" t="s">
        <v>39</v>
      </c>
      <c r="EBN6" s="1102" t="s">
        <v>1295</v>
      </c>
      <c r="EBO6" s="1102" t="s">
        <v>1296</v>
      </c>
      <c r="EBP6" s="1102" t="s">
        <v>39</v>
      </c>
      <c r="EBQ6" s="1100" t="s">
        <v>106</v>
      </c>
      <c r="EBR6" s="1101" t="s">
        <v>107</v>
      </c>
      <c r="EBS6" s="1102" t="s">
        <v>1295</v>
      </c>
      <c r="EBT6" s="1102" t="s">
        <v>1296</v>
      </c>
      <c r="EBU6" s="1102" t="s">
        <v>39</v>
      </c>
      <c r="EBV6" s="1102" t="s">
        <v>1295</v>
      </c>
      <c r="EBW6" s="1102" t="s">
        <v>1296</v>
      </c>
      <c r="EBX6" s="1102" t="s">
        <v>39</v>
      </c>
      <c r="EBY6" s="1100" t="s">
        <v>106</v>
      </c>
      <c r="EBZ6" s="1101" t="s">
        <v>107</v>
      </c>
      <c r="ECA6" s="1102" t="s">
        <v>1295</v>
      </c>
      <c r="ECB6" s="1102" t="s">
        <v>1296</v>
      </c>
      <c r="ECC6" s="1102" t="s">
        <v>39</v>
      </c>
      <c r="ECD6" s="1102" t="s">
        <v>1295</v>
      </c>
      <c r="ECE6" s="1102" t="s">
        <v>1296</v>
      </c>
      <c r="ECF6" s="1102" t="s">
        <v>39</v>
      </c>
      <c r="ECG6" s="1100" t="s">
        <v>106</v>
      </c>
      <c r="ECH6" s="1101" t="s">
        <v>107</v>
      </c>
      <c r="ECI6" s="1102" t="s">
        <v>1295</v>
      </c>
      <c r="ECJ6" s="1102" t="s">
        <v>1296</v>
      </c>
      <c r="ECK6" s="1102" t="s">
        <v>39</v>
      </c>
      <c r="ECL6" s="1102" t="s">
        <v>1295</v>
      </c>
      <c r="ECM6" s="1102" t="s">
        <v>1296</v>
      </c>
      <c r="ECN6" s="1102" t="s">
        <v>39</v>
      </c>
      <c r="ECO6" s="1100" t="s">
        <v>106</v>
      </c>
      <c r="ECP6" s="1101" t="s">
        <v>107</v>
      </c>
      <c r="ECQ6" s="1102" t="s">
        <v>1295</v>
      </c>
      <c r="ECR6" s="1102" t="s">
        <v>1296</v>
      </c>
      <c r="ECS6" s="1102" t="s">
        <v>39</v>
      </c>
      <c r="ECT6" s="1102" t="s">
        <v>1295</v>
      </c>
      <c r="ECU6" s="1102" t="s">
        <v>1296</v>
      </c>
      <c r="ECV6" s="1102" t="s">
        <v>39</v>
      </c>
      <c r="ECW6" s="1100" t="s">
        <v>106</v>
      </c>
      <c r="ECX6" s="1101" t="s">
        <v>107</v>
      </c>
      <c r="ECY6" s="1102" t="s">
        <v>1295</v>
      </c>
      <c r="ECZ6" s="1102" t="s">
        <v>1296</v>
      </c>
      <c r="EDA6" s="1102" t="s">
        <v>39</v>
      </c>
      <c r="EDB6" s="1102" t="s">
        <v>1295</v>
      </c>
      <c r="EDC6" s="1102" t="s">
        <v>1296</v>
      </c>
      <c r="EDD6" s="1102" t="s">
        <v>39</v>
      </c>
      <c r="EDE6" s="1100" t="s">
        <v>106</v>
      </c>
      <c r="EDF6" s="1101" t="s">
        <v>107</v>
      </c>
      <c r="EDG6" s="1102" t="s">
        <v>1295</v>
      </c>
      <c r="EDH6" s="1102" t="s">
        <v>1296</v>
      </c>
      <c r="EDI6" s="1102" t="s">
        <v>39</v>
      </c>
      <c r="EDJ6" s="1102" t="s">
        <v>1295</v>
      </c>
      <c r="EDK6" s="1102" t="s">
        <v>1296</v>
      </c>
      <c r="EDL6" s="1102" t="s">
        <v>39</v>
      </c>
      <c r="EDM6" s="1100" t="s">
        <v>106</v>
      </c>
      <c r="EDN6" s="1101" t="s">
        <v>107</v>
      </c>
      <c r="EDO6" s="1102" t="s">
        <v>1295</v>
      </c>
      <c r="EDP6" s="1102" t="s">
        <v>1296</v>
      </c>
      <c r="EDQ6" s="1102" t="s">
        <v>39</v>
      </c>
      <c r="EDR6" s="1102" t="s">
        <v>1295</v>
      </c>
      <c r="EDS6" s="1102" t="s">
        <v>1296</v>
      </c>
      <c r="EDT6" s="1102" t="s">
        <v>39</v>
      </c>
      <c r="EDU6" s="1100" t="s">
        <v>106</v>
      </c>
      <c r="EDV6" s="1101" t="s">
        <v>107</v>
      </c>
      <c r="EDW6" s="1102" t="s">
        <v>1295</v>
      </c>
      <c r="EDX6" s="1102" t="s">
        <v>1296</v>
      </c>
      <c r="EDY6" s="1102" t="s">
        <v>39</v>
      </c>
      <c r="EDZ6" s="1102" t="s">
        <v>1295</v>
      </c>
      <c r="EEA6" s="1102" t="s">
        <v>1296</v>
      </c>
      <c r="EEB6" s="1102" t="s">
        <v>39</v>
      </c>
      <c r="EEC6" s="1100" t="s">
        <v>106</v>
      </c>
      <c r="EED6" s="1101" t="s">
        <v>107</v>
      </c>
      <c r="EEE6" s="1102" t="s">
        <v>1295</v>
      </c>
      <c r="EEF6" s="1102" t="s">
        <v>1296</v>
      </c>
      <c r="EEG6" s="1102" t="s">
        <v>39</v>
      </c>
      <c r="EEH6" s="1102" t="s">
        <v>1295</v>
      </c>
      <c r="EEI6" s="1102" t="s">
        <v>1296</v>
      </c>
      <c r="EEJ6" s="1102" t="s">
        <v>39</v>
      </c>
      <c r="EEK6" s="1100" t="s">
        <v>106</v>
      </c>
      <c r="EEL6" s="1101" t="s">
        <v>107</v>
      </c>
      <c r="EEM6" s="1102" t="s">
        <v>1295</v>
      </c>
      <c r="EEN6" s="1102" t="s">
        <v>1296</v>
      </c>
      <c r="EEO6" s="1102" t="s">
        <v>39</v>
      </c>
      <c r="EEP6" s="1102" t="s">
        <v>1295</v>
      </c>
      <c r="EEQ6" s="1102" t="s">
        <v>1296</v>
      </c>
      <c r="EER6" s="1102" t="s">
        <v>39</v>
      </c>
      <c r="EES6" s="1100" t="s">
        <v>106</v>
      </c>
      <c r="EET6" s="1101" t="s">
        <v>107</v>
      </c>
      <c r="EEU6" s="1102" t="s">
        <v>1295</v>
      </c>
      <c r="EEV6" s="1102" t="s">
        <v>1296</v>
      </c>
      <c r="EEW6" s="1102" t="s">
        <v>39</v>
      </c>
      <c r="EEX6" s="1102" t="s">
        <v>1295</v>
      </c>
      <c r="EEY6" s="1102" t="s">
        <v>1296</v>
      </c>
      <c r="EEZ6" s="1102" t="s">
        <v>39</v>
      </c>
      <c r="EFA6" s="1100" t="s">
        <v>106</v>
      </c>
      <c r="EFB6" s="1101" t="s">
        <v>107</v>
      </c>
      <c r="EFC6" s="1102" t="s">
        <v>1295</v>
      </c>
      <c r="EFD6" s="1102" t="s">
        <v>1296</v>
      </c>
      <c r="EFE6" s="1102" t="s">
        <v>39</v>
      </c>
      <c r="EFF6" s="1102" t="s">
        <v>1295</v>
      </c>
      <c r="EFG6" s="1102" t="s">
        <v>1296</v>
      </c>
      <c r="EFH6" s="1102" t="s">
        <v>39</v>
      </c>
      <c r="EFI6" s="1100" t="s">
        <v>106</v>
      </c>
      <c r="EFJ6" s="1101" t="s">
        <v>107</v>
      </c>
      <c r="EFK6" s="1102" t="s">
        <v>1295</v>
      </c>
      <c r="EFL6" s="1102" t="s">
        <v>1296</v>
      </c>
      <c r="EFM6" s="1102" t="s">
        <v>39</v>
      </c>
      <c r="EFN6" s="1102" t="s">
        <v>1295</v>
      </c>
      <c r="EFO6" s="1102" t="s">
        <v>1296</v>
      </c>
      <c r="EFP6" s="1102" t="s">
        <v>39</v>
      </c>
      <c r="EFQ6" s="1100" t="s">
        <v>106</v>
      </c>
      <c r="EFR6" s="1101" t="s">
        <v>107</v>
      </c>
      <c r="EFS6" s="1102" t="s">
        <v>1295</v>
      </c>
      <c r="EFT6" s="1102" t="s">
        <v>1296</v>
      </c>
      <c r="EFU6" s="1102" t="s">
        <v>39</v>
      </c>
      <c r="EFV6" s="1102" t="s">
        <v>1295</v>
      </c>
      <c r="EFW6" s="1102" t="s">
        <v>1296</v>
      </c>
      <c r="EFX6" s="1102" t="s">
        <v>39</v>
      </c>
      <c r="EFY6" s="1100" t="s">
        <v>106</v>
      </c>
      <c r="EFZ6" s="1101" t="s">
        <v>107</v>
      </c>
      <c r="EGA6" s="1102" t="s">
        <v>1295</v>
      </c>
      <c r="EGB6" s="1102" t="s">
        <v>1296</v>
      </c>
      <c r="EGC6" s="1102" t="s">
        <v>39</v>
      </c>
      <c r="EGD6" s="1102" t="s">
        <v>1295</v>
      </c>
      <c r="EGE6" s="1102" t="s">
        <v>1296</v>
      </c>
      <c r="EGF6" s="1102" t="s">
        <v>39</v>
      </c>
      <c r="EGG6" s="1100" t="s">
        <v>106</v>
      </c>
      <c r="EGH6" s="1101" t="s">
        <v>107</v>
      </c>
      <c r="EGI6" s="1102" t="s">
        <v>1295</v>
      </c>
      <c r="EGJ6" s="1102" t="s">
        <v>1296</v>
      </c>
      <c r="EGK6" s="1102" t="s">
        <v>39</v>
      </c>
      <c r="EGL6" s="1102" t="s">
        <v>1295</v>
      </c>
      <c r="EGM6" s="1102" t="s">
        <v>1296</v>
      </c>
      <c r="EGN6" s="1102" t="s">
        <v>39</v>
      </c>
      <c r="EGO6" s="1100" t="s">
        <v>106</v>
      </c>
      <c r="EGP6" s="1101" t="s">
        <v>107</v>
      </c>
      <c r="EGQ6" s="1102" t="s">
        <v>1295</v>
      </c>
      <c r="EGR6" s="1102" t="s">
        <v>1296</v>
      </c>
      <c r="EGS6" s="1102" t="s">
        <v>39</v>
      </c>
      <c r="EGT6" s="1102" t="s">
        <v>1295</v>
      </c>
      <c r="EGU6" s="1102" t="s">
        <v>1296</v>
      </c>
      <c r="EGV6" s="1102" t="s">
        <v>39</v>
      </c>
      <c r="EGW6" s="1100" t="s">
        <v>106</v>
      </c>
      <c r="EGX6" s="1101" t="s">
        <v>107</v>
      </c>
      <c r="EGY6" s="1102" t="s">
        <v>1295</v>
      </c>
      <c r="EGZ6" s="1102" t="s">
        <v>1296</v>
      </c>
      <c r="EHA6" s="1102" t="s">
        <v>39</v>
      </c>
      <c r="EHB6" s="1102" t="s">
        <v>1295</v>
      </c>
      <c r="EHC6" s="1102" t="s">
        <v>1296</v>
      </c>
      <c r="EHD6" s="1102" t="s">
        <v>39</v>
      </c>
      <c r="EHE6" s="1100" t="s">
        <v>106</v>
      </c>
      <c r="EHF6" s="1101" t="s">
        <v>107</v>
      </c>
      <c r="EHG6" s="1102" t="s">
        <v>1295</v>
      </c>
      <c r="EHH6" s="1102" t="s">
        <v>1296</v>
      </c>
      <c r="EHI6" s="1102" t="s">
        <v>39</v>
      </c>
      <c r="EHJ6" s="1102" t="s">
        <v>1295</v>
      </c>
      <c r="EHK6" s="1102" t="s">
        <v>1296</v>
      </c>
      <c r="EHL6" s="1102" t="s">
        <v>39</v>
      </c>
      <c r="EHM6" s="1100" t="s">
        <v>106</v>
      </c>
      <c r="EHN6" s="1101" t="s">
        <v>107</v>
      </c>
      <c r="EHO6" s="1102" t="s">
        <v>1295</v>
      </c>
      <c r="EHP6" s="1102" t="s">
        <v>1296</v>
      </c>
      <c r="EHQ6" s="1102" t="s">
        <v>39</v>
      </c>
      <c r="EHR6" s="1102" t="s">
        <v>1295</v>
      </c>
      <c r="EHS6" s="1102" t="s">
        <v>1296</v>
      </c>
      <c r="EHT6" s="1102" t="s">
        <v>39</v>
      </c>
      <c r="EHU6" s="1100" t="s">
        <v>106</v>
      </c>
      <c r="EHV6" s="1101" t="s">
        <v>107</v>
      </c>
      <c r="EHW6" s="1102" t="s">
        <v>1295</v>
      </c>
      <c r="EHX6" s="1102" t="s">
        <v>1296</v>
      </c>
      <c r="EHY6" s="1102" t="s">
        <v>39</v>
      </c>
      <c r="EHZ6" s="1102" t="s">
        <v>1295</v>
      </c>
      <c r="EIA6" s="1102" t="s">
        <v>1296</v>
      </c>
      <c r="EIB6" s="1102" t="s">
        <v>39</v>
      </c>
      <c r="EIC6" s="1100" t="s">
        <v>106</v>
      </c>
      <c r="EID6" s="1101" t="s">
        <v>107</v>
      </c>
      <c r="EIE6" s="1102" t="s">
        <v>1295</v>
      </c>
      <c r="EIF6" s="1102" t="s">
        <v>1296</v>
      </c>
      <c r="EIG6" s="1102" t="s">
        <v>39</v>
      </c>
      <c r="EIH6" s="1102" t="s">
        <v>1295</v>
      </c>
      <c r="EII6" s="1102" t="s">
        <v>1296</v>
      </c>
      <c r="EIJ6" s="1102" t="s">
        <v>39</v>
      </c>
      <c r="EIK6" s="1100" t="s">
        <v>106</v>
      </c>
      <c r="EIL6" s="1101" t="s">
        <v>107</v>
      </c>
      <c r="EIM6" s="1102" t="s">
        <v>1295</v>
      </c>
      <c r="EIN6" s="1102" t="s">
        <v>1296</v>
      </c>
      <c r="EIO6" s="1102" t="s">
        <v>39</v>
      </c>
      <c r="EIP6" s="1102" t="s">
        <v>1295</v>
      </c>
      <c r="EIQ6" s="1102" t="s">
        <v>1296</v>
      </c>
      <c r="EIR6" s="1102" t="s">
        <v>39</v>
      </c>
      <c r="EIS6" s="1100" t="s">
        <v>106</v>
      </c>
      <c r="EIT6" s="1101" t="s">
        <v>107</v>
      </c>
      <c r="EIU6" s="1102" t="s">
        <v>1295</v>
      </c>
      <c r="EIV6" s="1102" t="s">
        <v>1296</v>
      </c>
      <c r="EIW6" s="1102" t="s">
        <v>39</v>
      </c>
      <c r="EIX6" s="1102" t="s">
        <v>1295</v>
      </c>
      <c r="EIY6" s="1102" t="s">
        <v>1296</v>
      </c>
      <c r="EIZ6" s="1102" t="s">
        <v>39</v>
      </c>
      <c r="EJA6" s="1100" t="s">
        <v>106</v>
      </c>
      <c r="EJB6" s="1101" t="s">
        <v>107</v>
      </c>
      <c r="EJC6" s="1102" t="s">
        <v>1295</v>
      </c>
      <c r="EJD6" s="1102" t="s">
        <v>1296</v>
      </c>
      <c r="EJE6" s="1102" t="s">
        <v>39</v>
      </c>
      <c r="EJF6" s="1102" t="s">
        <v>1295</v>
      </c>
      <c r="EJG6" s="1102" t="s">
        <v>1296</v>
      </c>
      <c r="EJH6" s="1102" t="s">
        <v>39</v>
      </c>
      <c r="EJI6" s="1100" t="s">
        <v>106</v>
      </c>
      <c r="EJJ6" s="1101" t="s">
        <v>107</v>
      </c>
      <c r="EJK6" s="1102" t="s">
        <v>1295</v>
      </c>
      <c r="EJL6" s="1102" t="s">
        <v>1296</v>
      </c>
      <c r="EJM6" s="1102" t="s">
        <v>39</v>
      </c>
      <c r="EJN6" s="1102" t="s">
        <v>1295</v>
      </c>
      <c r="EJO6" s="1102" t="s">
        <v>1296</v>
      </c>
      <c r="EJP6" s="1102" t="s">
        <v>39</v>
      </c>
      <c r="EJQ6" s="1100" t="s">
        <v>106</v>
      </c>
      <c r="EJR6" s="1101" t="s">
        <v>107</v>
      </c>
      <c r="EJS6" s="1102" t="s">
        <v>1295</v>
      </c>
      <c r="EJT6" s="1102" t="s">
        <v>1296</v>
      </c>
      <c r="EJU6" s="1102" t="s">
        <v>39</v>
      </c>
      <c r="EJV6" s="1102" t="s">
        <v>1295</v>
      </c>
      <c r="EJW6" s="1102" t="s">
        <v>1296</v>
      </c>
      <c r="EJX6" s="1102" t="s">
        <v>39</v>
      </c>
      <c r="EJY6" s="1100" t="s">
        <v>106</v>
      </c>
      <c r="EJZ6" s="1101" t="s">
        <v>107</v>
      </c>
      <c r="EKA6" s="1102" t="s">
        <v>1295</v>
      </c>
      <c r="EKB6" s="1102" t="s">
        <v>1296</v>
      </c>
      <c r="EKC6" s="1102" t="s">
        <v>39</v>
      </c>
      <c r="EKD6" s="1102" t="s">
        <v>1295</v>
      </c>
      <c r="EKE6" s="1102" t="s">
        <v>1296</v>
      </c>
      <c r="EKF6" s="1102" t="s">
        <v>39</v>
      </c>
      <c r="EKG6" s="1100" t="s">
        <v>106</v>
      </c>
      <c r="EKH6" s="1101" t="s">
        <v>107</v>
      </c>
      <c r="EKI6" s="1102" t="s">
        <v>1295</v>
      </c>
      <c r="EKJ6" s="1102" t="s">
        <v>1296</v>
      </c>
      <c r="EKK6" s="1102" t="s">
        <v>39</v>
      </c>
      <c r="EKL6" s="1102" t="s">
        <v>1295</v>
      </c>
      <c r="EKM6" s="1102" t="s">
        <v>1296</v>
      </c>
      <c r="EKN6" s="1102" t="s">
        <v>39</v>
      </c>
      <c r="EKO6" s="1100" t="s">
        <v>106</v>
      </c>
      <c r="EKP6" s="1101" t="s">
        <v>107</v>
      </c>
      <c r="EKQ6" s="1102" t="s">
        <v>1295</v>
      </c>
      <c r="EKR6" s="1102" t="s">
        <v>1296</v>
      </c>
      <c r="EKS6" s="1102" t="s">
        <v>39</v>
      </c>
      <c r="EKT6" s="1102" t="s">
        <v>1295</v>
      </c>
      <c r="EKU6" s="1102" t="s">
        <v>1296</v>
      </c>
      <c r="EKV6" s="1102" t="s">
        <v>39</v>
      </c>
      <c r="EKW6" s="1100" t="s">
        <v>106</v>
      </c>
      <c r="EKX6" s="1101" t="s">
        <v>107</v>
      </c>
      <c r="EKY6" s="1102" t="s">
        <v>1295</v>
      </c>
      <c r="EKZ6" s="1102" t="s">
        <v>1296</v>
      </c>
      <c r="ELA6" s="1102" t="s">
        <v>39</v>
      </c>
      <c r="ELB6" s="1102" t="s">
        <v>1295</v>
      </c>
      <c r="ELC6" s="1102" t="s">
        <v>1296</v>
      </c>
      <c r="ELD6" s="1102" t="s">
        <v>39</v>
      </c>
      <c r="ELE6" s="1100" t="s">
        <v>106</v>
      </c>
      <c r="ELF6" s="1101" t="s">
        <v>107</v>
      </c>
      <c r="ELG6" s="1102" t="s">
        <v>1295</v>
      </c>
      <c r="ELH6" s="1102" t="s">
        <v>1296</v>
      </c>
      <c r="ELI6" s="1102" t="s">
        <v>39</v>
      </c>
      <c r="ELJ6" s="1102" t="s">
        <v>1295</v>
      </c>
      <c r="ELK6" s="1102" t="s">
        <v>1296</v>
      </c>
      <c r="ELL6" s="1102" t="s">
        <v>39</v>
      </c>
      <c r="ELM6" s="1100" t="s">
        <v>106</v>
      </c>
      <c r="ELN6" s="1101" t="s">
        <v>107</v>
      </c>
      <c r="ELO6" s="1102" t="s">
        <v>1295</v>
      </c>
      <c r="ELP6" s="1102" t="s">
        <v>1296</v>
      </c>
      <c r="ELQ6" s="1102" t="s">
        <v>39</v>
      </c>
      <c r="ELR6" s="1102" t="s">
        <v>1295</v>
      </c>
      <c r="ELS6" s="1102" t="s">
        <v>1296</v>
      </c>
      <c r="ELT6" s="1102" t="s">
        <v>39</v>
      </c>
      <c r="ELU6" s="1100" t="s">
        <v>106</v>
      </c>
      <c r="ELV6" s="1101" t="s">
        <v>107</v>
      </c>
      <c r="ELW6" s="1102" t="s">
        <v>1295</v>
      </c>
      <c r="ELX6" s="1102" t="s">
        <v>1296</v>
      </c>
      <c r="ELY6" s="1102" t="s">
        <v>39</v>
      </c>
      <c r="ELZ6" s="1102" t="s">
        <v>1295</v>
      </c>
      <c r="EMA6" s="1102" t="s">
        <v>1296</v>
      </c>
      <c r="EMB6" s="1102" t="s">
        <v>39</v>
      </c>
      <c r="EMC6" s="1100" t="s">
        <v>106</v>
      </c>
      <c r="EMD6" s="1101" t="s">
        <v>107</v>
      </c>
      <c r="EME6" s="1102" t="s">
        <v>1295</v>
      </c>
      <c r="EMF6" s="1102" t="s">
        <v>1296</v>
      </c>
      <c r="EMG6" s="1102" t="s">
        <v>39</v>
      </c>
      <c r="EMH6" s="1102" t="s">
        <v>1295</v>
      </c>
      <c r="EMI6" s="1102" t="s">
        <v>1296</v>
      </c>
      <c r="EMJ6" s="1102" t="s">
        <v>39</v>
      </c>
      <c r="EMK6" s="1100" t="s">
        <v>106</v>
      </c>
      <c r="EML6" s="1101" t="s">
        <v>107</v>
      </c>
      <c r="EMM6" s="1102" t="s">
        <v>1295</v>
      </c>
      <c r="EMN6" s="1102" t="s">
        <v>1296</v>
      </c>
      <c r="EMO6" s="1102" t="s">
        <v>39</v>
      </c>
      <c r="EMP6" s="1102" t="s">
        <v>1295</v>
      </c>
      <c r="EMQ6" s="1102" t="s">
        <v>1296</v>
      </c>
      <c r="EMR6" s="1102" t="s">
        <v>39</v>
      </c>
      <c r="EMS6" s="1100" t="s">
        <v>106</v>
      </c>
      <c r="EMT6" s="1101" t="s">
        <v>107</v>
      </c>
      <c r="EMU6" s="1102" t="s">
        <v>1295</v>
      </c>
      <c r="EMV6" s="1102" t="s">
        <v>1296</v>
      </c>
      <c r="EMW6" s="1102" t="s">
        <v>39</v>
      </c>
      <c r="EMX6" s="1102" t="s">
        <v>1295</v>
      </c>
      <c r="EMY6" s="1102" t="s">
        <v>1296</v>
      </c>
      <c r="EMZ6" s="1102" t="s">
        <v>39</v>
      </c>
      <c r="ENA6" s="1100" t="s">
        <v>106</v>
      </c>
      <c r="ENB6" s="1101" t="s">
        <v>107</v>
      </c>
      <c r="ENC6" s="1102" t="s">
        <v>1295</v>
      </c>
      <c r="END6" s="1102" t="s">
        <v>1296</v>
      </c>
      <c r="ENE6" s="1102" t="s">
        <v>39</v>
      </c>
      <c r="ENF6" s="1102" t="s">
        <v>1295</v>
      </c>
      <c r="ENG6" s="1102" t="s">
        <v>1296</v>
      </c>
      <c r="ENH6" s="1102" t="s">
        <v>39</v>
      </c>
      <c r="ENI6" s="1100" t="s">
        <v>106</v>
      </c>
      <c r="ENJ6" s="1101" t="s">
        <v>107</v>
      </c>
      <c r="ENK6" s="1102" t="s">
        <v>1295</v>
      </c>
      <c r="ENL6" s="1102" t="s">
        <v>1296</v>
      </c>
      <c r="ENM6" s="1102" t="s">
        <v>39</v>
      </c>
      <c r="ENN6" s="1102" t="s">
        <v>1295</v>
      </c>
      <c r="ENO6" s="1102" t="s">
        <v>1296</v>
      </c>
      <c r="ENP6" s="1102" t="s">
        <v>39</v>
      </c>
      <c r="ENQ6" s="1100" t="s">
        <v>106</v>
      </c>
      <c r="ENR6" s="1101" t="s">
        <v>107</v>
      </c>
      <c r="ENS6" s="1102" t="s">
        <v>1295</v>
      </c>
      <c r="ENT6" s="1102" t="s">
        <v>1296</v>
      </c>
      <c r="ENU6" s="1102" t="s">
        <v>39</v>
      </c>
      <c r="ENV6" s="1102" t="s">
        <v>1295</v>
      </c>
      <c r="ENW6" s="1102" t="s">
        <v>1296</v>
      </c>
      <c r="ENX6" s="1102" t="s">
        <v>39</v>
      </c>
      <c r="ENY6" s="1100" t="s">
        <v>106</v>
      </c>
      <c r="ENZ6" s="1101" t="s">
        <v>107</v>
      </c>
      <c r="EOA6" s="1102" t="s">
        <v>1295</v>
      </c>
      <c r="EOB6" s="1102" t="s">
        <v>1296</v>
      </c>
      <c r="EOC6" s="1102" t="s">
        <v>39</v>
      </c>
      <c r="EOD6" s="1102" t="s">
        <v>1295</v>
      </c>
      <c r="EOE6" s="1102" t="s">
        <v>1296</v>
      </c>
      <c r="EOF6" s="1102" t="s">
        <v>39</v>
      </c>
      <c r="EOG6" s="1100" t="s">
        <v>106</v>
      </c>
      <c r="EOH6" s="1101" t="s">
        <v>107</v>
      </c>
      <c r="EOI6" s="1102" t="s">
        <v>1295</v>
      </c>
      <c r="EOJ6" s="1102" t="s">
        <v>1296</v>
      </c>
      <c r="EOK6" s="1102" t="s">
        <v>39</v>
      </c>
      <c r="EOL6" s="1102" t="s">
        <v>1295</v>
      </c>
      <c r="EOM6" s="1102" t="s">
        <v>1296</v>
      </c>
      <c r="EON6" s="1102" t="s">
        <v>39</v>
      </c>
      <c r="EOO6" s="1100" t="s">
        <v>106</v>
      </c>
      <c r="EOP6" s="1101" t="s">
        <v>107</v>
      </c>
      <c r="EOQ6" s="1102" t="s">
        <v>1295</v>
      </c>
      <c r="EOR6" s="1102" t="s">
        <v>1296</v>
      </c>
      <c r="EOS6" s="1102" t="s">
        <v>39</v>
      </c>
      <c r="EOT6" s="1102" t="s">
        <v>1295</v>
      </c>
      <c r="EOU6" s="1102" t="s">
        <v>1296</v>
      </c>
      <c r="EOV6" s="1102" t="s">
        <v>39</v>
      </c>
      <c r="EOW6" s="1100" t="s">
        <v>106</v>
      </c>
      <c r="EOX6" s="1101" t="s">
        <v>107</v>
      </c>
      <c r="EOY6" s="1102" t="s">
        <v>1295</v>
      </c>
      <c r="EOZ6" s="1102" t="s">
        <v>1296</v>
      </c>
      <c r="EPA6" s="1102" t="s">
        <v>39</v>
      </c>
      <c r="EPB6" s="1102" t="s">
        <v>1295</v>
      </c>
      <c r="EPC6" s="1102" t="s">
        <v>1296</v>
      </c>
      <c r="EPD6" s="1102" t="s">
        <v>39</v>
      </c>
      <c r="EPE6" s="1100" t="s">
        <v>106</v>
      </c>
      <c r="EPF6" s="1101" t="s">
        <v>107</v>
      </c>
      <c r="EPG6" s="1102" t="s">
        <v>1295</v>
      </c>
      <c r="EPH6" s="1102" t="s">
        <v>1296</v>
      </c>
      <c r="EPI6" s="1102" t="s">
        <v>39</v>
      </c>
      <c r="EPJ6" s="1102" t="s">
        <v>1295</v>
      </c>
      <c r="EPK6" s="1102" t="s">
        <v>1296</v>
      </c>
      <c r="EPL6" s="1102" t="s">
        <v>39</v>
      </c>
      <c r="EPM6" s="1100" t="s">
        <v>106</v>
      </c>
      <c r="EPN6" s="1101" t="s">
        <v>107</v>
      </c>
      <c r="EPO6" s="1102" t="s">
        <v>1295</v>
      </c>
      <c r="EPP6" s="1102" t="s">
        <v>1296</v>
      </c>
      <c r="EPQ6" s="1102" t="s">
        <v>39</v>
      </c>
      <c r="EPR6" s="1102" t="s">
        <v>1295</v>
      </c>
      <c r="EPS6" s="1102" t="s">
        <v>1296</v>
      </c>
      <c r="EPT6" s="1102" t="s">
        <v>39</v>
      </c>
      <c r="EPU6" s="1100" t="s">
        <v>106</v>
      </c>
      <c r="EPV6" s="1101" t="s">
        <v>107</v>
      </c>
      <c r="EPW6" s="1102" t="s">
        <v>1295</v>
      </c>
      <c r="EPX6" s="1102" t="s">
        <v>1296</v>
      </c>
      <c r="EPY6" s="1102" t="s">
        <v>39</v>
      </c>
      <c r="EPZ6" s="1102" t="s">
        <v>1295</v>
      </c>
      <c r="EQA6" s="1102" t="s">
        <v>1296</v>
      </c>
      <c r="EQB6" s="1102" t="s">
        <v>39</v>
      </c>
      <c r="EQC6" s="1100" t="s">
        <v>106</v>
      </c>
      <c r="EQD6" s="1101" t="s">
        <v>107</v>
      </c>
      <c r="EQE6" s="1102" t="s">
        <v>1295</v>
      </c>
      <c r="EQF6" s="1102" t="s">
        <v>1296</v>
      </c>
      <c r="EQG6" s="1102" t="s">
        <v>39</v>
      </c>
      <c r="EQH6" s="1102" t="s">
        <v>1295</v>
      </c>
      <c r="EQI6" s="1102" t="s">
        <v>1296</v>
      </c>
      <c r="EQJ6" s="1102" t="s">
        <v>39</v>
      </c>
      <c r="EQK6" s="1100" t="s">
        <v>106</v>
      </c>
      <c r="EQL6" s="1101" t="s">
        <v>107</v>
      </c>
      <c r="EQM6" s="1102" t="s">
        <v>1295</v>
      </c>
      <c r="EQN6" s="1102" t="s">
        <v>1296</v>
      </c>
      <c r="EQO6" s="1102" t="s">
        <v>39</v>
      </c>
      <c r="EQP6" s="1102" t="s">
        <v>1295</v>
      </c>
      <c r="EQQ6" s="1102" t="s">
        <v>1296</v>
      </c>
      <c r="EQR6" s="1102" t="s">
        <v>39</v>
      </c>
      <c r="EQS6" s="1100" t="s">
        <v>106</v>
      </c>
      <c r="EQT6" s="1101" t="s">
        <v>107</v>
      </c>
      <c r="EQU6" s="1102" t="s">
        <v>1295</v>
      </c>
      <c r="EQV6" s="1102" t="s">
        <v>1296</v>
      </c>
      <c r="EQW6" s="1102" t="s">
        <v>39</v>
      </c>
      <c r="EQX6" s="1102" t="s">
        <v>1295</v>
      </c>
      <c r="EQY6" s="1102" t="s">
        <v>1296</v>
      </c>
      <c r="EQZ6" s="1102" t="s">
        <v>39</v>
      </c>
      <c r="ERA6" s="1100" t="s">
        <v>106</v>
      </c>
      <c r="ERB6" s="1101" t="s">
        <v>107</v>
      </c>
      <c r="ERC6" s="1102" t="s">
        <v>1295</v>
      </c>
      <c r="ERD6" s="1102" t="s">
        <v>1296</v>
      </c>
      <c r="ERE6" s="1102" t="s">
        <v>39</v>
      </c>
      <c r="ERF6" s="1102" t="s">
        <v>1295</v>
      </c>
      <c r="ERG6" s="1102" t="s">
        <v>1296</v>
      </c>
      <c r="ERH6" s="1102" t="s">
        <v>39</v>
      </c>
      <c r="ERI6" s="1100" t="s">
        <v>106</v>
      </c>
      <c r="ERJ6" s="1101" t="s">
        <v>107</v>
      </c>
      <c r="ERK6" s="1102" t="s">
        <v>1295</v>
      </c>
      <c r="ERL6" s="1102" t="s">
        <v>1296</v>
      </c>
      <c r="ERM6" s="1102" t="s">
        <v>39</v>
      </c>
      <c r="ERN6" s="1102" t="s">
        <v>1295</v>
      </c>
      <c r="ERO6" s="1102" t="s">
        <v>1296</v>
      </c>
      <c r="ERP6" s="1102" t="s">
        <v>39</v>
      </c>
      <c r="ERQ6" s="1100" t="s">
        <v>106</v>
      </c>
      <c r="ERR6" s="1101" t="s">
        <v>107</v>
      </c>
      <c r="ERS6" s="1102" t="s">
        <v>1295</v>
      </c>
      <c r="ERT6" s="1102" t="s">
        <v>1296</v>
      </c>
      <c r="ERU6" s="1102" t="s">
        <v>39</v>
      </c>
      <c r="ERV6" s="1102" t="s">
        <v>1295</v>
      </c>
      <c r="ERW6" s="1102" t="s">
        <v>1296</v>
      </c>
      <c r="ERX6" s="1102" t="s">
        <v>39</v>
      </c>
      <c r="ERY6" s="1100" t="s">
        <v>106</v>
      </c>
      <c r="ERZ6" s="1101" t="s">
        <v>107</v>
      </c>
      <c r="ESA6" s="1102" t="s">
        <v>1295</v>
      </c>
      <c r="ESB6" s="1102" t="s">
        <v>1296</v>
      </c>
      <c r="ESC6" s="1102" t="s">
        <v>39</v>
      </c>
      <c r="ESD6" s="1102" t="s">
        <v>1295</v>
      </c>
      <c r="ESE6" s="1102" t="s">
        <v>1296</v>
      </c>
      <c r="ESF6" s="1102" t="s">
        <v>39</v>
      </c>
      <c r="ESG6" s="1100" t="s">
        <v>106</v>
      </c>
      <c r="ESH6" s="1101" t="s">
        <v>107</v>
      </c>
      <c r="ESI6" s="1102" t="s">
        <v>1295</v>
      </c>
      <c r="ESJ6" s="1102" t="s">
        <v>1296</v>
      </c>
      <c r="ESK6" s="1102" t="s">
        <v>39</v>
      </c>
      <c r="ESL6" s="1102" t="s">
        <v>1295</v>
      </c>
      <c r="ESM6" s="1102" t="s">
        <v>1296</v>
      </c>
      <c r="ESN6" s="1102" t="s">
        <v>39</v>
      </c>
      <c r="ESO6" s="1100" t="s">
        <v>106</v>
      </c>
      <c r="ESP6" s="1101" t="s">
        <v>107</v>
      </c>
      <c r="ESQ6" s="1102" t="s">
        <v>1295</v>
      </c>
      <c r="ESR6" s="1102" t="s">
        <v>1296</v>
      </c>
      <c r="ESS6" s="1102" t="s">
        <v>39</v>
      </c>
      <c r="EST6" s="1102" t="s">
        <v>1295</v>
      </c>
      <c r="ESU6" s="1102" t="s">
        <v>1296</v>
      </c>
      <c r="ESV6" s="1102" t="s">
        <v>39</v>
      </c>
      <c r="ESW6" s="1100" t="s">
        <v>106</v>
      </c>
      <c r="ESX6" s="1101" t="s">
        <v>107</v>
      </c>
      <c r="ESY6" s="1102" t="s">
        <v>1295</v>
      </c>
      <c r="ESZ6" s="1102" t="s">
        <v>1296</v>
      </c>
      <c r="ETA6" s="1102" t="s">
        <v>39</v>
      </c>
      <c r="ETB6" s="1102" t="s">
        <v>1295</v>
      </c>
      <c r="ETC6" s="1102" t="s">
        <v>1296</v>
      </c>
      <c r="ETD6" s="1102" t="s">
        <v>39</v>
      </c>
      <c r="ETE6" s="1100" t="s">
        <v>106</v>
      </c>
      <c r="ETF6" s="1101" t="s">
        <v>107</v>
      </c>
      <c r="ETG6" s="1102" t="s">
        <v>1295</v>
      </c>
      <c r="ETH6" s="1102" t="s">
        <v>1296</v>
      </c>
      <c r="ETI6" s="1102" t="s">
        <v>39</v>
      </c>
      <c r="ETJ6" s="1102" t="s">
        <v>1295</v>
      </c>
      <c r="ETK6" s="1102" t="s">
        <v>1296</v>
      </c>
      <c r="ETL6" s="1102" t="s">
        <v>39</v>
      </c>
      <c r="ETM6" s="1100" t="s">
        <v>106</v>
      </c>
      <c r="ETN6" s="1101" t="s">
        <v>107</v>
      </c>
      <c r="ETO6" s="1102" t="s">
        <v>1295</v>
      </c>
      <c r="ETP6" s="1102" t="s">
        <v>1296</v>
      </c>
      <c r="ETQ6" s="1102" t="s">
        <v>39</v>
      </c>
      <c r="ETR6" s="1102" t="s">
        <v>1295</v>
      </c>
      <c r="ETS6" s="1102" t="s">
        <v>1296</v>
      </c>
      <c r="ETT6" s="1102" t="s">
        <v>39</v>
      </c>
      <c r="ETU6" s="1100" t="s">
        <v>106</v>
      </c>
      <c r="ETV6" s="1101" t="s">
        <v>107</v>
      </c>
      <c r="ETW6" s="1102" t="s">
        <v>1295</v>
      </c>
      <c r="ETX6" s="1102" t="s">
        <v>1296</v>
      </c>
      <c r="ETY6" s="1102" t="s">
        <v>39</v>
      </c>
      <c r="ETZ6" s="1102" t="s">
        <v>1295</v>
      </c>
      <c r="EUA6" s="1102" t="s">
        <v>1296</v>
      </c>
      <c r="EUB6" s="1102" t="s">
        <v>39</v>
      </c>
      <c r="EUC6" s="1100" t="s">
        <v>106</v>
      </c>
      <c r="EUD6" s="1101" t="s">
        <v>107</v>
      </c>
      <c r="EUE6" s="1102" t="s">
        <v>1295</v>
      </c>
      <c r="EUF6" s="1102" t="s">
        <v>1296</v>
      </c>
      <c r="EUG6" s="1102" t="s">
        <v>39</v>
      </c>
      <c r="EUH6" s="1102" t="s">
        <v>1295</v>
      </c>
      <c r="EUI6" s="1102" t="s">
        <v>1296</v>
      </c>
      <c r="EUJ6" s="1102" t="s">
        <v>39</v>
      </c>
      <c r="EUK6" s="1100" t="s">
        <v>106</v>
      </c>
      <c r="EUL6" s="1101" t="s">
        <v>107</v>
      </c>
      <c r="EUM6" s="1102" t="s">
        <v>1295</v>
      </c>
      <c r="EUN6" s="1102" t="s">
        <v>1296</v>
      </c>
      <c r="EUO6" s="1102" t="s">
        <v>39</v>
      </c>
      <c r="EUP6" s="1102" t="s">
        <v>1295</v>
      </c>
      <c r="EUQ6" s="1102" t="s">
        <v>1296</v>
      </c>
      <c r="EUR6" s="1102" t="s">
        <v>39</v>
      </c>
      <c r="EUS6" s="1100" t="s">
        <v>106</v>
      </c>
      <c r="EUT6" s="1101" t="s">
        <v>107</v>
      </c>
      <c r="EUU6" s="1102" t="s">
        <v>1295</v>
      </c>
      <c r="EUV6" s="1102" t="s">
        <v>1296</v>
      </c>
      <c r="EUW6" s="1102" t="s">
        <v>39</v>
      </c>
      <c r="EUX6" s="1102" t="s">
        <v>1295</v>
      </c>
      <c r="EUY6" s="1102" t="s">
        <v>1296</v>
      </c>
      <c r="EUZ6" s="1102" t="s">
        <v>39</v>
      </c>
      <c r="EVA6" s="1100" t="s">
        <v>106</v>
      </c>
      <c r="EVB6" s="1101" t="s">
        <v>107</v>
      </c>
      <c r="EVC6" s="1102" t="s">
        <v>1295</v>
      </c>
      <c r="EVD6" s="1102" t="s">
        <v>1296</v>
      </c>
      <c r="EVE6" s="1102" t="s">
        <v>39</v>
      </c>
      <c r="EVF6" s="1102" t="s">
        <v>1295</v>
      </c>
      <c r="EVG6" s="1102" t="s">
        <v>1296</v>
      </c>
      <c r="EVH6" s="1102" t="s">
        <v>39</v>
      </c>
      <c r="EVI6" s="1100" t="s">
        <v>106</v>
      </c>
      <c r="EVJ6" s="1101" t="s">
        <v>107</v>
      </c>
      <c r="EVK6" s="1102" t="s">
        <v>1295</v>
      </c>
      <c r="EVL6" s="1102" t="s">
        <v>1296</v>
      </c>
      <c r="EVM6" s="1102" t="s">
        <v>39</v>
      </c>
      <c r="EVN6" s="1102" t="s">
        <v>1295</v>
      </c>
      <c r="EVO6" s="1102" t="s">
        <v>1296</v>
      </c>
      <c r="EVP6" s="1102" t="s">
        <v>39</v>
      </c>
      <c r="EVQ6" s="1100" t="s">
        <v>106</v>
      </c>
      <c r="EVR6" s="1101" t="s">
        <v>107</v>
      </c>
      <c r="EVS6" s="1102" t="s">
        <v>1295</v>
      </c>
      <c r="EVT6" s="1102" t="s">
        <v>1296</v>
      </c>
      <c r="EVU6" s="1102" t="s">
        <v>39</v>
      </c>
      <c r="EVV6" s="1102" t="s">
        <v>1295</v>
      </c>
      <c r="EVW6" s="1102" t="s">
        <v>1296</v>
      </c>
      <c r="EVX6" s="1102" t="s">
        <v>39</v>
      </c>
      <c r="EVY6" s="1100" t="s">
        <v>106</v>
      </c>
      <c r="EVZ6" s="1101" t="s">
        <v>107</v>
      </c>
      <c r="EWA6" s="1102" t="s">
        <v>1295</v>
      </c>
      <c r="EWB6" s="1102" t="s">
        <v>1296</v>
      </c>
      <c r="EWC6" s="1102" t="s">
        <v>39</v>
      </c>
      <c r="EWD6" s="1102" t="s">
        <v>1295</v>
      </c>
      <c r="EWE6" s="1102" t="s">
        <v>1296</v>
      </c>
      <c r="EWF6" s="1102" t="s">
        <v>39</v>
      </c>
      <c r="EWG6" s="1100" t="s">
        <v>106</v>
      </c>
      <c r="EWH6" s="1101" t="s">
        <v>107</v>
      </c>
      <c r="EWI6" s="1102" t="s">
        <v>1295</v>
      </c>
      <c r="EWJ6" s="1102" t="s">
        <v>1296</v>
      </c>
      <c r="EWK6" s="1102" t="s">
        <v>39</v>
      </c>
      <c r="EWL6" s="1102" t="s">
        <v>1295</v>
      </c>
      <c r="EWM6" s="1102" t="s">
        <v>1296</v>
      </c>
      <c r="EWN6" s="1102" t="s">
        <v>39</v>
      </c>
      <c r="EWO6" s="1100" t="s">
        <v>106</v>
      </c>
      <c r="EWP6" s="1101" t="s">
        <v>107</v>
      </c>
      <c r="EWQ6" s="1102" t="s">
        <v>1295</v>
      </c>
      <c r="EWR6" s="1102" t="s">
        <v>1296</v>
      </c>
      <c r="EWS6" s="1102" t="s">
        <v>39</v>
      </c>
      <c r="EWT6" s="1102" t="s">
        <v>1295</v>
      </c>
      <c r="EWU6" s="1102" t="s">
        <v>1296</v>
      </c>
      <c r="EWV6" s="1102" t="s">
        <v>39</v>
      </c>
      <c r="EWW6" s="1100" t="s">
        <v>106</v>
      </c>
      <c r="EWX6" s="1101" t="s">
        <v>107</v>
      </c>
      <c r="EWY6" s="1102" t="s">
        <v>1295</v>
      </c>
      <c r="EWZ6" s="1102" t="s">
        <v>1296</v>
      </c>
      <c r="EXA6" s="1102" t="s">
        <v>39</v>
      </c>
      <c r="EXB6" s="1102" t="s">
        <v>1295</v>
      </c>
      <c r="EXC6" s="1102" t="s">
        <v>1296</v>
      </c>
      <c r="EXD6" s="1102" t="s">
        <v>39</v>
      </c>
      <c r="EXE6" s="1100" t="s">
        <v>106</v>
      </c>
      <c r="EXF6" s="1101" t="s">
        <v>107</v>
      </c>
      <c r="EXG6" s="1102" t="s">
        <v>1295</v>
      </c>
      <c r="EXH6" s="1102" t="s">
        <v>1296</v>
      </c>
      <c r="EXI6" s="1102" t="s">
        <v>39</v>
      </c>
      <c r="EXJ6" s="1102" t="s">
        <v>1295</v>
      </c>
      <c r="EXK6" s="1102" t="s">
        <v>1296</v>
      </c>
      <c r="EXL6" s="1102" t="s">
        <v>39</v>
      </c>
      <c r="EXM6" s="1100" t="s">
        <v>106</v>
      </c>
      <c r="EXN6" s="1101" t="s">
        <v>107</v>
      </c>
      <c r="EXO6" s="1102" t="s">
        <v>1295</v>
      </c>
      <c r="EXP6" s="1102" t="s">
        <v>1296</v>
      </c>
      <c r="EXQ6" s="1102" t="s">
        <v>39</v>
      </c>
      <c r="EXR6" s="1102" t="s">
        <v>1295</v>
      </c>
      <c r="EXS6" s="1102" t="s">
        <v>1296</v>
      </c>
      <c r="EXT6" s="1102" t="s">
        <v>39</v>
      </c>
      <c r="EXU6" s="1100" t="s">
        <v>106</v>
      </c>
      <c r="EXV6" s="1101" t="s">
        <v>107</v>
      </c>
      <c r="EXW6" s="1102" t="s">
        <v>1295</v>
      </c>
      <c r="EXX6" s="1102" t="s">
        <v>1296</v>
      </c>
      <c r="EXY6" s="1102" t="s">
        <v>39</v>
      </c>
      <c r="EXZ6" s="1102" t="s">
        <v>1295</v>
      </c>
      <c r="EYA6" s="1102" t="s">
        <v>1296</v>
      </c>
      <c r="EYB6" s="1102" t="s">
        <v>39</v>
      </c>
      <c r="EYC6" s="1100" t="s">
        <v>106</v>
      </c>
      <c r="EYD6" s="1101" t="s">
        <v>107</v>
      </c>
      <c r="EYE6" s="1102" t="s">
        <v>1295</v>
      </c>
      <c r="EYF6" s="1102" t="s">
        <v>1296</v>
      </c>
      <c r="EYG6" s="1102" t="s">
        <v>39</v>
      </c>
      <c r="EYH6" s="1102" t="s">
        <v>1295</v>
      </c>
      <c r="EYI6" s="1102" t="s">
        <v>1296</v>
      </c>
      <c r="EYJ6" s="1102" t="s">
        <v>39</v>
      </c>
      <c r="EYK6" s="1100" t="s">
        <v>106</v>
      </c>
      <c r="EYL6" s="1101" t="s">
        <v>107</v>
      </c>
      <c r="EYM6" s="1102" t="s">
        <v>1295</v>
      </c>
      <c r="EYN6" s="1102" t="s">
        <v>1296</v>
      </c>
      <c r="EYO6" s="1102" t="s">
        <v>39</v>
      </c>
      <c r="EYP6" s="1102" t="s">
        <v>1295</v>
      </c>
      <c r="EYQ6" s="1102" t="s">
        <v>1296</v>
      </c>
      <c r="EYR6" s="1102" t="s">
        <v>39</v>
      </c>
      <c r="EYS6" s="1100" t="s">
        <v>106</v>
      </c>
      <c r="EYT6" s="1101" t="s">
        <v>107</v>
      </c>
      <c r="EYU6" s="1102" t="s">
        <v>1295</v>
      </c>
      <c r="EYV6" s="1102" t="s">
        <v>1296</v>
      </c>
      <c r="EYW6" s="1102" t="s">
        <v>39</v>
      </c>
      <c r="EYX6" s="1102" t="s">
        <v>1295</v>
      </c>
      <c r="EYY6" s="1102" t="s">
        <v>1296</v>
      </c>
      <c r="EYZ6" s="1102" t="s">
        <v>39</v>
      </c>
      <c r="EZA6" s="1100" t="s">
        <v>106</v>
      </c>
      <c r="EZB6" s="1101" t="s">
        <v>107</v>
      </c>
      <c r="EZC6" s="1102" t="s">
        <v>1295</v>
      </c>
      <c r="EZD6" s="1102" t="s">
        <v>1296</v>
      </c>
      <c r="EZE6" s="1102" t="s">
        <v>39</v>
      </c>
      <c r="EZF6" s="1102" t="s">
        <v>1295</v>
      </c>
      <c r="EZG6" s="1102" t="s">
        <v>1296</v>
      </c>
      <c r="EZH6" s="1102" t="s">
        <v>39</v>
      </c>
      <c r="EZI6" s="1100" t="s">
        <v>106</v>
      </c>
      <c r="EZJ6" s="1101" t="s">
        <v>107</v>
      </c>
      <c r="EZK6" s="1102" t="s">
        <v>1295</v>
      </c>
      <c r="EZL6" s="1102" t="s">
        <v>1296</v>
      </c>
      <c r="EZM6" s="1102" t="s">
        <v>39</v>
      </c>
      <c r="EZN6" s="1102" t="s">
        <v>1295</v>
      </c>
      <c r="EZO6" s="1102" t="s">
        <v>1296</v>
      </c>
      <c r="EZP6" s="1102" t="s">
        <v>39</v>
      </c>
      <c r="EZQ6" s="1100" t="s">
        <v>106</v>
      </c>
      <c r="EZR6" s="1101" t="s">
        <v>107</v>
      </c>
      <c r="EZS6" s="1102" t="s">
        <v>1295</v>
      </c>
      <c r="EZT6" s="1102" t="s">
        <v>1296</v>
      </c>
      <c r="EZU6" s="1102" t="s">
        <v>39</v>
      </c>
      <c r="EZV6" s="1102" t="s">
        <v>1295</v>
      </c>
      <c r="EZW6" s="1102" t="s">
        <v>1296</v>
      </c>
      <c r="EZX6" s="1102" t="s">
        <v>39</v>
      </c>
      <c r="EZY6" s="1100" t="s">
        <v>106</v>
      </c>
      <c r="EZZ6" s="1101" t="s">
        <v>107</v>
      </c>
      <c r="FAA6" s="1102" t="s">
        <v>1295</v>
      </c>
      <c r="FAB6" s="1102" t="s">
        <v>1296</v>
      </c>
      <c r="FAC6" s="1102" t="s">
        <v>39</v>
      </c>
      <c r="FAD6" s="1102" t="s">
        <v>1295</v>
      </c>
      <c r="FAE6" s="1102" t="s">
        <v>1296</v>
      </c>
      <c r="FAF6" s="1102" t="s">
        <v>39</v>
      </c>
      <c r="FAG6" s="1100" t="s">
        <v>106</v>
      </c>
      <c r="FAH6" s="1101" t="s">
        <v>107</v>
      </c>
      <c r="FAI6" s="1102" t="s">
        <v>1295</v>
      </c>
      <c r="FAJ6" s="1102" t="s">
        <v>1296</v>
      </c>
      <c r="FAK6" s="1102" t="s">
        <v>39</v>
      </c>
      <c r="FAL6" s="1102" t="s">
        <v>1295</v>
      </c>
      <c r="FAM6" s="1102" t="s">
        <v>1296</v>
      </c>
      <c r="FAN6" s="1102" t="s">
        <v>39</v>
      </c>
      <c r="FAO6" s="1100" t="s">
        <v>106</v>
      </c>
      <c r="FAP6" s="1101" t="s">
        <v>107</v>
      </c>
      <c r="FAQ6" s="1102" t="s">
        <v>1295</v>
      </c>
      <c r="FAR6" s="1102" t="s">
        <v>1296</v>
      </c>
      <c r="FAS6" s="1102" t="s">
        <v>39</v>
      </c>
      <c r="FAT6" s="1102" t="s">
        <v>1295</v>
      </c>
      <c r="FAU6" s="1102" t="s">
        <v>1296</v>
      </c>
      <c r="FAV6" s="1102" t="s">
        <v>39</v>
      </c>
      <c r="FAW6" s="1100" t="s">
        <v>106</v>
      </c>
      <c r="FAX6" s="1101" t="s">
        <v>107</v>
      </c>
      <c r="FAY6" s="1102" t="s">
        <v>1295</v>
      </c>
      <c r="FAZ6" s="1102" t="s">
        <v>1296</v>
      </c>
      <c r="FBA6" s="1102" t="s">
        <v>39</v>
      </c>
      <c r="FBB6" s="1102" t="s">
        <v>1295</v>
      </c>
      <c r="FBC6" s="1102" t="s">
        <v>1296</v>
      </c>
      <c r="FBD6" s="1102" t="s">
        <v>39</v>
      </c>
      <c r="FBE6" s="1100" t="s">
        <v>106</v>
      </c>
      <c r="FBF6" s="1101" t="s">
        <v>107</v>
      </c>
      <c r="FBG6" s="1102" t="s">
        <v>1295</v>
      </c>
      <c r="FBH6" s="1102" t="s">
        <v>1296</v>
      </c>
      <c r="FBI6" s="1102" t="s">
        <v>39</v>
      </c>
      <c r="FBJ6" s="1102" t="s">
        <v>1295</v>
      </c>
      <c r="FBK6" s="1102" t="s">
        <v>1296</v>
      </c>
      <c r="FBL6" s="1102" t="s">
        <v>39</v>
      </c>
      <c r="FBM6" s="1100" t="s">
        <v>106</v>
      </c>
      <c r="FBN6" s="1101" t="s">
        <v>107</v>
      </c>
      <c r="FBO6" s="1102" t="s">
        <v>1295</v>
      </c>
      <c r="FBP6" s="1102" t="s">
        <v>1296</v>
      </c>
      <c r="FBQ6" s="1102" t="s">
        <v>39</v>
      </c>
      <c r="FBR6" s="1102" t="s">
        <v>1295</v>
      </c>
      <c r="FBS6" s="1102" t="s">
        <v>1296</v>
      </c>
      <c r="FBT6" s="1102" t="s">
        <v>39</v>
      </c>
      <c r="FBU6" s="1100" t="s">
        <v>106</v>
      </c>
      <c r="FBV6" s="1101" t="s">
        <v>107</v>
      </c>
      <c r="FBW6" s="1102" t="s">
        <v>1295</v>
      </c>
      <c r="FBX6" s="1102" t="s">
        <v>1296</v>
      </c>
      <c r="FBY6" s="1102" t="s">
        <v>39</v>
      </c>
      <c r="FBZ6" s="1102" t="s">
        <v>1295</v>
      </c>
      <c r="FCA6" s="1102" t="s">
        <v>1296</v>
      </c>
      <c r="FCB6" s="1102" t="s">
        <v>39</v>
      </c>
      <c r="FCC6" s="1100" t="s">
        <v>106</v>
      </c>
      <c r="FCD6" s="1101" t="s">
        <v>107</v>
      </c>
      <c r="FCE6" s="1102" t="s">
        <v>1295</v>
      </c>
      <c r="FCF6" s="1102" t="s">
        <v>1296</v>
      </c>
      <c r="FCG6" s="1102" t="s">
        <v>39</v>
      </c>
      <c r="FCH6" s="1102" t="s">
        <v>1295</v>
      </c>
      <c r="FCI6" s="1102" t="s">
        <v>1296</v>
      </c>
      <c r="FCJ6" s="1102" t="s">
        <v>39</v>
      </c>
      <c r="FCK6" s="1100" t="s">
        <v>106</v>
      </c>
      <c r="FCL6" s="1101" t="s">
        <v>107</v>
      </c>
      <c r="FCM6" s="1102" t="s">
        <v>1295</v>
      </c>
      <c r="FCN6" s="1102" t="s">
        <v>1296</v>
      </c>
      <c r="FCO6" s="1102" t="s">
        <v>39</v>
      </c>
      <c r="FCP6" s="1102" t="s">
        <v>1295</v>
      </c>
      <c r="FCQ6" s="1102" t="s">
        <v>1296</v>
      </c>
      <c r="FCR6" s="1102" t="s">
        <v>39</v>
      </c>
      <c r="FCS6" s="1100" t="s">
        <v>106</v>
      </c>
      <c r="FCT6" s="1101" t="s">
        <v>107</v>
      </c>
      <c r="FCU6" s="1102" t="s">
        <v>1295</v>
      </c>
      <c r="FCV6" s="1102" t="s">
        <v>1296</v>
      </c>
      <c r="FCW6" s="1102" t="s">
        <v>39</v>
      </c>
      <c r="FCX6" s="1102" t="s">
        <v>1295</v>
      </c>
      <c r="FCY6" s="1102" t="s">
        <v>1296</v>
      </c>
      <c r="FCZ6" s="1102" t="s">
        <v>39</v>
      </c>
      <c r="FDA6" s="1100" t="s">
        <v>106</v>
      </c>
      <c r="FDB6" s="1101" t="s">
        <v>107</v>
      </c>
      <c r="FDC6" s="1102" t="s">
        <v>1295</v>
      </c>
      <c r="FDD6" s="1102" t="s">
        <v>1296</v>
      </c>
      <c r="FDE6" s="1102" t="s">
        <v>39</v>
      </c>
      <c r="FDF6" s="1102" t="s">
        <v>1295</v>
      </c>
      <c r="FDG6" s="1102" t="s">
        <v>1296</v>
      </c>
      <c r="FDH6" s="1102" t="s">
        <v>39</v>
      </c>
      <c r="FDI6" s="1100" t="s">
        <v>106</v>
      </c>
      <c r="FDJ6" s="1101" t="s">
        <v>107</v>
      </c>
      <c r="FDK6" s="1102" t="s">
        <v>1295</v>
      </c>
      <c r="FDL6" s="1102" t="s">
        <v>1296</v>
      </c>
      <c r="FDM6" s="1102" t="s">
        <v>39</v>
      </c>
      <c r="FDN6" s="1102" t="s">
        <v>1295</v>
      </c>
      <c r="FDO6" s="1102" t="s">
        <v>1296</v>
      </c>
      <c r="FDP6" s="1102" t="s">
        <v>39</v>
      </c>
      <c r="FDQ6" s="1100" t="s">
        <v>106</v>
      </c>
      <c r="FDR6" s="1101" t="s">
        <v>107</v>
      </c>
      <c r="FDS6" s="1102" t="s">
        <v>1295</v>
      </c>
      <c r="FDT6" s="1102" t="s">
        <v>1296</v>
      </c>
      <c r="FDU6" s="1102" t="s">
        <v>39</v>
      </c>
      <c r="FDV6" s="1102" t="s">
        <v>1295</v>
      </c>
      <c r="FDW6" s="1102" t="s">
        <v>1296</v>
      </c>
      <c r="FDX6" s="1102" t="s">
        <v>39</v>
      </c>
      <c r="FDY6" s="1100" t="s">
        <v>106</v>
      </c>
      <c r="FDZ6" s="1101" t="s">
        <v>107</v>
      </c>
      <c r="FEA6" s="1102" t="s">
        <v>1295</v>
      </c>
      <c r="FEB6" s="1102" t="s">
        <v>1296</v>
      </c>
      <c r="FEC6" s="1102" t="s">
        <v>39</v>
      </c>
      <c r="FED6" s="1102" t="s">
        <v>1295</v>
      </c>
      <c r="FEE6" s="1102" t="s">
        <v>1296</v>
      </c>
      <c r="FEF6" s="1102" t="s">
        <v>39</v>
      </c>
      <c r="FEG6" s="1100" t="s">
        <v>106</v>
      </c>
      <c r="FEH6" s="1101" t="s">
        <v>107</v>
      </c>
      <c r="FEI6" s="1102" t="s">
        <v>1295</v>
      </c>
      <c r="FEJ6" s="1102" t="s">
        <v>1296</v>
      </c>
      <c r="FEK6" s="1102" t="s">
        <v>39</v>
      </c>
      <c r="FEL6" s="1102" t="s">
        <v>1295</v>
      </c>
      <c r="FEM6" s="1102" t="s">
        <v>1296</v>
      </c>
      <c r="FEN6" s="1102" t="s">
        <v>39</v>
      </c>
      <c r="FEO6" s="1100" t="s">
        <v>106</v>
      </c>
      <c r="FEP6" s="1101" t="s">
        <v>107</v>
      </c>
      <c r="FEQ6" s="1102" t="s">
        <v>1295</v>
      </c>
      <c r="FER6" s="1102" t="s">
        <v>1296</v>
      </c>
      <c r="FES6" s="1102" t="s">
        <v>39</v>
      </c>
      <c r="FET6" s="1102" t="s">
        <v>1295</v>
      </c>
      <c r="FEU6" s="1102" t="s">
        <v>1296</v>
      </c>
      <c r="FEV6" s="1102" t="s">
        <v>39</v>
      </c>
      <c r="FEW6" s="1100" t="s">
        <v>106</v>
      </c>
      <c r="FEX6" s="1101" t="s">
        <v>107</v>
      </c>
      <c r="FEY6" s="1102" t="s">
        <v>1295</v>
      </c>
      <c r="FEZ6" s="1102" t="s">
        <v>1296</v>
      </c>
      <c r="FFA6" s="1102" t="s">
        <v>39</v>
      </c>
      <c r="FFB6" s="1102" t="s">
        <v>1295</v>
      </c>
      <c r="FFC6" s="1102" t="s">
        <v>1296</v>
      </c>
      <c r="FFD6" s="1102" t="s">
        <v>39</v>
      </c>
      <c r="FFE6" s="1100" t="s">
        <v>106</v>
      </c>
      <c r="FFF6" s="1101" t="s">
        <v>107</v>
      </c>
      <c r="FFG6" s="1102" t="s">
        <v>1295</v>
      </c>
      <c r="FFH6" s="1102" t="s">
        <v>1296</v>
      </c>
      <c r="FFI6" s="1102" t="s">
        <v>39</v>
      </c>
      <c r="FFJ6" s="1102" t="s">
        <v>1295</v>
      </c>
      <c r="FFK6" s="1102" t="s">
        <v>1296</v>
      </c>
      <c r="FFL6" s="1102" t="s">
        <v>39</v>
      </c>
      <c r="FFM6" s="1100" t="s">
        <v>106</v>
      </c>
      <c r="FFN6" s="1101" t="s">
        <v>107</v>
      </c>
      <c r="FFO6" s="1102" t="s">
        <v>1295</v>
      </c>
      <c r="FFP6" s="1102" t="s">
        <v>1296</v>
      </c>
      <c r="FFQ6" s="1102" t="s">
        <v>39</v>
      </c>
      <c r="FFR6" s="1102" t="s">
        <v>1295</v>
      </c>
      <c r="FFS6" s="1102" t="s">
        <v>1296</v>
      </c>
      <c r="FFT6" s="1102" t="s">
        <v>39</v>
      </c>
      <c r="FFU6" s="1100" t="s">
        <v>106</v>
      </c>
      <c r="FFV6" s="1101" t="s">
        <v>107</v>
      </c>
      <c r="FFW6" s="1102" t="s">
        <v>1295</v>
      </c>
      <c r="FFX6" s="1102" t="s">
        <v>1296</v>
      </c>
      <c r="FFY6" s="1102" t="s">
        <v>39</v>
      </c>
      <c r="FFZ6" s="1102" t="s">
        <v>1295</v>
      </c>
      <c r="FGA6" s="1102" t="s">
        <v>1296</v>
      </c>
      <c r="FGB6" s="1102" t="s">
        <v>39</v>
      </c>
      <c r="FGC6" s="1100" t="s">
        <v>106</v>
      </c>
      <c r="FGD6" s="1101" t="s">
        <v>107</v>
      </c>
      <c r="FGE6" s="1102" t="s">
        <v>1295</v>
      </c>
      <c r="FGF6" s="1102" t="s">
        <v>1296</v>
      </c>
      <c r="FGG6" s="1102" t="s">
        <v>39</v>
      </c>
      <c r="FGH6" s="1102" t="s">
        <v>1295</v>
      </c>
      <c r="FGI6" s="1102" t="s">
        <v>1296</v>
      </c>
      <c r="FGJ6" s="1102" t="s">
        <v>39</v>
      </c>
      <c r="FGK6" s="1100" t="s">
        <v>106</v>
      </c>
      <c r="FGL6" s="1101" t="s">
        <v>107</v>
      </c>
      <c r="FGM6" s="1102" t="s">
        <v>1295</v>
      </c>
      <c r="FGN6" s="1102" t="s">
        <v>1296</v>
      </c>
      <c r="FGO6" s="1102" t="s">
        <v>39</v>
      </c>
      <c r="FGP6" s="1102" t="s">
        <v>1295</v>
      </c>
      <c r="FGQ6" s="1102" t="s">
        <v>1296</v>
      </c>
      <c r="FGR6" s="1102" t="s">
        <v>39</v>
      </c>
      <c r="FGS6" s="1100" t="s">
        <v>106</v>
      </c>
      <c r="FGT6" s="1101" t="s">
        <v>107</v>
      </c>
      <c r="FGU6" s="1102" t="s">
        <v>1295</v>
      </c>
      <c r="FGV6" s="1102" t="s">
        <v>1296</v>
      </c>
      <c r="FGW6" s="1102" t="s">
        <v>39</v>
      </c>
      <c r="FGX6" s="1102" t="s">
        <v>1295</v>
      </c>
      <c r="FGY6" s="1102" t="s">
        <v>1296</v>
      </c>
      <c r="FGZ6" s="1102" t="s">
        <v>39</v>
      </c>
      <c r="FHA6" s="1100" t="s">
        <v>106</v>
      </c>
      <c r="FHB6" s="1101" t="s">
        <v>107</v>
      </c>
      <c r="FHC6" s="1102" t="s">
        <v>1295</v>
      </c>
      <c r="FHD6" s="1102" t="s">
        <v>1296</v>
      </c>
      <c r="FHE6" s="1102" t="s">
        <v>39</v>
      </c>
      <c r="FHF6" s="1102" t="s">
        <v>1295</v>
      </c>
      <c r="FHG6" s="1102" t="s">
        <v>1296</v>
      </c>
      <c r="FHH6" s="1102" t="s">
        <v>39</v>
      </c>
      <c r="FHI6" s="1100" t="s">
        <v>106</v>
      </c>
      <c r="FHJ6" s="1101" t="s">
        <v>107</v>
      </c>
      <c r="FHK6" s="1102" t="s">
        <v>1295</v>
      </c>
      <c r="FHL6" s="1102" t="s">
        <v>1296</v>
      </c>
      <c r="FHM6" s="1102" t="s">
        <v>39</v>
      </c>
      <c r="FHN6" s="1102" t="s">
        <v>1295</v>
      </c>
      <c r="FHO6" s="1102" t="s">
        <v>1296</v>
      </c>
      <c r="FHP6" s="1102" t="s">
        <v>39</v>
      </c>
      <c r="FHQ6" s="1100" t="s">
        <v>106</v>
      </c>
      <c r="FHR6" s="1101" t="s">
        <v>107</v>
      </c>
      <c r="FHS6" s="1102" t="s">
        <v>1295</v>
      </c>
      <c r="FHT6" s="1102" t="s">
        <v>1296</v>
      </c>
      <c r="FHU6" s="1102" t="s">
        <v>39</v>
      </c>
      <c r="FHV6" s="1102" t="s">
        <v>1295</v>
      </c>
      <c r="FHW6" s="1102" t="s">
        <v>1296</v>
      </c>
      <c r="FHX6" s="1102" t="s">
        <v>39</v>
      </c>
      <c r="FHY6" s="1100" t="s">
        <v>106</v>
      </c>
      <c r="FHZ6" s="1101" t="s">
        <v>107</v>
      </c>
      <c r="FIA6" s="1102" t="s">
        <v>1295</v>
      </c>
      <c r="FIB6" s="1102" t="s">
        <v>1296</v>
      </c>
      <c r="FIC6" s="1102" t="s">
        <v>39</v>
      </c>
      <c r="FID6" s="1102" t="s">
        <v>1295</v>
      </c>
      <c r="FIE6" s="1102" t="s">
        <v>1296</v>
      </c>
      <c r="FIF6" s="1102" t="s">
        <v>39</v>
      </c>
      <c r="FIG6" s="1100" t="s">
        <v>106</v>
      </c>
      <c r="FIH6" s="1101" t="s">
        <v>107</v>
      </c>
      <c r="FII6" s="1102" t="s">
        <v>1295</v>
      </c>
      <c r="FIJ6" s="1102" t="s">
        <v>1296</v>
      </c>
      <c r="FIK6" s="1102" t="s">
        <v>39</v>
      </c>
      <c r="FIL6" s="1102" t="s">
        <v>1295</v>
      </c>
      <c r="FIM6" s="1102" t="s">
        <v>1296</v>
      </c>
      <c r="FIN6" s="1102" t="s">
        <v>39</v>
      </c>
      <c r="FIO6" s="1100" t="s">
        <v>106</v>
      </c>
      <c r="FIP6" s="1101" t="s">
        <v>107</v>
      </c>
      <c r="FIQ6" s="1102" t="s">
        <v>1295</v>
      </c>
      <c r="FIR6" s="1102" t="s">
        <v>1296</v>
      </c>
      <c r="FIS6" s="1102" t="s">
        <v>39</v>
      </c>
      <c r="FIT6" s="1102" t="s">
        <v>1295</v>
      </c>
      <c r="FIU6" s="1102" t="s">
        <v>1296</v>
      </c>
      <c r="FIV6" s="1102" t="s">
        <v>39</v>
      </c>
      <c r="FIW6" s="1100" t="s">
        <v>106</v>
      </c>
      <c r="FIX6" s="1101" t="s">
        <v>107</v>
      </c>
      <c r="FIY6" s="1102" t="s">
        <v>1295</v>
      </c>
      <c r="FIZ6" s="1102" t="s">
        <v>1296</v>
      </c>
      <c r="FJA6" s="1102" t="s">
        <v>39</v>
      </c>
      <c r="FJB6" s="1102" t="s">
        <v>1295</v>
      </c>
      <c r="FJC6" s="1102" t="s">
        <v>1296</v>
      </c>
      <c r="FJD6" s="1102" t="s">
        <v>39</v>
      </c>
      <c r="FJE6" s="1100" t="s">
        <v>106</v>
      </c>
      <c r="FJF6" s="1101" t="s">
        <v>107</v>
      </c>
      <c r="FJG6" s="1102" t="s">
        <v>1295</v>
      </c>
      <c r="FJH6" s="1102" t="s">
        <v>1296</v>
      </c>
      <c r="FJI6" s="1102" t="s">
        <v>39</v>
      </c>
      <c r="FJJ6" s="1102" t="s">
        <v>1295</v>
      </c>
      <c r="FJK6" s="1102" t="s">
        <v>1296</v>
      </c>
      <c r="FJL6" s="1102" t="s">
        <v>39</v>
      </c>
      <c r="FJM6" s="1100" t="s">
        <v>106</v>
      </c>
      <c r="FJN6" s="1101" t="s">
        <v>107</v>
      </c>
      <c r="FJO6" s="1102" t="s">
        <v>1295</v>
      </c>
      <c r="FJP6" s="1102" t="s">
        <v>1296</v>
      </c>
      <c r="FJQ6" s="1102" t="s">
        <v>39</v>
      </c>
      <c r="FJR6" s="1102" t="s">
        <v>1295</v>
      </c>
      <c r="FJS6" s="1102" t="s">
        <v>1296</v>
      </c>
      <c r="FJT6" s="1102" t="s">
        <v>39</v>
      </c>
      <c r="FJU6" s="1100" t="s">
        <v>106</v>
      </c>
      <c r="FJV6" s="1101" t="s">
        <v>107</v>
      </c>
      <c r="FJW6" s="1102" t="s">
        <v>1295</v>
      </c>
      <c r="FJX6" s="1102" t="s">
        <v>1296</v>
      </c>
      <c r="FJY6" s="1102" t="s">
        <v>39</v>
      </c>
      <c r="FJZ6" s="1102" t="s">
        <v>1295</v>
      </c>
      <c r="FKA6" s="1102" t="s">
        <v>1296</v>
      </c>
      <c r="FKB6" s="1102" t="s">
        <v>39</v>
      </c>
      <c r="FKC6" s="1100" t="s">
        <v>106</v>
      </c>
      <c r="FKD6" s="1101" t="s">
        <v>107</v>
      </c>
      <c r="FKE6" s="1102" t="s">
        <v>1295</v>
      </c>
      <c r="FKF6" s="1102" t="s">
        <v>1296</v>
      </c>
      <c r="FKG6" s="1102" t="s">
        <v>39</v>
      </c>
      <c r="FKH6" s="1102" t="s">
        <v>1295</v>
      </c>
      <c r="FKI6" s="1102" t="s">
        <v>1296</v>
      </c>
      <c r="FKJ6" s="1102" t="s">
        <v>39</v>
      </c>
      <c r="FKK6" s="1100" t="s">
        <v>106</v>
      </c>
      <c r="FKL6" s="1101" t="s">
        <v>107</v>
      </c>
      <c r="FKM6" s="1102" t="s">
        <v>1295</v>
      </c>
      <c r="FKN6" s="1102" t="s">
        <v>1296</v>
      </c>
      <c r="FKO6" s="1102" t="s">
        <v>39</v>
      </c>
      <c r="FKP6" s="1102" t="s">
        <v>1295</v>
      </c>
      <c r="FKQ6" s="1102" t="s">
        <v>1296</v>
      </c>
      <c r="FKR6" s="1102" t="s">
        <v>39</v>
      </c>
      <c r="FKS6" s="1100" t="s">
        <v>106</v>
      </c>
      <c r="FKT6" s="1101" t="s">
        <v>107</v>
      </c>
      <c r="FKU6" s="1102" t="s">
        <v>1295</v>
      </c>
      <c r="FKV6" s="1102" t="s">
        <v>1296</v>
      </c>
      <c r="FKW6" s="1102" t="s">
        <v>39</v>
      </c>
      <c r="FKX6" s="1102" t="s">
        <v>1295</v>
      </c>
      <c r="FKY6" s="1102" t="s">
        <v>1296</v>
      </c>
      <c r="FKZ6" s="1102" t="s">
        <v>39</v>
      </c>
      <c r="FLA6" s="1100" t="s">
        <v>106</v>
      </c>
      <c r="FLB6" s="1101" t="s">
        <v>107</v>
      </c>
      <c r="FLC6" s="1102" t="s">
        <v>1295</v>
      </c>
      <c r="FLD6" s="1102" t="s">
        <v>1296</v>
      </c>
      <c r="FLE6" s="1102" t="s">
        <v>39</v>
      </c>
      <c r="FLF6" s="1102" t="s">
        <v>1295</v>
      </c>
      <c r="FLG6" s="1102" t="s">
        <v>1296</v>
      </c>
      <c r="FLH6" s="1102" t="s">
        <v>39</v>
      </c>
      <c r="FLI6" s="1100" t="s">
        <v>106</v>
      </c>
      <c r="FLJ6" s="1101" t="s">
        <v>107</v>
      </c>
      <c r="FLK6" s="1102" t="s">
        <v>1295</v>
      </c>
      <c r="FLL6" s="1102" t="s">
        <v>1296</v>
      </c>
      <c r="FLM6" s="1102" t="s">
        <v>39</v>
      </c>
      <c r="FLN6" s="1102" t="s">
        <v>1295</v>
      </c>
      <c r="FLO6" s="1102" t="s">
        <v>1296</v>
      </c>
      <c r="FLP6" s="1102" t="s">
        <v>39</v>
      </c>
      <c r="FLQ6" s="1100" t="s">
        <v>106</v>
      </c>
      <c r="FLR6" s="1101" t="s">
        <v>107</v>
      </c>
      <c r="FLS6" s="1102" t="s">
        <v>1295</v>
      </c>
      <c r="FLT6" s="1102" t="s">
        <v>1296</v>
      </c>
      <c r="FLU6" s="1102" t="s">
        <v>39</v>
      </c>
      <c r="FLV6" s="1102" t="s">
        <v>1295</v>
      </c>
      <c r="FLW6" s="1102" t="s">
        <v>1296</v>
      </c>
      <c r="FLX6" s="1102" t="s">
        <v>39</v>
      </c>
      <c r="FLY6" s="1100" t="s">
        <v>106</v>
      </c>
      <c r="FLZ6" s="1101" t="s">
        <v>107</v>
      </c>
      <c r="FMA6" s="1102" t="s">
        <v>1295</v>
      </c>
      <c r="FMB6" s="1102" t="s">
        <v>1296</v>
      </c>
      <c r="FMC6" s="1102" t="s">
        <v>39</v>
      </c>
      <c r="FMD6" s="1102" t="s">
        <v>1295</v>
      </c>
      <c r="FME6" s="1102" t="s">
        <v>1296</v>
      </c>
      <c r="FMF6" s="1102" t="s">
        <v>39</v>
      </c>
      <c r="FMG6" s="1100" t="s">
        <v>106</v>
      </c>
      <c r="FMH6" s="1101" t="s">
        <v>107</v>
      </c>
      <c r="FMI6" s="1102" t="s">
        <v>1295</v>
      </c>
      <c r="FMJ6" s="1102" t="s">
        <v>1296</v>
      </c>
      <c r="FMK6" s="1102" t="s">
        <v>39</v>
      </c>
      <c r="FML6" s="1102" t="s">
        <v>1295</v>
      </c>
      <c r="FMM6" s="1102" t="s">
        <v>1296</v>
      </c>
      <c r="FMN6" s="1102" t="s">
        <v>39</v>
      </c>
      <c r="FMO6" s="1100" t="s">
        <v>106</v>
      </c>
      <c r="FMP6" s="1101" t="s">
        <v>107</v>
      </c>
      <c r="FMQ6" s="1102" t="s">
        <v>1295</v>
      </c>
      <c r="FMR6" s="1102" t="s">
        <v>1296</v>
      </c>
      <c r="FMS6" s="1102" t="s">
        <v>39</v>
      </c>
      <c r="FMT6" s="1102" t="s">
        <v>1295</v>
      </c>
      <c r="FMU6" s="1102" t="s">
        <v>1296</v>
      </c>
      <c r="FMV6" s="1102" t="s">
        <v>39</v>
      </c>
      <c r="FMW6" s="1100" t="s">
        <v>106</v>
      </c>
      <c r="FMX6" s="1101" t="s">
        <v>107</v>
      </c>
      <c r="FMY6" s="1102" t="s">
        <v>1295</v>
      </c>
      <c r="FMZ6" s="1102" t="s">
        <v>1296</v>
      </c>
      <c r="FNA6" s="1102" t="s">
        <v>39</v>
      </c>
      <c r="FNB6" s="1102" t="s">
        <v>1295</v>
      </c>
      <c r="FNC6" s="1102" t="s">
        <v>1296</v>
      </c>
      <c r="FND6" s="1102" t="s">
        <v>39</v>
      </c>
      <c r="FNE6" s="1100" t="s">
        <v>106</v>
      </c>
      <c r="FNF6" s="1101" t="s">
        <v>107</v>
      </c>
      <c r="FNG6" s="1102" t="s">
        <v>1295</v>
      </c>
      <c r="FNH6" s="1102" t="s">
        <v>1296</v>
      </c>
      <c r="FNI6" s="1102" t="s">
        <v>39</v>
      </c>
      <c r="FNJ6" s="1102" t="s">
        <v>1295</v>
      </c>
      <c r="FNK6" s="1102" t="s">
        <v>1296</v>
      </c>
      <c r="FNL6" s="1102" t="s">
        <v>39</v>
      </c>
      <c r="FNM6" s="1100" t="s">
        <v>106</v>
      </c>
      <c r="FNN6" s="1101" t="s">
        <v>107</v>
      </c>
      <c r="FNO6" s="1102" t="s">
        <v>1295</v>
      </c>
      <c r="FNP6" s="1102" t="s">
        <v>1296</v>
      </c>
      <c r="FNQ6" s="1102" t="s">
        <v>39</v>
      </c>
      <c r="FNR6" s="1102" t="s">
        <v>1295</v>
      </c>
      <c r="FNS6" s="1102" t="s">
        <v>1296</v>
      </c>
      <c r="FNT6" s="1102" t="s">
        <v>39</v>
      </c>
      <c r="FNU6" s="1100" t="s">
        <v>106</v>
      </c>
      <c r="FNV6" s="1101" t="s">
        <v>107</v>
      </c>
      <c r="FNW6" s="1102" t="s">
        <v>1295</v>
      </c>
      <c r="FNX6" s="1102" t="s">
        <v>1296</v>
      </c>
      <c r="FNY6" s="1102" t="s">
        <v>39</v>
      </c>
      <c r="FNZ6" s="1102" t="s">
        <v>1295</v>
      </c>
      <c r="FOA6" s="1102" t="s">
        <v>1296</v>
      </c>
      <c r="FOB6" s="1102" t="s">
        <v>39</v>
      </c>
      <c r="FOC6" s="1100" t="s">
        <v>106</v>
      </c>
      <c r="FOD6" s="1101" t="s">
        <v>107</v>
      </c>
      <c r="FOE6" s="1102" t="s">
        <v>1295</v>
      </c>
      <c r="FOF6" s="1102" t="s">
        <v>1296</v>
      </c>
      <c r="FOG6" s="1102" t="s">
        <v>39</v>
      </c>
      <c r="FOH6" s="1102" t="s">
        <v>1295</v>
      </c>
      <c r="FOI6" s="1102" t="s">
        <v>1296</v>
      </c>
      <c r="FOJ6" s="1102" t="s">
        <v>39</v>
      </c>
      <c r="FOK6" s="1100" t="s">
        <v>106</v>
      </c>
      <c r="FOL6" s="1101" t="s">
        <v>107</v>
      </c>
      <c r="FOM6" s="1102" t="s">
        <v>1295</v>
      </c>
      <c r="FON6" s="1102" t="s">
        <v>1296</v>
      </c>
      <c r="FOO6" s="1102" t="s">
        <v>39</v>
      </c>
      <c r="FOP6" s="1102" t="s">
        <v>1295</v>
      </c>
      <c r="FOQ6" s="1102" t="s">
        <v>1296</v>
      </c>
      <c r="FOR6" s="1102" t="s">
        <v>39</v>
      </c>
      <c r="FOS6" s="1100" t="s">
        <v>106</v>
      </c>
      <c r="FOT6" s="1101" t="s">
        <v>107</v>
      </c>
      <c r="FOU6" s="1102" t="s">
        <v>1295</v>
      </c>
      <c r="FOV6" s="1102" t="s">
        <v>1296</v>
      </c>
      <c r="FOW6" s="1102" t="s">
        <v>39</v>
      </c>
      <c r="FOX6" s="1102" t="s">
        <v>1295</v>
      </c>
      <c r="FOY6" s="1102" t="s">
        <v>1296</v>
      </c>
      <c r="FOZ6" s="1102" t="s">
        <v>39</v>
      </c>
      <c r="FPA6" s="1100" t="s">
        <v>106</v>
      </c>
      <c r="FPB6" s="1101" t="s">
        <v>107</v>
      </c>
      <c r="FPC6" s="1102" t="s">
        <v>1295</v>
      </c>
      <c r="FPD6" s="1102" t="s">
        <v>1296</v>
      </c>
      <c r="FPE6" s="1102" t="s">
        <v>39</v>
      </c>
      <c r="FPF6" s="1102" t="s">
        <v>1295</v>
      </c>
      <c r="FPG6" s="1102" t="s">
        <v>1296</v>
      </c>
      <c r="FPH6" s="1102" t="s">
        <v>39</v>
      </c>
      <c r="FPI6" s="1100" t="s">
        <v>106</v>
      </c>
      <c r="FPJ6" s="1101" t="s">
        <v>107</v>
      </c>
      <c r="FPK6" s="1102" t="s">
        <v>1295</v>
      </c>
      <c r="FPL6" s="1102" t="s">
        <v>1296</v>
      </c>
      <c r="FPM6" s="1102" t="s">
        <v>39</v>
      </c>
      <c r="FPN6" s="1102" t="s">
        <v>1295</v>
      </c>
      <c r="FPO6" s="1102" t="s">
        <v>1296</v>
      </c>
      <c r="FPP6" s="1102" t="s">
        <v>39</v>
      </c>
      <c r="FPQ6" s="1100" t="s">
        <v>106</v>
      </c>
      <c r="FPR6" s="1101" t="s">
        <v>107</v>
      </c>
      <c r="FPS6" s="1102" t="s">
        <v>1295</v>
      </c>
      <c r="FPT6" s="1102" t="s">
        <v>1296</v>
      </c>
      <c r="FPU6" s="1102" t="s">
        <v>39</v>
      </c>
      <c r="FPV6" s="1102" t="s">
        <v>1295</v>
      </c>
      <c r="FPW6" s="1102" t="s">
        <v>1296</v>
      </c>
      <c r="FPX6" s="1102" t="s">
        <v>39</v>
      </c>
      <c r="FPY6" s="1100" t="s">
        <v>106</v>
      </c>
      <c r="FPZ6" s="1101" t="s">
        <v>107</v>
      </c>
      <c r="FQA6" s="1102" t="s">
        <v>1295</v>
      </c>
      <c r="FQB6" s="1102" t="s">
        <v>1296</v>
      </c>
      <c r="FQC6" s="1102" t="s">
        <v>39</v>
      </c>
      <c r="FQD6" s="1102" t="s">
        <v>1295</v>
      </c>
      <c r="FQE6" s="1102" t="s">
        <v>1296</v>
      </c>
      <c r="FQF6" s="1102" t="s">
        <v>39</v>
      </c>
      <c r="FQG6" s="1100" t="s">
        <v>106</v>
      </c>
      <c r="FQH6" s="1101" t="s">
        <v>107</v>
      </c>
      <c r="FQI6" s="1102" t="s">
        <v>1295</v>
      </c>
      <c r="FQJ6" s="1102" t="s">
        <v>1296</v>
      </c>
      <c r="FQK6" s="1102" t="s">
        <v>39</v>
      </c>
      <c r="FQL6" s="1102" t="s">
        <v>1295</v>
      </c>
      <c r="FQM6" s="1102" t="s">
        <v>1296</v>
      </c>
      <c r="FQN6" s="1102" t="s">
        <v>39</v>
      </c>
      <c r="FQO6" s="1100" t="s">
        <v>106</v>
      </c>
      <c r="FQP6" s="1101" t="s">
        <v>107</v>
      </c>
      <c r="FQQ6" s="1102" t="s">
        <v>1295</v>
      </c>
      <c r="FQR6" s="1102" t="s">
        <v>1296</v>
      </c>
      <c r="FQS6" s="1102" t="s">
        <v>39</v>
      </c>
      <c r="FQT6" s="1102" t="s">
        <v>1295</v>
      </c>
      <c r="FQU6" s="1102" t="s">
        <v>1296</v>
      </c>
      <c r="FQV6" s="1102" t="s">
        <v>39</v>
      </c>
      <c r="FQW6" s="1100" t="s">
        <v>106</v>
      </c>
      <c r="FQX6" s="1101" t="s">
        <v>107</v>
      </c>
      <c r="FQY6" s="1102" t="s">
        <v>1295</v>
      </c>
      <c r="FQZ6" s="1102" t="s">
        <v>1296</v>
      </c>
      <c r="FRA6" s="1102" t="s">
        <v>39</v>
      </c>
      <c r="FRB6" s="1102" t="s">
        <v>1295</v>
      </c>
      <c r="FRC6" s="1102" t="s">
        <v>1296</v>
      </c>
      <c r="FRD6" s="1102" t="s">
        <v>39</v>
      </c>
      <c r="FRE6" s="1100" t="s">
        <v>106</v>
      </c>
      <c r="FRF6" s="1101" t="s">
        <v>107</v>
      </c>
      <c r="FRG6" s="1102" t="s">
        <v>1295</v>
      </c>
      <c r="FRH6" s="1102" t="s">
        <v>1296</v>
      </c>
      <c r="FRI6" s="1102" t="s">
        <v>39</v>
      </c>
      <c r="FRJ6" s="1102" t="s">
        <v>1295</v>
      </c>
      <c r="FRK6" s="1102" t="s">
        <v>1296</v>
      </c>
      <c r="FRL6" s="1102" t="s">
        <v>39</v>
      </c>
      <c r="FRM6" s="1100" t="s">
        <v>106</v>
      </c>
      <c r="FRN6" s="1101" t="s">
        <v>107</v>
      </c>
      <c r="FRO6" s="1102" t="s">
        <v>1295</v>
      </c>
      <c r="FRP6" s="1102" t="s">
        <v>1296</v>
      </c>
      <c r="FRQ6" s="1102" t="s">
        <v>39</v>
      </c>
      <c r="FRR6" s="1102" t="s">
        <v>1295</v>
      </c>
      <c r="FRS6" s="1102" t="s">
        <v>1296</v>
      </c>
      <c r="FRT6" s="1102" t="s">
        <v>39</v>
      </c>
      <c r="FRU6" s="1100" t="s">
        <v>106</v>
      </c>
      <c r="FRV6" s="1101" t="s">
        <v>107</v>
      </c>
      <c r="FRW6" s="1102" t="s">
        <v>1295</v>
      </c>
      <c r="FRX6" s="1102" t="s">
        <v>1296</v>
      </c>
      <c r="FRY6" s="1102" t="s">
        <v>39</v>
      </c>
      <c r="FRZ6" s="1102" t="s">
        <v>1295</v>
      </c>
      <c r="FSA6" s="1102" t="s">
        <v>1296</v>
      </c>
      <c r="FSB6" s="1102" t="s">
        <v>39</v>
      </c>
      <c r="FSC6" s="1100" t="s">
        <v>106</v>
      </c>
      <c r="FSD6" s="1101" t="s">
        <v>107</v>
      </c>
      <c r="FSE6" s="1102" t="s">
        <v>1295</v>
      </c>
      <c r="FSF6" s="1102" t="s">
        <v>1296</v>
      </c>
      <c r="FSG6" s="1102" t="s">
        <v>39</v>
      </c>
      <c r="FSH6" s="1102" t="s">
        <v>1295</v>
      </c>
      <c r="FSI6" s="1102" t="s">
        <v>1296</v>
      </c>
      <c r="FSJ6" s="1102" t="s">
        <v>39</v>
      </c>
      <c r="FSK6" s="1100" t="s">
        <v>106</v>
      </c>
      <c r="FSL6" s="1101" t="s">
        <v>107</v>
      </c>
      <c r="FSM6" s="1102" t="s">
        <v>1295</v>
      </c>
      <c r="FSN6" s="1102" t="s">
        <v>1296</v>
      </c>
      <c r="FSO6" s="1102" t="s">
        <v>39</v>
      </c>
      <c r="FSP6" s="1102" t="s">
        <v>1295</v>
      </c>
      <c r="FSQ6" s="1102" t="s">
        <v>1296</v>
      </c>
      <c r="FSR6" s="1102" t="s">
        <v>39</v>
      </c>
      <c r="FSS6" s="1100" t="s">
        <v>106</v>
      </c>
      <c r="FST6" s="1101" t="s">
        <v>107</v>
      </c>
      <c r="FSU6" s="1102" t="s">
        <v>1295</v>
      </c>
      <c r="FSV6" s="1102" t="s">
        <v>1296</v>
      </c>
      <c r="FSW6" s="1102" t="s">
        <v>39</v>
      </c>
      <c r="FSX6" s="1102" t="s">
        <v>1295</v>
      </c>
      <c r="FSY6" s="1102" t="s">
        <v>1296</v>
      </c>
      <c r="FSZ6" s="1102" t="s">
        <v>39</v>
      </c>
      <c r="FTA6" s="1100" t="s">
        <v>106</v>
      </c>
      <c r="FTB6" s="1101" t="s">
        <v>107</v>
      </c>
      <c r="FTC6" s="1102" t="s">
        <v>1295</v>
      </c>
      <c r="FTD6" s="1102" t="s">
        <v>1296</v>
      </c>
      <c r="FTE6" s="1102" t="s">
        <v>39</v>
      </c>
      <c r="FTF6" s="1102" t="s">
        <v>1295</v>
      </c>
      <c r="FTG6" s="1102" t="s">
        <v>1296</v>
      </c>
      <c r="FTH6" s="1102" t="s">
        <v>39</v>
      </c>
      <c r="FTI6" s="1100" t="s">
        <v>106</v>
      </c>
      <c r="FTJ6" s="1101" t="s">
        <v>107</v>
      </c>
      <c r="FTK6" s="1102" t="s">
        <v>1295</v>
      </c>
      <c r="FTL6" s="1102" t="s">
        <v>1296</v>
      </c>
      <c r="FTM6" s="1102" t="s">
        <v>39</v>
      </c>
      <c r="FTN6" s="1102" t="s">
        <v>1295</v>
      </c>
      <c r="FTO6" s="1102" t="s">
        <v>1296</v>
      </c>
      <c r="FTP6" s="1102" t="s">
        <v>39</v>
      </c>
      <c r="FTQ6" s="1100" t="s">
        <v>106</v>
      </c>
      <c r="FTR6" s="1101" t="s">
        <v>107</v>
      </c>
      <c r="FTS6" s="1102" t="s">
        <v>1295</v>
      </c>
      <c r="FTT6" s="1102" t="s">
        <v>1296</v>
      </c>
      <c r="FTU6" s="1102" t="s">
        <v>39</v>
      </c>
      <c r="FTV6" s="1102" t="s">
        <v>1295</v>
      </c>
      <c r="FTW6" s="1102" t="s">
        <v>1296</v>
      </c>
      <c r="FTX6" s="1102" t="s">
        <v>39</v>
      </c>
      <c r="FTY6" s="1100" t="s">
        <v>106</v>
      </c>
      <c r="FTZ6" s="1101" t="s">
        <v>107</v>
      </c>
      <c r="FUA6" s="1102" t="s">
        <v>1295</v>
      </c>
      <c r="FUB6" s="1102" t="s">
        <v>1296</v>
      </c>
      <c r="FUC6" s="1102" t="s">
        <v>39</v>
      </c>
      <c r="FUD6" s="1102" t="s">
        <v>1295</v>
      </c>
      <c r="FUE6" s="1102" t="s">
        <v>1296</v>
      </c>
      <c r="FUF6" s="1102" t="s">
        <v>39</v>
      </c>
      <c r="FUG6" s="1100" t="s">
        <v>106</v>
      </c>
      <c r="FUH6" s="1101" t="s">
        <v>107</v>
      </c>
      <c r="FUI6" s="1102" t="s">
        <v>1295</v>
      </c>
      <c r="FUJ6" s="1102" t="s">
        <v>1296</v>
      </c>
      <c r="FUK6" s="1102" t="s">
        <v>39</v>
      </c>
      <c r="FUL6" s="1102" t="s">
        <v>1295</v>
      </c>
      <c r="FUM6" s="1102" t="s">
        <v>1296</v>
      </c>
      <c r="FUN6" s="1102" t="s">
        <v>39</v>
      </c>
      <c r="FUO6" s="1100" t="s">
        <v>106</v>
      </c>
      <c r="FUP6" s="1101" t="s">
        <v>107</v>
      </c>
      <c r="FUQ6" s="1102" t="s">
        <v>1295</v>
      </c>
      <c r="FUR6" s="1102" t="s">
        <v>1296</v>
      </c>
      <c r="FUS6" s="1102" t="s">
        <v>39</v>
      </c>
      <c r="FUT6" s="1102" t="s">
        <v>1295</v>
      </c>
      <c r="FUU6" s="1102" t="s">
        <v>1296</v>
      </c>
      <c r="FUV6" s="1102" t="s">
        <v>39</v>
      </c>
      <c r="FUW6" s="1100" t="s">
        <v>106</v>
      </c>
      <c r="FUX6" s="1101" t="s">
        <v>107</v>
      </c>
      <c r="FUY6" s="1102" t="s">
        <v>1295</v>
      </c>
      <c r="FUZ6" s="1102" t="s">
        <v>1296</v>
      </c>
      <c r="FVA6" s="1102" t="s">
        <v>39</v>
      </c>
      <c r="FVB6" s="1102" t="s">
        <v>1295</v>
      </c>
      <c r="FVC6" s="1102" t="s">
        <v>1296</v>
      </c>
      <c r="FVD6" s="1102" t="s">
        <v>39</v>
      </c>
      <c r="FVE6" s="1100" t="s">
        <v>106</v>
      </c>
      <c r="FVF6" s="1101" t="s">
        <v>107</v>
      </c>
      <c r="FVG6" s="1102" t="s">
        <v>1295</v>
      </c>
      <c r="FVH6" s="1102" t="s">
        <v>1296</v>
      </c>
      <c r="FVI6" s="1102" t="s">
        <v>39</v>
      </c>
      <c r="FVJ6" s="1102" t="s">
        <v>1295</v>
      </c>
      <c r="FVK6" s="1102" t="s">
        <v>1296</v>
      </c>
      <c r="FVL6" s="1102" t="s">
        <v>39</v>
      </c>
      <c r="FVM6" s="1100" t="s">
        <v>106</v>
      </c>
      <c r="FVN6" s="1101" t="s">
        <v>107</v>
      </c>
      <c r="FVO6" s="1102" t="s">
        <v>1295</v>
      </c>
      <c r="FVP6" s="1102" t="s">
        <v>1296</v>
      </c>
      <c r="FVQ6" s="1102" t="s">
        <v>39</v>
      </c>
      <c r="FVR6" s="1102" t="s">
        <v>1295</v>
      </c>
      <c r="FVS6" s="1102" t="s">
        <v>1296</v>
      </c>
      <c r="FVT6" s="1102" t="s">
        <v>39</v>
      </c>
      <c r="FVU6" s="1100" t="s">
        <v>106</v>
      </c>
      <c r="FVV6" s="1101" t="s">
        <v>107</v>
      </c>
      <c r="FVW6" s="1102" t="s">
        <v>1295</v>
      </c>
      <c r="FVX6" s="1102" t="s">
        <v>1296</v>
      </c>
      <c r="FVY6" s="1102" t="s">
        <v>39</v>
      </c>
      <c r="FVZ6" s="1102" t="s">
        <v>1295</v>
      </c>
      <c r="FWA6" s="1102" t="s">
        <v>1296</v>
      </c>
      <c r="FWB6" s="1102" t="s">
        <v>39</v>
      </c>
      <c r="FWC6" s="1100" t="s">
        <v>106</v>
      </c>
      <c r="FWD6" s="1101" t="s">
        <v>107</v>
      </c>
      <c r="FWE6" s="1102" t="s">
        <v>1295</v>
      </c>
      <c r="FWF6" s="1102" t="s">
        <v>1296</v>
      </c>
      <c r="FWG6" s="1102" t="s">
        <v>39</v>
      </c>
      <c r="FWH6" s="1102" t="s">
        <v>1295</v>
      </c>
      <c r="FWI6" s="1102" t="s">
        <v>1296</v>
      </c>
      <c r="FWJ6" s="1102" t="s">
        <v>39</v>
      </c>
      <c r="FWK6" s="1100" t="s">
        <v>106</v>
      </c>
      <c r="FWL6" s="1101" t="s">
        <v>107</v>
      </c>
      <c r="FWM6" s="1102" t="s">
        <v>1295</v>
      </c>
      <c r="FWN6" s="1102" t="s">
        <v>1296</v>
      </c>
      <c r="FWO6" s="1102" t="s">
        <v>39</v>
      </c>
      <c r="FWP6" s="1102" t="s">
        <v>1295</v>
      </c>
      <c r="FWQ6" s="1102" t="s">
        <v>1296</v>
      </c>
      <c r="FWR6" s="1102" t="s">
        <v>39</v>
      </c>
      <c r="FWS6" s="1100" t="s">
        <v>106</v>
      </c>
      <c r="FWT6" s="1101" t="s">
        <v>107</v>
      </c>
      <c r="FWU6" s="1102" t="s">
        <v>1295</v>
      </c>
      <c r="FWV6" s="1102" t="s">
        <v>1296</v>
      </c>
      <c r="FWW6" s="1102" t="s">
        <v>39</v>
      </c>
      <c r="FWX6" s="1102" t="s">
        <v>1295</v>
      </c>
      <c r="FWY6" s="1102" t="s">
        <v>1296</v>
      </c>
      <c r="FWZ6" s="1102" t="s">
        <v>39</v>
      </c>
      <c r="FXA6" s="1100" t="s">
        <v>106</v>
      </c>
      <c r="FXB6" s="1101" t="s">
        <v>107</v>
      </c>
      <c r="FXC6" s="1102" t="s">
        <v>1295</v>
      </c>
      <c r="FXD6" s="1102" t="s">
        <v>1296</v>
      </c>
      <c r="FXE6" s="1102" t="s">
        <v>39</v>
      </c>
      <c r="FXF6" s="1102" t="s">
        <v>1295</v>
      </c>
      <c r="FXG6" s="1102" t="s">
        <v>1296</v>
      </c>
      <c r="FXH6" s="1102" t="s">
        <v>39</v>
      </c>
      <c r="FXI6" s="1100" t="s">
        <v>106</v>
      </c>
      <c r="FXJ6" s="1101" t="s">
        <v>107</v>
      </c>
      <c r="FXK6" s="1102" t="s">
        <v>1295</v>
      </c>
      <c r="FXL6" s="1102" t="s">
        <v>1296</v>
      </c>
      <c r="FXM6" s="1102" t="s">
        <v>39</v>
      </c>
      <c r="FXN6" s="1102" t="s">
        <v>1295</v>
      </c>
      <c r="FXO6" s="1102" t="s">
        <v>1296</v>
      </c>
      <c r="FXP6" s="1102" t="s">
        <v>39</v>
      </c>
      <c r="FXQ6" s="1100" t="s">
        <v>106</v>
      </c>
      <c r="FXR6" s="1101" t="s">
        <v>107</v>
      </c>
      <c r="FXS6" s="1102" t="s">
        <v>1295</v>
      </c>
      <c r="FXT6" s="1102" t="s">
        <v>1296</v>
      </c>
      <c r="FXU6" s="1102" t="s">
        <v>39</v>
      </c>
      <c r="FXV6" s="1102" t="s">
        <v>1295</v>
      </c>
      <c r="FXW6" s="1102" t="s">
        <v>1296</v>
      </c>
      <c r="FXX6" s="1102" t="s">
        <v>39</v>
      </c>
      <c r="FXY6" s="1100" t="s">
        <v>106</v>
      </c>
      <c r="FXZ6" s="1101" t="s">
        <v>107</v>
      </c>
      <c r="FYA6" s="1102" t="s">
        <v>1295</v>
      </c>
      <c r="FYB6" s="1102" t="s">
        <v>1296</v>
      </c>
      <c r="FYC6" s="1102" t="s">
        <v>39</v>
      </c>
      <c r="FYD6" s="1102" t="s">
        <v>1295</v>
      </c>
      <c r="FYE6" s="1102" t="s">
        <v>1296</v>
      </c>
      <c r="FYF6" s="1102" t="s">
        <v>39</v>
      </c>
      <c r="FYG6" s="1100" t="s">
        <v>106</v>
      </c>
      <c r="FYH6" s="1101" t="s">
        <v>107</v>
      </c>
      <c r="FYI6" s="1102" t="s">
        <v>1295</v>
      </c>
      <c r="FYJ6" s="1102" t="s">
        <v>1296</v>
      </c>
      <c r="FYK6" s="1102" t="s">
        <v>39</v>
      </c>
      <c r="FYL6" s="1102" t="s">
        <v>1295</v>
      </c>
      <c r="FYM6" s="1102" t="s">
        <v>1296</v>
      </c>
      <c r="FYN6" s="1102" t="s">
        <v>39</v>
      </c>
      <c r="FYO6" s="1100" t="s">
        <v>106</v>
      </c>
      <c r="FYP6" s="1101" t="s">
        <v>107</v>
      </c>
      <c r="FYQ6" s="1102" t="s">
        <v>1295</v>
      </c>
      <c r="FYR6" s="1102" t="s">
        <v>1296</v>
      </c>
      <c r="FYS6" s="1102" t="s">
        <v>39</v>
      </c>
      <c r="FYT6" s="1102" t="s">
        <v>1295</v>
      </c>
      <c r="FYU6" s="1102" t="s">
        <v>1296</v>
      </c>
      <c r="FYV6" s="1102" t="s">
        <v>39</v>
      </c>
      <c r="FYW6" s="1100" t="s">
        <v>106</v>
      </c>
      <c r="FYX6" s="1101" t="s">
        <v>107</v>
      </c>
      <c r="FYY6" s="1102" t="s">
        <v>1295</v>
      </c>
      <c r="FYZ6" s="1102" t="s">
        <v>1296</v>
      </c>
      <c r="FZA6" s="1102" t="s">
        <v>39</v>
      </c>
      <c r="FZB6" s="1102" t="s">
        <v>1295</v>
      </c>
      <c r="FZC6" s="1102" t="s">
        <v>1296</v>
      </c>
      <c r="FZD6" s="1102" t="s">
        <v>39</v>
      </c>
      <c r="FZE6" s="1100" t="s">
        <v>106</v>
      </c>
      <c r="FZF6" s="1101" t="s">
        <v>107</v>
      </c>
      <c r="FZG6" s="1102" t="s">
        <v>1295</v>
      </c>
      <c r="FZH6" s="1102" t="s">
        <v>1296</v>
      </c>
      <c r="FZI6" s="1102" t="s">
        <v>39</v>
      </c>
      <c r="FZJ6" s="1102" t="s">
        <v>1295</v>
      </c>
      <c r="FZK6" s="1102" t="s">
        <v>1296</v>
      </c>
      <c r="FZL6" s="1102" t="s">
        <v>39</v>
      </c>
      <c r="FZM6" s="1100" t="s">
        <v>106</v>
      </c>
      <c r="FZN6" s="1101" t="s">
        <v>107</v>
      </c>
      <c r="FZO6" s="1102" t="s">
        <v>1295</v>
      </c>
      <c r="FZP6" s="1102" t="s">
        <v>1296</v>
      </c>
      <c r="FZQ6" s="1102" t="s">
        <v>39</v>
      </c>
      <c r="FZR6" s="1102" t="s">
        <v>1295</v>
      </c>
      <c r="FZS6" s="1102" t="s">
        <v>1296</v>
      </c>
      <c r="FZT6" s="1102" t="s">
        <v>39</v>
      </c>
      <c r="FZU6" s="1100" t="s">
        <v>106</v>
      </c>
      <c r="FZV6" s="1101" t="s">
        <v>107</v>
      </c>
      <c r="FZW6" s="1102" t="s">
        <v>1295</v>
      </c>
      <c r="FZX6" s="1102" t="s">
        <v>1296</v>
      </c>
      <c r="FZY6" s="1102" t="s">
        <v>39</v>
      </c>
      <c r="FZZ6" s="1102" t="s">
        <v>1295</v>
      </c>
      <c r="GAA6" s="1102" t="s">
        <v>1296</v>
      </c>
      <c r="GAB6" s="1102" t="s">
        <v>39</v>
      </c>
      <c r="GAC6" s="1100" t="s">
        <v>106</v>
      </c>
      <c r="GAD6" s="1101" t="s">
        <v>107</v>
      </c>
      <c r="GAE6" s="1102" t="s">
        <v>1295</v>
      </c>
      <c r="GAF6" s="1102" t="s">
        <v>1296</v>
      </c>
      <c r="GAG6" s="1102" t="s">
        <v>39</v>
      </c>
      <c r="GAH6" s="1102" t="s">
        <v>1295</v>
      </c>
      <c r="GAI6" s="1102" t="s">
        <v>1296</v>
      </c>
      <c r="GAJ6" s="1102" t="s">
        <v>39</v>
      </c>
      <c r="GAK6" s="1100" t="s">
        <v>106</v>
      </c>
      <c r="GAL6" s="1101" t="s">
        <v>107</v>
      </c>
      <c r="GAM6" s="1102" t="s">
        <v>1295</v>
      </c>
      <c r="GAN6" s="1102" t="s">
        <v>1296</v>
      </c>
      <c r="GAO6" s="1102" t="s">
        <v>39</v>
      </c>
      <c r="GAP6" s="1102" t="s">
        <v>1295</v>
      </c>
      <c r="GAQ6" s="1102" t="s">
        <v>1296</v>
      </c>
      <c r="GAR6" s="1102" t="s">
        <v>39</v>
      </c>
      <c r="GAS6" s="1100" t="s">
        <v>106</v>
      </c>
      <c r="GAT6" s="1101" t="s">
        <v>107</v>
      </c>
      <c r="GAU6" s="1102" t="s">
        <v>1295</v>
      </c>
      <c r="GAV6" s="1102" t="s">
        <v>1296</v>
      </c>
      <c r="GAW6" s="1102" t="s">
        <v>39</v>
      </c>
      <c r="GAX6" s="1102" t="s">
        <v>1295</v>
      </c>
      <c r="GAY6" s="1102" t="s">
        <v>1296</v>
      </c>
      <c r="GAZ6" s="1102" t="s">
        <v>39</v>
      </c>
      <c r="GBA6" s="1100" t="s">
        <v>106</v>
      </c>
      <c r="GBB6" s="1101" t="s">
        <v>107</v>
      </c>
      <c r="GBC6" s="1102" t="s">
        <v>1295</v>
      </c>
      <c r="GBD6" s="1102" t="s">
        <v>1296</v>
      </c>
      <c r="GBE6" s="1102" t="s">
        <v>39</v>
      </c>
      <c r="GBF6" s="1102" t="s">
        <v>1295</v>
      </c>
      <c r="GBG6" s="1102" t="s">
        <v>1296</v>
      </c>
      <c r="GBH6" s="1102" t="s">
        <v>39</v>
      </c>
      <c r="GBI6" s="1100" t="s">
        <v>106</v>
      </c>
      <c r="GBJ6" s="1101" t="s">
        <v>107</v>
      </c>
      <c r="GBK6" s="1102" t="s">
        <v>1295</v>
      </c>
      <c r="GBL6" s="1102" t="s">
        <v>1296</v>
      </c>
      <c r="GBM6" s="1102" t="s">
        <v>39</v>
      </c>
      <c r="GBN6" s="1102" t="s">
        <v>1295</v>
      </c>
      <c r="GBO6" s="1102" t="s">
        <v>1296</v>
      </c>
      <c r="GBP6" s="1102" t="s">
        <v>39</v>
      </c>
      <c r="GBQ6" s="1100" t="s">
        <v>106</v>
      </c>
      <c r="GBR6" s="1101" t="s">
        <v>107</v>
      </c>
      <c r="GBS6" s="1102" t="s">
        <v>1295</v>
      </c>
      <c r="GBT6" s="1102" t="s">
        <v>1296</v>
      </c>
      <c r="GBU6" s="1102" t="s">
        <v>39</v>
      </c>
      <c r="GBV6" s="1102" t="s">
        <v>1295</v>
      </c>
      <c r="GBW6" s="1102" t="s">
        <v>1296</v>
      </c>
      <c r="GBX6" s="1102" t="s">
        <v>39</v>
      </c>
      <c r="GBY6" s="1100" t="s">
        <v>106</v>
      </c>
      <c r="GBZ6" s="1101" t="s">
        <v>107</v>
      </c>
      <c r="GCA6" s="1102" t="s">
        <v>1295</v>
      </c>
      <c r="GCB6" s="1102" t="s">
        <v>1296</v>
      </c>
      <c r="GCC6" s="1102" t="s">
        <v>39</v>
      </c>
      <c r="GCD6" s="1102" t="s">
        <v>1295</v>
      </c>
      <c r="GCE6" s="1102" t="s">
        <v>1296</v>
      </c>
      <c r="GCF6" s="1102" t="s">
        <v>39</v>
      </c>
      <c r="GCG6" s="1100" t="s">
        <v>106</v>
      </c>
      <c r="GCH6" s="1101" t="s">
        <v>107</v>
      </c>
      <c r="GCI6" s="1102" t="s">
        <v>1295</v>
      </c>
      <c r="GCJ6" s="1102" t="s">
        <v>1296</v>
      </c>
      <c r="GCK6" s="1102" t="s">
        <v>39</v>
      </c>
      <c r="GCL6" s="1102" t="s">
        <v>1295</v>
      </c>
      <c r="GCM6" s="1102" t="s">
        <v>1296</v>
      </c>
      <c r="GCN6" s="1102" t="s">
        <v>39</v>
      </c>
      <c r="GCO6" s="1100" t="s">
        <v>106</v>
      </c>
      <c r="GCP6" s="1101" t="s">
        <v>107</v>
      </c>
      <c r="GCQ6" s="1102" t="s">
        <v>1295</v>
      </c>
      <c r="GCR6" s="1102" t="s">
        <v>1296</v>
      </c>
      <c r="GCS6" s="1102" t="s">
        <v>39</v>
      </c>
      <c r="GCT6" s="1102" t="s">
        <v>1295</v>
      </c>
      <c r="GCU6" s="1102" t="s">
        <v>1296</v>
      </c>
      <c r="GCV6" s="1102" t="s">
        <v>39</v>
      </c>
      <c r="GCW6" s="1100" t="s">
        <v>106</v>
      </c>
      <c r="GCX6" s="1101" t="s">
        <v>107</v>
      </c>
      <c r="GCY6" s="1102" t="s">
        <v>1295</v>
      </c>
      <c r="GCZ6" s="1102" t="s">
        <v>1296</v>
      </c>
      <c r="GDA6" s="1102" t="s">
        <v>39</v>
      </c>
      <c r="GDB6" s="1102" t="s">
        <v>1295</v>
      </c>
      <c r="GDC6" s="1102" t="s">
        <v>1296</v>
      </c>
      <c r="GDD6" s="1102" t="s">
        <v>39</v>
      </c>
      <c r="GDE6" s="1100" t="s">
        <v>106</v>
      </c>
      <c r="GDF6" s="1101" t="s">
        <v>107</v>
      </c>
      <c r="GDG6" s="1102" t="s">
        <v>1295</v>
      </c>
      <c r="GDH6" s="1102" t="s">
        <v>1296</v>
      </c>
      <c r="GDI6" s="1102" t="s">
        <v>39</v>
      </c>
      <c r="GDJ6" s="1102" t="s">
        <v>1295</v>
      </c>
      <c r="GDK6" s="1102" t="s">
        <v>1296</v>
      </c>
      <c r="GDL6" s="1102" t="s">
        <v>39</v>
      </c>
      <c r="GDM6" s="1100" t="s">
        <v>106</v>
      </c>
      <c r="GDN6" s="1101" t="s">
        <v>107</v>
      </c>
      <c r="GDO6" s="1102" t="s">
        <v>1295</v>
      </c>
      <c r="GDP6" s="1102" t="s">
        <v>1296</v>
      </c>
      <c r="GDQ6" s="1102" t="s">
        <v>39</v>
      </c>
      <c r="GDR6" s="1102" t="s">
        <v>1295</v>
      </c>
      <c r="GDS6" s="1102" t="s">
        <v>1296</v>
      </c>
      <c r="GDT6" s="1102" t="s">
        <v>39</v>
      </c>
      <c r="GDU6" s="1100" t="s">
        <v>106</v>
      </c>
      <c r="GDV6" s="1101" t="s">
        <v>107</v>
      </c>
      <c r="GDW6" s="1102" t="s">
        <v>1295</v>
      </c>
      <c r="GDX6" s="1102" t="s">
        <v>1296</v>
      </c>
      <c r="GDY6" s="1102" t="s">
        <v>39</v>
      </c>
      <c r="GDZ6" s="1102" t="s">
        <v>1295</v>
      </c>
      <c r="GEA6" s="1102" t="s">
        <v>1296</v>
      </c>
      <c r="GEB6" s="1102" t="s">
        <v>39</v>
      </c>
      <c r="GEC6" s="1100" t="s">
        <v>106</v>
      </c>
      <c r="GED6" s="1101" t="s">
        <v>107</v>
      </c>
      <c r="GEE6" s="1102" t="s">
        <v>1295</v>
      </c>
      <c r="GEF6" s="1102" t="s">
        <v>1296</v>
      </c>
      <c r="GEG6" s="1102" t="s">
        <v>39</v>
      </c>
      <c r="GEH6" s="1102" t="s">
        <v>1295</v>
      </c>
      <c r="GEI6" s="1102" t="s">
        <v>1296</v>
      </c>
      <c r="GEJ6" s="1102" t="s">
        <v>39</v>
      </c>
      <c r="GEK6" s="1100" t="s">
        <v>106</v>
      </c>
      <c r="GEL6" s="1101" t="s">
        <v>107</v>
      </c>
      <c r="GEM6" s="1102" t="s">
        <v>1295</v>
      </c>
      <c r="GEN6" s="1102" t="s">
        <v>1296</v>
      </c>
      <c r="GEO6" s="1102" t="s">
        <v>39</v>
      </c>
      <c r="GEP6" s="1102" t="s">
        <v>1295</v>
      </c>
      <c r="GEQ6" s="1102" t="s">
        <v>1296</v>
      </c>
      <c r="GER6" s="1102" t="s">
        <v>39</v>
      </c>
      <c r="GES6" s="1100" t="s">
        <v>106</v>
      </c>
      <c r="GET6" s="1101" t="s">
        <v>107</v>
      </c>
      <c r="GEU6" s="1102" t="s">
        <v>1295</v>
      </c>
      <c r="GEV6" s="1102" t="s">
        <v>1296</v>
      </c>
      <c r="GEW6" s="1102" t="s">
        <v>39</v>
      </c>
      <c r="GEX6" s="1102" t="s">
        <v>1295</v>
      </c>
      <c r="GEY6" s="1102" t="s">
        <v>1296</v>
      </c>
      <c r="GEZ6" s="1102" t="s">
        <v>39</v>
      </c>
      <c r="GFA6" s="1100" t="s">
        <v>106</v>
      </c>
      <c r="GFB6" s="1101" t="s">
        <v>107</v>
      </c>
      <c r="GFC6" s="1102" t="s">
        <v>1295</v>
      </c>
      <c r="GFD6" s="1102" t="s">
        <v>1296</v>
      </c>
      <c r="GFE6" s="1102" t="s">
        <v>39</v>
      </c>
      <c r="GFF6" s="1102" t="s">
        <v>1295</v>
      </c>
      <c r="GFG6" s="1102" t="s">
        <v>1296</v>
      </c>
      <c r="GFH6" s="1102" t="s">
        <v>39</v>
      </c>
      <c r="GFI6" s="1100" t="s">
        <v>106</v>
      </c>
      <c r="GFJ6" s="1101" t="s">
        <v>107</v>
      </c>
      <c r="GFK6" s="1102" t="s">
        <v>1295</v>
      </c>
      <c r="GFL6" s="1102" t="s">
        <v>1296</v>
      </c>
      <c r="GFM6" s="1102" t="s">
        <v>39</v>
      </c>
      <c r="GFN6" s="1102" t="s">
        <v>1295</v>
      </c>
      <c r="GFO6" s="1102" t="s">
        <v>1296</v>
      </c>
      <c r="GFP6" s="1102" t="s">
        <v>39</v>
      </c>
      <c r="GFQ6" s="1100" t="s">
        <v>106</v>
      </c>
      <c r="GFR6" s="1101" t="s">
        <v>107</v>
      </c>
      <c r="GFS6" s="1102" t="s">
        <v>1295</v>
      </c>
      <c r="GFT6" s="1102" t="s">
        <v>1296</v>
      </c>
      <c r="GFU6" s="1102" t="s">
        <v>39</v>
      </c>
      <c r="GFV6" s="1102" t="s">
        <v>1295</v>
      </c>
      <c r="GFW6" s="1102" t="s">
        <v>1296</v>
      </c>
      <c r="GFX6" s="1102" t="s">
        <v>39</v>
      </c>
      <c r="GFY6" s="1100" t="s">
        <v>106</v>
      </c>
      <c r="GFZ6" s="1101" t="s">
        <v>107</v>
      </c>
      <c r="GGA6" s="1102" t="s">
        <v>1295</v>
      </c>
      <c r="GGB6" s="1102" t="s">
        <v>1296</v>
      </c>
      <c r="GGC6" s="1102" t="s">
        <v>39</v>
      </c>
      <c r="GGD6" s="1102" t="s">
        <v>1295</v>
      </c>
      <c r="GGE6" s="1102" t="s">
        <v>1296</v>
      </c>
      <c r="GGF6" s="1102" t="s">
        <v>39</v>
      </c>
      <c r="GGG6" s="1100" t="s">
        <v>106</v>
      </c>
      <c r="GGH6" s="1101" t="s">
        <v>107</v>
      </c>
      <c r="GGI6" s="1102" t="s">
        <v>1295</v>
      </c>
      <c r="GGJ6" s="1102" t="s">
        <v>1296</v>
      </c>
      <c r="GGK6" s="1102" t="s">
        <v>39</v>
      </c>
      <c r="GGL6" s="1102" t="s">
        <v>1295</v>
      </c>
      <c r="GGM6" s="1102" t="s">
        <v>1296</v>
      </c>
      <c r="GGN6" s="1102" t="s">
        <v>39</v>
      </c>
      <c r="GGO6" s="1100" t="s">
        <v>106</v>
      </c>
      <c r="GGP6" s="1101" t="s">
        <v>107</v>
      </c>
      <c r="GGQ6" s="1102" t="s">
        <v>1295</v>
      </c>
      <c r="GGR6" s="1102" t="s">
        <v>1296</v>
      </c>
      <c r="GGS6" s="1102" t="s">
        <v>39</v>
      </c>
      <c r="GGT6" s="1102" t="s">
        <v>1295</v>
      </c>
      <c r="GGU6" s="1102" t="s">
        <v>1296</v>
      </c>
      <c r="GGV6" s="1102" t="s">
        <v>39</v>
      </c>
      <c r="GGW6" s="1100" t="s">
        <v>106</v>
      </c>
      <c r="GGX6" s="1101" t="s">
        <v>107</v>
      </c>
      <c r="GGY6" s="1102" t="s">
        <v>1295</v>
      </c>
      <c r="GGZ6" s="1102" t="s">
        <v>1296</v>
      </c>
      <c r="GHA6" s="1102" t="s">
        <v>39</v>
      </c>
      <c r="GHB6" s="1102" t="s">
        <v>1295</v>
      </c>
      <c r="GHC6" s="1102" t="s">
        <v>1296</v>
      </c>
      <c r="GHD6" s="1102" t="s">
        <v>39</v>
      </c>
      <c r="GHE6" s="1100" t="s">
        <v>106</v>
      </c>
      <c r="GHF6" s="1101" t="s">
        <v>107</v>
      </c>
      <c r="GHG6" s="1102" t="s">
        <v>1295</v>
      </c>
      <c r="GHH6" s="1102" t="s">
        <v>1296</v>
      </c>
      <c r="GHI6" s="1102" t="s">
        <v>39</v>
      </c>
      <c r="GHJ6" s="1102" t="s">
        <v>1295</v>
      </c>
      <c r="GHK6" s="1102" t="s">
        <v>1296</v>
      </c>
      <c r="GHL6" s="1102" t="s">
        <v>39</v>
      </c>
      <c r="GHM6" s="1100" t="s">
        <v>106</v>
      </c>
      <c r="GHN6" s="1101" t="s">
        <v>107</v>
      </c>
      <c r="GHO6" s="1102" t="s">
        <v>1295</v>
      </c>
      <c r="GHP6" s="1102" t="s">
        <v>1296</v>
      </c>
      <c r="GHQ6" s="1102" t="s">
        <v>39</v>
      </c>
      <c r="GHR6" s="1102" t="s">
        <v>1295</v>
      </c>
      <c r="GHS6" s="1102" t="s">
        <v>1296</v>
      </c>
      <c r="GHT6" s="1102" t="s">
        <v>39</v>
      </c>
      <c r="GHU6" s="1100" t="s">
        <v>106</v>
      </c>
      <c r="GHV6" s="1101" t="s">
        <v>107</v>
      </c>
      <c r="GHW6" s="1102" t="s">
        <v>1295</v>
      </c>
      <c r="GHX6" s="1102" t="s">
        <v>1296</v>
      </c>
      <c r="GHY6" s="1102" t="s">
        <v>39</v>
      </c>
      <c r="GHZ6" s="1102" t="s">
        <v>1295</v>
      </c>
      <c r="GIA6" s="1102" t="s">
        <v>1296</v>
      </c>
      <c r="GIB6" s="1102" t="s">
        <v>39</v>
      </c>
      <c r="GIC6" s="1100" t="s">
        <v>106</v>
      </c>
      <c r="GID6" s="1101" t="s">
        <v>107</v>
      </c>
      <c r="GIE6" s="1102" t="s">
        <v>1295</v>
      </c>
      <c r="GIF6" s="1102" t="s">
        <v>1296</v>
      </c>
      <c r="GIG6" s="1102" t="s">
        <v>39</v>
      </c>
      <c r="GIH6" s="1102" t="s">
        <v>1295</v>
      </c>
      <c r="GII6" s="1102" t="s">
        <v>1296</v>
      </c>
      <c r="GIJ6" s="1102" t="s">
        <v>39</v>
      </c>
      <c r="GIK6" s="1100" t="s">
        <v>106</v>
      </c>
      <c r="GIL6" s="1101" t="s">
        <v>107</v>
      </c>
      <c r="GIM6" s="1102" t="s">
        <v>1295</v>
      </c>
      <c r="GIN6" s="1102" t="s">
        <v>1296</v>
      </c>
      <c r="GIO6" s="1102" t="s">
        <v>39</v>
      </c>
      <c r="GIP6" s="1102" t="s">
        <v>1295</v>
      </c>
      <c r="GIQ6" s="1102" t="s">
        <v>1296</v>
      </c>
      <c r="GIR6" s="1102" t="s">
        <v>39</v>
      </c>
      <c r="GIS6" s="1100" t="s">
        <v>106</v>
      </c>
      <c r="GIT6" s="1101" t="s">
        <v>107</v>
      </c>
      <c r="GIU6" s="1102" t="s">
        <v>1295</v>
      </c>
      <c r="GIV6" s="1102" t="s">
        <v>1296</v>
      </c>
      <c r="GIW6" s="1102" t="s">
        <v>39</v>
      </c>
      <c r="GIX6" s="1102" t="s">
        <v>1295</v>
      </c>
      <c r="GIY6" s="1102" t="s">
        <v>1296</v>
      </c>
      <c r="GIZ6" s="1102" t="s">
        <v>39</v>
      </c>
      <c r="GJA6" s="1100" t="s">
        <v>106</v>
      </c>
      <c r="GJB6" s="1101" t="s">
        <v>107</v>
      </c>
      <c r="GJC6" s="1102" t="s">
        <v>1295</v>
      </c>
      <c r="GJD6" s="1102" t="s">
        <v>1296</v>
      </c>
      <c r="GJE6" s="1102" t="s">
        <v>39</v>
      </c>
      <c r="GJF6" s="1102" t="s">
        <v>1295</v>
      </c>
      <c r="GJG6" s="1102" t="s">
        <v>1296</v>
      </c>
      <c r="GJH6" s="1102" t="s">
        <v>39</v>
      </c>
      <c r="GJI6" s="1100" t="s">
        <v>106</v>
      </c>
      <c r="GJJ6" s="1101" t="s">
        <v>107</v>
      </c>
      <c r="GJK6" s="1102" t="s">
        <v>1295</v>
      </c>
      <c r="GJL6" s="1102" t="s">
        <v>1296</v>
      </c>
      <c r="GJM6" s="1102" t="s">
        <v>39</v>
      </c>
      <c r="GJN6" s="1102" t="s">
        <v>1295</v>
      </c>
      <c r="GJO6" s="1102" t="s">
        <v>1296</v>
      </c>
      <c r="GJP6" s="1102" t="s">
        <v>39</v>
      </c>
      <c r="GJQ6" s="1100" t="s">
        <v>106</v>
      </c>
      <c r="GJR6" s="1101" t="s">
        <v>107</v>
      </c>
      <c r="GJS6" s="1102" t="s">
        <v>1295</v>
      </c>
      <c r="GJT6" s="1102" t="s">
        <v>1296</v>
      </c>
      <c r="GJU6" s="1102" t="s">
        <v>39</v>
      </c>
      <c r="GJV6" s="1102" t="s">
        <v>1295</v>
      </c>
      <c r="GJW6" s="1102" t="s">
        <v>1296</v>
      </c>
      <c r="GJX6" s="1102" t="s">
        <v>39</v>
      </c>
      <c r="GJY6" s="1100" t="s">
        <v>106</v>
      </c>
      <c r="GJZ6" s="1101" t="s">
        <v>107</v>
      </c>
      <c r="GKA6" s="1102" t="s">
        <v>1295</v>
      </c>
      <c r="GKB6" s="1102" t="s">
        <v>1296</v>
      </c>
      <c r="GKC6" s="1102" t="s">
        <v>39</v>
      </c>
      <c r="GKD6" s="1102" t="s">
        <v>1295</v>
      </c>
      <c r="GKE6" s="1102" t="s">
        <v>1296</v>
      </c>
      <c r="GKF6" s="1102" t="s">
        <v>39</v>
      </c>
      <c r="GKG6" s="1100" t="s">
        <v>106</v>
      </c>
      <c r="GKH6" s="1101" t="s">
        <v>107</v>
      </c>
      <c r="GKI6" s="1102" t="s">
        <v>1295</v>
      </c>
      <c r="GKJ6" s="1102" t="s">
        <v>1296</v>
      </c>
      <c r="GKK6" s="1102" t="s">
        <v>39</v>
      </c>
      <c r="GKL6" s="1102" t="s">
        <v>1295</v>
      </c>
      <c r="GKM6" s="1102" t="s">
        <v>1296</v>
      </c>
      <c r="GKN6" s="1102" t="s">
        <v>39</v>
      </c>
      <c r="GKO6" s="1100" t="s">
        <v>106</v>
      </c>
      <c r="GKP6" s="1101" t="s">
        <v>107</v>
      </c>
      <c r="GKQ6" s="1102" t="s">
        <v>1295</v>
      </c>
      <c r="GKR6" s="1102" t="s">
        <v>1296</v>
      </c>
      <c r="GKS6" s="1102" t="s">
        <v>39</v>
      </c>
      <c r="GKT6" s="1102" t="s">
        <v>1295</v>
      </c>
      <c r="GKU6" s="1102" t="s">
        <v>1296</v>
      </c>
      <c r="GKV6" s="1102" t="s">
        <v>39</v>
      </c>
      <c r="GKW6" s="1100" t="s">
        <v>106</v>
      </c>
      <c r="GKX6" s="1101" t="s">
        <v>107</v>
      </c>
      <c r="GKY6" s="1102" t="s">
        <v>1295</v>
      </c>
      <c r="GKZ6" s="1102" t="s">
        <v>1296</v>
      </c>
      <c r="GLA6" s="1102" t="s">
        <v>39</v>
      </c>
      <c r="GLB6" s="1102" t="s">
        <v>1295</v>
      </c>
      <c r="GLC6" s="1102" t="s">
        <v>1296</v>
      </c>
      <c r="GLD6" s="1102" t="s">
        <v>39</v>
      </c>
      <c r="GLE6" s="1100" t="s">
        <v>106</v>
      </c>
      <c r="GLF6" s="1101" t="s">
        <v>107</v>
      </c>
      <c r="GLG6" s="1102" t="s">
        <v>1295</v>
      </c>
      <c r="GLH6" s="1102" t="s">
        <v>1296</v>
      </c>
      <c r="GLI6" s="1102" t="s">
        <v>39</v>
      </c>
      <c r="GLJ6" s="1102" t="s">
        <v>1295</v>
      </c>
      <c r="GLK6" s="1102" t="s">
        <v>1296</v>
      </c>
      <c r="GLL6" s="1102" t="s">
        <v>39</v>
      </c>
      <c r="GLM6" s="1100" t="s">
        <v>106</v>
      </c>
      <c r="GLN6" s="1101" t="s">
        <v>107</v>
      </c>
      <c r="GLO6" s="1102" t="s">
        <v>1295</v>
      </c>
      <c r="GLP6" s="1102" t="s">
        <v>1296</v>
      </c>
      <c r="GLQ6" s="1102" t="s">
        <v>39</v>
      </c>
      <c r="GLR6" s="1102" t="s">
        <v>1295</v>
      </c>
      <c r="GLS6" s="1102" t="s">
        <v>1296</v>
      </c>
      <c r="GLT6" s="1102" t="s">
        <v>39</v>
      </c>
      <c r="GLU6" s="1100" t="s">
        <v>106</v>
      </c>
      <c r="GLV6" s="1101" t="s">
        <v>107</v>
      </c>
      <c r="GLW6" s="1102" t="s">
        <v>1295</v>
      </c>
      <c r="GLX6" s="1102" t="s">
        <v>1296</v>
      </c>
      <c r="GLY6" s="1102" t="s">
        <v>39</v>
      </c>
      <c r="GLZ6" s="1102" t="s">
        <v>1295</v>
      </c>
      <c r="GMA6" s="1102" t="s">
        <v>1296</v>
      </c>
      <c r="GMB6" s="1102" t="s">
        <v>39</v>
      </c>
      <c r="GMC6" s="1100" t="s">
        <v>106</v>
      </c>
      <c r="GMD6" s="1101" t="s">
        <v>107</v>
      </c>
      <c r="GME6" s="1102" t="s">
        <v>1295</v>
      </c>
      <c r="GMF6" s="1102" t="s">
        <v>1296</v>
      </c>
      <c r="GMG6" s="1102" t="s">
        <v>39</v>
      </c>
      <c r="GMH6" s="1102" t="s">
        <v>1295</v>
      </c>
      <c r="GMI6" s="1102" t="s">
        <v>1296</v>
      </c>
      <c r="GMJ6" s="1102" t="s">
        <v>39</v>
      </c>
      <c r="GMK6" s="1100" t="s">
        <v>106</v>
      </c>
      <c r="GML6" s="1101" t="s">
        <v>107</v>
      </c>
      <c r="GMM6" s="1102" t="s">
        <v>1295</v>
      </c>
      <c r="GMN6" s="1102" t="s">
        <v>1296</v>
      </c>
      <c r="GMO6" s="1102" t="s">
        <v>39</v>
      </c>
      <c r="GMP6" s="1102" t="s">
        <v>1295</v>
      </c>
      <c r="GMQ6" s="1102" t="s">
        <v>1296</v>
      </c>
      <c r="GMR6" s="1102" t="s">
        <v>39</v>
      </c>
      <c r="GMS6" s="1100" t="s">
        <v>106</v>
      </c>
      <c r="GMT6" s="1101" t="s">
        <v>107</v>
      </c>
      <c r="GMU6" s="1102" t="s">
        <v>1295</v>
      </c>
      <c r="GMV6" s="1102" t="s">
        <v>1296</v>
      </c>
      <c r="GMW6" s="1102" t="s">
        <v>39</v>
      </c>
      <c r="GMX6" s="1102" t="s">
        <v>1295</v>
      </c>
      <c r="GMY6" s="1102" t="s">
        <v>1296</v>
      </c>
      <c r="GMZ6" s="1102" t="s">
        <v>39</v>
      </c>
      <c r="GNA6" s="1100" t="s">
        <v>106</v>
      </c>
      <c r="GNB6" s="1101" t="s">
        <v>107</v>
      </c>
      <c r="GNC6" s="1102" t="s">
        <v>1295</v>
      </c>
      <c r="GND6" s="1102" t="s">
        <v>1296</v>
      </c>
      <c r="GNE6" s="1102" t="s">
        <v>39</v>
      </c>
      <c r="GNF6" s="1102" t="s">
        <v>1295</v>
      </c>
      <c r="GNG6" s="1102" t="s">
        <v>1296</v>
      </c>
      <c r="GNH6" s="1102" t="s">
        <v>39</v>
      </c>
      <c r="GNI6" s="1100" t="s">
        <v>106</v>
      </c>
      <c r="GNJ6" s="1101" t="s">
        <v>107</v>
      </c>
      <c r="GNK6" s="1102" t="s">
        <v>1295</v>
      </c>
      <c r="GNL6" s="1102" t="s">
        <v>1296</v>
      </c>
      <c r="GNM6" s="1102" t="s">
        <v>39</v>
      </c>
      <c r="GNN6" s="1102" t="s">
        <v>1295</v>
      </c>
      <c r="GNO6" s="1102" t="s">
        <v>1296</v>
      </c>
      <c r="GNP6" s="1102" t="s">
        <v>39</v>
      </c>
      <c r="GNQ6" s="1100" t="s">
        <v>106</v>
      </c>
      <c r="GNR6" s="1101" t="s">
        <v>107</v>
      </c>
      <c r="GNS6" s="1102" t="s">
        <v>1295</v>
      </c>
      <c r="GNT6" s="1102" t="s">
        <v>1296</v>
      </c>
      <c r="GNU6" s="1102" t="s">
        <v>39</v>
      </c>
      <c r="GNV6" s="1102" t="s">
        <v>1295</v>
      </c>
      <c r="GNW6" s="1102" t="s">
        <v>1296</v>
      </c>
      <c r="GNX6" s="1102" t="s">
        <v>39</v>
      </c>
      <c r="GNY6" s="1100" t="s">
        <v>106</v>
      </c>
      <c r="GNZ6" s="1101" t="s">
        <v>107</v>
      </c>
      <c r="GOA6" s="1102" t="s">
        <v>1295</v>
      </c>
      <c r="GOB6" s="1102" t="s">
        <v>1296</v>
      </c>
      <c r="GOC6" s="1102" t="s">
        <v>39</v>
      </c>
      <c r="GOD6" s="1102" t="s">
        <v>1295</v>
      </c>
      <c r="GOE6" s="1102" t="s">
        <v>1296</v>
      </c>
      <c r="GOF6" s="1102" t="s">
        <v>39</v>
      </c>
      <c r="GOG6" s="1100" t="s">
        <v>106</v>
      </c>
      <c r="GOH6" s="1101" t="s">
        <v>107</v>
      </c>
      <c r="GOI6" s="1102" t="s">
        <v>1295</v>
      </c>
      <c r="GOJ6" s="1102" t="s">
        <v>1296</v>
      </c>
      <c r="GOK6" s="1102" t="s">
        <v>39</v>
      </c>
      <c r="GOL6" s="1102" t="s">
        <v>1295</v>
      </c>
      <c r="GOM6" s="1102" t="s">
        <v>1296</v>
      </c>
      <c r="GON6" s="1102" t="s">
        <v>39</v>
      </c>
      <c r="GOO6" s="1100" t="s">
        <v>106</v>
      </c>
      <c r="GOP6" s="1101" t="s">
        <v>107</v>
      </c>
      <c r="GOQ6" s="1102" t="s">
        <v>1295</v>
      </c>
      <c r="GOR6" s="1102" t="s">
        <v>1296</v>
      </c>
      <c r="GOS6" s="1102" t="s">
        <v>39</v>
      </c>
      <c r="GOT6" s="1102" t="s">
        <v>1295</v>
      </c>
      <c r="GOU6" s="1102" t="s">
        <v>1296</v>
      </c>
      <c r="GOV6" s="1102" t="s">
        <v>39</v>
      </c>
      <c r="GOW6" s="1100" t="s">
        <v>106</v>
      </c>
      <c r="GOX6" s="1101" t="s">
        <v>107</v>
      </c>
      <c r="GOY6" s="1102" t="s">
        <v>1295</v>
      </c>
      <c r="GOZ6" s="1102" t="s">
        <v>1296</v>
      </c>
      <c r="GPA6" s="1102" t="s">
        <v>39</v>
      </c>
      <c r="GPB6" s="1102" t="s">
        <v>1295</v>
      </c>
      <c r="GPC6" s="1102" t="s">
        <v>1296</v>
      </c>
      <c r="GPD6" s="1102" t="s">
        <v>39</v>
      </c>
      <c r="GPE6" s="1100" t="s">
        <v>106</v>
      </c>
      <c r="GPF6" s="1101" t="s">
        <v>107</v>
      </c>
      <c r="GPG6" s="1102" t="s">
        <v>1295</v>
      </c>
      <c r="GPH6" s="1102" t="s">
        <v>1296</v>
      </c>
      <c r="GPI6" s="1102" t="s">
        <v>39</v>
      </c>
      <c r="GPJ6" s="1102" t="s">
        <v>1295</v>
      </c>
      <c r="GPK6" s="1102" t="s">
        <v>1296</v>
      </c>
      <c r="GPL6" s="1102" t="s">
        <v>39</v>
      </c>
      <c r="GPM6" s="1100" t="s">
        <v>106</v>
      </c>
      <c r="GPN6" s="1101" t="s">
        <v>107</v>
      </c>
      <c r="GPO6" s="1102" t="s">
        <v>1295</v>
      </c>
      <c r="GPP6" s="1102" t="s">
        <v>1296</v>
      </c>
      <c r="GPQ6" s="1102" t="s">
        <v>39</v>
      </c>
      <c r="GPR6" s="1102" t="s">
        <v>1295</v>
      </c>
      <c r="GPS6" s="1102" t="s">
        <v>1296</v>
      </c>
      <c r="GPT6" s="1102" t="s">
        <v>39</v>
      </c>
      <c r="GPU6" s="1100" t="s">
        <v>106</v>
      </c>
      <c r="GPV6" s="1101" t="s">
        <v>107</v>
      </c>
      <c r="GPW6" s="1102" t="s">
        <v>1295</v>
      </c>
      <c r="GPX6" s="1102" t="s">
        <v>1296</v>
      </c>
      <c r="GPY6" s="1102" t="s">
        <v>39</v>
      </c>
      <c r="GPZ6" s="1102" t="s">
        <v>1295</v>
      </c>
      <c r="GQA6" s="1102" t="s">
        <v>1296</v>
      </c>
      <c r="GQB6" s="1102" t="s">
        <v>39</v>
      </c>
      <c r="GQC6" s="1100" t="s">
        <v>106</v>
      </c>
      <c r="GQD6" s="1101" t="s">
        <v>107</v>
      </c>
      <c r="GQE6" s="1102" t="s">
        <v>1295</v>
      </c>
      <c r="GQF6" s="1102" t="s">
        <v>1296</v>
      </c>
      <c r="GQG6" s="1102" t="s">
        <v>39</v>
      </c>
      <c r="GQH6" s="1102" t="s">
        <v>1295</v>
      </c>
      <c r="GQI6" s="1102" t="s">
        <v>1296</v>
      </c>
      <c r="GQJ6" s="1102" t="s">
        <v>39</v>
      </c>
      <c r="GQK6" s="1100" t="s">
        <v>106</v>
      </c>
      <c r="GQL6" s="1101" t="s">
        <v>107</v>
      </c>
      <c r="GQM6" s="1102" t="s">
        <v>1295</v>
      </c>
      <c r="GQN6" s="1102" t="s">
        <v>1296</v>
      </c>
      <c r="GQO6" s="1102" t="s">
        <v>39</v>
      </c>
      <c r="GQP6" s="1102" t="s">
        <v>1295</v>
      </c>
      <c r="GQQ6" s="1102" t="s">
        <v>1296</v>
      </c>
      <c r="GQR6" s="1102" t="s">
        <v>39</v>
      </c>
      <c r="GQS6" s="1100" t="s">
        <v>106</v>
      </c>
      <c r="GQT6" s="1101" t="s">
        <v>107</v>
      </c>
      <c r="GQU6" s="1102" t="s">
        <v>1295</v>
      </c>
      <c r="GQV6" s="1102" t="s">
        <v>1296</v>
      </c>
      <c r="GQW6" s="1102" t="s">
        <v>39</v>
      </c>
      <c r="GQX6" s="1102" t="s">
        <v>1295</v>
      </c>
      <c r="GQY6" s="1102" t="s">
        <v>1296</v>
      </c>
      <c r="GQZ6" s="1102" t="s">
        <v>39</v>
      </c>
      <c r="GRA6" s="1100" t="s">
        <v>106</v>
      </c>
      <c r="GRB6" s="1101" t="s">
        <v>107</v>
      </c>
      <c r="GRC6" s="1102" t="s">
        <v>1295</v>
      </c>
      <c r="GRD6" s="1102" t="s">
        <v>1296</v>
      </c>
      <c r="GRE6" s="1102" t="s">
        <v>39</v>
      </c>
      <c r="GRF6" s="1102" t="s">
        <v>1295</v>
      </c>
      <c r="GRG6" s="1102" t="s">
        <v>1296</v>
      </c>
      <c r="GRH6" s="1102" t="s">
        <v>39</v>
      </c>
      <c r="GRI6" s="1100" t="s">
        <v>106</v>
      </c>
      <c r="GRJ6" s="1101" t="s">
        <v>107</v>
      </c>
      <c r="GRK6" s="1102" t="s">
        <v>1295</v>
      </c>
      <c r="GRL6" s="1102" t="s">
        <v>1296</v>
      </c>
      <c r="GRM6" s="1102" t="s">
        <v>39</v>
      </c>
      <c r="GRN6" s="1102" t="s">
        <v>1295</v>
      </c>
      <c r="GRO6" s="1102" t="s">
        <v>1296</v>
      </c>
      <c r="GRP6" s="1102" t="s">
        <v>39</v>
      </c>
      <c r="GRQ6" s="1100" t="s">
        <v>106</v>
      </c>
      <c r="GRR6" s="1101" t="s">
        <v>107</v>
      </c>
      <c r="GRS6" s="1102" t="s">
        <v>1295</v>
      </c>
      <c r="GRT6" s="1102" t="s">
        <v>1296</v>
      </c>
      <c r="GRU6" s="1102" t="s">
        <v>39</v>
      </c>
      <c r="GRV6" s="1102" t="s">
        <v>1295</v>
      </c>
      <c r="GRW6" s="1102" t="s">
        <v>1296</v>
      </c>
      <c r="GRX6" s="1102" t="s">
        <v>39</v>
      </c>
      <c r="GRY6" s="1100" t="s">
        <v>106</v>
      </c>
      <c r="GRZ6" s="1101" t="s">
        <v>107</v>
      </c>
      <c r="GSA6" s="1102" t="s">
        <v>1295</v>
      </c>
      <c r="GSB6" s="1102" t="s">
        <v>1296</v>
      </c>
      <c r="GSC6" s="1102" t="s">
        <v>39</v>
      </c>
      <c r="GSD6" s="1102" t="s">
        <v>1295</v>
      </c>
      <c r="GSE6" s="1102" t="s">
        <v>1296</v>
      </c>
      <c r="GSF6" s="1102" t="s">
        <v>39</v>
      </c>
      <c r="GSG6" s="1100" t="s">
        <v>106</v>
      </c>
      <c r="GSH6" s="1101" t="s">
        <v>107</v>
      </c>
      <c r="GSI6" s="1102" t="s">
        <v>1295</v>
      </c>
      <c r="GSJ6" s="1102" t="s">
        <v>1296</v>
      </c>
      <c r="GSK6" s="1102" t="s">
        <v>39</v>
      </c>
      <c r="GSL6" s="1102" t="s">
        <v>1295</v>
      </c>
      <c r="GSM6" s="1102" t="s">
        <v>1296</v>
      </c>
      <c r="GSN6" s="1102" t="s">
        <v>39</v>
      </c>
      <c r="GSO6" s="1100" t="s">
        <v>106</v>
      </c>
      <c r="GSP6" s="1101" t="s">
        <v>107</v>
      </c>
      <c r="GSQ6" s="1102" t="s">
        <v>1295</v>
      </c>
      <c r="GSR6" s="1102" t="s">
        <v>1296</v>
      </c>
      <c r="GSS6" s="1102" t="s">
        <v>39</v>
      </c>
      <c r="GST6" s="1102" t="s">
        <v>1295</v>
      </c>
      <c r="GSU6" s="1102" t="s">
        <v>1296</v>
      </c>
      <c r="GSV6" s="1102" t="s">
        <v>39</v>
      </c>
      <c r="GSW6" s="1100" t="s">
        <v>106</v>
      </c>
      <c r="GSX6" s="1101" t="s">
        <v>107</v>
      </c>
      <c r="GSY6" s="1102" t="s">
        <v>1295</v>
      </c>
      <c r="GSZ6" s="1102" t="s">
        <v>1296</v>
      </c>
      <c r="GTA6" s="1102" t="s">
        <v>39</v>
      </c>
      <c r="GTB6" s="1102" t="s">
        <v>1295</v>
      </c>
      <c r="GTC6" s="1102" t="s">
        <v>1296</v>
      </c>
      <c r="GTD6" s="1102" t="s">
        <v>39</v>
      </c>
      <c r="GTE6" s="1100" t="s">
        <v>106</v>
      </c>
      <c r="GTF6" s="1101" t="s">
        <v>107</v>
      </c>
      <c r="GTG6" s="1102" t="s">
        <v>1295</v>
      </c>
      <c r="GTH6" s="1102" t="s">
        <v>1296</v>
      </c>
      <c r="GTI6" s="1102" t="s">
        <v>39</v>
      </c>
      <c r="GTJ6" s="1102" t="s">
        <v>1295</v>
      </c>
      <c r="GTK6" s="1102" t="s">
        <v>1296</v>
      </c>
      <c r="GTL6" s="1102" t="s">
        <v>39</v>
      </c>
      <c r="GTM6" s="1100" t="s">
        <v>106</v>
      </c>
      <c r="GTN6" s="1101" t="s">
        <v>107</v>
      </c>
      <c r="GTO6" s="1102" t="s">
        <v>1295</v>
      </c>
      <c r="GTP6" s="1102" t="s">
        <v>1296</v>
      </c>
      <c r="GTQ6" s="1102" t="s">
        <v>39</v>
      </c>
      <c r="GTR6" s="1102" t="s">
        <v>1295</v>
      </c>
      <c r="GTS6" s="1102" t="s">
        <v>1296</v>
      </c>
      <c r="GTT6" s="1102" t="s">
        <v>39</v>
      </c>
      <c r="GTU6" s="1100" t="s">
        <v>106</v>
      </c>
      <c r="GTV6" s="1101" t="s">
        <v>107</v>
      </c>
      <c r="GTW6" s="1102" t="s">
        <v>1295</v>
      </c>
      <c r="GTX6" s="1102" t="s">
        <v>1296</v>
      </c>
      <c r="GTY6" s="1102" t="s">
        <v>39</v>
      </c>
      <c r="GTZ6" s="1102" t="s">
        <v>1295</v>
      </c>
      <c r="GUA6" s="1102" t="s">
        <v>1296</v>
      </c>
      <c r="GUB6" s="1102" t="s">
        <v>39</v>
      </c>
      <c r="GUC6" s="1100" t="s">
        <v>106</v>
      </c>
      <c r="GUD6" s="1101" t="s">
        <v>107</v>
      </c>
      <c r="GUE6" s="1102" t="s">
        <v>1295</v>
      </c>
      <c r="GUF6" s="1102" t="s">
        <v>1296</v>
      </c>
      <c r="GUG6" s="1102" t="s">
        <v>39</v>
      </c>
      <c r="GUH6" s="1102" t="s">
        <v>1295</v>
      </c>
      <c r="GUI6" s="1102" t="s">
        <v>1296</v>
      </c>
      <c r="GUJ6" s="1102" t="s">
        <v>39</v>
      </c>
      <c r="GUK6" s="1100" t="s">
        <v>106</v>
      </c>
      <c r="GUL6" s="1101" t="s">
        <v>107</v>
      </c>
      <c r="GUM6" s="1102" t="s">
        <v>1295</v>
      </c>
      <c r="GUN6" s="1102" t="s">
        <v>1296</v>
      </c>
      <c r="GUO6" s="1102" t="s">
        <v>39</v>
      </c>
      <c r="GUP6" s="1102" t="s">
        <v>1295</v>
      </c>
      <c r="GUQ6" s="1102" t="s">
        <v>1296</v>
      </c>
      <c r="GUR6" s="1102" t="s">
        <v>39</v>
      </c>
      <c r="GUS6" s="1100" t="s">
        <v>106</v>
      </c>
      <c r="GUT6" s="1101" t="s">
        <v>107</v>
      </c>
      <c r="GUU6" s="1102" t="s">
        <v>1295</v>
      </c>
      <c r="GUV6" s="1102" t="s">
        <v>1296</v>
      </c>
      <c r="GUW6" s="1102" t="s">
        <v>39</v>
      </c>
      <c r="GUX6" s="1102" t="s">
        <v>1295</v>
      </c>
      <c r="GUY6" s="1102" t="s">
        <v>1296</v>
      </c>
      <c r="GUZ6" s="1102" t="s">
        <v>39</v>
      </c>
      <c r="GVA6" s="1100" t="s">
        <v>106</v>
      </c>
      <c r="GVB6" s="1101" t="s">
        <v>107</v>
      </c>
      <c r="GVC6" s="1102" t="s">
        <v>1295</v>
      </c>
      <c r="GVD6" s="1102" t="s">
        <v>1296</v>
      </c>
      <c r="GVE6" s="1102" t="s">
        <v>39</v>
      </c>
      <c r="GVF6" s="1102" t="s">
        <v>1295</v>
      </c>
      <c r="GVG6" s="1102" t="s">
        <v>1296</v>
      </c>
      <c r="GVH6" s="1102" t="s">
        <v>39</v>
      </c>
      <c r="GVI6" s="1100" t="s">
        <v>106</v>
      </c>
      <c r="GVJ6" s="1101" t="s">
        <v>107</v>
      </c>
      <c r="GVK6" s="1102" t="s">
        <v>1295</v>
      </c>
      <c r="GVL6" s="1102" t="s">
        <v>1296</v>
      </c>
      <c r="GVM6" s="1102" t="s">
        <v>39</v>
      </c>
      <c r="GVN6" s="1102" t="s">
        <v>1295</v>
      </c>
      <c r="GVO6" s="1102" t="s">
        <v>1296</v>
      </c>
      <c r="GVP6" s="1102" t="s">
        <v>39</v>
      </c>
      <c r="GVQ6" s="1100" t="s">
        <v>106</v>
      </c>
      <c r="GVR6" s="1101" t="s">
        <v>107</v>
      </c>
      <c r="GVS6" s="1102" t="s">
        <v>1295</v>
      </c>
      <c r="GVT6" s="1102" t="s">
        <v>1296</v>
      </c>
      <c r="GVU6" s="1102" t="s">
        <v>39</v>
      </c>
      <c r="GVV6" s="1102" t="s">
        <v>1295</v>
      </c>
      <c r="GVW6" s="1102" t="s">
        <v>1296</v>
      </c>
      <c r="GVX6" s="1102" t="s">
        <v>39</v>
      </c>
      <c r="GVY6" s="1100" t="s">
        <v>106</v>
      </c>
      <c r="GVZ6" s="1101" t="s">
        <v>107</v>
      </c>
      <c r="GWA6" s="1102" t="s">
        <v>1295</v>
      </c>
      <c r="GWB6" s="1102" t="s">
        <v>1296</v>
      </c>
      <c r="GWC6" s="1102" t="s">
        <v>39</v>
      </c>
      <c r="GWD6" s="1102" t="s">
        <v>1295</v>
      </c>
      <c r="GWE6" s="1102" t="s">
        <v>1296</v>
      </c>
      <c r="GWF6" s="1102" t="s">
        <v>39</v>
      </c>
      <c r="GWG6" s="1100" t="s">
        <v>106</v>
      </c>
      <c r="GWH6" s="1101" t="s">
        <v>107</v>
      </c>
      <c r="GWI6" s="1102" t="s">
        <v>1295</v>
      </c>
      <c r="GWJ6" s="1102" t="s">
        <v>1296</v>
      </c>
      <c r="GWK6" s="1102" t="s">
        <v>39</v>
      </c>
      <c r="GWL6" s="1102" t="s">
        <v>1295</v>
      </c>
      <c r="GWM6" s="1102" t="s">
        <v>1296</v>
      </c>
      <c r="GWN6" s="1102" t="s">
        <v>39</v>
      </c>
      <c r="GWO6" s="1100" t="s">
        <v>106</v>
      </c>
      <c r="GWP6" s="1101" t="s">
        <v>107</v>
      </c>
      <c r="GWQ6" s="1102" t="s">
        <v>1295</v>
      </c>
      <c r="GWR6" s="1102" t="s">
        <v>1296</v>
      </c>
      <c r="GWS6" s="1102" t="s">
        <v>39</v>
      </c>
      <c r="GWT6" s="1102" t="s">
        <v>1295</v>
      </c>
      <c r="GWU6" s="1102" t="s">
        <v>1296</v>
      </c>
      <c r="GWV6" s="1102" t="s">
        <v>39</v>
      </c>
      <c r="GWW6" s="1100" t="s">
        <v>106</v>
      </c>
      <c r="GWX6" s="1101" t="s">
        <v>107</v>
      </c>
      <c r="GWY6" s="1102" t="s">
        <v>1295</v>
      </c>
      <c r="GWZ6" s="1102" t="s">
        <v>1296</v>
      </c>
      <c r="GXA6" s="1102" t="s">
        <v>39</v>
      </c>
      <c r="GXB6" s="1102" t="s">
        <v>1295</v>
      </c>
      <c r="GXC6" s="1102" t="s">
        <v>1296</v>
      </c>
      <c r="GXD6" s="1102" t="s">
        <v>39</v>
      </c>
      <c r="GXE6" s="1100" t="s">
        <v>106</v>
      </c>
      <c r="GXF6" s="1101" t="s">
        <v>107</v>
      </c>
      <c r="GXG6" s="1102" t="s">
        <v>1295</v>
      </c>
      <c r="GXH6" s="1102" t="s">
        <v>1296</v>
      </c>
      <c r="GXI6" s="1102" t="s">
        <v>39</v>
      </c>
      <c r="GXJ6" s="1102" t="s">
        <v>1295</v>
      </c>
      <c r="GXK6" s="1102" t="s">
        <v>1296</v>
      </c>
      <c r="GXL6" s="1102" t="s">
        <v>39</v>
      </c>
      <c r="GXM6" s="1100" t="s">
        <v>106</v>
      </c>
      <c r="GXN6" s="1101" t="s">
        <v>107</v>
      </c>
      <c r="GXO6" s="1102" t="s">
        <v>1295</v>
      </c>
      <c r="GXP6" s="1102" t="s">
        <v>1296</v>
      </c>
      <c r="GXQ6" s="1102" t="s">
        <v>39</v>
      </c>
      <c r="GXR6" s="1102" t="s">
        <v>1295</v>
      </c>
      <c r="GXS6" s="1102" t="s">
        <v>1296</v>
      </c>
      <c r="GXT6" s="1102" t="s">
        <v>39</v>
      </c>
      <c r="GXU6" s="1100" t="s">
        <v>106</v>
      </c>
      <c r="GXV6" s="1101" t="s">
        <v>107</v>
      </c>
      <c r="GXW6" s="1102" t="s">
        <v>1295</v>
      </c>
      <c r="GXX6" s="1102" t="s">
        <v>1296</v>
      </c>
      <c r="GXY6" s="1102" t="s">
        <v>39</v>
      </c>
      <c r="GXZ6" s="1102" t="s">
        <v>1295</v>
      </c>
      <c r="GYA6" s="1102" t="s">
        <v>1296</v>
      </c>
      <c r="GYB6" s="1102" t="s">
        <v>39</v>
      </c>
      <c r="GYC6" s="1100" t="s">
        <v>106</v>
      </c>
      <c r="GYD6" s="1101" t="s">
        <v>107</v>
      </c>
      <c r="GYE6" s="1102" t="s">
        <v>1295</v>
      </c>
      <c r="GYF6" s="1102" t="s">
        <v>1296</v>
      </c>
      <c r="GYG6" s="1102" t="s">
        <v>39</v>
      </c>
      <c r="GYH6" s="1102" t="s">
        <v>1295</v>
      </c>
      <c r="GYI6" s="1102" t="s">
        <v>1296</v>
      </c>
      <c r="GYJ6" s="1102" t="s">
        <v>39</v>
      </c>
      <c r="GYK6" s="1100" t="s">
        <v>106</v>
      </c>
      <c r="GYL6" s="1101" t="s">
        <v>107</v>
      </c>
      <c r="GYM6" s="1102" t="s">
        <v>1295</v>
      </c>
      <c r="GYN6" s="1102" t="s">
        <v>1296</v>
      </c>
      <c r="GYO6" s="1102" t="s">
        <v>39</v>
      </c>
      <c r="GYP6" s="1102" t="s">
        <v>1295</v>
      </c>
      <c r="GYQ6" s="1102" t="s">
        <v>1296</v>
      </c>
      <c r="GYR6" s="1102" t="s">
        <v>39</v>
      </c>
      <c r="GYS6" s="1100" t="s">
        <v>106</v>
      </c>
      <c r="GYT6" s="1101" t="s">
        <v>107</v>
      </c>
      <c r="GYU6" s="1102" t="s">
        <v>1295</v>
      </c>
      <c r="GYV6" s="1102" t="s">
        <v>1296</v>
      </c>
      <c r="GYW6" s="1102" t="s">
        <v>39</v>
      </c>
      <c r="GYX6" s="1102" t="s">
        <v>1295</v>
      </c>
      <c r="GYY6" s="1102" t="s">
        <v>1296</v>
      </c>
      <c r="GYZ6" s="1102" t="s">
        <v>39</v>
      </c>
      <c r="GZA6" s="1100" t="s">
        <v>106</v>
      </c>
      <c r="GZB6" s="1101" t="s">
        <v>107</v>
      </c>
      <c r="GZC6" s="1102" t="s">
        <v>1295</v>
      </c>
      <c r="GZD6" s="1102" t="s">
        <v>1296</v>
      </c>
      <c r="GZE6" s="1102" t="s">
        <v>39</v>
      </c>
      <c r="GZF6" s="1102" t="s">
        <v>1295</v>
      </c>
      <c r="GZG6" s="1102" t="s">
        <v>1296</v>
      </c>
      <c r="GZH6" s="1102" t="s">
        <v>39</v>
      </c>
      <c r="GZI6" s="1100" t="s">
        <v>106</v>
      </c>
      <c r="GZJ6" s="1101" t="s">
        <v>107</v>
      </c>
      <c r="GZK6" s="1102" t="s">
        <v>1295</v>
      </c>
      <c r="GZL6" s="1102" t="s">
        <v>1296</v>
      </c>
      <c r="GZM6" s="1102" t="s">
        <v>39</v>
      </c>
      <c r="GZN6" s="1102" t="s">
        <v>1295</v>
      </c>
      <c r="GZO6" s="1102" t="s">
        <v>1296</v>
      </c>
      <c r="GZP6" s="1102" t="s">
        <v>39</v>
      </c>
      <c r="GZQ6" s="1100" t="s">
        <v>106</v>
      </c>
      <c r="GZR6" s="1101" t="s">
        <v>107</v>
      </c>
      <c r="GZS6" s="1102" t="s">
        <v>1295</v>
      </c>
      <c r="GZT6" s="1102" t="s">
        <v>1296</v>
      </c>
      <c r="GZU6" s="1102" t="s">
        <v>39</v>
      </c>
      <c r="GZV6" s="1102" t="s">
        <v>1295</v>
      </c>
      <c r="GZW6" s="1102" t="s">
        <v>1296</v>
      </c>
      <c r="GZX6" s="1102" t="s">
        <v>39</v>
      </c>
      <c r="GZY6" s="1100" t="s">
        <v>106</v>
      </c>
      <c r="GZZ6" s="1101" t="s">
        <v>107</v>
      </c>
      <c r="HAA6" s="1102" t="s">
        <v>1295</v>
      </c>
      <c r="HAB6" s="1102" t="s">
        <v>1296</v>
      </c>
      <c r="HAC6" s="1102" t="s">
        <v>39</v>
      </c>
      <c r="HAD6" s="1102" t="s">
        <v>1295</v>
      </c>
      <c r="HAE6" s="1102" t="s">
        <v>1296</v>
      </c>
      <c r="HAF6" s="1102" t="s">
        <v>39</v>
      </c>
      <c r="HAG6" s="1100" t="s">
        <v>106</v>
      </c>
      <c r="HAH6" s="1101" t="s">
        <v>107</v>
      </c>
      <c r="HAI6" s="1102" t="s">
        <v>1295</v>
      </c>
      <c r="HAJ6" s="1102" t="s">
        <v>1296</v>
      </c>
      <c r="HAK6" s="1102" t="s">
        <v>39</v>
      </c>
      <c r="HAL6" s="1102" t="s">
        <v>1295</v>
      </c>
      <c r="HAM6" s="1102" t="s">
        <v>1296</v>
      </c>
      <c r="HAN6" s="1102" t="s">
        <v>39</v>
      </c>
      <c r="HAO6" s="1100" t="s">
        <v>106</v>
      </c>
      <c r="HAP6" s="1101" t="s">
        <v>107</v>
      </c>
      <c r="HAQ6" s="1102" t="s">
        <v>1295</v>
      </c>
      <c r="HAR6" s="1102" t="s">
        <v>1296</v>
      </c>
      <c r="HAS6" s="1102" t="s">
        <v>39</v>
      </c>
      <c r="HAT6" s="1102" t="s">
        <v>1295</v>
      </c>
      <c r="HAU6" s="1102" t="s">
        <v>1296</v>
      </c>
      <c r="HAV6" s="1102" t="s">
        <v>39</v>
      </c>
      <c r="HAW6" s="1100" t="s">
        <v>106</v>
      </c>
      <c r="HAX6" s="1101" t="s">
        <v>107</v>
      </c>
      <c r="HAY6" s="1102" t="s">
        <v>1295</v>
      </c>
      <c r="HAZ6" s="1102" t="s">
        <v>1296</v>
      </c>
      <c r="HBA6" s="1102" t="s">
        <v>39</v>
      </c>
      <c r="HBB6" s="1102" t="s">
        <v>1295</v>
      </c>
      <c r="HBC6" s="1102" t="s">
        <v>1296</v>
      </c>
      <c r="HBD6" s="1102" t="s">
        <v>39</v>
      </c>
      <c r="HBE6" s="1100" t="s">
        <v>106</v>
      </c>
      <c r="HBF6" s="1101" t="s">
        <v>107</v>
      </c>
      <c r="HBG6" s="1102" t="s">
        <v>1295</v>
      </c>
      <c r="HBH6" s="1102" t="s">
        <v>1296</v>
      </c>
      <c r="HBI6" s="1102" t="s">
        <v>39</v>
      </c>
      <c r="HBJ6" s="1102" t="s">
        <v>1295</v>
      </c>
      <c r="HBK6" s="1102" t="s">
        <v>1296</v>
      </c>
      <c r="HBL6" s="1102" t="s">
        <v>39</v>
      </c>
      <c r="HBM6" s="1100" t="s">
        <v>106</v>
      </c>
      <c r="HBN6" s="1101" t="s">
        <v>107</v>
      </c>
      <c r="HBO6" s="1102" t="s">
        <v>1295</v>
      </c>
      <c r="HBP6" s="1102" t="s">
        <v>1296</v>
      </c>
      <c r="HBQ6" s="1102" t="s">
        <v>39</v>
      </c>
      <c r="HBR6" s="1102" t="s">
        <v>1295</v>
      </c>
      <c r="HBS6" s="1102" t="s">
        <v>1296</v>
      </c>
      <c r="HBT6" s="1102" t="s">
        <v>39</v>
      </c>
      <c r="HBU6" s="1100" t="s">
        <v>106</v>
      </c>
      <c r="HBV6" s="1101" t="s">
        <v>107</v>
      </c>
      <c r="HBW6" s="1102" t="s">
        <v>1295</v>
      </c>
      <c r="HBX6" s="1102" t="s">
        <v>1296</v>
      </c>
      <c r="HBY6" s="1102" t="s">
        <v>39</v>
      </c>
      <c r="HBZ6" s="1102" t="s">
        <v>1295</v>
      </c>
      <c r="HCA6" s="1102" t="s">
        <v>1296</v>
      </c>
      <c r="HCB6" s="1102" t="s">
        <v>39</v>
      </c>
      <c r="HCC6" s="1100" t="s">
        <v>106</v>
      </c>
      <c r="HCD6" s="1101" t="s">
        <v>107</v>
      </c>
      <c r="HCE6" s="1102" t="s">
        <v>1295</v>
      </c>
      <c r="HCF6" s="1102" t="s">
        <v>1296</v>
      </c>
      <c r="HCG6" s="1102" t="s">
        <v>39</v>
      </c>
      <c r="HCH6" s="1102" t="s">
        <v>1295</v>
      </c>
      <c r="HCI6" s="1102" t="s">
        <v>1296</v>
      </c>
      <c r="HCJ6" s="1102" t="s">
        <v>39</v>
      </c>
      <c r="HCK6" s="1100" t="s">
        <v>106</v>
      </c>
      <c r="HCL6" s="1101" t="s">
        <v>107</v>
      </c>
      <c r="HCM6" s="1102" t="s">
        <v>1295</v>
      </c>
      <c r="HCN6" s="1102" t="s">
        <v>1296</v>
      </c>
      <c r="HCO6" s="1102" t="s">
        <v>39</v>
      </c>
      <c r="HCP6" s="1102" t="s">
        <v>1295</v>
      </c>
      <c r="HCQ6" s="1102" t="s">
        <v>1296</v>
      </c>
      <c r="HCR6" s="1102" t="s">
        <v>39</v>
      </c>
      <c r="HCS6" s="1100" t="s">
        <v>106</v>
      </c>
      <c r="HCT6" s="1101" t="s">
        <v>107</v>
      </c>
      <c r="HCU6" s="1102" t="s">
        <v>1295</v>
      </c>
      <c r="HCV6" s="1102" t="s">
        <v>1296</v>
      </c>
      <c r="HCW6" s="1102" t="s">
        <v>39</v>
      </c>
      <c r="HCX6" s="1102" t="s">
        <v>1295</v>
      </c>
      <c r="HCY6" s="1102" t="s">
        <v>1296</v>
      </c>
      <c r="HCZ6" s="1102" t="s">
        <v>39</v>
      </c>
      <c r="HDA6" s="1100" t="s">
        <v>106</v>
      </c>
      <c r="HDB6" s="1101" t="s">
        <v>107</v>
      </c>
      <c r="HDC6" s="1102" t="s">
        <v>1295</v>
      </c>
      <c r="HDD6" s="1102" t="s">
        <v>1296</v>
      </c>
      <c r="HDE6" s="1102" t="s">
        <v>39</v>
      </c>
      <c r="HDF6" s="1102" t="s">
        <v>1295</v>
      </c>
      <c r="HDG6" s="1102" t="s">
        <v>1296</v>
      </c>
      <c r="HDH6" s="1102" t="s">
        <v>39</v>
      </c>
      <c r="HDI6" s="1100" t="s">
        <v>106</v>
      </c>
      <c r="HDJ6" s="1101" t="s">
        <v>107</v>
      </c>
      <c r="HDK6" s="1102" t="s">
        <v>1295</v>
      </c>
      <c r="HDL6" s="1102" t="s">
        <v>1296</v>
      </c>
      <c r="HDM6" s="1102" t="s">
        <v>39</v>
      </c>
      <c r="HDN6" s="1102" t="s">
        <v>1295</v>
      </c>
      <c r="HDO6" s="1102" t="s">
        <v>1296</v>
      </c>
      <c r="HDP6" s="1102" t="s">
        <v>39</v>
      </c>
      <c r="HDQ6" s="1100" t="s">
        <v>106</v>
      </c>
      <c r="HDR6" s="1101" t="s">
        <v>107</v>
      </c>
      <c r="HDS6" s="1102" t="s">
        <v>1295</v>
      </c>
      <c r="HDT6" s="1102" t="s">
        <v>1296</v>
      </c>
      <c r="HDU6" s="1102" t="s">
        <v>39</v>
      </c>
      <c r="HDV6" s="1102" t="s">
        <v>1295</v>
      </c>
      <c r="HDW6" s="1102" t="s">
        <v>1296</v>
      </c>
      <c r="HDX6" s="1102" t="s">
        <v>39</v>
      </c>
      <c r="HDY6" s="1100" t="s">
        <v>106</v>
      </c>
      <c r="HDZ6" s="1101" t="s">
        <v>107</v>
      </c>
      <c r="HEA6" s="1102" t="s">
        <v>1295</v>
      </c>
      <c r="HEB6" s="1102" t="s">
        <v>1296</v>
      </c>
      <c r="HEC6" s="1102" t="s">
        <v>39</v>
      </c>
      <c r="HED6" s="1102" t="s">
        <v>1295</v>
      </c>
      <c r="HEE6" s="1102" t="s">
        <v>1296</v>
      </c>
      <c r="HEF6" s="1102" t="s">
        <v>39</v>
      </c>
      <c r="HEG6" s="1100" t="s">
        <v>106</v>
      </c>
      <c r="HEH6" s="1101" t="s">
        <v>107</v>
      </c>
      <c r="HEI6" s="1102" t="s">
        <v>1295</v>
      </c>
      <c r="HEJ6" s="1102" t="s">
        <v>1296</v>
      </c>
      <c r="HEK6" s="1102" t="s">
        <v>39</v>
      </c>
      <c r="HEL6" s="1102" t="s">
        <v>1295</v>
      </c>
      <c r="HEM6" s="1102" t="s">
        <v>1296</v>
      </c>
      <c r="HEN6" s="1102" t="s">
        <v>39</v>
      </c>
      <c r="HEO6" s="1100" t="s">
        <v>106</v>
      </c>
      <c r="HEP6" s="1101" t="s">
        <v>107</v>
      </c>
      <c r="HEQ6" s="1102" t="s">
        <v>1295</v>
      </c>
      <c r="HER6" s="1102" t="s">
        <v>1296</v>
      </c>
      <c r="HES6" s="1102" t="s">
        <v>39</v>
      </c>
      <c r="HET6" s="1102" t="s">
        <v>1295</v>
      </c>
      <c r="HEU6" s="1102" t="s">
        <v>1296</v>
      </c>
      <c r="HEV6" s="1102" t="s">
        <v>39</v>
      </c>
      <c r="HEW6" s="1100" t="s">
        <v>106</v>
      </c>
      <c r="HEX6" s="1101" t="s">
        <v>107</v>
      </c>
      <c r="HEY6" s="1102" t="s">
        <v>1295</v>
      </c>
      <c r="HEZ6" s="1102" t="s">
        <v>1296</v>
      </c>
      <c r="HFA6" s="1102" t="s">
        <v>39</v>
      </c>
      <c r="HFB6" s="1102" t="s">
        <v>1295</v>
      </c>
      <c r="HFC6" s="1102" t="s">
        <v>1296</v>
      </c>
      <c r="HFD6" s="1102" t="s">
        <v>39</v>
      </c>
      <c r="HFE6" s="1100" t="s">
        <v>106</v>
      </c>
      <c r="HFF6" s="1101" t="s">
        <v>107</v>
      </c>
      <c r="HFG6" s="1102" t="s">
        <v>1295</v>
      </c>
      <c r="HFH6" s="1102" t="s">
        <v>1296</v>
      </c>
      <c r="HFI6" s="1102" t="s">
        <v>39</v>
      </c>
      <c r="HFJ6" s="1102" t="s">
        <v>1295</v>
      </c>
      <c r="HFK6" s="1102" t="s">
        <v>1296</v>
      </c>
      <c r="HFL6" s="1102" t="s">
        <v>39</v>
      </c>
      <c r="HFM6" s="1100" t="s">
        <v>106</v>
      </c>
      <c r="HFN6" s="1101" t="s">
        <v>107</v>
      </c>
      <c r="HFO6" s="1102" t="s">
        <v>1295</v>
      </c>
      <c r="HFP6" s="1102" t="s">
        <v>1296</v>
      </c>
      <c r="HFQ6" s="1102" t="s">
        <v>39</v>
      </c>
      <c r="HFR6" s="1102" t="s">
        <v>1295</v>
      </c>
      <c r="HFS6" s="1102" t="s">
        <v>1296</v>
      </c>
      <c r="HFT6" s="1102" t="s">
        <v>39</v>
      </c>
      <c r="HFU6" s="1100" t="s">
        <v>106</v>
      </c>
      <c r="HFV6" s="1101" t="s">
        <v>107</v>
      </c>
      <c r="HFW6" s="1102" t="s">
        <v>1295</v>
      </c>
      <c r="HFX6" s="1102" t="s">
        <v>1296</v>
      </c>
      <c r="HFY6" s="1102" t="s">
        <v>39</v>
      </c>
      <c r="HFZ6" s="1102" t="s">
        <v>1295</v>
      </c>
      <c r="HGA6" s="1102" t="s">
        <v>1296</v>
      </c>
      <c r="HGB6" s="1102" t="s">
        <v>39</v>
      </c>
      <c r="HGC6" s="1100" t="s">
        <v>106</v>
      </c>
      <c r="HGD6" s="1101" t="s">
        <v>107</v>
      </c>
      <c r="HGE6" s="1102" t="s">
        <v>1295</v>
      </c>
      <c r="HGF6" s="1102" t="s">
        <v>1296</v>
      </c>
      <c r="HGG6" s="1102" t="s">
        <v>39</v>
      </c>
      <c r="HGH6" s="1102" t="s">
        <v>1295</v>
      </c>
      <c r="HGI6" s="1102" t="s">
        <v>1296</v>
      </c>
      <c r="HGJ6" s="1102" t="s">
        <v>39</v>
      </c>
      <c r="HGK6" s="1100" t="s">
        <v>106</v>
      </c>
      <c r="HGL6" s="1101" t="s">
        <v>107</v>
      </c>
      <c r="HGM6" s="1102" t="s">
        <v>1295</v>
      </c>
      <c r="HGN6" s="1102" t="s">
        <v>1296</v>
      </c>
      <c r="HGO6" s="1102" t="s">
        <v>39</v>
      </c>
      <c r="HGP6" s="1102" t="s">
        <v>1295</v>
      </c>
      <c r="HGQ6" s="1102" t="s">
        <v>1296</v>
      </c>
      <c r="HGR6" s="1102" t="s">
        <v>39</v>
      </c>
      <c r="HGS6" s="1100" t="s">
        <v>106</v>
      </c>
      <c r="HGT6" s="1101" t="s">
        <v>107</v>
      </c>
      <c r="HGU6" s="1102" t="s">
        <v>1295</v>
      </c>
      <c r="HGV6" s="1102" t="s">
        <v>1296</v>
      </c>
      <c r="HGW6" s="1102" t="s">
        <v>39</v>
      </c>
      <c r="HGX6" s="1102" t="s">
        <v>1295</v>
      </c>
      <c r="HGY6" s="1102" t="s">
        <v>1296</v>
      </c>
      <c r="HGZ6" s="1102" t="s">
        <v>39</v>
      </c>
      <c r="HHA6" s="1100" t="s">
        <v>106</v>
      </c>
      <c r="HHB6" s="1101" t="s">
        <v>107</v>
      </c>
      <c r="HHC6" s="1102" t="s">
        <v>1295</v>
      </c>
      <c r="HHD6" s="1102" t="s">
        <v>1296</v>
      </c>
      <c r="HHE6" s="1102" t="s">
        <v>39</v>
      </c>
      <c r="HHF6" s="1102" t="s">
        <v>1295</v>
      </c>
      <c r="HHG6" s="1102" t="s">
        <v>1296</v>
      </c>
      <c r="HHH6" s="1102" t="s">
        <v>39</v>
      </c>
      <c r="HHI6" s="1100" t="s">
        <v>106</v>
      </c>
      <c r="HHJ6" s="1101" t="s">
        <v>107</v>
      </c>
      <c r="HHK6" s="1102" t="s">
        <v>1295</v>
      </c>
      <c r="HHL6" s="1102" t="s">
        <v>1296</v>
      </c>
      <c r="HHM6" s="1102" t="s">
        <v>39</v>
      </c>
      <c r="HHN6" s="1102" t="s">
        <v>1295</v>
      </c>
      <c r="HHO6" s="1102" t="s">
        <v>1296</v>
      </c>
      <c r="HHP6" s="1102" t="s">
        <v>39</v>
      </c>
      <c r="HHQ6" s="1100" t="s">
        <v>106</v>
      </c>
      <c r="HHR6" s="1101" t="s">
        <v>107</v>
      </c>
      <c r="HHS6" s="1102" t="s">
        <v>1295</v>
      </c>
      <c r="HHT6" s="1102" t="s">
        <v>1296</v>
      </c>
      <c r="HHU6" s="1102" t="s">
        <v>39</v>
      </c>
      <c r="HHV6" s="1102" t="s">
        <v>1295</v>
      </c>
      <c r="HHW6" s="1102" t="s">
        <v>1296</v>
      </c>
      <c r="HHX6" s="1102" t="s">
        <v>39</v>
      </c>
      <c r="HHY6" s="1100" t="s">
        <v>106</v>
      </c>
      <c r="HHZ6" s="1101" t="s">
        <v>107</v>
      </c>
      <c r="HIA6" s="1102" t="s">
        <v>1295</v>
      </c>
      <c r="HIB6" s="1102" t="s">
        <v>1296</v>
      </c>
      <c r="HIC6" s="1102" t="s">
        <v>39</v>
      </c>
      <c r="HID6" s="1102" t="s">
        <v>1295</v>
      </c>
      <c r="HIE6" s="1102" t="s">
        <v>1296</v>
      </c>
      <c r="HIF6" s="1102" t="s">
        <v>39</v>
      </c>
      <c r="HIG6" s="1100" t="s">
        <v>106</v>
      </c>
      <c r="HIH6" s="1101" t="s">
        <v>107</v>
      </c>
      <c r="HII6" s="1102" t="s">
        <v>1295</v>
      </c>
      <c r="HIJ6" s="1102" t="s">
        <v>1296</v>
      </c>
      <c r="HIK6" s="1102" t="s">
        <v>39</v>
      </c>
      <c r="HIL6" s="1102" t="s">
        <v>1295</v>
      </c>
      <c r="HIM6" s="1102" t="s">
        <v>1296</v>
      </c>
      <c r="HIN6" s="1102" t="s">
        <v>39</v>
      </c>
      <c r="HIO6" s="1100" t="s">
        <v>106</v>
      </c>
      <c r="HIP6" s="1101" t="s">
        <v>107</v>
      </c>
      <c r="HIQ6" s="1102" t="s">
        <v>1295</v>
      </c>
      <c r="HIR6" s="1102" t="s">
        <v>1296</v>
      </c>
      <c r="HIS6" s="1102" t="s">
        <v>39</v>
      </c>
      <c r="HIT6" s="1102" t="s">
        <v>1295</v>
      </c>
      <c r="HIU6" s="1102" t="s">
        <v>1296</v>
      </c>
      <c r="HIV6" s="1102" t="s">
        <v>39</v>
      </c>
      <c r="HIW6" s="1100" t="s">
        <v>106</v>
      </c>
      <c r="HIX6" s="1101" t="s">
        <v>107</v>
      </c>
      <c r="HIY6" s="1102" t="s">
        <v>1295</v>
      </c>
      <c r="HIZ6" s="1102" t="s">
        <v>1296</v>
      </c>
      <c r="HJA6" s="1102" t="s">
        <v>39</v>
      </c>
      <c r="HJB6" s="1102" t="s">
        <v>1295</v>
      </c>
      <c r="HJC6" s="1102" t="s">
        <v>1296</v>
      </c>
      <c r="HJD6" s="1102" t="s">
        <v>39</v>
      </c>
      <c r="HJE6" s="1100" t="s">
        <v>106</v>
      </c>
      <c r="HJF6" s="1101" t="s">
        <v>107</v>
      </c>
      <c r="HJG6" s="1102" t="s">
        <v>1295</v>
      </c>
      <c r="HJH6" s="1102" t="s">
        <v>1296</v>
      </c>
      <c r="HJI6" s="1102" t="s">
        <v>39</v>
      </c>
      <c r="HJJ6" s="1102" t="s">
        <v>1295</v>
      </c>
      <c r="HJK6" s="1102" t="s">
        <v>1296</v>
      </c>
      <c r="HJL6" s="1102" t="s">
        <v>39</v>
      </c>
      <c r="HJM6" s="1100" t="s">
        <v>106</v>
      </c>
      <c r="HJN6" s="1101" t="s">
        <v>107</v>
      </c>
      <c r="HJO6" s="1102" t="s">
        <v>1295</v>
      </c>
      <c r="HJP6" s="1102" t="s">
        <v>1296</v>
      </c>
      <c r="HJQ6" s="1102" t="s">
        <v>39</v>
      </c>
      <c r="HJR6" s="1102" t="s">
        <v>1295</v>
      </c>
      <c r="HJS6" s="1102" t="s">
        <v>1296</v>
      </c>
      <c r="HJT6" s="1102" t="s">
        <v>39</v>
      </c>
      <c r="HJU6" s="1100" t="s">
        <v>106</v>
      </c>
      <c r="HJV6" s="1101" t="s">
        <v>107</v>
      </c>
      <c r="HJW6" s="1102" t="s">
        <v>1295</v>
      </c>
      <c r="HJX6" s="1102" t="s">
        <v>1296</v>
      </c>
      <c r="HJY6" s="1102" t="s">
        <v>39</v>
      </c>
      <c r="HJZ6" s="1102" t="s">
        <v>1295</v>
      </c>
      <c r="HKA6" s="1102" t="s">
        <v>1296</v>
      </c>
      <c r="HKB6" s="1102" t="s">
        <v>39</v>
      </c>
      <c r="HKC6" s="1100" t="s">
        <v>106</v>
      </c>
      <c r="HKD6" s="1101" t="s">
        <v>107</v>
      </c>
      <c r="HKE6" s="1102" t="s">
        <v>1295</v>
      </c>
      <c r="HKF6" s="1102" t="s">
        <v>1296</v>
      </c>
      <c r="HKG6" s="1102" t="s">
        <v>39</v>
      </c>
      <c r="HKH6" s="1102" t="s">
        <v>1295</v>
      </c>
      <c r="HKI6" s="1102" t="s">
        <v>1296</v>
      </c>
      <c r="HKJ6" s="1102" t="s">
        <v>39</v>
      </c>
      <c r="HKK6" s="1100" t="s">
        <v>106</v>
      </c>
      <c r="HKL6" s="1101" t="s">
        <v>107</v>
      </c>
      <c r="HKM6" s="1102" t="s">
        <v>1295</v>
      </c>
      <c r="HKN6" s="1102" t="s">
        <v>1296</v>
      </c>
      <c r="HKO6" s="1102" t="s">
        <v>39</v>
      </c>
      <c r="HKP6" s="1102" t="s">
        <v>1295</v>
      </c>
      <c r="HKQ6" s="1102" t="s">
        <v>1296</v>
      </c>
      <c r="HKR6" s="1102" t="s">
        <v>39</v>
      </c>
      <c r="HKS6" s="1100" t="s">
        <v>106</v>
      </c>
      <c r="HKT6" s="1101" t="s">
        <v>107</v>
      </c>
      <c r="HKU6" s="1102" t="s">
        <v>1295</v>
      </c>
      <c r="HKV6" s="1102" t="s">
        <v>1296</v>
      </c>
      <c r="HKW6" s="1102" t="s">
        <v>39</v>
      </c>
      <c r="HKX6" s="1102" t="s">
        <v>1295</v>
      </c>
      <c r="HKY6" s="1102" t="s">
        <v>1296</v>
      </c>
      <c r="HKZ6" s="1102" t="s">
        <v>39</v>
      </c>
      <c r="HLA6" s="1100" t="s">
        <v>106</v>
      </c>
      <c r="HLB6" s="1101" t="s">
        <v>107</v>
      </c>
      <c r="HLC6" s="1102" t="s">
        <v>1295</v>
      </c>
      <c r="HLD6" s="1102" t="s">
        <v>1296</v>
      </c>
      <c r="HLE6" s="1102" t="s">
        <v>39</v>
      </c>
      <c r="HLF6" s="1102" t="s">
        <v>1295</v>
      </c>
      <c r="HLG6" s="1102" t="s">
        <v>1296</v>
      </c>
      <c r="HLH6" s="1102" t="s">
        <v>39</v>
      </c>
      <c r="HLI6" s="1100" t="s">
        <v>106</v>
      </c>
      <c r="HLJ6" s="1101" t="s">
        <v>107</v>
      </c>
      <c r="HLK6" s="1102" t="s">
        <v>1295</v>
      </c>
      <c r="HLL6" s="1102" t="s">
        <v>1296</v>
      </c>
      <c r="HLM6" s="1102" t="s">
        <v>39</v>
      </c>
      <c r="HLN6" s="1102" t="s">
        <v>1295</v>
      </c>
      <c r="HLO6" s="1102" t="s">
        <v>1296</v>
      </c>
      <c r="HLP6" s="1102" t="s">
        <v>39</v>
      </c>
      <c r="HLQ6" s="1100" t="s">
        <v>106</v>
      </c>
      <c r="HLR6" s="1101" t="s">
        <v>107</v>
      </c>
      <c r="HLS6" s="1102" t="s">
        <v>1295</v>
      </c>
      <c r="HLT6" s="1102" t="s">
        <v>1296</v>
      </c>
      <c r="HLU6" s="1102" t="s">
        <v>39</v>
      </c>
      <c r="HLV6" s="1102" t="s">
        <v>1295</v>
      </c>
      <c r="HLW6" s="1102" t="s">
        <v>1296</v>
      </c>
      <c r="HLX6" s="1102" t="s">
        <v>39</v>
      </c>
      <c r="HLY6" s="1100" t="s">
        <v>106</v>
      </c>
      <c r="HLZ6" s="1101" t="s">
        <v>107</v>
      </c>
      <c r="HMA6" s="1102" t="s">
        <v>1295</v>
      </c>
      <c r="HMB6" s="1102" t="s">
        <v>1296</v>
      </c>
      <c r="HMC6" s="1102" t="s">
        <v>39</v>
      </c>
      <c r="HMD6" s="1102" t="s">
        <v>1295</v>
      </c>
      <c r="HME6" s="1102" t="s">
        <v>1296</v>
      </c>
      <c r="HMF6" s="1102" t="s">
        <v>39</v>
      </c>
      <c r="HMG6" s="1100" t="s">
        <v>106</v>
      </c>
      <c r="HMH6" s="1101" t="s">
        <v>107</v>
      </c>
      <c r="HMI6" s="1102" t="s">
        <v>1295</v>
      </c>
      <c r="HMJ6" s="1102" t="s">
        <v>1296</v>
      </c>
      <c r="HMK6" s="1102" t="s">
        <v>39</v>
      </c>
      <c r="HML6" s="1102" t="s">
        <v>1295</v>
      </c>
      <c r="HMM6" s="1102" t="s">
        <v>1296</v>
      </c>
      <c r="HMN6" s="1102" t="s">
        <v>39</v>
      </c>
      <c r="HMO6" s="1100" t="s">
        <v>106</v>
      </c>
      <c r="HMP6" s="1101" t="s">
        <v>107</v>
      </c>
      <c r="HMQ6" s="1102" t="s">
        <v>1295</v>
      </c>
      <c r="HMR6" s="1102" t="s">
        <v>1296</v>
      </c>
      <c r="HMS6" s="1102" t="s">
        <v>39</v>
      </c>
      <c r="HMT6" s="1102" t="s">
        <v>1295</v>
      </c>
      <c r="HMU6" s="1102" t="s">
        <v>1296</v>
      </c>
      <c r="HMV6" s="1102" t="s">
        <v>39</v>
      </c>
      <c r="HMW6" s="1100" t="s">
        <v>106</v>
      </c>
      <c r="HMX6" s="1101" t="s">
        <v>107</v>
      </c>
      <c r="HMY6" s="1102" t="s">
        <v>1295</v>
      </c>
      <c r="HMZ6" s="1102" t="s">
        <v>1296</v>
      </c>
      <c r="HNA6" s="1102" t="s">
        <v>39</v>
      </c>
      <c r="HNB6" s="1102" t="s">
        <v>1295</v>
      </c>
      <c r="HNC6" s="1102" t="s">
        <v>1296</v>
      </c>
      <c r="HND6" s="1102" t="s">
        <v>39</v>
      </c>
      <c r="HNE6" s="1100" t="s">
        <v>106</v>
      </c>
      <c r="HNF6" s="1101" t="s">
        <v>107</v>
      </c>
      <c r="HNG6" s="1102" t="s">
        <v>1295</v>
      </c>
      <c r="HNH6" s="1102" t="s">
        <v>1296</v>
      </c>
      <c r="HNI6" s="1102" t="s">
        <v>39</v>
      </c>
      <c r="HNJ6" s="1102" t="s">
        <v>1295</v>
      </c>
      <c r="HNK6" s="1102" t="s">
        <v>1296</v>
      </c>
      <c r="HNL6" s="1102" t="s">
        <v>39</v>
      </c>
      <c r="HNM6" s="1100" t="s">
        <v>106</v>
      </c>
      <c r="HNN6" s="1101" t="s">
        <v>107</v>
      </c>
      <c r="HNO6" s="1102" t="s">
        <v>1295</v>
      </c>
      <c r="HNP6" s="1102" t="s">
        <v>1296</v>
      </c>
      <c r="HNQ6" s="1102" t="s">
        <v>39</v>
      </c>
      <c r="HNR6" s="1102" t="s">
        <v>1295</v>
      </c>
      <c r="HNS6" s="1102" t="s">
        <v>1296</v>
      </c>
      <c r="HNT6" s="1102" t="s">
        <v>39</v>
      </c>
      <c r="HNU6" s="1100" t="s">
        <v>106</v>
      </c>
      <c r="HNV6" s="1101" t="s">
        <v>107</v>
      </c>
      <c r="HNW6" s="1102" t="s">
        <v>1295</v>
      </c>
      <c r="HNX6" s="1102" t="s">
        <v>1296</v>
      </c>
      <c r="HNY6" s="1102" t="s">
        <v>39</v>
      </c>
      <c r="HNZ6" s="1102" t="s">
        <v>1295</v>
      </c>
      <c r="HOA6" s="1102" t="s">
        <v>1296</v>
      </c>
      <c r="HOB6" s="1102" t="s">
        <v>39</v>
      </c>
      <c r="HOC6" s="1100" t="s">
        <v>106</v>
      </c>
      <c r="HOD6" s="1101" t="s">
        <v>107</v>
      </c>
      <c r="HOE6" s="1102" t="s">
        <v>1295</v>
      </c>
      <c r="HOF6" s="1102" t="s">
        <v>1296</v>
      </c>
      <c r="HOG6" s="1102" t="s">
        <v>39</v>
      </c>
      <c r="HOH6" s="1102" t="s">
        <v>1295</v>
      </c>
      <c r="HOI6" s="1102" t="s">
        <v>1296</v>
      </c>
      <c r="HOJ6" s="1102" t="s">
        <v>39</v>
      </c>
      <c r="HOK6" s="1100" t="s">
        <v>106</v>
      </c>
      <c r="HOL6" s="1101" t="s">
        <v>107</v>
      </c>
      <c r="HOM6" s="1102" t="s">
        <v>1295</v>
      </c>
      <c r="HON6" s="1102" t="s">
        <v>1296</v>
      </c>
      <c r="HOO6" s="1102" t="s">
        <v>39</v>
      </c>
      <c r="HOP6" s="1102" t="s">
        <v>1295</v>
      </c>
      <c r="HOQ6" s="1102" t="s">
        <v>1296</v>
      </c>
      <c r="HOR6" s="1102" t="s">
        <v>39</v>
      </c>
      <c r="HOS6" s="1100" t="s">
        <v>106</v>
      </c>
      <c r="HOT6" s="1101" t="s">
        <v>107</v>
      </c>
      <c r="HOU6" s="1102" t="s">
        <v>1295</v>
      </c>
      <c r="HOV6" s="1102" t="s">
        <v>1296</v>
      </c>
      <c r="HOW6" s="1102" t="s">
        <v>39</v>
      </c>
      <c r="HOX6" s="1102" t="s">
        <v>1295</v>
      </c>
      <c r="HOY6" s="1102" t="s">
        <v>1296</v>
      </c>
      <c r="HOZ6" s="1102" t="s">
        <v>39</v>
      </c>
      <c r="HPA6" s="1100" t="s">
        <v>106</v>
      </c>
      <c r="HPB6" s="1101" t="s">
        <v>107</v>
      </c>
      <c r="HPC6" s="1102" t="s">
        <v>1295</v>
      </c>
      <c r="HPD6" s="1102" t="s">
        <v>1296</v>
      </c>
      <c r="HPE6" s="1102" t="s">
        <v>39</v>
      </c>
      <c r="HPF6" s="1102" t="s">
        <v>1295</v>
      </c>
      <c r="HPG6" s="1102" t="s">
        <v>1296</v>
      </c>
      <c r="HPH6" s="1102" t="s">
        <v>39</v>
      </c>
      <c r="HPI6" s="1100" t="s">
        <v>106</v>
      </c>
      <c r="HPJ6" s="1101" t="s">
        <v>107</v>
      </c>
      <c r="HPK6" s="1102" t="s">
        <v>1295</v>
      </c>
      <c r="HPL6" s="1102" t="s">
        <v>1296</v>
      </c>
      <c r="HPM6" s="1102" t="s">
        <v>39</v>
      </c>
      <c r="HPN6" s="1102" t="s">
        <v>1295</v>
      </c>
      <c r="HPO6" s="1102" t="s">
        <v>1296</v>
      </c>
      <c r="HPP6" s="1102" t="s">
        <v>39</v>
      </c>
      <c r="HPQ6" s="1100" t="s">
        <v>106</v>
      </c>
      <c r="HPR6" s="1101" t="s">
        <v>107</v>
      </c>
      <c r="HPS6" s="1102" t="s">
        <v>1295</v>
      </c>
      <c r="HPT6" s="1102" t="s">
        <v>1296</v>
      </c>
      <c r="HPU6" s="1102" t="s">
        <v>39</v>
      </c>
      <c r="HPV6" s="1102" t="s">
        <v>1295</v>
      </c>
      <c r="HPW6" s="1102" t="s">
        <v>1296</v>
      </c>
      <c r="HPX6" s="1102" t="s">
        <v>39</v>
      </c>
      <c r="HPY6" s="1100" t="s">
        <v>106</v>
      </c>
      <c r="HPZ6" s="1101" t="s">
        <v>107</v>
      </c>
      <c r="HQA6" s="1102" t="s">
        <v>1295</v>
      </c>
      <c r="HQB6" s="1102" t="s">
        <v>1296</v>
      </c>
      <c r="HQC6" s="1102" t="s">
        <v>39</v>
      </c>
      <c r="HQD6" s="1102" t="s">
        <v>1295</v>
      </c>
      <c r="HQE6" s="1102" t="s">
        <v>1296</v>
      </c>
      <c r="HQF6" s="1102" t="s">
        <v>39</v>
      </c>
      <c r="HQG6" s="1100" t="s">
        <v>106</v>
      </c>
      <c r="HQH6" s="1101" t="s">
        <v>107</v>
      </c>
      <c r="HQI6" s="1102" t="s">
        <v>1295</v>
      </c>
      <c r="HQJ6" s="1102" t="s">
        <v>1296</v>
      </c>
      <c r="HQK6" s="1102" t="s">
        <v>39</v>
      </c>
      <c r="HQL6" s="1102" t="s">
        <v>1295</v>
      </c>
      <c r="HQM6" s="1102" t="s">
        <v>1296</v>
      </c>
      <c r="HQN6" s="1102" t="s">
        <v>39</v>
      </c>
      <c r="HQO6" s="1100" t="s">
        <v>106</v>
      </c>
      <c r="HQP6" s="1101" t="s">
        <v>107</v>
      </c>
      <c r="HQQ6" s="1102" t="s">
        <v>1295</v>
      </c>
      <c r="HQR6" s="1102" t="s">
        <v>1296</v>
      </c>
      <c r="HQS6" s="1102" t="s">
        <v>39</v>
      </c>
      <c r="HQT6" s="1102" t="s">
        <v>1295</v>
      </c>
      <c r="HQU6" s="1102" t="s">
        <v>1296</v>
      </c>
      <c r="HQV6" s="1102" t="s">
        <v>39</v>
      </c>
      <c r="HQW6" s="1100" t="s">
        <v>106</v>
      </c>
      <c r="HQX6" s="1101" t="s">
        <v>107</v>
      </c>
      <c r="HQY6" s="1102" t="s">
        <v>1295</v>
      </c>
      <c r="HQZ6" s="1102" t="s">
        <v>1296</v>
      </c>
      <c r="HRA6" s="1102" t="s">
        <v>39</v>
      </c>
      <c r="HRB6" s="1102" t="s">
        <v>1295</v>
      </c>
      <c r="HRC6" s="1102" t="s">
        <v>1296</v>
      </c>
      <c r="HRD6" s="1102" t="s">
        <v>39</v>
      </c>
      <c r="HRE6" s="1100" t="s">
        <v>106</v>
      </c>
      <c r="HRF6" s="1101" t="s">
        <v>107</v>
      </c>
      <c r="HRG6" s="1102" t="s">
        <v>1295</v>
      </c>
      <c r="HRH6" s="1102" t="s">
        <v>1296</v>
      </c>
      <c r="HRI6" s="1102" t="s">
        <v>39</v>
      </c>
      <c r="HRJ6" s="1102" t="s">
        <v>1295</v>
      </c>
      <c r="HRK6" s="1102" t="s">
        <v>1296</v>
      </c>
      <c r="HRL6" s="1102" t="s">
        <v>39</v>
      </c>
      <c r="HRM6" s="1100" t="s">
        <v>106</v>
      </c>
      <c r="HRN6" s="1101" t="s">
        <v>107</v>
      </c>
      <c r="HRO6" s="1102" t="s">
        <v>1295</v>
      </c>
      <c r="HRP6" s="1102" t="s">
        <v>1296</v>
      </c>
      <c r="HRQ6" s="1102" t="s">
        <v>39</v>
      </c>
      <c r="HRR6" s="1102" t="s">
        <v>1295</v>
      </c>
      <c r="HRS6" s="1102" t="s">
        <v>1296</v>
      </c>
      <c r="HRT6" s="1102" t="s">
        <v>39</v>
      </c>
      <c r="HRU6" s="1100" t="s">
        <v>106</v>
      </c>
      <c r="HRV6" s="1101" t="s">
        <v>107</v>
      </c>
      <c r="HRW6" s="1102" t="s">
        <v>1295</v>
      </c>
      <c r="HRX6" s="1102" t="s">
        <v>1296</v>
      </c>
      <c r="HRY6" s="1102" t="s">
        <v>39</v>
      </c>
      <c r="HRZ6" s="1102" t="s">
        <v>1295</v>
      </c>
      <c r="HSA6" s="1102" t="s">
        <v>1296</v>
      </c>
      <c r="HSB6" s="1102" t="s">
        <v>39</v>
      </c>
      <c r="HSC6" s="1100" t="s">
        <v>106</v>
      </c>
      <c r="HSD6" s="1101" t="s">
        <v>107</v>
      </c>
      <c r="HSE6" s="1102" t="s">
        <v>1295</v>
      </c>
      <c r="HSF6" s="1102" t="s">
        <v>1296</v>
      </c>
      <c r="HSG6" s="1102" t="s">
        <v>39</v>
      </c>
      <c r="HSH6" s="1102" t="s">
        <v>1295</v>
      </c>
      <c r="HSI6" s="1102" t="s">
        <v>1296</v>
      </c>
      <c r="HSJ6" s="1102" t="s">
        <v>39</v>
      </c>
      <c r="HSK6" s="1100" t="s">
        <v>106</v>
      </c>
      <c r="HSL6" s="1101" t="s">
        <v>107</v>
      </c>
      <c r="HSM6" s="1102" t="s">
        <v>1295</v>
      </c>
      <c r="HSN6" s="1102" t="s">
        <v>1296</v>
      </c>
      <c r="HSO6" s="1102" t="s">
        <v>39</v>
      </c>
      <c r="HSP6" s="1102" t="s">
        <v>1295</v>
      </c>
      <c r="HSQ6" s="1102" t="s">
        <v>1296</v>
      </c>
      <c r="HSR6" s="1102" t="s">
        <v>39</v>
      </c>
      <c r="HSS6" s="1100" t="s">
        <v>106</v>
      </c>
      <c r="HST6" s="1101" t="s">
        <v>107</v>
      </c>
      <c r="HSU6" s="1102" t="s">
        <v>1295</v>
      </c>
      <c r="HSV6" s="1102" t="s">
        <v>1296</v>
      </c>
      <c r="HSW6" s="1102" t="s">
        <v>39</v>
      </c>
      <c r="HSX6" s="1102" t="s">
        <v>1295</v>
      </c>
      <c r="HSY6" s="1102" t="s">
        <v>1296</v>
      </c>
      <c r="HSZ6" s="1102" t="s">
        <v>39</v>
      </c>
      <c r="HTA6" s="1100" t="s">
        <v>106</v>
      </c>
      <c r="HTB6" s="1101" t="s">
        <v>107</v>
      </c>
      <c r="HTC6" s="1102" t="s">
        <v>1295</v>
      </c>
      <c r="HTD6" s="1102" t="s">
        <v>1296</v>
      </c>
      <c r="HTE6" s="1102" t="s">
        <v>39</v>
      </c>
      <c r="HTF6" s="1102" t="s">
        <v>1295</v>
      </c>
      <c r="HTG6" s="1102" t="s">
        <v>1296</v>
      </c>
      <c r="HTH6" s="1102" t="s">
        <v>39</v>
      </c>
      <c r="HTI6" s="1100" t="s">
        <v>106</v>
      </c>
      <c r="HTJ6" s="1101" t="s">
        <v>107</v>
      </c>
      <c r="HTK6" s="1102" t="s">
        <v>1295</v>
      </c>
      <c r="HTL6" s="1102" t="s">
        <v>1296</v>
      </c>
      <c r="HTM6" s="1102" t="s">
        <v>39</v>
      </c>
      <c r="HTN6" s="1102" t="s">
        <v>1295</v>
      </c>
      <c r="HTO6" s="1102" t="s">
        <v>1296</v>
      </c>
      <c r="HTP6" s="1102" t="s">
        <v>39</v>
      </c>
      <c r="HTQ6" s="1100" t="s">
        <v>106</v>
      </c>
      <c r="HTR6" s="1101" t="s">
        <v>107</v>
      </c>
      <c r="HTS6" s="1102" t="s">
        <v>1295</v>
      </c>
      <c r="HTT6" s="1102" t="s">
        <v>1296</v>
      </c>
      <c r="HTU6" s="1102" t="s">
        <v>39</v>
      </c>
      <c r="HTV6" s="1102" t="s">
        <v>1295</v>
      </c>
      <c r="HTW6" s="1102" t="s">
        <v>1296</v>
      </c>
      <c r="HTX6" s="1102" t="s">
        <v>39</v>
      </c>
      <c r="HTY6" s="1100" t="s">
        <v>106</v>
      </c>
      <c r="HTZ6" s="1101" t="s">
        <v>107</v>
      </c>
      <c r="HUA6" s="1102" t="s">
        <v>1295</v>
      </c>
      <c r="HUB6" s="1102" t="s">
        <v>1296</v>
      </c>
      <c r="HUC6" s="1102" t="s">
        <v>39</v>
      </c>
      <c r="HUD6" s="1102" t="s">
        <v>1295</v>
      </c>
      <c r="HUE6" s="1102" t="s">
        <v>1296</v>
      </c>
      <c r="HUF6" s="1102" t="s">
        <v>39</v>
      </c>
      <c r="HUG6" s="1100" t="s">
        <v>106</v>
      </c>
      <c r="HUH6" s="1101" t="s">
        <v>107</v>
      </c>
      <c r="HUI6" s="1102" t="s">
        <v>1295</v>
      </c>
      <c r="HUJ6" s="1102" t="s">
        <v>1296</v>
      </c>
      <c r="HUK6" s="1102" t="s">
        <v>39</v>
      </c>
      <c r="HUL6" s="1102" t="s">
        <v>1295</v>
      </c>
      <c r="HUM6" s="1102" t="s">
        <v>1296</v>
      </c>
      <c r="HUN6" s="1102" t="s">
        <v>39</v>
      </c>
      <c r="HUO6" s="1100" t="s">
        <v>106</v>
      </c>
      <c r="HUP6" s="1101" t="s">
        <v>107</v>
      </c>
      <c r="HUQ6" s="1102" t="s">
        <v>1295</v>
      </c>
      <c r="HUR6" s="1102" t="s">
        <v>1296</v>
      </c>
      <c r="HUS6" s="1102" t="s">
        <v>39</v>
      </c>
      <c r="HUT6" s="1102" t="s">
        <v>1295</v>
      </c>
      <c r="HUU6" s="1102" t="s">
        <v>1296</v>
      </c>
      <c r="HUV6" s="1102" t="s">
        <v>39</v>
      </c>
      <c r="HUW6" s="1100" t="s">
        <v>106</v>
      </c>
      <c r="HUX6" s="1101" t="s">
        <v>107</v>
      </c>
      <c r="HUY6" s="1102" t="s">
        <v>1295</v>
      </c>
      <c r="HUZ6" s="1102" t="s">
        <v>1296</v>
      </c>
      <c r="HVA6" s="1102" t="s">
        <v>39</v>
      </c>
      <c r="HVB6" s="1102" t="s">
        <v>1295</v>
      </c>
      <c r="HVC6" s="1102" t="s">
        <v>1296</v>
      </c>
      <c r="HVD6" s="1102" t="s">
        <v>39</v>
      </c>
      <c r="HVE6" s="1100" t="s">
        <v>106</v>
      </c>
      <c r="HVF6" s="1101" t="s">
        <v>107</v>
      </c>
      <c r="HVG6" s="1102" t="s">
        <v>1295</v>
      </c>
      <c r="HVH6" s="1102" t="s">
        <v>1296</v>
      </c>
      <c r="HVI6" s="1102" t="s">
        <v>39</v>
      </c>
      <c r="HVJ6" s="1102" t="s">
        <v>1295</v>
      </c>
      <c r="HVK6" s="1102" t="s">
        <v>1296</v>
      </c>
      <c r="HVL6" s="1102" t="s">
        <v>39</v>
      </c>
      <c r="HVM6" s="1100" t="s">
        <v>106</v>
      </c>
      <c r="HVN6" s="1101" t="s">
        <v>107</v>
      </c>
      <c r="HVO6" s="1102" t="s">
        <v>1295</v>
      </c>
      <c r="HVP6" s="1102" t="s">
        <v>1296</v>
      </c>
      <c r="HVQ6" s="1102" t="s">
        <v>39</v>
      </c>
      <c r="HVR6" s="1102" t="s">
        <v>1295</v>
      </c>
      <c r="HVS6" s="1102" t="s">
        <v>1296</v>
      </c>
      <c r="HVT6" s="1102" t="s">
        <v>39</v>
      </c>
      <c r="HVU6" s="1100" t="s">
        <v>106</v>
      </c>
      <c r="HVV6" s="1101" t="s">
        <v>107</v>
      </c>
      <c r="HVW6" s="1102" t="s">
        <v>1295</v>
      </c>
      <c r="HVX6" s="1102" t="s">
        <v>1296</v>
      </c>
      <c r="HVY6" s="1102" t="s">
        <v>39</v>
      </c>
      <c r="HVZ6" s="1102" t="s">
        <v>1295</v>
      </c>
      <c r="HWA6" s="1102" t="s">
        <v>1296</v>
      </c>
      <c r="HWB6" s="1102" t="s">
        <v>39</v>
      </c>
      <c r="HWC6" s="1100" t="s">
        <v>106</v>
      </c>
      <c r="HWD6" s="1101" t="s">
        <v>107</v>
      </c>
      <c r="HWE6" s="1102" t="s">
        <v>1295</v>
      </c>
      <c r="HWF6" s="1102" t="s">
        <v>1296</v>
      </c>
      <c r="HWG6" s="1102" t="s">
        <v>39</v>
      </c>
      <c r="HWH6" s="1102" t="s">
        <v>1295</v>
      </c>
      <c r="HWI6" s="1102" t="s">
        <v>1296</v>
      </c>
      <c r="HWJ6" s="1102" t="s">
        <v>39</v>
      </c>
      <c r="HWK6" s="1100" t="s">
        <v>106</v>
      </c>
      <c r="HWL6" s="1101" t="s">
        <v>107</v>
      </c>
      <c r="HWM6" s="1102" t="s">
        <v>1295</v>
      </c>
      <c r="HWN6" s="1102" t="s">
        <v>1296</v>
      </c>
      <c r="HWO6" s="1102" t="s">
        <v>39</v>
      </c>
      <c r="HWP6" s="1102" t="s">
        <v>1295</v>
      </c>
      <c r="HWQ6" s="1102" t="s">
        <v>1296</v>
      </c>
      <c r="HWR6" s="1102" t="s">
        <v>39</v>
      </c>
      <c r="HWS6" s="1100" t="s">
        <v>106</v>
      </c>
      <c r="HWT6" s="1101" t="s">
        <v>107</v>
      </c>
      <c r="HWU6" s="1102" t="s">
        <v>1295</v>
      </c>
      <c r="HWV6" s="1102" t="s">
        <v>1296</v>
      </c>
      <c r="HWW6" s="1102" t="s">
        <v>39</v>
      </c>
      <c r="HWX6" s="1102" t="s">
        <v>1295</v>
      </c>
      <c r="HWY6" s="1102" t="s">
        <v>1296</v>
      </c>
      <c r="HWZ6" s="1102" t="s">
        <v>39</v>
      </c>
      <c r="HXA6" s="1100" t="s">
        <v>106</v>
      </c>
      <c r="HXB6" s="1101" t="s">
        <v>107</v>
      </c>
      <c r="HXC6" s="1102" t="s">
        <v>1295</v>
      </c>
      <c r="HXD6" s="1102" t="s">
        <v>1296</v>
      </c>
      <c r="HXE6" s="1102" t="s">
        <v>39</v>
      </c>
      <c r="HXF6" s="1102" t="s">
        <v>1295</v>
      </c>
      <c r="HXG6" s="1102" t="s">
        <v>1296</v>
      </c>
      <c r="HXH6" s="1102" t="s">
        <v>39</v>
      </c>
      <c r="HXI6" s="1100" t="s">
        <v>106</v>
      </c>
      <c r="HXJ6" s="1101" t="s">
        <v>107</v>
      </c>
      <c r="HXK6" s="1102" t="s">
        <v>1295</v>
      </c>
      <c r="HXL6" s="1102" t="s">
        <v>1296</v>
      </c>
      <c r="HXM6" s="1102" t="s">
        <v>39</v>
      </c>
      <c r="HXN6" s="1102" t="s">
        <v>1295</v>
      </c>
      <c r="HXO6" s="1102" t="s">
        <v>1296</v>
      </c>
      <c r="HXP6" s="1102" t="s">
        <v>39</v>
      </c>
      <c r="HXQ6" s="1100" t="s">
        <v>106</v>
      </c>
      <c r="HXR6" s="1101" t="s">
        <v>107</v>
      </c>
      <c r="HXS6" s="1102" t="s">
        <v>1295</v>
      </c>
      <c r="HXT6" s="1102" t="s">
        <v>1296</v>
      </c>
      <c r="HXU6" s="1102" t="s">
        <v>39</v>
      </c>
      <c r="HXV6" s="1102" t="s">
        <v>1295</v>
      </c>
      <c r="HXW6" s="1102" t="s">
        <v>1296</v>
      </c>
      <c r="HXX6" s="1102" t="s">
        <v>39</v>
      </c>
      <c r="HXY6" s="1100" t="s">
        <v>106</v>
      </c>
      <c r="HXZ6" s="1101" t="s">
        <v>107</v>
      </c>
      <c r="HYA6" s="1102" t="s">
        <v>1295</v>
      </c>
      <c r="HYB6" s="1102" t="s">
        <v>1296</v>
      </c>
      <c r="HYC6" s="1102" t="s">
        <v>39</v>
      </c>
      <c r="HYD6" s="1102" t="s">
        <v>1295</v>
      </c>
      <c r="HYE6" s="1102" t="s">
        <v>1296</v>
      </c>
      <c r="HYF6" s="1102" t="s">
        <v>39</v>
      </c>
      <c r="HYG6" s="1100" t="s">
        <v>106</v>
      </c>
      <c r="HYH6" s="1101" t="s">
        <v>107</v>
      </c>
      <c r="HYI6" s="1102" t="s">
        <v>1295</v>
      </c>
      <c r="HYJ6" s="1102" t="s">
        <v>1296</v>
      </c>
      <c r="HYK6" s="1102" t="s">
        <v>39</v>
      </c>
      <c r="HYL6" s="1102" t="s">
        <v>1295</v>
      </c>
      <c r="HYM6" s="1102" t="s">
        <v>1296</v>
      </c>
      <c r="HYN6" s="1102" t="s">
        <v>39</v>
      </c>
      <c r="HYO6" s="1100" t="s">
        <v>106</v>
      </c>
      <c r="HYP6" s="1101" t="s">
        <v>107</v>
      </c>
      <c r="HYQ6" s="1102" t="s">
        <v>1295</v>
      </c>
      <c r="HYR6" s="1102" t="s">
        <v>1296</v>
      </c>
      <c r="HYS6" s="1102" t="s">
        <v>39</v>
      </c>
      <c r="HYT6" s="1102" t="s">
        <v>1295</v>
      </c>
      <c r="HYU6" s="1102" t="s">
        <v>1296</v>
      </c>
      <c r="HYV6" s="1102" t="s">
        <v>39</v>
      </c>
      <c r="HYW6" s="1100" t="s">
        <v>106</v>
      </c>
      <c r="HYX6" s="1101" t="s">
        <v>107</v>
      </c>
      <c r="HYY6" s="1102" t="s">
        <v>1295</v>
      </c>
      <c r="HYZ6" s="1102" t="s">
        <v>1296</v>
      </c>
      <c r="HZA6" s="1102" t="s">
        <v>39</v>
      </c>
      <c r="HZB6" s="1102" t="s">
        <v>1295</v>
      </c>
      <c r="HZC6" s="1102" t="s">
        <v>1296</v>
      </c>
      <c r="HZD6" s="1102" t="s">
        <v>39</v>
      </c>
      <c r="HZE6" s="1100" t="s">
        <v>106</v>
      </c>
      <c r="HZF6" s="1101" t="s">
        <v>107</v>
      </c>
      <c r="HZG6" s="1102" t="s">
        <v>1295</v>
      </c>
      <c r="HZH6" s="1102" t="s">
        <v>1296</v>
      </c>
      <c r="HZI6" s="1102" t="s">
        <v>39</v>
      </c>
      <c r="HZJ6" s="1102" t="s">
        <v>1295</v>
      </c>
      <c r="HZK6" s="1102" t="s">
        <v>1296</v>
      </c>
      <c r="HZL6" s="1102" t="s">
        <v>39</v>
      </c>
      <c r="HZM6" s="1100" t="s">
        <v>106</v>
      </c>
      <c r="HZN6" s="1101" t="s">
        <v>107</v>
      </c>
      <c r="HZO6" s="1102" t="s">
        <v>1295</v>
      </c>
      <c r="HZP6" s="1102" t="s">
        <v>1296</v>
      </c>
      <c r="HZQ6" s="1102" t="s">
        <v>39</v>
      </c>
      <c r="HZR6" s="1102" t="s">
        <v>1295</v>
      </c>
      <c r="HZS6" s="1102" t="s">
        <v>1296</v>
      </c>
      <c r="HZT6" s="1102" t="s">
        <v>39</v>
      </c>
      <c r="HZU6" s="1100" t="s">
        <v>106</v>
      </c>
      <c r="HZV6" s="1101" t="s">
        <v>107</v>
      </c>
      <c r="HZW6" s="1102" t="s">
        <v>1295</v>
      </c>
      <c r="HZX6" s="1102" t="s">
        <v>1296</v>
      </c>
      <c r="HZY6" s="1102" t="s">
        <v>39</v>
      </c>
      <c r="HZZ6" s="1102" t="s">
        <v>1295</v>
      </c>
      <c r="IAA6" s="1102" t="s">
        <v>1296</v>
      </c>
      <c r="IAB6" s="1102" t="s">
        <v>39</v>
      </c>
      <c r="IAC6" s="1100" t="s">
        <v>106</v>
      </c>
      <c r="IAD6" s="1101" t="s">
        <v>107</v>
      </c>
      <c r="IAE6" s="1102" t="s">
        <v>1295</v>
      </c>
      <c r="IAF6" s="1102" t="s">
        <v>1296</v>
      </c>
      <c r="IAG6" s="1102" t="s">
        <v>39</v>
      </c>
      <c r="IAH6" s="1102" t="s">
        <v>1295</v>
      </c>
      <c r="IAI6" s="1102" t="s">
        <v>1296</v>
      </c>
      <c r="IAJ6" s="1102" t="s">
        <v>39</v>
      </c>
      <c r="IAK6" s="1100" t="s">
        <v>106</v>
      </c>
      <c r="IAL6" s="1101" t="s">
        <v>107</v>
      </c>
      <c r="IAM6" s="1102" t="s">
        <v>1295</v>
      </c>
      <c r="IAN6" s="1102" t="s">
        <v>1296</v>
      </c>
      <c r="IAO6" s="1102" t="s">
        <v>39</v>
      </c>
      <c r="IAP6" s="1102" t="s">
        <v>1295</v>
      </c>
      <c r="IAQ6" s="1102" t="s">
        <v>1296</v>
      </c>
      <c r="IAR6" s="1102" t="s">
        <v>39</v>
      </c>
      <c r="IAS6" s="1100" t="s">
        <v>106</v>
      </c>
      <c r="IAT6" s="1101" t="s">
        <v>107</v>
      </c>
      <c r="IAU6" s="1102" t="s">
        <v>1295</v>
      </c>
      <c r="IAV6" s="1102" t="s">
        <v>1296</v>
      </c>
      <c r="IAW6" s="1102" t="s">
        <v>39</v>
      </c>
      <c r="IAX6" s="1102" t="s">
        <v>1295</v>
      </c>
      <c r="IAY6" s="1102" t="s">
        <v>1296</v>
      </c>
      <c r="IAZ6" s="1102" t="s">
        <v>39</v>
      </c>
      <c r="IBA6" s="1100" t="s">
        <v>106</v>
      </c>
      <c r="IBB6" s="1101" t="s">
        <v>107</v>
      </c>
      <c r="IBC6" s="1102" t="s">
        <v>1295</v>
      </c>
      <c r="IBD6" s="1102" t="s">
        <v>1296</v>
      </c>
      <c r="IBE6" s="1102" t="s">
        <v>39</v>
      </c>
      <c r="IBF6" s="1102" t="s">
        <v>1295</v>
      </c>
      <c r="IBG6" s="1102" t="s">
        <v>1296</v>
      </c>
      <c r="IBH6" s="1102" t="s">
        <v>39</v>
      </c>
      <c r="IBI6" s="1100" t="s">
        <v>106</v>
      </c>
      <c r="IBJ6" s="1101" t="s">
        <v>107</v>
      </c>
      <c r="IBK6" s="1102" t="s">
        <v>1295</v>
      </c>
      <c r="IBL6" s="1102" t="s">
        <v>1296</v>
      </c>
      <c r="IBM6" s="1102" t="s">
        <v>39</v>
      </c>
      <c r="IBN6" s="1102" t="s">
        <v>1295</v>
      </c>
      <c r="IBO6" s="1102" t="s">
        <v>1296</v>
      </c>
      <c r="IBP6" s="1102" t="s">
        <v>39</v>
      </c>
      <c r="IBQ6" s="1100" t="s">
        <v>106</v>
      </c>
      <c r="IBR6" s="1101" t="s">
        <v>107</v>
      </c>
      <c r="IBS6" s="1102" t="s">
        <v>1295</v>
      </c>
      <c r="IBT6" s="1102" t="s">
        <v>1296</v>
      </c>
      <c r="IBU6" s="1102" t="s">
        <v>39</v>
      </c>
      <c r="IBV6" s="1102" t="s">
        <v>1295</v>
      </c>
      <c r="IBW6" s="1102" t="s">
        <v>1296</v>
      </c>
      <c r="IBX6" s="1102" t="s">
        <v>39</v>
      </c>
      <c r="IBY6" s="1100" t="s">
        <v>106</v>
      </c>
      <c r="IBZ6" s="1101" t="s">
        <v>107</v>
      </c>
      <c r="ICA6" s="1102" t="s">
        <v>1295</v>
      </c>
      <c r="ICB6" s="1102" t="s">
        <v>1296</v>
      </c>
      <c r="ICC6" s="1102" t="s">
        <v>39</v>
      </c>
      <c r="ICD6" s="1102" t="s">
        <v>1295</v>
      </c>
      <c r="ICE6" s="1102" t="s">
        <v>1296</v>
      </c>
      <c r="ICF6" s="1102" t="s">
        <v>39</v>
      </c>
      <c r="ICG6" s="1100" t="s">
        <v>106</v>
      </c>
      <c r="ICH6" s="1101" t="s">
        <v>107</v>
      </c>
      <c r="ICI6" s="1102" t="s">
        <v>1295</v>
      </c>
      <c r="ICJ6" s="1102" t="s">
        <v>1296</v>
      </c>
      <c r="ICK6" s="1102" t="s">
        <v>39</v>
      </c>
      <c r="ICL6" s="1102" t="s">
        <v>1295</v>
      </c>
      <c r="ICM6" s="1102" t="s">
        <v>1296</v>
      </c>
      <c r="ICN6" s="1102" t="s">
        <v>39</v>
      </c>
      <c r="ICO6" s="1100" t="s">
        <v>106</v>
      </c>
      <c r="ICP6" s="1101" t="s">
        <v>107</v>
      </c>
      <c r="ICQ6" s="1102" t="s">
        <v>1295</v>
      </c>
      <c r="ICR6" s="1102" t="s">
        <v>1296</v>
      </c>
      <c r="ICS6" s="1102" t="s">
        <v>39</v>
      </c>
      <c r="ICT6" s="1102" t="s">
        <v>1295</v>
      </c>
      <c r="ICU6" s="1102" t="s">
        <v>1296</v>
      </c>
      <c r="ICV6" s="1102" t="s">
        <v>39</v>
      </c>
      <c r="ICW6" s="1100" t="s">
        <v>106</v>
      </c>
      <c r="ICX6" s="1101" t="s">
        <v>107</v>
      </c>
      <c r="ICY6" s="1102" t="s">
        <v>1295</v>
      </c>
      <c r="ICZ6" s="1102" t="s">
        <v>1296</v>
      </c>
      <c r="IDA6" s="1102" t="s">
        <v>39</v>
      </c>
      <c r="IDB6" s="1102" t="s">
        <v>1295</v>
      </c>
      <c r="IDC6" s="1102" t="s">
        <v>1296</v>
      </c>
      <c r="IDD6" s="1102" t="s">
        <v>39</v>
      </c>
      <c r="IDE6" s="1100" t="s">
        <v>106</v>
      </c>
      <c r="IDF6" s="1101" t="s">
        <v>107</v>
      </c>
      <c r="IDG6" s="1102" t="s">
        <v>1295</v>
      </c>
      <c r="IDH6" s="1102" t="s">
        <v>1296</v>
      </c>
      <c r="IDI6" s="1102" t="s">
        <v>39</v>
      </c>
      <c r="IDJ6" s="1102" t="s">
        <v>1295</v>
      </c>
      <c r="IDK6" s="1102" t="s">
        <v>1296</v>
      </c>
      <c r="IDL6" s="1102" t="s">
        <v>39</v>
      </c>
      <c r="IDM6" s="1100" t="s">
        <v>106</v>
      </c>
      <c r="IDN6" s="1101" t="s">
        <v>107</v>
      </c>
      <c r="IDO6" s="1102" t="s">
        <v>1295</v>
      </c>
      <c r="IDP6" s="1102" t="s">
        <v>1296</v>
      </c>
      <c r="IDQ6" s="1102" t="s">
        <v>39</v>
      </c>
      <c r="IDR6" s="1102" t="s">
        <v>1295</v>
      </c>
      <c r="IDS6" s="1102" t="s">
        <v>1296</v>
      </c>
      <c r="IDT6" s="1102" t="s">
        <v>39</v>
      </c>
      <c r="IDU6" s="1100" t="s">
        <v>106</v>
      </c>
      <c r="IDV6" s="1101" t="s">
        <v>107</v>
      </c>
      <c r="IDW6" s="1102" t="s">
        <v>1295</v>
      </c>
      <c r="IDX6" s="1102" t="s">
        <v>1296</v>
      </c>
      <c r="IDY6" s="1102" t="s">
        <v>39</v>
      </c>
      <c r="IDZ6" s="1102" t="s">
        <v>1295</v>
      </c>
      <c r="IEA6" s="1102" t="s">
        <v>1296</v>
      </c>
      <c r="IEB6" s="1102" t="s">
        <v>39</v>
      </c>
      <c r="IEC6" s="1100" t="s">
        <v>106</v>
      </c>
      <c r="IED6" s="1101" t="s">
        <v>107</v>
      </c>
      <c r="IEE6" s="1102" t="s">
        <v>1295</v>
      </c>
      <c r="IEF6" s="1102" t="s">
        <v>1296</v>
      </c>
      <c r="IEG6" s="1102" t="s">
        <v>39</v>
      </c>
      <c r="IEH6" s="1102" t="s">
        <v>1295</v>
      </c>
      <c r="IEI6" s="1102" t="s">
        <v>1296</v>
      </c>
      <c r="IEJ6" s="1102" t="s">
        <v>39</v>
      </c>
      <c r="IEK6" s="1100" t="s">
        <v>106</v>
      </c>
      <c r="IEL6" s="1101" t="s">
        <v>107</v>
      </c>
      <c r="IEM6" s="1102" t="s">
        <v>1295</v>
      </c>
      <c r="IEN6" s="1102" t="s">
        <v>1296</v>
      </c>
      <c r="IEO6" s="1102" t="s">
        <v>39</v>
      </c>
      <c r="IEP6" s="1102" t="s">
        <v>1295</v>
      </c>
      <c r="IEQ6" s="1102" t="s">
        <v>1296</v>
      </c>
      <c r="IER6" s="1102" t="s">
        <v>39</v>
      </c>
      <c r="IES6" s="1100" t="s">
        <v>106</v>
      </c>
      <c r="IET6" s="1101" t="s">
        <v>107</v>
      </c>
      <c r="IEU6" s="1102" t="s">
        <v>1295</v>
      </c>
      <c r="IEV6" s="1102" t="s">
        <v>1296</v>
      </c>
      <c r="IEW6" s="1102" t="s">
        <v>39</v>
      </c>
      <c r="IEX6" s="1102" t="s">
        <v>1295</v>
      </c>
      <c r="IEY6" s="1102" t="s">
        <v>1296</v>
      </c>
      <c r="IEZ6" s="1102" t="s">
        <v>39</v>
      </c>
      <c r="IFA6" s="1100" t="s">
        <v>106</v>
      </c>
      <c r="IFB6" s="1101" t="s">
        <v>107</v>
      </c>
      <c r="IFC6" s="1102" t="s">
        <v>1295</v>
      </c>
      <c r="IFD6" s="1102" t="s">
        <v>1296</v>
      </c>
      <c r="IFE6" s="1102" t="s">
        <v>39</v>
      </c>
      <c r="IFF6" s="1102" t="s">
        <v>1295</v>
      </c>
      <c r="IFG6" s="1102" t="s">
        <v>1296</v>
      </c>
      <c r="IFH6" s="1102" t="s">
        <v>39</v>
      </c>
      <c r="IFI6" s="1100" t="s">
        <v>106</v>
      </c>
      <c r="IFJ6" s="1101" t="s">
        <v>107</v>
      </c>
      <c r="IFK6" s="1102" t="s">
        <v>1295</v>
      </c>
      <c r="IFL6" s="1102" t="s">
        <v>1296</v>
      </c>
      <c r="IFM6" s="1102" t="s">
        <v>39</v>
      </c>
      <c r="IFN6" s="1102" t="s">
        <v>1295</v>
      </c>
      <c r="IFO6" s="1102" t="s">
        <v>1296</v>
      </c>
      <c r="IFP6" s="1102" t="s">
        <v>39</v>
      </c>
      <c r="IFQ6" s="1100" t="s">
        <v>106</v>
      </c>
      <c r="IFR6" s="1101" t="s">
        <v>107</v>
      </c>
      <c r="IFS6" s="1102" t="s">
        <v>1295</v>
      </c>
      <c r="IFT6" s="1102" t="s">
        <v>1296</v>
      </c>
      <c r="IFU6" s="1102" t="s">
        <v>39</v>
      </c>
      <c r="IFV6" s="1102" t="s">
        <v>1295</v>
      </c>
      <c r="IFW6" s="1102" t="s">
        <v>1296</v>
      </c>
      <c r="IFX6" s="1102" t="s">
        <v>39</v>
      </c>
      <c r="IFY6" s="1100" t="s">
        <v>106</v>
      </c>
      <c r="IFZ6" s="1101" t="s">
        <v>107</v>
      </c>
      <c r="IGA6" s="1102" t="s">
        <v>1295</v>
      </c>
      <c r="IGB6" s="1102" t="s">
        <v>1296</v>
      </c>
      <c r="IGC6" s="1102" t="s">
        <v>39</v>
      </c>
      <c r="IGD6" s="1102" t="s">
        <v>1295</v>
      </c>
      <c r="IGE6" s="1102" t="s">
        <v>1296</v>
      </c>
      <c r="IGF6" s="1102" t="s">
        <v>39</v>
      </c>
      <c r="IGG6" s="1100" t="s">
        <v>106</v>
      </c>
      <c r="IGH6" s="1101" t="s">
        <v>107</v>
      </c>
      <c r="IGI6" s="1102" t="s">
        <v>1295</v>
      </c>
      <c r="IGJ6" s="1102" t="s">
        <v>1296</v>
      </c>
      <c r="IGK6" s="1102" t="s">
        <v>39</v>
      </c>
      <c r="IGL6" s="1102" t="s">
        <v>1295</v>
      </c>
      <c r="IGM6" s="1102" t="s">
        <v>1296</v>
      </c>
      <c r="IGN6" s="1102" t="s">
        <v>39</v>
      </c>
      <c r="IGO6" s="1100" t="s">
        <v>106</v>
      </c>
      <c r="IGP6" s="1101" t="s">
        <v>107</v>
      </c>
      <c r="IGQ6" s="1102" t="s">
        <v>1295</v>
      </c>
      <c r="IGR6" s="1102" t="s">
        <v>1296</v>
      </c>
      <c r="IGS6" s="1102" t="s">
        <v>39</v>
      </c>
      <c r="IGT6" s="1102" t="s">
        <v>1295</v>
      </c>
      <c r="IGU6" s="1102" t="s">
        <v>1296</v>
      </c>
      <c r="IGV6" s="1102" t="s">
        <v>39</v>
      </c>
      <c r="IGW6" s="1100" t="s">
        <v>106</v>
      </c>
      <c r="IGX6" s="1101" t="s">
        <v>107</v>
      </c>
      <c r="IGY6" s="1102" t="s">
        <v>1295</v>
      </c>
      <c r="IGZ6" s="1102" t="s">
        <v>1296</v>
      </c>
      <c r="IHA6" s="1102" t="s">
        <v>39</v>
      </c>
      <c r="IHB6" s="1102" t="s">
        <v>1295</v>
      </c>
      <c r="IHC6" s="1102" t="s">
        <v>1296</v>
      </c>
      <c r="IHD6" s="1102" t="s">
        <v>39</v>
      </c>
      <c r="IHE6" s="1100" t="s">
        <v>106</v>
      </c>
      <c r="IHF6" s="1101" t="s">
        <v>107</v>
      </c>
      <c r="IHG6" s="1102" t="s">
        <v>1295</v>
      </c>
      <c r="IHH6" s="1102" t="s">
        <v>1296</v>
      </c>
      <c r="IHI6" s="1102" t="s">
        <v>39</v>
      </c>
      <c r="IHJ6" s="1102" t="s">
        <v>1295</v>
      </c>
      <c r="IHK6" s="1102" t="s">
        <v>1296</v>
      </c>
      <c r="IHL6" s="1102" t="s">
        <v>39</v>
      </c>
      <c r="IHM6" s="1100" t="s">
        <v>106</v>
      </c>
      <c r="IHN6" s="1101" t="s">
        <v>107</v>
      </c>
      <c r="IHO6" s="1102" t="s">
        <v>1295</v>
      </c>
      <c r="IHP6" s="1102" t="s">
        <v>1296</v>
      </c>
      <c r="IHQ6" s="1102" t="s">
        <v>39</v>
      </c>
      <c r="IHR6" s="1102" t="s">
        <v>1295</v>
      </c>
      <c r="IHS6" s="1102" t="s">
        <v>1296</v>
      </c>
      <c r="IHT6" s="1102" t="s">
        <v>39</v>
      </c>
      <c r="IHU6" s="1100" t="s">
        <v>106</v>
      </c>
      <c r="IHV6" s="1101" t="s">
        <v>107</v>
      </c>
      <c r="IHW6" s="1102" t="s">
        <v>1295</v>
      </c>
      <c r="IHX6" s="1102" t="s">
        <v>1296</v>
      </c>
      <c r="IHY6" s="1102" t="s">
        <v>39</v>
      </c>
      <c r="IHZ6" s="1102" t="s">
        <v>1295</v>
      </c>
      <c r="IIA6" s="1102" t="s">
        <v>1296</v>
      </c>
      <c r="IIB6" s="1102" t="s">
        <v>39</v>
      </c>
      <c r="IIC6" s="1100" t="s">
        <v>106</v>
      </c>
      <c r="IID6" s="1101" t="s">
        <v>107</v>
      </c>
      <c r="IIE6" s="1102" t="s">
        <v>1295</v>
      </c>
      <c r="IIF6" s="1102" t="s">
        <v>1296</v>
      </c>
      <c r="IIG6" s="1102" t="s">
        <v>39</v>
      </c>
      <c r="IIH6" s="1102" t="s">
        <v>1295</v>
      </c>
      <c r="III6" s="1102" t="s">
        <v>1296</v>
      </c>
      <c r="IIJ6" s="1102" t="s">
        <v>39</v>
      </c>
      <c r="IIK6" s="1100" t="s">
        <v>106</v>
      </c>
      <c r="IIL6" s="1101" t="s">
        <v>107</v>
      </c>
      <c r="IIM6" s="1102" t="s">
        <v>1295</v>
      </c>
      <c r="IIN6" s="1102" t="s">
        <v>1296</v>
      </c>
      <c r="IIO6" s="1102" t="s">
        <v>39</v>
      </c>
      <c r="IIP6" s="1102" t="s">
        <v>1295</v>
      </c>
      <c r="IIQ6" s="1102" t="s">
        <v>1296</v>
      </c>
      <c r="IIR6" s="1102" t="s">
        <v>39</v>
      </c>
      <c r="IIS6" s="1100" t="s">
        <v>106</v>
      </c>
      <c r="IIT6" s="1101" t="s">
        <v>107</v>
      </c>
      <c r="IIU6" s="1102" t="s">
        <v>1295</v>
      </c>
      <c r="IIV6" s="1102" t="s">
        <v>1296</v>
      </c>
      <c r="IIW6" s="1102" t="s">
        <v>39</v>
      </c>
      <c r="IIX6" s="1102" t="s">
        <v>1295</v>
      </c>
      <c r="IIY6" s="1102" t="s">
        <v>1296</v>
      </c>
      <c r="IIZ6" s="1102" t="s">
        <v>39</v>
      </c>
      <c r="IJA6" s="1100" t="s">
        <v>106</v>
      </c>
      <c r="IJB6" s="1101" t="s">
        <v>107</v>
      </c>
      <c r="IJC6" s="1102" t="s">
        <v>1295</v>
      </c>
      <c r="IJD6" s="1102" t="s">
        <v>1296</v>
      </c>
      <c r="IJE6" s="1102" t="s">
        <v>39</v>
      </c>
      <c r="IJF6" s="1102" t="s">
        <v>1295</v>
      </c>
      <c r="IJG6" s="1102" t="s">
        <v>1296</v>
      </c>
      <c r="IJH6" s="1102" t="s">
        <v>39</v>
      </c>
      <c r="IJI6" s="1100" t="s">
        <v>106</v>
      </c>
      <c r="IJJ6" s="1101" t="s">
        <v>107</v>
      </c>
      <c r="IJK6" s="1102" t="s">
        <v>1295</v>
      </c>
      <c r="IJL6" s="1102" t="s">
        <v>1296</v>
      </c>
      <c r="IJM6" s="1102" t="s">
        <v>39</v>
      </c>
      <c r="IJN6" s="1102" t="s">
        <v>1295</v>
      </c>
      <c r="IJO6" s="1102" t="s">
        <v>1296</v>
      </c>
      <c r="IJP6" s="1102" t="s">
        <v>39</v>
      </c>
      <c r="IJQ6" s="1100" t="s">
        <v>106</v>
      </c>
      <c r="IJR6" s="1101" t="s">
        <v>107</v>
      </c>
      <c r="IJS6" s="1102" t="s">
        <v>1295</v>
      </c>
      <c r="IJT6" s="1102" t="s">
        <v>1296</v>
      </c>
      <c r="IJU6" s="1102" t="s">
        <v>39</v>
      </c>
      <c r="IJV6" s="1102" t="s">
        <v>1295</v>
      </c>
      <c r="IJW6" s="1102" t="s">
        <v>1296</v>
      </c>
      <c r="IJX6" s="1102" t="s">
        <v>39</v>
      </c>
      <c r="IJY6" s="1100" t="s">
        <v>106</v>
      </c>
      <c r="IJZ6" s="1101" t="s">
        <v>107</v>
      </c>
      <c r="IKA6" s="1102" t="s">
        <v>1295</v>
      </c>
      <c r="IKB6" s="1102" t="s">
        <v>1296</v>
      </c>
      <c r="IKC6" s="1102" t="s">
        <v>39</v>
      </c>
      <c r="IKD6" s="1102" t="s">
        <v>1295</v>
      </c>
      <c r="IKE6" s="1102" t="s">
        <v>1296</v>
      </c>
      <c r="IKF6" s="1102" t="s">
        <v>39</v>
      </c>
      <c r="IKG6" s="1100" t="s">
        <v>106</v>
      </c>
      <c r="IKH6" s="1101" t="s">
        <v>107</v>
      </c>
      <c r="IKI6" s="1102" t="s">
        <v>1295</v>
      </c>
      <c r="IKJ6" s="1102" t="s">
        <v>1296</v>
      </c>
      <c r="IKK6" s="1102" t="s">
        <v>39</v>
      </c>
      <c r="IKL6" s="1102" t="s">
        <v>1295</v>
      </c>
      <c r="IKM6" s="1102" t="s">
        <v>1296</v>
      </c>
      <c r="IKN6" s="1102" t="s">
        <v>39</v>
      </c>
      <c r="IKO6" s="1100" t="s">
        <v>106</v>
      </c>
      <c r="IKP6" s="1101" t="s">
        <v>107</v>
      </c>
      <c r="IKQ6" s="1102" t="s">
        <v>1295</v>
      </c>
      <c r="IKR6" s="1102" t="s">
        <v>1296</v>
      </c>
      <c r="IKS6" s="1102" t="s">
        <v>39</v>
      </c>
      <c r="IKT6" s="1102" t="s">
        <v>1295</v>
      </c>
      <c r="IKU6" s="1102" t="s">
        <v>1296</v>
      </c>
      <c r="IKV6" s="1102" t="s">
        <v>39</v>
      </c>
      <c r="IKW6" s="1100" t="s">
        <v>106</v>
      </c>
      <c r="IKX6" s="1101" t="s">
        <v>107</v>
      </c>
      <c r="IKY6" s="1102" t="s">
        <v>1295</v>
      </c>
      <c r="IKZ6" s="1102" t="s">
        <v>1296</v>
      </c>
      <c r="ILA6" s="1102" t="s">
        <v>39</v>
      </c>
      <c r="ILB6" s="1102" t="s">
        <v>1295</v>
      </c>
      <c r="ILC6" s="1102" t="s">
        <v>1296</v>
      </c>
      <c r="ILD6" s="1102" t="s">
        <v>39</v>
      </c>
      <c r="ILE6" s="1100" t="s">
        <v>106</v>
      </c>
      <c r="ILF6" s="1101" t="s">
        <v>107</v>
      </c>
      <c r="ILG6" s="1102" t="s">
        <v>1295</v>
      </c>
      <c r="ILH6" s="1102" t="s">
        <v>1296</v>
      </c>
      <c r="ILI6" s="1102" t="s">
        <v>39</v>
      </c>
      <c r="ILJ6" s="1102" t="s">
        <v>1295</v>
      </c>
      <c r="ILK6" s="1102" t="s">
        <v>1296</v>
      </c>
      <c r="ILL6" s="1102" t="s">
        <v>39</v>
      </c>
      <c r="ILM6" s="1100" t="s">
        <v>106</v>
      </c>
      <c r="ILN6" s="1101" t="s">
        <v>107</v>
      </c>
      <c r="ILO6" s="1102" t="s">
        <v>1295</v>
      </c>
      <c r="ILP6" s="1102" t="s">
        <v>1296</v>
      </c>
      <c r="ILQ6" s="1102" t="s">
        <v>39</v>
      </c>
      <c r="ILR6" s="1102" t="s">
        <v>1295</v>
      </c>
      <c r="ILS6" s="1102" t="s">
        <v>1296</v>
      </c>
      <c r="ILT6" s="1102" t="s">
        <v>39</v>
      </c>
      <c r="ILU6" s="1100" t="s">
        <v>106</v>
      </c>
      <c r="ILV6" s="1101" t="s">
        <v>107</v>
      </c>
      <c r="ILW6" s="1102" t="s">
        <v>1295</v>
      </c>
      <c r="ILX6" s="1102" t="s">
        <v>1296</v>
      </c>
      <c r="ILY6" s="1102" t="s">
        <v>39</v>
      </c>
      <c r="ILZ6" s="1102" t="s">
        <v>1295</v>
      </c>
      <c r="IMA6" s="1102" t="s">
        <v>1296</v>
      </c>
      <c r="IMB6" s="1102" t="s">
        <v>39</v>
      </c>
      <c r="IMC6" s="1100" t="s">
        <v>106</v>
      </c>
      <c r="IMD6" s="1101" t="s">
        <v>107</v>
      </c>
      <c r="IME6" s="1102" t="s">
        <v>1295</v>
      </c>
      <c r="IMF6" s="1102" t="s">
        <v>1296</v>
      </c>
      <c r="IMG6" s="1102" t="s">
        <v>39</v>
      </c>
      <c r="IMH6" s="1102" t="s">
        <v>1295</v>
      </c>
      <c r="IMI6" s="1102" t="s">
        <v>1296</v>
      </c>
      <c r="IMJ6" s="1102" t="s">
        <v>39</v>
      </c>
      <c r="IMK6" s="1100" t="s">
        <v>106</v>
      </c>
      <c r="IML6" s="1101" t="s">
        <v>107</v>
      </c>
      <c r="IMM6" s="1102" t="s">
        <v>1295</v>
      </c>
      <c r="IMN6" s="1102" t="s">
        <v>1296</v>
      </c>
      <c r="IMO6" s="1102" t="s">
        <v>39</v>
      </c>
      <c r="IMP6" s="1102" t="s">
        <v>1295</v>
      </c>
      <c r="IMQ6" s="1102" t="s">
        <v>1296</v>
      </c>
      <c r="IMR6" s="1102" t="s">
        <v>39</v>
      </c>
      <c r="IMS6" s="1100" t="s">
        <v>106</v>
      </c>
      <c r="IMT6" s="1101" t="s">
        <v>107</v>
      </c>
      <c r="IMU6" s="1102" t="s">
        <v>1295</v>
      </c>
      <c r="IMV6" s="1102" t="s">
        <v>1296</v>
      </c>
      <c r="IMW6" s="1102" t="s">
        <v>39</v>
      </c>
      <c r="IMX6" s="1102" t="s">
        <v>1295</v>
      </c>
      <c r="IMY6" s="1102" t="s">
        <v>1296</v>
      </c>
      <c r="IMZ6" s="1102" t="s">
        <v>39</v>
      </c>
      <c r="INA6" s="1100" t="s">
        <v>106</v>
      </c>
      <c r="INB6" s="1101" t="s">
        <v>107</v>
      </c>
      <c r="INC6" s="1102" t="s">
        <v>1295</v>
      </c>
      <c r="IND6" s="1102" t="s">
        <v>1296</v>
      </c>
      <c r="INE6" s="1102" t="s">
        <v>39</v>
      </c>
      <c r="INF6" s="1102" t="s">
        <v>1295</v>
      </c>
      <c r="ING6" s="1102" t="s">
        <v>1296</v>
      </c>
      <c r="INH6" s="1102" t="s">
        <v>39</v>
      </c>
      <c r="INI6" s="1100" t="s">
        <v>106</v>
      </c>
      <c r="INJ6" s="1101" t="s">
        <v>107</v>
      </c>
      <c r="INK6" s="1102" t="s">
        <v>1295</v>
      </c>
      <c r="INL6" s="1102" t="s">
        <v>1296</v>
      </c>
      <c r="INM6" s="1102" t="s">
        <v>39</v>
      </c>
      <c r="INN6" s="1102" t="s">
        <v>1295</v>
      </c>
      <c r="INO6" s="1102" t="s">
        <v>1296</v>
      </c>
      <c r="INP6" s="1102" t="s">
        <v>39</v>
      </c>
      <c r="INQ6" s="1100" t="s">
        <v>106</v>
      </c>
      <c r="INR6" s="1101" t="s">
        <v>107</v>
      </c>
      <c r="INS6" s="1102" t="s">
        <v>1295</v>
      </c>
      <c r="INT6" s="1102" t="s">
        <v>1296</v>
      </c>
      <c r="INU6" s="1102" t="s">
        <v>39</v>
      </c>
      <c r="INV6" s="1102" t="s">
        <v>1295</v>
      </c>
      <c r="INW6" s="1102" t="s">
        <v>1296</v>
      </c>
      <c r="INX6" s="1102" t="s">
        <v>39</v>
      </c>
      <c r="INY6" s="1100" t="s">
        <v>106</v>
      </c>
      <c r="INZ6" s="1101" t="s">
        <v>107</v>
      </c>
      <c r="IOA6" s="1102" t="s">
        <v>1295</v>
      </c>
      <c r="IOB6" s="1102" t="s">
        <v>1296</v>
      </c>
      <c r="IOC6" s="1102" t="s">
        <v>39</v>
      </c>
      <c r="IOD6" s="1102" t="s">
        <v>1295</v>
      </c>
      <c r="IOE6" s="1102" t="s">
        <v>1296</v>
      </c>
      <c r="IOF6" s="1102" t="s">
        <v>39</v>
      </c>
      <c r="IOG6" s="1100" t="s">
        <v>106</v>
      </c>
      <c r="IOH6" s="1101" t="s">
        <v>107</v>
      </c>
      <c r="IOI6" s="1102" t="s">
        <v>1295</v>
      </c>
      <c r="IOJ6" s="1102" t="s">
        <v>1296</v>
      </c>
      <c r="IOK6" s="1102" t="s">
        <v>39</v>
      </c>
      <c r="IOL6" s="1102" t="s">
        <v>1295</v>
      </c>
      <c r="IOM6" s="1102" t="s">
        <v>1296</v>
      </c>
      <c r="ION6" s="1102" t="s">
        <v>39</v>
      </c>
      <c r="IOO6" s="1100" t="s">
        <v>106</v>
      </c>
      <c r="IOP6" s="1101" t="s">
        <v>107</v>
      </c>
      <c r="IOQ6" s="1102" t="s">
        <v>1295</v>
      </c>
      <c r="IOR6" s="1102" t="s">
        <v>1296</v>
      </c>
      <c r="IOS6" s="1102" t="s">
        <v>39</v>
      </c>
      <c r="IOT6" s="1102" t="s">
        <v>1295</v>
      </c>
      <c r="IOU6" s="1102" t="s">
        <v>1296</v>
      </c>
      <c r="IOV6" s="1102" t="s">
        <v>39</v>
      </c>
      <c r="IOW6" s="1100" t="s">
        <v>106</v>
      </c>
      <c r="IOX6" s="1101" t="s">
        <v>107</v>
      </c>
      <c r="IOY6" s="1102" t="s">
        <v>1295</v>
      </c>
      <c r="IOZ6" s="1102" t="s">
        <v>1296</v>
      </c>
      <c r="IPA6" s="1102" t="s">
        <v>39</v>
      </c>
      <c r="IPB6" s="1102" t="s">
        <v>1295</v>
      </c>
      <c r="IPC6" s="1102" t="s">
        <v>1296</v>
      </c>
      <c r="IPD6" s="1102" t="s">
        <v>39</v>
      </c>
      <c r="IPE6" s="1100" t="s">
        <v>106</v>
      </c>
      <c r="IPF6" s="1101" t="s">
        <v>107</v>
      </c>
      <c r="IPG6" s="1102" t="s">
        <v>1295</v>
      </c>
      <c r="IPH6" s="1102" t="s">
        <v>1296</v>
      </c>
      <c r="IPI6" s="1102" t="s">
        <v>39</v>
      </c>
      <c r="IPJ6" s="1102" t="s">
        <v>1295</v>
      </c>
      <c r="IPK6" s="1102" t="s">
        <v>1296</v>
      </c>
      <c r="IPL6" s="1102" t="s">
        <v>39</v>
      </c>
      <c r="IPM6" s="1100" t="s">
        <v>106</v>
      </c>
      <c r="IPN6" s="1101" t="s">
        <v>107</v>
      </c>
      <c r="IPO6" s="1102" t="s">
        <v>1295</v>
      </c>
      <c r="IPP6" s="1102" t="s">
        <v>1296</v>
      </c>
      <c r="IPQ6" s="1102" t="s">
        <v>39</v>
      </c>
      <c r="IPR6" s="1102" t="s">
        <v>1295</v>
      </c>
      <c r="IPS6" s="1102" t="s">
        <v>1296</v>
      </c>
      <c r="IPT6" s="1102" t="s">
        <v>39</v>
      </c>
      <c r="IPU6" s="1100" t="s">
        <v>106</v>
      </c>
      <c r="IPV6" s="1101" t="s">
        <v>107</v>
      </c>
      <c r="IPW6" s="1102" t="s">
        <v>1295</v>
      </c>
      <c r="IPX6" s="1102" t="s">
        <v>1296</v>
      </c>
      <c r="IPY6" s="1102" t="s">
        <v>39</v>
      </c>
      <c r="IPZ6" s="1102" t="s">
        <v>1295</v>
      </c>
      <c r="IQA6" s="1102" t="s">
        <v>1296</v>
      </c>
      <c r="IQB6" s="1102" t="s">
        <v>39</v>
      </c>
      <c r="IQC6" s="1100" t="s">
        <v>106</v>
      </c>
      <c r="IQD6" s="1101" t="s">
        <v>107</v>
      </c>
      <c r="IQE6" s="1102" t="s">
        <v>1295</v>
      </c>
      <c r="IQF6" s="1102" t="s">
        <v>1296</v>
      </c>
      <c r="IQG6" s="1102" t="s">
        <v>39</v>
      </c>
      <c r="IQH6" s="1102" t="s">
        <v>1295</v>
      </c>
      <c r="IQI6" s="1102" t="s">
        <v>1296</v>
      </c>
      <c r="IQJ6" s="1102" t="s">
        <v>39</v>
      </c>
      <c r="IQK6" s="1100" t="s">
        <v>106</v>
      </c>
      <c r="IQL6" s="1101" t="s">
        <v>107</v>
      </c>
      <c r="IQM6" s="1102" t="s">
        <v>1295</v>
      </c>
      <c r="IQN6" s="1102" t="s">
        <v>1296</v>
      </c>
      <c r="IQO6" s="1102" t="s">
        <v>39</v>
      </c>
      <c r="IQP6" s="1102" t="s">
        <v>1295</v>
      </c>
      <c r="IQQ6" s="1102" t="s">
        <v>1296</v>
      </c>
      <c r="IQR6" s="1102" t="s">
        <v>39</v>
      </c>
      <c r="IQS6" s="1100" t="s">
        <v>106</v>
      </c>
      <c r="IQT6" s="1101" t="s">
        <v>107</v>
      </c>
      <c r="IQU6" s="1102" t="s">
        <v>1295</v>
      </c>
      <c r="IQV6" s="1102" t="s">
        <v>1296</v>
      </c>
      <c r="IQW6" s="1102" t="s">
        <v>39</v>
      </c>
      <c r="IQX6" s="1102" t="s">
        <v>1295</v>
      </c>
      <c r="IQY6" s="1102" t="s">
        <v>1296</v>
      </c>
      <c r="IQZ6" s="1102" t="s">
        <v>39</v>
      </c>
      <c r="IRA6" s="1100" t="s">
        <v>106</v>
      </c>
      <c r="IRB6" s="1101" t="s">
        <v>107</v>
      </c>
      <c r="IRC6" s="1102" t="s">
        <v>1295</v>
      </c>
      <c r="IRD6" s="1102" t="s">
        <v>1296</v>
      </c>
      <c r="IRE6" s="1102" t="s">
        <v>39</v>
      </c>
      <c r="IRF6" s="1102" t="s">
        <v>1295</v>
      </c>
      <c r="IRG6" s="1102" t="s">
        <v>1296</v>
      </c>
      <c r="IRH6" s="1102" t="s">
        <v>39</v>
      </c>
      <c r="IRI6" s="1100" t="s">
        <v>106</v>
      </c>
      <c r="IRJ6" s="1101" t="s">
        <v>107</v>
      </c>
      <c r="IRK6" s="1102" t="s">
        <v>1295</v>
      </c>
      <c r="IRL6" s="1102" t="s">
        <v>1296</v>
      </c>
      <c r="IRM6" s="1102" t="s">
        <v>39</v>
      </c>
      <c r="IRN6" s="1102" t="s">
        <v>1295</v>
      </c>
      <c r="IRO6" s="1102" t="s">
        <v>1296</v>
      </c>
      <c r="IRP6" s="1102" t="s">
        <v>39</v>
      </c>
      <c r="IRQ6" s="1100" t="s">
        <v>106</v>
      </c>
      <c r="IRR6" s="1101" t="s">
        <v>107</v>
      </c>
      <c r="IRS6" s="1102" t="s">
        <v>1295</v>
      </c>
      <c r="IRT6" s="1102" t="s">
        <v>1296</v>
      </c>
      <c r="IRU6" s="1102" t="s">
        <v>39</v>
      </c>
      <c r="IRV6" s="1102" t="s">
        <v>1295</v>
      </c>
      <c r="IRW6" s="1102" t="s">
        <v>1296</v>
      </c>
      <c r="IRX6" s="1102" t="s">
        <v>39</v>
      </c>
      <c r="IRY6" s="1100" t="s">
        <v>106</v>
      </c>
      <c r="IRZ6" s="1101" t="s">
        <v>107</v>
      </c>
      <c r="ISA6" s="1102" t="s">
        <v>1295</v>
      </c>
      <c r="ISB6" s="1102" t="s">
        <v>1296</v>
      </c>
      <c r="ISC6" s="1102" t="s">
        <v>39</v>
      </c>
      <c r="ISD6" s="1102" t="s">
        <v>1295</v>
      </c>
      <c r="ISE6" s="1102" t="s">
        <v>1296</v>
      </c>
      <c r="ISF6" s="1102" t="s">
        <v>39</v>
      </c>
      <c r="ISG6" s="1100" t="s">
        <v>106</v>
      </c>
      <c r="ISH6" s="1101" t="s">
        <v>107</v>
      </c>
      <c r="ISI6" s="1102" t="s">
        <v>1295</v>
      </c>
      <c r="ISJ6" s="1102" t="s">
        <v>1296</v>
      </c>
      <c r="ISK6" s="1102" t="s">
        <v>39</v>
      </c>
      <c r="ISL6" s="1102" t="s">
        <v>1295</v>
      </c>
      <c r="ISM6" s="1102" t="s">
        <v>1296</v>
      </c>
      <c r="ISN6" s="1102" t="s">
        <v>39</v>
      </c>
      <c r="ISO6" s="1100" t="s">
        <v>106</v>
      </c>
      <c r="ISP6" s="1101" t="s">
        <v>107</v>
      </c>
      <c r="ISQ6" s="1102" t="s">
        <v>1295</v>
      </c>
      <c r="ISR6" s="1102" t="s">
        <v>1296</v>
      </c>
      <c r="ISS6" s="1102" t="s">
        <v>39</v>
      </c>
      <c r="IST6" s="1102" t="s">
        <v>1295</v>
      </c>
      <c r="ISU6" s="1102" t="s">
        <v>1296</v>
      </c>
      <c r="ISV6" s="1102" t="s">
        <v>39</v>
      </c>
      <c r="ISW6" s="1100" t="s">
        <v>106</v>
      </c>
      <c r="ISX6" s="1101" t="s">
        <v>107</v>
      </c>
      <c r="ISY6" s="1102" t="s">
        <v>1295</v>
      </c>
      <c r="ISZ6" s="1102" t="s">
        <v>1296</v>
      </c>
      <c r="ITA6" s="1102" t="s">
        <v>39</v>
      </c>
      <c r="ITB6" s="1102" t="s">
        <v>1295</v>
      </c>
      <c r="ITC6" s="1102" t="s">
        <v>1296</v>
      </c>
      <c r="ITD6" s="1102" t="s">
        <v>39</v>
      </c>
      <c r="ITE6" s="1100" t="s">
        <v>106</v>
      </c>
      <c r="ITF6" s="1101" t="s">
        <v>107</v>
      </c>
      <c r="ITG6" s="1102" t="s">
        <v>1295</v>
      </c>
      <c r="ITH6" s="1102" t="s">
        <v>1296</v>
      </c>
      <c r="ITI6" s="1102" t="s">
        <v>39</v>
      </c>
      <c r="ITJ6" s="1102" t="s">
        <v>1295</v>
      </c>
      <c r="ITK6" s="1102" t="s">
        <v>1296</v>
      </c>
      <c r="ITL6" s="1102" t="s">
        <v>39</v>
      </c>
      <c r="ITM6" s="1100" t="s">
        <v>106</v>
      </c>
      <c r="ITN6" s="1101" t="s">
        <v>107</v>
      </c>
      <c r="ITO6" s="1102" t="s">
        <v>1295</v>
      </c>
      <c r="ITP6" s="1102" t="s">
        <v>1296</v>
      </c>
      <c r="ITQ6" s="1102" t="s">
        <v>39</v>
      </c>
      <c r="ITR6" s="1102" t="s">
        <v>1295</v>
      </c>
      <c r="ITS6" s="1102" t="s">
        <v>1296</v>
      </c>
      <c r="ITT6" s="1102" t="s">
        <v>39</v>
      </c>
      <c r="ITU6" s="1100" t="s">
        <v>106</v>
      </c>
      <c r="ITV6" s="1101" t="s">
        <v>107</v>
      </c>
      <c r="ITW6" s="1102" t="s">
        <v>1295</v>
      </c>
      <c r="ITX6" s="1102" t="s">
        <v>1296</v>
      </c>
      <c r="ITY6" s="1102" t="s">
        <v>39</v>
      </c>
      <c r="ITZ6" s="1102" t="s">
        <v>1295</v>
      </c>
      <c r="IUA6" s="1102" t="s">
        <v>1296</v>
      </c>
      <c r="IUB6" s="1102" t="s">
        <v>39</v>
      </c>
      <c r="IUC6" s="1100" t="s">
        <v>106</v>
      </c>
      <c r="IUD6" s="1101" t="s">
        <v>107</v>
      </c>
      <c r="IUE6" s="1102" t="s">
        <v>1295</v>
      </c>
      <c r="IUF6" s="1102" t="s">
        <v>1296</v>
      </c>
      <c r="IUG6" s="1102" t="s">
        <v>39</v>
      </c>
      <c r="IUH6" s="1102" t="s">
        <v>1295</v>
      </c>
      <c r="IUI6" s="1102" t="s">
        <v>1296</v>
      </c>
      <c r="IUJ6" s="1102" t="s">
        <v>39</v>
      </c>
      <c r="IUK6" s="1100" t="s">
        <v>106</v>
      </c>
      <c r="IUL6" s="1101" t="s">
        <v>107</v>
      </c>
      <c r="IUM6" s="1102" t="s">
        <v>1295</v>
      </c>
      <c r="IUN6" s="1102" t="s">
        <v>1296</v>
      </c>
      <c r="IUO6" s="1102" t="s">
        <v>39</v>
      </c>
      <c r="IUP6" s="1102" t="s">
        <v>1295</v>
      </c>
      <c r="IUQ6" s="1102" t="s">
        <v>1296</v>
      </c>
      <c r="IUR6" s="1102" t="s">
        <v>39</v>
      </c>
      <c r="IUS6" s="1100" t="s">
        <v>106</v>
      </c>
      <c r="IUT6" s="1101" t="s">
        <v>107</v>
      </c>
      <c r="IUU6" s="1102" t="s">
        <v>1295</v>
      </c>
      <c r="IUV6" s="1102" t="s">
        <v>1296</v>
      </c>
      <c r="IUW6" s="1102" t="s">
        <v>39</v>
      </c>
      <c r="IUX6" s="1102" t="s">
        <v>1295</v>
      </c>
      <c r="IUY6" s="1102" t="s">
        <v>1296</v>
      </c>
      <c r="IUZ6" s="1102" t="s">
        <v>39</v>
      </c>
      <c r="IVA6" s="1100" t="s">
        <v>106</v>
      </c>
      <c r="IVB6" s="1101" t="s">
        <v>107</v>
      </c>
      <c r="IVC6" s="1102" t="s">
        <v>1295</v>
      </c>
      <c r="IVD6" s="1102" t="s">
        <v>1296</v>
      </c>
      <c r="IVE6" s="1102" t="s">
        <v>39</v>
      </c>
      <c r="IVF6" s="1102" t="s">
        <v>1295</v>
      </c>
      <c r="IVG6" s="1102" t="s">
        <v>1296</v>
      </c>
      <c r="IVH6" s="1102" t="s">
        <v>39</v>
      </c>
      <c r="IVI6" s="1100" t="s">
        <v>106</v>
      </c>
      <c r="IVJ6" s="1101" t="s">
        <v>107</v>
      </c>
      <c r="IVK6" s="1102" t="s">
        <v>1295</v>
      </c>
      <c r="IVL6" s="1102" t="s">
        <v>1296</v>
      </c>
      <c r="IVM6" s="1102" t="s">
        <v>39</v>
      </c>
      <c r="IVN6" s="1102" t="s">
        <v>1295</v>
      </c>
      <c r="IVO6" s="1102" t="s">
        <v>1296</v>
      </c>
      <c r="IVP6" s="1102" t="s">
        <v>39</v>
      </c>
      <c r="IVQ6" s="1100" t="s">
        <v>106</v>
      </c>
      <c r="IVR6" s="1101" t="s">
        <v>107</v>
      </c>
      <c r="IVS6" s="1102" t="s">
        <v>1295</v>
      </c>
      <c r="IVT6" s="1102" t="s">
        <v>1296</v>
      </c>
      <c r="IVU6" s="1102" t="s">
        <v>39</v>
      </c>
      <c r="IVV6" s="1102" t="s">
        <v>1295</v>
      </c>
      <c r="IVW6" s="1102" t="s">
        <v>1296</v>
      </c>
      <c r="IVX6" s="1102" t="s">
        <v>39</v>
      </c>
      <c r="IVY6" s="1100" t="s">
        <v>106</v>
      </c>
      <c r="IVZ6" s="1101" t="s">
        <v>107</v>
      </c>
      <c r="IWA6" s="1102" t="s">
        <v>1295</v>
      </c>
      <c r="IWB6" s="1102" t="s">
        <v>1296</v>
      </c>
      <c r="IWC6" s="1102" t="s">
        <v>39</v>
      </c>
      <c r="IWD6" s="1102" t="s">
        <v>1295</v>
      </c>
      <c r="IWE6" s="1102" t="s">
        <v>1296</v>
      </c>
      <c r="IWF6" s="1102" t="s">
        <v>39</v>
      </c>
      <c r="IWG6" s="1100" t="s">
        <v>106</v>
      </c>
      <c r="IWH6" s="1101" t="s">
        <v>107</v>
      </c>
      <c r="IWI6" s="1102" t="s">
        <v>1295</v>
      </c>
      <c r="IWJ6" s="1102" t="s">
        <v>1296</v>
      </c>
      <c r="IWK6" s="1102" t="s">
        <v>39</v>
      </c>
      <c r="IWL6" s="1102" t="s">
        <v>1295</v>
      </c>
      <c r="IWM6" s="1102" t="s">
        <v>1296</v>
      </c>
      <c r="IWN6" s="1102" t="s">
        <v>39</v>
      </c>
      <c r="IWO6" s="1100" t="s">
        <v>106</v>
      </c>
      <c r="IWP6" s="1101" t="s">
        <v>107</v>
      </c>
      <c r="IWQ6" s="1102" t="s">
        <v>1295</v>
      </c>
      <c r="IWR6" s="1102" t="s">
        <v>1296</v>
      </c>
      <c r="IWS6" s="1102" t="s">
        <v>39</v>
      </c>
      <c r="IWT6" s="1102" t="s">
        <v>1295</v>
      </c>
      <c r="IWU6" s="1102" t="s">
        <v>1296</v>
      </c>
      <c r="IWV6" s="1102" t="s">
        <v>39</v>
      </c>
      <c r="IWW6" s="1100" t="s">
        <v>106</v>
      </c>
      <c r="IWX6" s="1101" t="s">
        <v>107</v>
      </c>
      <c r="IWY6" s="1102" t="s">
        <v>1295</v>
      </c>
      <c r="IWZ6" s="1102" t="s">
        <v>1296</v>
      </c>
      <c r="IXA6" s="1102" t="s">
        <v>39</v>
      </c>
      <c r="IXB6" s="1102" t="s">
        <v>1295</v>
      </c>
      <c r="IXC6" s="1102" t="s">
        <v>1296</v>
      </c>
      <c r="IXD6" s="1102" t="s">
        <v>39</v>
      </c>
      <c r="IXE6" s="1100" t="s">
        <v>106</v>
      </c>
      <c r="IXF6" s="1101" t="s">
        <v>107</v>
      </c>
      <c r="IXG6" s="1102" t="s">
        <v>1295</v>
      </c>
      <c r="IXH6" s="1102" t="s">
        <v>1296</v>
      </c>
      <c r="IXI6" s="1102" t="s">
        <v>39</v>
      </c>
      <c r="IXJ6" s="1102" t="s">
        <v>1295</v>
      </c>
      <c r="IXK6" s="1102" t="s">
        <v>1296</v>
      </c>
      <c r="IXL6" s="1102" t="s">
        <v>39</v>
      </c>
      <c r="IXM6" s="1100" t="s">
        <v>106</v>
      </c>
      <c r="IXN6" s="1101" t="s">
        <v>107</v>
      </c>
      <c r="IXO6" s="1102" t="s">
        <v>1295</v>
      </c>
      <c r="IXP6" s="1102" t="s">
        <v>1296</v>
      </c>
      <c r="IXQ6" s="1102" t="s">
        <v>39</v>
      </c>
      <c r="IXR6" s="1102" t="s">
        <v>1295</v>
      </c>
      <c r="IXS6" s="1102" t="s">
        <v>1296</v>
      </c>
      <c r="IXT6" s="1102" t="s">
        <v>39</v>
      </c>
      <c r="IXU6" s="1100" t="s">
        <v>106</v>
      </c>
      <c r="IXV6" s="1101" t="s">
        <v>107</v>
      </c>
      <c r="IXW6" s="1102" t="s">
        <v>1295</v>
      </c>
      <c r="IXX6" s="1102" t="s">
        <v>1296</v>
      </c>
      <c r="IXY6" s="1102" t="s">
        <v>39</v>
      </c>
      <c r="IXZ6" s="1102" t="s">
        <v>1295</v>
      </c>
      <c r="IYA6" s="1102" t="s">
        <v>1296</v>
      </c>
      <c r="IYB6" s="1102" t="s">
        <v>39</v>
      </c>
      <c r="IYC6" s="1100" t="s">
        <v>106</v>
      </c>
      <c r="IYD6" s="1101" t="s">
        <v>107</v>
      </c>
      <c r="IYE6" s="1102" t="s">
        <v>1295</v>
      </c>
      <c r="IYF6" s="1102" t="s">
        <v>1296</v>
      </c>
      <c r="IYG6" s="1102" t="s">
        <v>39</v>
      </c>
      <c r="IYH6" s="1102" t="s">
        <v>1295</v>
      </c>
      <c r="IYI6" s="1102" t="s">
        <v>1296</v>
      </c>
      <c r="IYJ6" s="1102" t="s">
        <v>39</v>
      </c>
      <c r="IYK6" s="1100" t="s">
        <v>106</v>
      </c>
      <c r="IYL6" s="1101" t="s">
        <v>107</v>
      </c>
      <c r="IYM6" s="1102" t="s">
        <v>1295</v>
      </c>
      <c r="IYN6" s="1102" t="s">
        <v>1296</v>
      </c>
      <c r="IYO6" s="1102" t="s">
        <v>39</v>
      </c>
      <c r="IYP6" s="1102" t="s">
        <v>1295</v>
      </c>
      <c r="IYQ6" s="1102" t="s">
        <v>1296</v>
      </c>
      <c r="IYR6" s="1102" t="s">
        <v>39</v>
      </c>
      <c r="IYS6" s="1100" t="s">
        <v>106</v>
      </c>
      <c r="IYT6" s="1101" t="s">
        <v>107</v>
      </c>
      <c r="IYU6" s="1102" t="s">
        <v>1295</v>
      </c>
      <c r="IYV6" s="1102" t="s">
        <v>1296</v>
      </c>
      <c r="IYW6" s="1102" t="s">
        <v>39</v>
      </c>
      <c r="IYX6" s="1102" t="s">
        <v>1295</v>
      </c>
      <c r="IYY6" s="1102" t="s">
        <v>1296</v>
      </c>
      <c r="IYZ6" s="1102" t="s">
        <v>39</v>
      </c>
      <c r="IZA6" s="1100" t="s">
        <v>106</v>
      </c>
      <c r="IZB6" s="1101" t="s">
        <v>107</v>
      </c>
      <c r="IZC6" s="1102" t="s">
        <v>1295</v>
      </c>
      <c r="IZD6" s="1102" t="s">
        <v>1296</v>
      </c>
      <c r="IZE6" s="1102" t="s">
        <v>39</v>
      </c>
      <c r="IZF6" s="1102" t="s">
        <v>1295</v>
      </c>
      <c r="IZG6" s="1102" t="s">
        <v>1296</v>
      </c>
      <c r="IZH6" s="1102" t="s">
        <v>39</v>
      </c>
      <c r="IZI6" s="1100" t="s">
        <v>106</v>
      </c>
      <c r="IZJ6" s="1101" t="s">
        <v>107</v>
      </c>
      <c r="IZK6" s="1102" t="s">
        <v>1295</v>
      </c>
      <c r="IZL6" s="1102" t="s">
        <v>1296</v>
      </c>
      <c r="IZM6" s="1102" t="s">
        <v>39</v>
      </c>
      <c r="IZN6" s="1102" t="s">
        <v>1295</v>
      </c>
      <c r="IZO6" s="1102" t="s">
        <v>1296</v>
      </c>
      <c r="IZP6" s="1102" t="s">
        <v>39</v>
      </c>
      <c r="IZQ6" s="1100" t="s">
        <v>106</v>
      </c>
      <c r="IZR6" s="1101" t="s">
        <v>107</v>
      </c>
      <c r="IZS6" s="1102" t="s">
        <v>1295</v>
      </c>
      <c r="IZT6" s="1102" t="s">
        <v>1296</v>
      </c>
      <c r="IZU6" s="1102" t="s">
        <v>39</v>
      </c>
      <c r="IZV6" s="1102" t="s">
        <v>1295</v>
      </c>
      <c r="IZW6" s="1102" t="s">
        <v>1296</v>
      </c>
      <c r="IZX6" s="1102" t="s">
        <v>39</v>
      </c>
      <c r="IZY6" s="1100" t="s">
        <v>106</v>
      </c>
      <c r="IZZ6" s="1101" t="s">
        <v>107</v>
      </c>
      <c r="JAA6" s="1102" t="s">
        <v>1295</v>
      </c>
      <c r="JAB6" s="1102" t="s">
        <v>1296</v>
      </c>
      <c r="JAC6" s="1102" t="s">
        <v>39</v>
      </c>
      <c r="JAD6" s="1102" t="s">
        <v>1295</v>
      </c>
      <c r="JAE6" s="1102" t="s">
        <v>1296</v>
      </c>
      <c r="JAF6" s="1102" t="s">
        <v>39</v>
      </c>
      <c r="JAG6" s="1100" t="s">
        <v>106</v>
      </c>
      <c r="JAH6" s="1101" t="s">
        <v>107</v>
      </c>
      <c r="JAI6" s="1102" t="s">
        <v>1295</v>
      </c>
      <c r="JAJ6" s="1102" t="s">
        <v>1296</v>
      </c>
      <c r="JAK6" s="1102" t="s">
        <v>39</v>
      </c>
      <c r="JAL6" s="1102" t="s">
        <v>1295</v>
      </c>
      <c r="JAM6" s="1102" t="s">
        <v>1296</v>
      </c>
      <c r="JAN6" s="1102" t="s">
        <v>39</v>
      </c>
      <c r="JAO6" s="1100" t="s">
        <v>106</v>
      </c>
      <c r="JAP6" s="1101" t="s">
        <v>107</v>
      </c>
      <c r="JAQ6" s="1102" t="s">
        <v>1295</v>
      </c>
      <c r="JAR6" s="1102" t="s">
        <v>1296</v>
      </c>
      <c r="JAS6" s="1102" t="s">
        <v>39</v>
      </c>
      <c r="JAT6" s="1102" t="s">
        <v>1295</v>
      </c>
      <c r="JAU6" s="1102" t="s">
        <v>1296</v>
      </c>
      <c r="JAV6" s="1102" t="s">
        <v>39</v>
      </c>
      <c r="JAW6" s="1100" t="s">
        <v>106</v>
      </c>
      <c r="JAX6" s="1101" t="s">
        <v>107</v>
      </c>
      <c r="JAY6" s="1102" t="s">
        <v>1295</v>
      </c>
      <c r="JAZ6" s="1102" t="s">
        <v>1296</v>
      </c>
      <c r="JBA6" s="1102" t="s">
        <v>39</v>
      </c>
      <c r="JBB6" s="1102" t="s">
        <v>1295</v>
      </c>
      <c r="JBC6" s="1102" t="s">
        <v>1296</v>
      </c>
      <c r="JBD6" s="1102" t="s">
        <v>39</v>
      </c>
      <c r="JBE6" s="1100" t="s">
        <v>106</v>
      </c>
      <c r="JBF6" s="1101" t="s">
        <v>107</v>
      </c>
      <c r="JBG6" s="1102" t="s">
        <v>1295</v>
      </c>
      <c r="JBH6" s="1102" t="s">
        <v>1296</v>
      </c>
      <c r="JBI6" s="1102" t="s">
        <v>39</v>
      </c>
      <c r="JBJ6" s="1102" t="s">
        <v>1295</v>
      </c>
      <c r="JBK6" s="1102" t="s">
        <v>1296</v>
      </c>
      <c r="JBL6" s="1102" t="s">
        <v>39</v>
      </c>
      <c r="JBM6" s="1100" t="s">
        <v>106</v>
      </c>
      <c r="JBN6" s="1101" t="s">
        <v>107</v>
      </c>
      <c r="JBO6" s="1102" t="s">
        <v>1295</v>
      </c>
      <c r="JBP6" s="1102" t="s">
        <v>1296</v>
      </c>
      <c r="JBQ6" s="1102" t="s">
        <v>39</v>
      </c>
      <c r="JBR6" s="1102" t="s">
        <v>1295</v>
      </c>
      <c r="JBS6" s="1102" t="s">
        <v>1296</v>
      </c>
      <c r="JBT6" s="1102" t="s">
        <v>39</v>
      </c>
      <c r="JBU6" s="1100" t="s">
        <v>106</v>
      </c>
      <c r="JBV6" s="1101" t="s">
        <v>107</v>
      </c>
      <c r="JBW6" s="1102" t="s">
        <v>1295</v>
      </c>
      <c r="JBX6" s="1102" t="s">
        <v>1296</v>
      </c>
      <c r="JBY6" s="1102" t="s">
        <v>39</v>
      </c>
      <c r="JBZ6" s="1102" t="s">
        <v>1295</v>
      </c>
      <c r="JCA6" s="1102" t="s">
        <v>1296</v>
      </c>
      <c r="JCB6" s="1102" t="s">
        <v>39</v>
      </c>
      <c r="JCC6" s="1100" t="s">
        <v>106</v>
      </c>
      <c r="JCD6" s="1101" t="s">
        <v>107</v>
      </c>
      <c r="JCE6" s="1102" t="s">
        <v>1295</v>
      </c>
      <c r="JCF6" s="1102" t="s">
        <v>1296</v>
      </c>
      <c r="JCG6" s="1102" t="s">
        <v>39</v>
      </c>
      <c r="JCH6" s="1102" t="s">
        <v>1295</v>
      </c>
      <c r="JCI6" s="1102" t="s">
        <v>1296</v>
      </c>
      <c r="JCJ6" s="1102" t="s">
        <v>39</v>
      </c>
      <c r="JCK6" s="1100" t="s">
        <v>106</v>
      </c>
      <c r="JCL6" s="1101" t="s">
        <v>107</v>
      </c>
      <c r="JCM6" s="1102" t="s">
        <v>1295</v>
      </c>
      <c r="JCN6" s="1102" t="s">
        <v>1296</v>
      </c>
      <c r="JCO6" s="1102" t="s">
        <v>39</v>
      </c>
      <c r="JCP6" s="1102" t="s">
        <v>1295</v>
      </c>
      <c r="JCQ6" s="1102" t="s">
        <v>1296</v>
      </c>
      <c r="JCR6" s="1102" t="s">
        <v>39</v>
      </c>
      <c r="JCS6" s="1100" t="s">
        <v>106</v>
      </c>
      <c r="JCT6" s="1101" t="s">
        <v>107</v>
      </c>
      <c r="JCU6" s="1102" t="s">
        <v>1295</v>
      </c>
      <c r="JCV6" s="1102" t="s">
        <v>1296</v>
      </c>
      <c r="JCW6" s="1102" t="s">
        <v>39</v>
      </c>
      <c r="JCX6" s="1102" t="s">
        <v>1295</v>
      </c>
      <c r="JCY6" s="1102" t="s">
        <v>1296</v>
      </c>
      <c r="JCZ6" s="1102" t="s">
        <v>39</v>
      </c>
      <c r="JDA6" s="1100" t="s">
        <v>106</v>
      </c>
      <c r="JDB6" s="1101" t="s">
        <v>107</v>
      </c>
      <c r="JDC6" s="1102" t="s">
        <v>1295</v>
      </c>
      <c r="JDD6" s="1102" t="s">
        <v>1296</v>
      </c>
      <c r="JDE6" s="1102" t="s">
        <v>39</v>
      </c>
      <c r="JDF6" s="1102" t="s">
        <v>1295</v>
      </c>
      <c r="JDG6" s="1102" t="s">
        <v>1296</v>
      </c>
      <c r="JDH6" s="1102" t="s">
        <v>39</v>
      </c>
      <c r="JDI6" s="1100" t="s">
        <v>106</v>
      </c>
      <c r="JDJ6" s="1101" t="s">
        <v>107</v>
      </c>
      <c r="JDK6" s="1102" t="s">
        <v>1295</v>
      </c>
      <c r="JDL6" s="1102" t="s">
        <v>1296</v>
      </c>
      <c r="JDM6" s="1102" t="s">
        <v>39</v>
      </c>
      <c r="JDN6" s="1102" t="s">
        <v>1295</v>
      </c>
      <c r="JDO6" s="1102" t="s">
        <v>1296</v>
      </c>
      <c r="JDP6" s="1102" t="s">
        <v>39</v>
      </c>
      <c r="JDQ6" s="1100" t="s">
        <v>106</v>
      </c>
      <c r="JDR6" s="1101" t="s">
        <v>107</v>
      </c>
      <c r="JDS6" s="1102" t="s">
        <v>1295</v>
      </c>
      <c r="JDT6" s="1102" t="s">
        <v>1296</v>
      </c>
      <c r="JDU6" s="1102" t="s">
        <v>39</v>
      </c>
      <c r="JDV6" s="1102" t="s">
        <v>1295</v>
      </c>
      <c r="JDW6" s="1102" t="s">
        <v>1296</v>
      </c>
      <c r="JDX6" s="1102" t="s">
        <v>39</v>
      </c>
      <c r="JDY6" s="1100" t="s">
        <v>106</v>
      </c>
      <c r="JDZ6" s="1101" t="s">
        <v>107</v>
      </c>
      <c r="JEA6" s="1102" t="s">
        <v>1295</v>
      </c>
      <c r="JEB6" s="1102" t="s">
        <v>1296</v>
      </c>
      <c r="JEC6" s="1102" t="s">
        <v>39</v>
      </c>
      <c r="JED6" s="1102" t="s">
        <v>1295</v>
      </c>
      <c r="JEE6" s="1102" t="s">
        <v>1296</v>
      </c>
      <c r="JEF6" s="1102" t="s">
        <v>39</v>
      </c>
      <c r="JEG6" s="1100" t="s">
        <v>106</v>
      </c>
      <c r="JEH6" s="1101" t="s">
        <v>107</v>
      </c>
      <c r="JEI6" s="1102" t="s">
        <v>1295</v>
      </c>
      <c r="JEJ6" s="1102" t="s">
        <v>1296</v>
      </c>
      <c r="JEK6" s="1102" t="s">
        <v>39</v>
      </c>
      <c r="JEL6" s="1102" t="s">
        <v>1295</v>
      </c>
      <c r="JEM6" s="1102" t="s">
        <v>1296</v>
      </c>
      <c r="JEN6" s="1102" t="s">
        <v>39</v>
      </c>
      <c r="JEO6" s="1100" t="s">
        <v>106</v>
      </c>
      <c r="JEP6" s="1101" t="s">
        <v>107</v>
      </c>
      <c r="JEQ6" s="1102" t="s">
        <v>1295</v>
      </c>
      <c r="JER6" s="1102" t="s">
        <v>1296</v>
      </c>
      <c r="JES6" s="1102" t="s">
        <v>39</v>
      </c>
      <c r="JET6" s="1102" t="s">
        <v>1295</v>
      </c>
      <c r="JEU6" s="1102" t="s">
        <v>1296</v>
      </c>
      <c r="JEV6" s="1102" t="s">
        <v>39</v>
      </c>
      <c r="JEW6" s="1100" t="s">
        <v>106</v>
      </c>
      <c r="JEX6" s="1101" t="s">
        <v>107</v>
      </c>
      <c r="JEY6" s="1102" t="s">
        <v>1295</v>
      </c>
      <c r="JEZ6" s="1102" t="s">
        <v>1296</v>
      </c>
      <c r="JFA6" s="1102" t="s">
        <v>39</v>
      </c>
      <c r="JFB6" s="1102" t="s">
        <v>1295</v>
      </c>
      <c r="JFC6" s="1102" t="s">
        <v>1296</v>
      </c>
      <c r="JFD6" s="1102" t="s">
        <v>39</v>
      </c>
      <c r="JFE6" s="1100" t="s">
        <v>106</v>
      </c>
      <c r="JFF6" s="1101" t="s">
        <v>107</v>
      </c>
      <c r="JFG6" s="1102" t="s">
        <v>1295</v>
      </c>
      <c r="JFH6" s="1102" t="s">
        <v>1296</v>
      </c>
      <c r="JFI6" s="1102" t="s">
        <v>39</v>
      </c>
      <c r="JFJ6" s="1102" t="s">
        <v>1295</v>
      </c>
      <c r="JFK6" s="1102" t="s">
        <v>1296</v>
      </c>
      <c r="JFL6" s="1102" t="s">
        <v>39</v>
      </c>
      <c r="JFM6" s="1100" t="s">
        <v>106</v>
      </c>
      <c r="JFN6" s="1101" t="s">
        <v>107</v>
      </c>
      <c r="JFO6" s="1102" t="s">
        <v>1295</v>
      </c>
      <c r="JFP6" s="1102" t="s">
        <v>1296</v>
      </c>
      <c r="JFQ6" s="1102" t="s">
        <v>39</v>
      </c>
      <c r="JFR6" s="1102" t="s">
        <v>1295</v>
      </c>
      <c r="JFS6" s="1102" t="s">
        <v>1296</v>
      </c>
      <c r="JFT6" s="1102" t="s">
        <v>39</v>
      </c>
      <c r="JFU6" s="1100" t="s">
        <v>106</v>
      </c>
      <c r="JFV6" s="1101" t="s">
        <v>107</v>
      </c>
      <c r="JFW6" s="1102" t="s">
        <v>1295</v>
      </c>
      <c r="JFX6" s="1102" t="s">
        <v>1296</v>
      </c>
      <c r="JFY6" s="1102" t="s">
        <v>39</v>
      </c>
      <c r="JFZ6" s="1102" t="s">
        <v>1295</v>
      </c>
      <c r="JGA6" s="1102" t="s">
        <v>1296</v>
      </c>
      <c r="JGB6" s="1102" t="s">
        <v>39</v>
      </c>
      <c r="JGC6" s="1100" t="s">
        <v>106</v>
      </c>
      <c r="JGD6" s="1101" t="s">
        <v>107</v>
      </c>
      <c r="JGE6" s="1102" t="s">
        <v>1295</v>
      </c>
      <c r="JGF6" s="1102" t="s">
        <v>1296</v>
      </c>
      <c r="JGG6" s="1102" t="s">
        <v>39</v>
      </c>
      <c r="JGH6" s="1102" t="s">
        <v>1295</v>
      </c>
      <c r="JGI6" s="1102" t="s">
        <v>1296</v>
      </c>
      <c r="JGJ6" s="1102" t="s">
        <v>39</v>
      </c>
      <c r="JGK6" s="1100" t="s">
        <v>106</v>
      </c>
      <c r="JGL6" s="1101" t="s">
        <v>107</v>
      </c>
      <c r="JGM6" s="1102" t="s">
        <v>1295</v>
      </c>
      <c r="JGN6" s="1102" t="s">
        <v>1296</v>
      </c>
      <c r="JGO6" s="1102" t="s">
        <v>39</v>
      </c>
      <c r="JGP6" s="1102" t="s">
        <v>1295</v>
      </c>
      <c r="JGQ6" s="1102" t="s">
        <v>1296</v>
      </c>
      <c r="JGR6" s="1102" t="s">
        <v>39</v>
      </c>
      <c r="JGS6" s="1100" t="s">
        <v>106</v>
      </c>
      <c r="JGT6" s="1101" t="s">
        <v>107</v>
      </c>
      <c r="JGU6" s="1102" t="s">
        <v>1295</v>
      </c>
      <c r="JGV6" s="1102" t="s">
        <v>1296</v>
      </c>
      <c r="JGW6" s="1102" t="s">
        <v>39</v>
      </c>
      <c r="JGX6" s="1102" t="s">
        <v>1295</v>
      </c>
      <c r="JGY6" s="1102" t="s">
        <v>1296</v>
      </c>
      <c r="JGZ6" s="1102" t="s">
        <v>39</v>
      </c>
      <c r="JHA6" s="1100" t="s">
        <v>106</v>
      </c>
      <c r="JHB6" s="1101" t="s">
        <v>107</v>
      </c>
      <c r="JHC6" s="1102" t="s">
        <v>1295</v>
      </c>
      <c r="JHD6" s="1102" t="s">
        <v>1296</v>
      </c>
      <c r="JHE6" s="1102" t="s">
        <v>39</v>
      </c>
      <c r="JHF6" s="1102" t="s">
        <v>1295</v>
      </c>
      <c r="JHG6" s="1102" t="s">
        <v>1296</v>
      </c>
      <c r="JHH6" s="1102" t="s">
        <v>39</v>
      </c>
      <c r="JHI6" s="1100" t="s">
        <v>106</v>
      </c>
      <c r="JHJ6" s="1101" t="s">
        <v>107</v>
      </c>
      <c r="JHK6" s="1102" t="s">
        <v>1295</v>
      </c>
      <c r="JHL6" s="1102" t="s">
        <v>1296</v>
      </c>
      <c r="JHM6" s="1102" t="s">
        <v>39</v>
      </c>
      <c r="JHN6" s="1102" t="s">
        <v>1295</v>
      </c>
      <c r="JHO6" s="1102" t="s">
        <v>1296</v>
      </c>
      <c r="JHP6" s="1102" t="s">
        <v>39</v>
      </c>
      <c r="JHQ6" s="1100" t="s">
        <v>106</v>
      </c>
      <c r="JHR6" s="1101" t="s">
        <v>107</v>
      </c>
      <c r="JHS6" s="1102" t="s">
        <v>1295</v>
      </c>
      <c r="JHT6" s="1102" t="s">
        <v>1296</v>
      </c>
      <c r="JHU6" s="1102" t="s">
        <v>39</v>
      </c>
      <c r="JHV6" s="1102" t="s">
        <v>1295</v>
      </c>
      <c r="JHW6" s="1102" t="s">
        <v>1296</v>
      </c>
      <c r="JHX6" s="1102" t="s">
        <v>39</v>
      </c>
      <c r="JHY6" s="1100" t="s">
        <v>106</v>
      </c>
      <c r="JHZ6" s="1101" t="s">
        <v>107</v>
      </c>
      <c r="JIA6" s="1102" t="s">
        <v>1295</v>
      </c>
      <c r="JIB6" s="1102" t="s">
        <v>1296</v>
      </c>
      <c r="JIC6" s="1102" t="s">
        <v>39</v>
      </c>
      <c r="JID6" s="1102" t="s">
        <v>1295</v>
      </c>
      <c r="JIE6" s="1102" t="s">
        <v>1296</v>
      </c>
      <c r="JIF6" s="1102" t="s">
        <v>39</v>
      </c>
      <c r="JIG6" s="1100" t="s">
        <v>106</v>
      </c>
      <c r="JIH6" s="1101" t="s">
        <v>107</v>
      </c>
      <c r="JII6" s="1102" t="s">
        <v>1295</v>
      </c>
      <c r="JIJ6" s="1102" t="s">
        <v>1296</v>
      </c>
      <c r="JIK6" s="1102" t="s">
        <v>39</v>
      </c>
      <c r="JIL6" s="1102" t="s">
        <v>1295</v>
      </c>
      <c r="JIM6" s="1102" t="s">
        <v>1296</v>
      </c>
      <c r="JIN6" s="1102" t="s">
        <v>39</v>
      </c>
      <c r="JIO6" s="1100" t="s">
        <v>106</v>
      </c>
      <c r="JIP6" s="1101" t="s">
        <v>107</v>
      </c>
      <c r="JIQ6" s="1102" t="s">
        <v>1295</v>
      </c>
      <c r="JIR6" s="1102" t="s">
        <v>1296</v>
      </c>
      <c r="JIS6" s="1102" t="s">
        <v>39</v>
      </c>
      <c r="JIT6" s="1102" t="s">
        <v>1295</v>
      </c>
      <c r="JIU6" s="1102" t="s">
        <v>1296</v>
      </c>
      <c r="JIV6" s="1102" t="s">
        <v>39</v>
      </c>
      <c r="JIW6" s="1100" t="s">
        <v>106</v>
      </c>
      <c r="JIX6" s="1101" t="s">
        <v>107</v>
      </c>
      <c r="JIY6" s="1102" t="s">
        <v>1295</v>
      </c>
      <c r="JIZ6" s="1102" t="s">
        <v>1296</v>
      </c>
      <c r="JJA6" s="1102" t="s">
        <v>39</v>
      </c>
      <c r="JJB6" s="1102" t="s">
        <v>1295</v>
      </c>
      <c r="JJC6" s="1102" t="s">
        <v>1296</v>
      </c>
      <c r="JJD6" s="1102" t="s">
        <v>39</v>
      </c>
      <c r="JJE6" s="1100" t="s">
        <v>106</v>
      </c>
      <c r="JJF6" s="1101" t="s">
        <v>107</v>
      </c>
      <c r="JJG6" s="1102" t="s">
        <v>1295</v>
      </c>
      <c r="JJH6" s="1102" t="s">
        <v>1296</v>
      </c>
      <c r="JJI6" s="1102" t="s">
        <v>39</v>
      </c>
      <c r="JJJ6" s="1102" t="s">
        <v>1295</v>
      </c>
      <c r="JJK6" s="1102" t="s">
        <v>1296</v>
      </c>
      <c r="JJL6" s="1102" t="s">
        <v>39</v>
      </c>
      <c r="JJM6" s="1100" t="s">
        <v>106</v>
      </c>
      <c r="JJN6" s="1101" t="s">
        <v>107</v>
      </c>
      <c r="JJO6" s="1102" t="s">
        <v>1295</v>
      </c>
      <c r="JJP6" s="1102" t="s">
        <v>1296</v>
      </c>
      <c r="JJQ6" s="1102" t="s">
        <v>39</v>
      </c>
      <c r="JJR6" s="1102" t="s">
        <v>1295</v>
      </c>
      <c r="JJS6" s="1102" t="s">
        <v>1296</v>
      </c>
      <c r="JJT6" s="1102" t="s">
        <v>39</v>
      </c>
      <c r="JJU6" s="1100" t="s">
        <v>106</v>
      </c>
      <c r="JJV6" s="1101" t="s">
        <v>107</v>
      </c>
      <c r="JJW6" s="1102" t="s">
        <v>1295</v>
      </c>
      <c r="JJX6" s="1102" t="s">
        <v>1296</v>
      </c>
      <c r="JJY6" s="1102" t="s">
        <v>39</v>
      </c>
      <c r="JJZ6" s="1102" t="s">
        <v>1295</v>
      </c>
      <c r="JKA6" s="1102" t="s">
        <v>1296</v>
      </c>
      <c r="JKB6" s="1102" t="s">
        <v>39</v>
      </c>
      <c r="JKC6" s="1100" t="s">
        <v>106</v>
      </c>
      <c r="JKD6" s="1101" t="s">
        <v>107</v>
      </c>
      <c r="JKE6" s="1102" t="s">
        <v>1295</v>
      </c>
      <c r="JKF6" s="1102" t="s">
        <v>1296</v>
      </c>
      <c r="JKG6" s="1102" t="s">
        <v>39</v>
      </c>
      <c r="JKH6" s="1102" t="s">
        <v>1295</v>
      </c>
      <c r="JKI6" s="1102" t="s">
        <v>1296</v>
      </c>
      <c r="JKJ6" s="1102" t="s">
        <v>39</v>
      </c>
      <c r="JKK6" s="1100" t="s">
        <v>106</v>
      </c>
      <c r="JKL6" s="1101" t="s">
        <v>107</v>
      </c>
      <c r="JKM6" s="1102" t="s">
        <v>1295</v>
      </c>
      <c r="JKN6" s="1102" t="s">
        <v>1296</v>
      </c>
      <c r="JKO6" s="1102" t="s">
        <v>39</v>
      </c>
      <c r="JKP6" s="1102" t="s">
        <v>1295</v>
      </c>
      <c r="JKQ6" s="1102" t="s">
        <v>1296</v>
      </c>
      <c r="JKR6" s="1102" t="s">
        <v>39</v>
      </c>
      <c r="JKS6" s="1100" t="s">
        <v>106</v>
      </c>
      <c r="JKT6" s="1101" t="s">
        <v>107</v>
      </c>
      <c r="JKU6" s="1102" t="s">
        <v>1295</v>
      </c>
      <c r="JKV6" s="1102" t="s">
        <v>1296</v>
      </c>
      <c r="JKW6" s="1102" t="s">
        <v>39</v>
      </c>
      <c r="JKX6" s="1102" t="s">
        <v>1295</v>
      </c>
      <c r="JKY6" s="1102" t="s">
        <v>1296</v>
      </c>
      <c r="JKZ6" s="1102" t="s">
        <v>39</v>
      </c>
      <c r="JLA6" s="1100" t="s">
        <v>106</v>
      </c>
      <c r="JLB6" s="1101" t="s">
        <v>107</v>
      </c>
      <c r="JLC6" s="1102" t="s">
        <v>1295</v>
      </c>
      <c r="JLD6" s="1102" t="s">
        <v>1296</v>
      </c>
      <c r="JLE6" s="1102" t="s">
        <v>39</v>
      </c>
      <c r="JLF6" s="1102" t="s">
        <v>1295</v>
      </c>
      <c r="JLG6" s="1102" t="s">
        <v>1296</v>
      </c>
      <c r="JLH6" s="1102" t="s">
        <v>39</v>
      </c>
      <c r="JLI6" s="1100" t="s">
        <v>106</v>
      </c>
      <c r="JLJ6" s="1101" t="s">
        <v>107</v>
      </c>
      <c r="JLK6" s="1102" t="s">
        <v>1295</v>
      </c>
      <c r="JLL6" s="1102" t="s">
        <v>1296</v>
      </c>
      <c r="JLM6" s="1102" t="s">
        <v>39</v>
      </c>
      <c r="JLN6" s="1102" t="s">
        <v>1295</v>
      </c>
      <c r="JLO6" s="1102" t="s">
        <v>1296</v>
      </c>
      <c r="JLP6" s="1102" t="s">
        <v>39</v>
      </c>
      <c r="JLQ6" s="1100" t="s">
        <v>106</v>
      </c>
      <c r="JLR6" s="1101" t="s">
        <v>107</v>
      </c>
      <c r="JLS6" s="1102" t="s">
        <v>1295</v>
      </c>
      <c r="JLT6" s="1102" t="s">
        <v>1296</v>
      </c>
      <c r="JLU6" s="1102" t="s">
        <v>39</v>
      </c>
      <c r="JLV6" s="1102" t="s">
        <v>1295</v>
      </c>
      <c r="JLW6" s="1102" t="s">
        <v>1296</v>
      </c>
      <c r="JLX6" s="1102" t="s">
        <v>39</v>
      </c>
      <c r="JLY6" s="1100" t="s">
        <v>106</v>
      </c>
      <c r="JLZ6" s="1101" t="s">
        <v>107</v>
      </c>
      <c r="JMA6" s="1102" t="s">
        <v>1295</v>
      </c>
      <c r="JMB6" s="1102" t="s">
        <v>1296</v>
      </c>
      <c r="JMC6" s="1102" t="s">
        <v>39</v>
      </c>
      <c r="JMD6" s="1102" t="s">
        <v>1295</v>
      </c>
      <c r="JME6" s="1102" t="s">
        <v>1296</v>
      </c>
      <c r="JMF6" s="1102" t="s">
        <v>39</v>
      </c>
      <c r="JMG6" s="1100" t="s">
        <v>106</v>
      </c>
      <c r="JMH6" s="1101" t="s">
        <v>107</v>
      </c>
      <c r="JMI6" s="1102" t="s">
        <v>1295</v>
      </c>
      <c r="JMJ6" s="1102" t="s">
        <v>1296</v>
      </c>
      <c r="JMK6" s="1102" t="s">
        <v>39</v>
      </c>
      <c r="JML6" s="1102" t="s">
        <v>1295</v>
      </c>
      <c r="JMM6" s="1102" t="s">
        <v>1296</v>
      </c>
      <c r="JMN6" s="1102" t="s">
        <v>39</v>
      </c>
      <c r="JMO6" s="1100" t="s">
        <v>106</v>
      </c>
      <c r="JMP6" s="1101" t="s">
        <v>107</v>
      </c>
      <c r="JMQ6" s="1102" t="s">
        <v>1295</v>
      </c>
      <c r="JMR6" s="1102" t="s">
        <v>1296</v>
      </c>
      <c r="JMS6" s="1102" t="s">
        <v>39</v>
      </c>
      <c r="JMT6" s="1102" t="s">
        <v>1295</v>
      </c>
      <c r="JMU6" s="1102" t="s">
        <v>1296</v>
      </c>
      <c r="JMV6" s="1102" t="s">
        <v>39</v>
      </c>
      <c r="JMW6" s="1100" t="s">
        <v>106</v>
      </c>
      <c r="JMX6" s="1101" t="s">
        <v>107</v>
      </c>
      <c r="JMY6" s="1102" t="s">
        <v>1295</v>
      </c>
      <c r="JMZ6" s="1102" t="s">
        <v>1296</v>
      </c>
      <c r="JNA6" s="1102" t="s">
        <v>39</v>
      </c>
      <c r="JNB6" s="1102" t="s">
        <v>1295</v>
      </c>
      <c r="JNC6" s="1102" t="s">
        <v>1296</v>
      </c>
      <c r="JND6" s="1102" t="s">
        <v>39</v>
      </c>
      <c r="JNE6" s="1100" t="s">
        <v>106</v>
      </c>
      <c r="JNF6" s="1101" t="s">
        <v>107</v>
      </c>
      <c r="JNG6" s="1102" t="s">
        <v>1295</v>
      </c>
      <c r="JNH6" s="1102" t="s">
        <v>1296</v>
      </c>
      <c r="JNI6" s="1102" t="s">
        <v>39</v>
      </c>
      <c r="JNJ6" s="1102" t="s">
        <v>1295</v>
      </c>
      <c r="JNK6" s="1102" t="s">
        <v>1296</v>
      </c>
      <c r="JNL6" s="1102" t="s">
        <v>39</v>
      </c>
      <c r="JNM6" s="1100" t="s">
        <v>106</v>
      </c>
      <c r="JNN6" s="1101" t="s">
        <v>107</v>
      </c>
      <c r="JNO6" s="1102" t="s">
        <v>1295</v>
      </c>
      <c r="JNP6" s="1102" t="s">
        <v>1296</v>
      </c>
      <c r="JNQ6" s="1102" t="s">
        <v>39</v>
      </c>
      <c r="JNR6" s="1102" t="s">
        <v>1295</v>
      </c>
      <c r="JNS6" s="1102" t="s">
        <v>1296</v>
      </c>
      <c r="JNT6" s="1102" t="s">
        <v>39</v>
      </c>
      <c r="JNU6" s="1100" t="s">
        <v>106</v>
      </c>
      <c r="JNV6" s="1101" t="s">
        <v>107</v>
      </c>
      <c r="JNW6" s="1102" t="s">
        <v>1295</v>
      </c>
      <c r="JNX6" s="1102" t="s">
        <v>1296</v>
      </c>
      <c r="JNY6" s="1102" t="s">
        <v>39</v>
      </c>
      <c r="JNZ6" s="1102" t="s">
        <v>1295</v>
      </c>
      <c r="JOA6" s="1102" t="s">
        <v>1296</v>
      </c>
      <c r="JOB6" s="1102" t="s">
        <v>39</v>
      </c>
      <c r="JOC6" s="1100" t="s">
        <v>106</v>
      </c>
      <c r="JOD6" s="1101" t="s">
        <v>107</v>
      </c>
      <c r="JOE6" s="1102" t="s">
        <v>1295</v>
      </c>
      <c r="JOF6" s="1102" t="s">
        <v>1296</v>
      </c>
      <c r="JOG6" s="1102" t="s">
        <v>39</v>
      </c>
      <c r="JOH6" s="1102" t="s">
        <v>1295</v>
      </c>
      <c r="JOI6" s="1102" t="s">
        <v>1296</v>
      </c>
      <c r="JOJ6" s="1102" t="s">
        <v>39</v>
      </c>
      <c r="JOK6" s="1100" t="s">
        <v>106</v>
      </c>
      <c r="JOL6" s="1101" t="s">
        <v>107</v>
      </c>
      <c r="JOM6" s="1102" t="s">
        <v>1295</v>
      </c>
      <c r="JON6" s="1102" t="s">
        <v>1296</v>
      </c>
      <c r="JOO6" s="1102" t="s">
        <v>39</v>
      </c>
      <c r="JOP6" s="1102" t="s">
        <v>1295</v>
      </c>
      <c r="JOQ6" s="1102" t="s">
        <v>1296</v>
      </c>
      <c r="JOR6" s="1102" t="s">
        <v>39</v>
      </c>
      <c r="JOS6" s="1100" t="s">
        <v>106</v>
      </c>
      <c r="JOT6" s="1101" t="s">
        <v>107</v>
      </c>
      <c r="JOU6" s="1102" t="s">
        <v>1295</v>
      </c>
      <c r="JOV6" s="1102" t="s">
        <v>1296</v>
      </c>
      <c r="JOW6" s="1102" t="s">
        <v>39</v>
      </c>
      <c r="JOX6" s="1102" t="s">
        <v>1295</v>
      </c>
      <c r="JOY6" s="1102" t="s">
        <v>1296</v>
      </c>
      <c r="JOZ6" s="1102" t="s">
        <v>39</v>
      </c>
      <c r="JPA6" s="1100" t="s">
        <v>106</v>
      </c>
      <c r="JPB6" s="1101" t="s">
        <v>107</v>
      </c>
      <c r="JPC6" s="1102" t="s">
        <v>1295</v>
      </c>
      <c r="JPD6" s="1102" t="s">
        <v>1296</v>
      </c>
      <c r="JPE6" s="1102" t="s">
        <v>39</v>
      </c>
      <c r="JPF6" s="1102" t="s">
        <v>1295</v>
      </c>
      <c r="JPG6" s="1102" t="s">
        <v>1296</v>
      </c>
      <c r="JPH6" s="1102" t="s">
        <v>39</v>
      </c>
      <c r="JPI6" s="1100" t="s">
        <v>106</v>
      </c>
      <c r="JPJ6" s="1101" t="s">
        <v>107</v>
      </c>
      <c r="JPK6" s="1102" t="s">
        <v>1295</v>
      </c>
      <c r="JPL6" s="1102" t="s">
        <v>1296</v>
      </c>
      <c r="JPM6" s="1102" t="s">
        <v>39</v>
      </c>
      <c r="JPN6" s="1102" t="s">
        <v>1295</v>
      </c>
      <c r="JPO6" s="1102" t="s">
        <v>1296</v>
      </c>
      <c r="JPP6" s="1102" t="s">
        <v>39</v>
      </c>
      <c r="JPQ6" s="1100" t="s">
        <v>106</v>
      </c>
      <c r="JPR6" s="1101" t="s">
        <v>107</v>
      </c>
      <c r="JPS6" s="1102" t="s">
        <v>1295</v>
      </c>
      <c r="JPT6" s="1102" t="s">
        <v>1296</v>
      </c>
      <c r="JPU6" s="1102" t="s">
        <v>39</v>
      </c>
      <c r="JPV6" s="1102" t="s">
        <v>1295</v>
      </c>
      <c r="JPW6" s="1102" t="s">
        <v>1296</v>
      </c>
      <c r="JPX6" s="1102" t="s">
        <v>39</v>
      </c>
      <c r="JPY6" s="1100" t="s">
        <v>106</v>
      </c>
      <c r="JPZ6" s="1101" t="s">
        <v>107</v>
      </c>
      <c r="JQA6" s="1102" t="s">
        <v>1295</v>
      </c>
      <c r="JQB6" s="1102" t="s">
        <v>1296</v>
      </c>
      <c r="JQC6" s="1102" t="s">
        <v>39</v>
      </c>
      <c r="JQD6" s="1102" t="s">
        <v>1295</v>
      </c>
      <c r="JQE6" s="1102" t="s">
        <v>1296</v>
      </c>
      <c r="JQF6" s="1102" t="s">
        <v>39</v>
      </c>
      <c r="JQG6" s="1100" t="s">
        <v>106</v>
      </c>
      <c r="JQH6" s="1101" t="s">
        <v>107</v>
      </c>
      <c r="JQI6" s="1102" t="s">
        <v>1295</v>
      </c>
      <c r="JQJ6" s="1102" t="s">
        <v>1296</v>
      </c>
      <c r="JQK6" s="1102" t="s">
        <v>39</v>
      </c>
      <c r="JQL6" s="1102" t="s">
        <v>1295</v>
      </c>
      <c r="JQM6" s="1102" t="s">
        <v>1296</v>
      </c>
      <c r="JQN6" s="1102" t="s">
        <v>39</v>
      </c>
      <c r="JQO6" s="1100" t="s">
        <v>106</v>
      </c>
      <c r="JQP6" s="1101" t="s">
        <v>107</v>
      </c>
      <c r="JQQ6" s="1102" t="s">
        <v>1295</v>
      </c>
      <c r="JQR6" s="1102" t="s">
        <v>1296</v>
      </c>
      <c r="JQS6" s="1102" t="s">
        <v>39</v>
      </c>
      <c r="JQT6" s="1102" t="s">
        <v>1295</v>
      </c>
      <c r="JQU6" s="1102" t="s">
        <v>1296</v>
      </c>
      <c r="JQV6" s="1102" t="s">
        <v>39</v>
      </c>
      <c r="JQW6" s="1100" t="s">
        <v>106</v>
      </c>
      <c r="JQX6" s="1101" t="s">
        <v>107</v>
      </c>
      <c r="JQY6" s="1102" t="s">
        <v>1295</v>
      </c>
      <c r="JQZ6" s="1102" t="s">
        <v>1296</v>
      </c>
      <c r="JRA6" s="1102" t="s">
        <v>39</v>
      </c>
      <c r="JRB6" s="1102" t="s">
        <v>1295</v>
      </c>
      <c r="JRC6" s="1102" t="s">
        <v>1296</v>
      </c>
      <c r="JRD6" s="1102" t="s">
        <v>39</v>
      </c>
      <c r="JRE6" s="1100" t="s">
        <v>106</v>
      </c>
      <c r="JRF6" s="1101" t="s">
        <v>107</v>
      </c>
      <c r="JRG6" s="1102" t="s">
        <v>1295</v>
      </c>
      <c r="JRH6" s="1102" t="s">
        <v>1296</v>
      </c>
      <c r="JRI6" s="1102" t="s">
        <v>39</v>
      </c>
      <c r="JRJ6" s="1102" t="s">
        <v>1295</v>
      </c>
      <c r="JRK6" s="1102" t="s">
        <v>1296</v>
      </c>
      <c r="JRL6" s="1102" t="s">
        <v>39</v>
      </c>
      <c r="JRM6" s="1100" t="s">
        <v>106</v>
      </c>
      <c r="JRN6" s="1101" t="s">
        <v>107</v>
      </c>
      <c r="JRO6" s="1102" t="s">
        <v>1295</v>
      </c>
      <c r="JRP6" s="1102" t="s">
        <v>1296</v>
      </c>
      <c r="JRQ6" s="1102" t="s">
        <v>39</v>
      </c>
      <c r="JRR6" s="1102" t="s">
        <v>1295</v>
      </c>
      <c r="JRS6" s="1102" t="s">
        <v>1296</v>
      </c>
      <c r="JRT6" s="1102" t="s">
        <v>39</v>
      </c>
      <c r="JRU6" s="1100" t="s">
        <v>106</v>
      </c>
      <c r="JRV6" s="1101" t="s">
        <v>107</v>
      </c>
      <c r="JRW6" s="1102" t="s">
        <v>1295</v>
      </c>
      <c r="JRX6" s="1102" t="s">
        <v>1296</v>
      </c>
      <c r="JRY6" s="1102" t="s">
        <v>39</v>
      </c>
      <c r="JRZ6" s="1102" t="s">
        <v>1295</v>
      </c>
      <c r="JSA6" s="1102" t="s">
        <v>1296</v>
      </c>
      <c r="JSB6" s="1102" t="s">
        <v>39</v>
      </c>
      <c r="JSC6" s="1100" t="s">
        <v>106</v>
      </c>
      <c r="JSD6" s="1101" t="s">
        <v>107</v>
      </c>
      <c r="JSE6" s="1102" t="s">
        <v>1295</v>
      </c>
      <c r="JSF6" s="1102" t="s">
        <v>1296</v>
      </c>
      <c r="JSG6" s="1102" t="s">
        <v>39</v>
      </c>
      <c r="JSH6" s="1102" t="s">
        <v>1295</v>
      </c>
      <c r="JSI6" s="1102" t="s">
        <v>1296</v>
      </c>
      <c r="JSJ6" s="1102" t="s">
        <v>39</v>
      </c>
      <c r="JSK6" s="1100" t="s">
        <v>106</v>
      </c>
      <c r="JSL6" s="1101" t="s">
        <v>107</v>
      </c>
      <c r="JSM6" s="1102" t="s">
        <v>1295</v>
      </c>
      <c r="JSN6" s="1102" t="s">
        <v>1296</v>
      </c>
      <c r="JSO6" s="1102" t="s">
        <v>39</v>
      </c>
      <c r="JSP6" s="1102" t="s">
        <v>1295</v>
      </c>
      <c r="JSQ6" s="1102" t="s">
        <v>1296</v>
      </c>
      <c r="JSR6" s="1102" t="s">
        <v>39</v>
      </c>
      <c r="JSS6" s="1100" t="s">
        <v>106</v>
      </c>
      <c r="JST6" s="1101" t="s">
        <v>107</v>
      </c>
      <c r="JSU6" s="1102" t="s">
        <v>1295</v>
      </c>
      <c r="JSV6" s="1102" t="s">
        <v>1296</v>
      </c>
      <c r="JSW6" s="1102" t="s">
        <v>39</v>
      </c>
      <c r="JSX6" s="1102" t="s">
        <v>1295</v>
      </c>
      <c r="JSY6" s="1102" t="s">
        <v>1296</v>
      </c>
      <c r="JSZ6" s="1102" t="s">
        <v>39</v>
      </c>
      <c r="JTA6" s="1100" t="s">
        <v>106</v>
      </c>
      <c r="JTB6" s="1101" t="s">
        <v>107</v>
      </c>
      <c r="JTC6" s="1102" t="s">
        <v>1295</v>
      </c>
      <c r="JTD6" s="1102" t="s">
        <v>1296</v>
      </c>
      <c r="JTE6" s="1102" t="s">
        <v>39</v>
      </c>
      <c r="JTF6" s="1102" t="s">
        <v>1295</v>
      </c>
      <c r="JTG6" s="1102" t="s">
        <v>1296</v>
      </c>
      <c r="JTH6" s="1102" t="s">
        <v>39</v>
      </c>
      <c r="JTI6" s="1100" t="s">
        <v>106</v>
      </c>
      <c r="JTJ6" s="1101" t="s">
        <v>107</v>
      </c>
      <c r="JTK6" s="1102" t="s">
        <v>1295</v>
      </c>
      <c r="JTL6" s="1102" t="s">
        <v>1296</v>
      </c>
      <c r="JTM6" s="1102" t="s">
        <v>39</v>
      </c>
      <c r="JTN6" s="1102" t="s">
        <v>1295</v>
      </c>
      <c r="JTO6" s="1102" t="s">
        <v>1296</v>
      </c>
      <c r="JTP6" s="1102" t="s">
        <v>39</v>
      </c>
      <c r="JTQ6" s="1100" t="s">
        <v>106</v>
      </c>
      <c r="JTR6" s="1101" t="s">
        <v>107</v>
      </c>
      <c r="JTS6" s="1102" t="s">
        <v>1295</v>
      </c>
      <c r="JTT6" s="1102" t="s">
        <v>1296</v>
      </c>
      <c r="JTU6" s="1102" t="s">
        <v>39</v>
      </c>
      <c r="JTV6" s="1102" t="s">
        <v>1295</v>
      </c>
      <c r="JTW6" s="1102" t="s">
        <v>1296</v>
      </c>
      <c r="JTX6" s="1102" t="s">
        <v>39</v>
      </c>
      <c r="JTY6" s="1100" t="s">
        <v>106</v>
      </c>
      <c r="JTZ6" s="1101" t="s">
        <v>107</v>
      </c>
      <c r="JUA6" s="1102" t="s">
        <v>1295</v>
      </c>
      <c r="JUB6" s="1102" t="s">
        <v>1296</v>
      </c>
      <c r="JUC6" s="1102" t="s">
        <v>39</v>
      </c>
      <c r="JUD6" s="1102" t="s">
        <v>1295</v>
      </c>
      <c r="JUE6" s="1102" t="s">
        <v>1296</v>
      </c>
      <c r="JUF6" s="1102" t="s">
        <v>39</v>
      </c>
      <c r="JUG6" s="1100" t="s">
        <v>106</v>
      </c>
      <c r="JUH6" s="1101" t="s">
        <v>107</v>
      </c>
      <c r="JUI6" s="1102" t="s">
        <v>1295</v>
      </c>
      <c r="JUJ6" s="1102" t="s">
        <v>1296</v>
      </c>
      <c r="JUK6" s="1102" t="s">
        <v>39</v>
      </c>
      <c r="JUL6" s="1102" t="s">
        <v>1295</v>
      </c>
      <c r="JUM6" s="1102" t="s">
        <v>1296</v>
      </c>
      <c r="JUN6" s="1102" t="s">
        <v>39</v>
      </c>
      <c r="JUO6" s="1100" t="s">
        <v>106</v>
      </c>
      <c r="JUP6" s="1101" t="s">
        <v>107</v>
      </c>
      <c r="JUQ6" s="1102" t="s">
        <v>1295</v>
      </c>
      <c r="JUR6" s="1102" t="s">
        <v>1296</v>
      </c>
      <c r="JUS6" s="1102" t="s">
        <v>39</v>
      </c>
      <c r="JUT6" s="1102" t="s">
        <v>1295</v>
      </c>
      <c r="JUU6" s="1102" t="s">
        <v>1296</v>
      </c>
      <c r="JUV6" s="1102" t="s">
        <v>39</v>
      </c>
      <c r="JUW6" s="1100" t="s">
        <v>106</v>
      </c>
      <c r="JUX6" s="1101" t="s">
        <v>107</v>
      </c>
      <c r="JUY6" s="1102" t="s">
        <v>1295</v>
      </c>
      <c r="JUZ6" s="1102" t="s">
        <v>1296</v>
      </c>
      <c r="JVA6" s="1102" t="s">
        <v>39</v>
      </c>
      <c r="JVB6" s="1102" t="s">
        <v>1295</v>
      </c>
      <c r="JVC6" s="1102" t="s">
        <v>1296</v>
      </c>
      <c r="JVD6" s="1102" t="s">
        <v>39</v>
      </c>
      <c r="JVE6" s="1100" t="s">
        <v>106</v>
      </c>
      <c r="JVF6" s="1101" t="s">
        <v>107</v>
      </c>
      <c r="JVG6" s="1102" t="s">
        <v>1295</v>
      </c>
      <c r="JVH6" s="1102" t="s">
        <v>1296</v>
      </c>
      <c r="JVI6" s="1102" t="s">
        <v>39</v>
      </c>
      <c r="JVJ6" s="1102" t="s">
        <v>1295</v>
      </c>
      <c r="JVK6" s="1102" t="s">
        <v>1296</v>
      </c>
      <c r="JVL6" s="1102" t="s">
        <v>39</v>
      </c>
      <c r="JVM6" s="1100" t="s">
        <v>106</v>
      </c>
      <c r="JVN6" s="1101" t="s">
        <v>107</v>
      </c>
      <c r="JVO6" s="1102" t="s">
        <v>1295</v>
      </c>
      <c r="JVP6" s="1102" t="s">
        <v>1296</v>
      </c>
      <c r="JVQ6" s="1102" t="s">
        <v>39</v>
      </c>
      <c r="JVR6" s="1102" t="s">
        <v>1295</v>
      </c>
      <c r="JVS6" s="1102" t="s">
        <v>1296</v>
      </c>
      <c r="JVT6" s="1102" t="s">
        <v>39</v>
      </c>
      <c r="JVU6" s="1100" t="s">
        <v>106</v>
      </c>
      <c r="JVV6" s="1101" t="s">
        <v>107</v>
      </c>
      <c r="JVW6" s="1102" t="s">
        <v>1295</v>
      </c>
      <c r="JVX6" s="1102" t="s">
        <v>1296</v>
      </c>
      <c r="JVY6" s="1102" t="s">
        <v>39</v>
      </c>
      <c r="JVZ6" s="1102" t="s">
        <v>1295</v>
      </c>
      <c r="JWA6" s="1102" t="s">
        <v>1296</v>
      </c>
      <c r="JWB6" s="1102" t="s">
        <v>39</v>
      </c>
      <c r="JWC6" s="1100" t="s">
        <v>106</v>
      </c>
      <c r="JWD6" s="1101" t="s">
        <v>107</v>
      </c>
      <c r="JWE6" s="1102" t="s">
        <v>1295</v>
      </c>
      <c r="JWF6" s="1102" t="s">
        <v>1296</v>
      </c>
      <c r="JWG6" s="1102" t="s">
        <v>39</v>
      </c>
      <c r="JWH6" s="1102" t="s">
        <v>1295</v>
      </c>
      <c r="JWI6" s="1102" t="s">
        <v>1296</v>
      </c>
      <c r="JWJ6" s="1102" t="s">
        <v>39</v>
      </c>
      <c r="JWK6" s="1100" t="s">
        <v>106</v>
      </c>
      <c r="JWL6" s="1101" t="s">
        <v>107</v>
      </c>
      <c r="JWM6" s="1102" t="s">
        <v>1295</v>
      </c>
      <c r="JWN6" s="1102" t="s">
        <v>1296</v>
      </c>
      <c r="JWO6" s="1102" t="s">
        <v>39</v>
      </c>
      <c r="JWP6" s="1102" t="s">
        <v>1295</v>
      </c>
      <c r="JWQ6" s="1102" t="s">
        <v>1296</v>
      </c>
      <c r="JWR6" s="1102" t="s">
        <v>39</v>
      </c>
      <c r="JWS6" s="1100" t="s">
        <v>106</v>
      </c>
      <c r="JWT6" s="1101" t="s">
        <v>107</v>
      </c>
      <c r="JWU6" s="1102" t="s">
        <v>1295</v>
      </c>
      <c r="JWV6" s="1102" t="s">
        <v>1296</v>
      </c>
      <c r="JWW6" s="1102" t="s">
        <v>39</v>
      </c>
      <c r="JWX6" s="1102" t="s">
        <v>1295</v>
      </c>
      <c r="JWY6" s="1102" t="s">
        <v>1296</v>
      </c>
      <c r="JWZ6" s="1102" t="s">
        <v>39</v>
      </c>
      <c r="JXA6" s="1100" t="s">
        <v>106</v>
      </c>
      <c r="JXB6" s="1101" t="s">
        <v>107</v>
      </c>
      <c r="JXC6" s="1102" t="s">
        <v>1295</v>
      </c>
      <c r="JXD6" s="1102" t="s">
        <v>1296</v>
      </c>
      <c r="JXE6" s="1102" t="s">
        <v>39</v>
      </c>
      <c r="JXF6" s="1102" t="s">
        <v>1295</v>
      </c>
      <c r="JXG6" s="1102" t="s">
        <v>1296</v>
      </c>
      <c r="JXH6" s="1102" t="s">
        <v>39</v>
      </c>
      <c r="JXI6" s="1100" t="s">
        <v>106</v>
      </c>
      <c r="JXJ6" s="1101" t="s">
        <v>107</v>
      </c>
      <c r="JXK6" s="1102" t="s">
        <v>1295</v>
      </c>
      <c r="JXL6" s="1102" t="s">
        <v>1296</v>
      </c>
      <c r="JXM6" s="1102" t="s">
        <v>39</v>
      </c>
      <c r="JXN6" s="1102" t="s">
        <v>1295</v>
      </c>
      <c r="JXO6" s="1102" t="s">
        <v>1296</v>
      </c>
      <c r="JXP6" s="1102" t="s">
        <v>39</v>
      </c>
      <c r="JXQ6" s="1100" t="s">
        <v>106</v>
      </c>
      <c r="JXR6" s="1101" t="s">
        <v>107</v>
      </c>
      <c r="JXS6" s="1102" t="s">
        <v>1295</v>
      </c>
      <c r="JXT6" s="1102" t="s">
        <v>1296</v>
      </c>
      <c r="JXU6" s="1102" t="s">
        <v>39</v>
      </c>
      <c r="JXV6" s="1102" t="s">
        <v>1295</v>
      </c>
      <c r="JXW6" s="1102" t="s">
        <v>1296</v>
      </c>
      <c r="JXX6" s="1102" t="s">
        <v>39</v>
      </c>
      <c r="JXY6" s="1100" t="s">
        <v>106</v>
      </c>
      <c r="JXZ6" s="1101" t="s">
        <v>107</v>
      </c>
      <c r="JYA6" s="1102" t="s">
        <v>1295</v>
      </c>
      <c r="JYB6" s="1102" t="s">
        <v>1296</v>
      </c>
      <c r="JYC6" s="1102" t="s">
        <v>39</v>
      </c>
      <c r="JYD6" s="1102" t="s">
        <v>1295</v>
      </c>
      <c r="JYE6" s="1102" t="s">
        <v>1296</v>
      </c>
      <c r="JYF6" s="1102" t="s">
        <v>39</v>
      </c>
      <c r="JYG6" s="1100" t="s">
        <v>106</v>
      </c>
      <c r="JYH6" s="1101" t="s">
        <v>107</v>
      </c>
      <c r="JYI6" s="1102" t="s">
        <v>1295</v>
      </c>
      <c r="JYJ6" s="1102" t="s">
        <v>1296</v>
      </c>
      <c r="JYK6" s="1102" t="s">
        <v>39</v>
      </c>
      <c r="JYL6" s="1102" t="s">
        <v>1295</v>
      </c>
      <c r="JYM6" s="1102" t="s">
        <v>1296</v>
      </c>
      <c r="JYN6" s="1102" t="s">
        <v>39</v>
      </c>
      <c r="JYO6" s="1100" t="s">
        <v>106</v>
      </c>
      <c r="JYP6" s="1101" t="s">
        <v>107</v>
      </c>
      <c r="JYQ6" s="1102" t="s">
        <v>1295</v>
      </c>
      <c r="JYR6" s="1102" t="s">
        <v>1296</v>
      </c>
      <c r="JYS6" s="1102" t="s">
        <v>39</v>
      </c>
      <c r="JYT6" s="1102" t="s">
        <v>1295</v>
      </c>
      <c r="JYU6" s="1102" t="s">
        <v>1296</v>
      </c>
      <c r="JYV6" s="1102" t="s">
        <v>39</v>
      </c>
      <c r="JYW6" s="1100" t="s">
        <v>106</v>
      </c>
      <c r="JYX6" s="1101" t="s">
        <v>107</v>
      </c>
      <c r="JYY6" s="1102" t="s">
        <v>1295</v>
      </c>
      <c r="JYZ6" s="1102" t="s">
        <v>1296</v>
      </c>
      <c r="JZA6" s="1102" t="s">
        <v>39</v>
      </c>
      <c r="JZB6" s="1102" t="s">
        <v>1295</v>
      </c>
      <c r="JZC6" s="1102" t="s">
        <v>1296</v>
      </c>
      <c r="JZD6" s="1102" t="s">
        <v>39</v>
      </c>
      <c r="JZE6" s="1100" t="s">
        <v>106</v>
      </c>
      <c r="JZF6" s="1101" t="s">
        <v>107</v>
      </c>
      <c r="JZG6" s="1102" t="s">
        <v>1295</v>
      </c>
      <c r="JZH6" s="1102" t="s">
        <v>1296</v>
      </c>
      <c r="JZI6" s="1102" t="s">
        <v>39</v>
      </c>
      <c r="JZJ6" s="1102" t="s">
        <v>1295</v>
      </c>
      <c r="JZK6" s="1102" t="s">
        <v>1296</v>
      </c>
      <c r="JZL6" s="1102" t="s">
        <v>39</v>
      </c>
      <c r="JZM6" s="1100" t="s">
        <v>106</v>
      </c>
      <c r="JZN6" s="1101" t="s">
        <v>107</v>
      </c>
      <c r="JZO6" s="1102" t="s">
        <v>1295</v>
      </c>
      <c r="JZP6" s="1102" t="s">
        <v>1296</v>
      </c>
      <c r="JZQ6" s="1102" t="s">
        <v>39</v>
      </c>
      <c r="JZR6" s="1102" t="s">
        <v>1295</v>
      </c>
      <c r="JZS6" s="1102" t="s">
        <v>1296</v>
      </c>
      <c r="JZT6" s="1102" t="s">
        <v>39</v>
      </c>
      <c r="JZU6" s="1100" t="s">
        <v>106</v>
      </c>
      <c r="JZV6" s="1101" t="s">
        <v>107</v>
      </c>
      <c r="JZW6" s="1102" t="s">
        <v>1295</v>
      </c>
      <c r="JZX6" s="1102" t="s">
        <v>1296</v>
      </c>
      <c r="JZY6" s="1102" t="s">
        <v>39</v>
      </c>
      <c r="JZZ6" s="1102" t="s">
        <v>1295</v>
      </c>
      <c r="KAA6" s="1102" t="s">
        <v>1296</v>
      </c>
      <c r="KAB6" s="1102" t="s">
        <v>39</v>
      </c>
      <c r="KAC6" s="1100" t="s">
        <v>106</v>
      </c>
      <c r="KAD6" s="1101" t="s">
        <v>107</v>
      </c>
      <c r="KAE6" s="1102" t="s">
        <v>1295</v>
      </c>
      <c r="KAF6" s="1102" t="s">
        <v>1296</v>
      </c>
      <c r="KAG6" s="1102" t="s">
        <v>39</v>
      </c>
      <c r="KAH6" s="1102" t="s">
        <v>1295</v>
      </c>
      <c r="KAI6" s="1102" t="s">
        <v>1296</v>
      </c>
      <c r="KAJ6" s="1102" t="s">
        <v>39</v>
      </c>
      <c r="KAK6" s="1100" t="s">
        <v>106</v>
      </c>
      <c r="KAL6" s="1101" t="s">
        <v>107</v>
      </c>
      <c r="KAM6" s="1102" t="s">
        <v>1295</v>
      </c>
      <c r="KAN6" s="1102" t="s">
        <v>1296</v>
      </c>
      <c r="KAO6" s="1102" t="s">
        <v>39</v>
      </c>
      <c r="KAP6" s="1102" t="s">
        <v>1295</v>
      </c>
      <c r="KAQ6" s="1102" t="s">
        <v>1296</v>
      </c>
      <c r="KAR6" s="1102" t="s">
        <v>39</v>
      </c>
      <c r="KAS6" s="1100" t="s">
        <v>106</v>
      </c>
      <c r="KAT6" s="1101" t="s">
        <v>107</v>
      </c>
      <c r="KAU6" s="1102" t="s">
        <v>1295</v>
      </c>
      <c r="KAV6" s="1102" t="s">
        <v>1296</v>
      </c>
      <c r="KAW6" s="1102" t="s">
        <v>39</v>
      </c>
      <c r="KAX6" s="1102" t="s">
        <v>1295</v>
      </c>
      <c r="KAY6" s="1102" t="s">
        <v>1296</v>
      </c>
      <c r="KAZ6" s="1102" t="s">
        <v>39</v>
      </c>
      <c r="KBA6" s="1100" t="s">
        <v>106</v>
      </c>
      <c r="KBB6" s="1101" t="s">
        <v>107</v>
      </c>
      <c r="KBC6" s="1102" t="s">
        <v>1295</v>
      </c>
      <c r="KBD6" s="1102" t="s">
        <v>1296</v>
      </c>
      <c r="KBE6" s="1102" t="s">
        <v>39</v>
      </c>
      <c r="KBF6" s="1102" t="s">
        <v>1295</v>
      </c>
      <c r="KBG6" s="1102" t="s">
        <v>1296</v>
      </c>
      <c r="KBH6" s="1102" t="s">
        <v>39</v>
      </c>
      <c r="KBI6" s="1100" t="s">
        <v>106</v>
      </c>
      <c r="KBJ6" s="1101" t="s">
        <v>107</v>
      </c>
      <c r="KBK6" s="1102" t="s">
        <v>1295</v>
      </c>
      <c r="KBL6" s="1102" t="s">
        <v>1296</v>
      </c>
      <c r="KBM6" s="1102" t="s">
        <v>39</v>
      </c>
      <c r="KBN6" s="1102" t="s">
        <v>1295</v>
      </c>
      <c r="KBO6" s="1102" t="s">
        <v>1296</v>
      </c>
      <c r="KBP6" s="1102" t="s">
        <v>39</v>
      </c>
      <c r="KBQ6" s="1100" t="s">
        <v>106</v>
      </c>
      <c r="KBR6" s="1101" t="s">
        <v>107</v>
      </c>
      <c r="KBS6" s="1102" t="s">
        <v>1295</v>
      </c>
      <c r="KBT6" s="1102" t="s">
        <v>1296</v>
      </c>
      <c r="KBU6" s="1102" t="s">
        <v>39</v>
      </c>
      <c r="KBV6" s="1102" t="s">
        <v>1295</v>
      </c>
      <c r="KBW6" s="1102" t="s">
        <v>1296</v>
      </c>
      <c r="KBX6" s="1102" t="s">
        <v>39</v>
      </c>
      <c r="KBY6" s="1100" t="s">
        <v>106</v>
      </c>
      <c r="KBZ6" s="1101" t="s">
        <v>107</v>
      </c>
      <c r="KCA6" s="1102" t="s">
        <v>1295</v>
      </c>
      <c r="KCB6" s="1102" t="s">
        <v>1296</v>
      </c>
      <c r="KCC6" s="1102" t="s">
        <v>39</v>
      </c>
      <c r="KCD6" s="1102" t="s">
        <v>1295</v>
      </c>
      <c r="KCE6" s="1102" t="s">
        <v>1296</v>
      </c>
      <c r="KCF6" s="1102" t="s">
        <v>39</v>
      </c>
      <c r="KCG6" s="1100" t="s">
        <v>106</v>
      </c>
      <c r="KCH6" s="1101" t="s">
        <v>107</v>
      </c>
      <c r="KCI6" s="1102" t="s">
        <v>1295</v>
      </c>
      <c r="KCJ6" s="1102" t="s">
        <v>1296</v>
      </c>
      <c r="KCK6" s="1102" t="s">
        <v>39</v>
      </c>
      <c r="KCL6" s="1102" t="s">
        <v>1295</v>
      </c>
      <c r="KCM6" s="1102" t="s">
        <v>1296</v>
      </c>
      <c r="KCN6" s="1102" t="s">
        <v>39</v>
      </c>
      <c r="KCO6" s="1100" t="s">
        <v>106</v>
      </c>
      <c r="KCP6" s="1101" t="s">
        <v>107</v>
      </c>
      <c r="KCQ6" s="1102" t="s">
        <v>1295</v>
      </c>
      <c r="KCR6" s="1102" t="s">
        <v>1296</v>
      </c>
      <c r="KCS6" s="1102" t="s">
        <v>39</v>
      </c>
      <c r="KCT6" s="1102" t="s">
        <v>1295</v>
      </c>
      <c r="KCU6" s="1102" t="s">
        <v>1296</v>
      </c>
      <c r="KCV6" s="1102" t="s">
        <v>39</v>
      </c>
      <c r="KCW6" s="1100" t="s">
        <v>106</v>
      </c>
      <c r="KCX6" s="1101" t="s">
        <v>107</v>
      </c>
      <c r="KCY6" s="1102" t="s">
        <v>1295</v>
      </c>
      <c r="KCZ6" s="1102" t="s">
        <v>1296</v>
      </c>
      <c r="KDA6" s="1102" t="s">
        <v>39</v>
      </c>
      <c r="KDB6" s="1102" t="s">
        <v>1295</v>
      </c>
      <c r="KDC6" s="1102" t="s">
        <v>1296</v>
      </c>
      <c r="KDD6" s="1102" t="s">
        <v>39</v>
      </c>
      <c r="KDE6" s="1100" t="s">
        <v>106</v>
      </c>
      <c r="KDF6" s="1101" t="s">
        <v>107</v>
      </c>
      <c r="KDG6" s="1102" t="s">
        <v>1295</v>
      </c>
      <c r="KDH6" s="1102" t="s">
        <v>1296</v>
      </c>
      <c r="KDI6" s="1102" t="s">
        <v>39</v>
      </c>
      <c r="KDJ6" s="1102" t="s">
        <v>1295</v>
      </c>
      <c r="KDK6" s="1102" t="s">
        <v>1296</v>
      </c>
      <c r="KDL6" s="1102" t="s">
        <v>39</v>
      </c>
      <c r="KDM6" s="1100" t="s">
        <v>106</v>
      </c>
      <c r="KDN6" s="1101" t="s">
        <v>107</v>
      </c>
      <c r="KDO6" s="1102" t="s">
        <v>1295</v>
      </c>
      <c r="KDP6" s="1102" t="s">
        <v>1296</v>
      </c>
      <c r="KDQ6" s="1102" t="s">
        <v>39</v>
      </c>
      <c r="KDR6" s="1102" t="s">
        <v>1295</v>
      </c>
      <c r="KDS6" s="1102" t="s">
        <v>1296</v>
      </c>
      <c r="KDT6" s="1102" t="s">
        <v>39</v>
      </c>
      <c r="KDU6" s="1100" t="s">
        <v>106</v>
      </c>
      <c r="KDV6" s="1101" t="s">
        <v>107</v>
      </c>
      <c r="KDW6" s="1102" t="s">
        <v>1295</v>
      </c>
      <c r="KDX6" s="1102" t="s">
        <v>1296</v>
      </c>
      <c r="KDY6" s="1102" t="s">
        <v>39</v>
      </c>
      <c r="KDZ6" s="1102" t="s">
        <v>1295</v>
      </c>
      <c r="KEA6" s="1102" t="s">
        <v>1296</v>
      </c>
      <c r="KEB6" s="1102" t="s">
        <v>39</v>
      </c>
      <c r="KEC6" s="1100" t="s">
        <v>106</v>
      </c>
      <c r="KED6" s="1101" t="s">
        <v>107</v>
      </c>
      <c r="KEE6" s="1102" t="s">
        <v>1295</v>
      </c>
      <c r="KEF6" s="1102" t="s">
        <v>1296</v>
      </c>
      <c r="KEG6" s="1102" t="s">
        <v>39</v>
      </c>
      <c r="KEH6" s="1102" t="s">
        <v>1295</v>
      </c>
      <c r="KEI6" s="1102" t="s">
        <v>1296</v>
      </c>
      <c r="KEJ6" s="1102" t="s">
        <v>39</v>
      </c>
      <c r="KEK6" s="1100" t="s">
        <v>106</v>
      </c>
      <c r="KEL6" s="1101" t="s">
        <v>107</v>
      </c>
      <c r="KEM6" s="1102" t="s">
        <v>1295</v>
      </c>
      <c r="KEN6" s="1102" t="s">
        <v>1296</v>
      </c>
      <c r="KEO6" s="1102" t="s">
        <v>39</v>
      </c>
      <c r="KEP6" s="1102" t="s">
        <v>1295</v>
      </c>
      <c r="KEQ6" s="1102" t="s">
        <v>1296</v>
      </c>
      <c r="KER6" s="1102" t="s">
        <v>39</v>
      </c>
      <c r="KES6" s="1100" t="s">
        <v>106</v>
      </c>
      <c r="KET6" s="1101" t="s">
        <v>107</v>
      </c>
      <c r="KEU6" s="1102" t="s">
        <v>1295</v>
      </c>
      <c r="KEV6" s="1102" t="s">
        <v>1296</v>
      </c>
      <c r="KEW6" s="1102" t="s">
        <v>39</v>
      </c>
      <c r="KEX6" s="1102" t="s">
        <v>1295</v>
      </c>
      <c r="KEY6" s="1102" t="s">
        <v>1296</v>
      </c>
      <c r="KEZ6" s="1102" t="s">
        <v>39</v>
      </c>
      <c r="KFA6" s="1100" t="s">
        <v>106</v>
      </c>
      <c r="KFB6" s="1101" t="s">
        <v>107</v>
      </c>
      <c r="KFC6" s="1102" t="s">
        <v>1295</v>
      </c>
      <c r="KFD6" s="1102" t="s">
        <v>1296</v>
      </c>
      <c r="KFE6" s="1102" t="s">
        <v>39</v>
      </c>
      <c r="KFF6" s="1102" t="s">
        <v>1295</v>
      </c>
      <c r="KFG6" s="1102" t="s">
        <v>1296</v>
      </c>
      <c r="KFH6" s="1102" t="s">
        <v>39</v>
      </c>
      <c r="KFI6" s="1100" t="s">
        <v>106</v>
      </c>
      <c r="KFJ6" s="1101" t="s">
        <v>107</v>
      </c>
      <c r="KFK6" s="1102" t="s">
        <v>1295</v>
      </c>
      <c r="KFL6" s="1102" t="s">
        <v>1296</v>
      </c>
      <c r="KFM6" s="1102" t="s">
        <v>39</v>
      </c>
      <c r="KFN6" s="1102" t="s">
        <v>1295</v>
      </c>
      <c r="KFO6" s="1102" t="s">
        <v>1296</v>
      </c>
      <c r="KFP6" s="1102" t="s">
        <v>39</v>
      </c>
      <c r="KFQ6" s="1100" t="s">
        <v>106</v>
      </c>
      <c r="KFR6" s="1101" t="s">
        <v>107</v>
      </c>
      <c r="KFS6" s="1102" t="s">
        <v>1295</v>
      </c>
      <c r="KFT6" s="1102" t="s">
        <v>1296</v>
      </c>
      <c r="KFU6" s="1102" t="s">
        <v>39</v>
      </c>
      <c r="KFV6" s="1102" t="s">
        <v>1295</v>
      </c>
      <c r="KFW6" s="1102" t="s">
        <v>1296</v>
      </c>
      <c r="KFX6" s="1102" t="s">
        <v>39</v>
      </c>
      <c r="KFY6" s="1100" t="s">
        <v>106</v>
      </c>
      <c r="KFZ6" s="1101" t="s">
        <v>107</v>
      </c>
      <c r="KGA6" s="1102" t="s">
        <v>1295</v>
      </c>
      <c r="KGB6" s="1102" t="s">
        <v>1296</v>
      </c>
      <c r="KGC6" s="1102" t="s">
        <v>39</v>
      </c>
      <c r="KGD6" s="1102" t="s">
        <v>1295</v>
      </c>
      <c r="KGE6" s="1102" t="s">
        <v>1296</v>
      </c>
      <c r="KGF6" s="1102" t="s">
        <v>39</v>
      </c>
      <c r="KGG6" s="1100" t="s">
        <v>106</v>
      </c>
      <c r="KGH6" s="1101" t="s">
        <v>107</v>
      </c>
      <c r="KGI6" s="1102" t="s">
        <v>1295</v>
      </c>
      <c r="KGJ6" s="1102" t="s">
        <v>1296</v>
      </c>
      <c r="KGK6" s="1102" t="s">
        <v>39</v>
      </c>
      <c r="KGL6" s="1102" t="s">
        <v>1295</v>
      </c>
      <c r="KGM6" s="1102" t="s">
        <v>1296</v>
      </c>
      <c r="KGN6" s="1102" t="s">
        <v>39</v>
      </c>
      <c r="KGO6" s="1100" t="s">
        <v>106</v>
      </c>
      <c r="KGP6" s="1101" t="s">
        <v>107</v>
      </c>
      <c r="KGQ6" s="1102" t="s">
        <v>1295</v>
      </c>
      <c r="KGR6" s="1102" t="s">
        <v>1296</v>
      </c>
      <c r="KGS6" s="1102" t="s">
        <v>39</v>
      </c>
      <c r="KGT6" s="1102" t="s">
        <v>1295</v>
      </c>
      <c r="KGU6" s="1102" t="s">
        <v>1296</v>
      </c>
      <c r="KGV6" s="1102" t="s">
        <v>39</v>
      </c>
      <c r="KGW6" s="1100" t="s">
        <v>106</v>
      </c>
      <c r="KGX6" s="1101" t="s">
        <v>107</v>
      </c>
      <c r="KGY6" s="1102" t="s">
        <v>1295</v>
      </c>
      <c r="KGZ6" s="1102" t="s">
        <v>1296</v>
      </c>
      <c r="KHA6" s="1102" t="s">
        <v>39</v>
      </c>
      <c r="KHB6" s="1102" t="s">
        <v>1295</v>
      </c>
      <c r="KHC6" s="1102" t="s">
        <v>1296</v>
      </c>
      <c r="KHD6" s="1102" t="s">
        <v>39</v>
      </c>
      <c r="KHE6" s="1100" t="s">
        <v>106</v>
      </c>
      <c r="KHF6" s="1101" t="s">
        <v>107</v>
      </c>
      <c r="KHG6" s="1102" t="s">
        <v>1295</v>
      </c>
      <c r="KHH6" s="1102" t="s">
        <v>1296</v>
      </c>
      <c r="KHI6" s="1102" t="s">
        <v>39</v>
      </c>
      <c r="KHJ6" s="1102" t="s">
        <v>1295</v>
      </c>
      <c r="KHK6" s="1102" t="s">
        <v>1296</v>
      </c>
      <c r="KHL6" s="1102" t="s">
        <v>39</v>
      </c>
      <c r="KHM6" s="1100" t="s">
        <v>106</v>
      </c>
      <c r="KHN6" s="1101" t="s">
        <v>107</v>
      </c>
      <c r="KHO6" s="1102" t="s">
        <v>1295</v>
      </c>
      <c r="KHP6" s="1102" t="s">
        <v>1296</v>
      </c>
      <c r="KHQ6" s="1102" t="s">
        <v>39</v>
      </c>
      <c r="KHR6" s="1102" t="s">
        <v>1295</v>
      </c>
      <c r="KHS6" s="1102" t="s">
        <v>1296</v>
      </c>
      <c r="KHT6" s="1102" t="s">
        <v>39</v>
      </c>
      <c r="KHU6" s="1100" t="s">
        <v>106</v>
      </c>
      <c r="KHV6" s="1101" t="s">
        <v>107</v>
      </c>
      <c r="KHW6" s="1102" t="s">
        <v>1295</v>
      </c>
      <c r="KHX6" s="1102" t="s">
        <v>1296</v>
      </c>
      <c r="KHY6" s="1102" t="s">
        <v>39</v>
      </c>
      <c r="KHZ6" s="1102" t="s">
        <v>1295</v>
      </c>
      <c r="KIA6" s="1102" t="s">
        <v>1296</v>
      </c>
      <c r="KIB6" s="1102" t="s">
        <v>39</v>
      </c>
      <c r="KIC6" s="1100" t="s">
        <v>106</v>
      </c>
      <c r="KID6" s="1101" t="s">
        <v>107</v>
      </c>
      <c r="KIE6" s="1102" t="s">
        <v>1295</v>
      </c>
      <c r="KIF6" s="1102" t="s">
        <v>1296</v>
      </c>
      <c r="KIG6" s="1102" t="s">
        <v>39</v>
      </c>
      <c r="KIH6" s="1102" t="s">
        <v>1295</v>
      </c>
      <c r="KII6" s="1102" t="s">
        <v>1296</v>
      </c>
      <c r="KIJ6" s="1102" t="s">
        <v>39</v>
      </c>
      <c r="KIK6" s="1100" t="s">
        <v>106</v>
      </c>
      <c r="KIL6" s="1101" t="s">
        <v>107</v>
      </c>
      <c r="KIM6" s="1102" t="s">
        <v>1295</v>
      </c>
      <c r="KIN6" s="1102" t="s">
        <v>1296</v>
      </c>
      <c r="KIO6" s="1102" t="s">
        <v>39</v>
      </c>
      <c r="KIP6" s="1102" t="s">
        <v>1295</v>
      </c>
      <c r="KIQ6" s="1102" t="s">
        <v>1296</v>
      </c>
      <c r="KIR6" s="1102" t="s">
        <v>39</v>
      </c>
      <c r="KIS6" s="1100" t="s">
        <v>106</v>
      </c>
      <c r="KIT6" s="1101" t="s">
        <v>107</v>
      </c>
      <c r="KIU6" s="1102" t="s">
        <v>1295</v>
      </c>
      <c r="KIV6" s="1102" t="s">
        <v>1296</v>
      </c>
      <c r="KIW6" s="1102" t="s">
        <v>39</v>
      </c>
      <c r="KIX6" s="1102" t="s">
        <v>1295</v>
      </c>
      <c r="KIY6" s="1102" t="s">
        <v>1296</v>
      </c>
      <c r="KIZ6" s="1102" t="s">
        <v>39</v>
      </c>
      <c r="KJA6" s="1100" t="s">
        <v>106</v>
      </c>
      <c r="KJB6" s="1101" t="s">
        <v>107</v>
      </c>
      <c r="KJC6" s="1102" t="s">
        <v>1295</v>
      </c>
      <c r="KJD6" s="1102" t="s">
        <v>1296</v>
      </c>
      <c r="KJE6" s="1102" t="s">
        <v>39</v>
      </c>
      <c r="KJF6" s="1102" t="s">
        <v>1295</v>
      </c>
      <c r="KJG6" s="1102" t="s">
        <v>1296</v>
      </c>
      <c r="KJH6" s="1102" t="s">
        <v>39</v>
      </c>
      <c r="KJI6" s="1100" t="s">
        <v>106</v>
      </c>
      <c r="KJJ6" s="1101" t="s">
        <v>107</v>
      </c>
      <c r="KJK6" s="1102" t="s">
        <v>1295</v>
      </c>
      <c r="KJL6" s="1102" t="s">
        <v>1296</v>
      </c>
      <c r="KJM6" s="1102" t="s">
        <v>39</v>
      </c>
      <c r="KJN6" s="1102" t="s">
        <v>1295</v>
      </c>
      <c r="KJO6" s="1102" t="s">
        <v>1296</v>
      </c>
      <c r="KJP6" s="1102" t="s">
        <v>39</v>
      </c>
      <c r="KJQ6" s="1100" t="s">
        <v>106</v>
      </c>
      <c r="KJR6" s="1101" t="s">
        <v>107</v>
      </c>
      <c r="KJS6" s="1102" t="s">
        <v>1295</v>
      </c>
      <c r="KJT6" s="1102" t="s">
        <v>1296</v>
      </c>
      <c r="KJU6" s="1102" t="s">
        <v>39</v>
      </c>
      <c r="KJV6" s="1102" t="s">
        <v>1295</v>
      </c>
      <c r="KJW6" s="1102" t="s">
        <v>1296</v>
      </c>
      <c r="KJX6" s="1102" t="s">
        <v>39</v>
      </c>
      <c r="KJY6" s="1100" t="s">
        <v>106</v>
      </c>
      <c r="KJZ6" s="1101" t="s">
        <v>107</v>
      </c>
      <c r="KKA6" s="1102" t="s">
        <v>1295</v>
      </c>
      <c r="KKB6" s="1102" t="s">
        <v>1296</v>
      </c>
      <c r="KKC6" s="1102" t="s">
        <v>39</v>
      </c>
      <c r="KKD6" s="1102" t="s">
        <v>1295</v>
      </c>
      <c r="KKE6" s="1102" t="s">
        <v>1296</v>
      </c>
      <c r="KKF6" s="1102" t="s">
        <v>39</v>
      </c>
      <c r="KKG6" s="1100" t="s">
        <v>106</v>
      </c>
      <c r="KKH6" s="1101" t="s">
        <v>107</v>
      </c>
      <c r="KKI6" s="1102" t="s">
        <v>1295</v>
      </c>
      <c r="KKJ6" s="1102" t="s">
        <v>1296</v>
      </c>
      <c r="KKK6" s="1102" t="s">
        <v>39</v>
      </c>
      <c r="KKL6" s="1102" t="s">
        <v>1295</v>
      </c>
      <c r="KKM6" s="1102" t="s">
        <v>1296</v>
      </c>
      <c r="KKN6" s="1102" t="s">
        <v>39</v>
      </c>
      <c r="KKO6" s="1100" t="s">
        <v>106</v>
      </c>
      <c r="KKP6" s="1101" t="s">
        <v>107</v>
      </c>
      <c r="KKQ6" s="1102" t="s">
        <v>1295</v>
      </c>
      <c r="KKR6" s="1102" t="s">
        <v>1296</v>
      </c>
      <c r="KKS6" s="1102" t="s">
        <v>39</v>
      </c>
      <c r="KKT6" s="1102" t="s">
        <v>1295</v>
      </c>
      <c r="KKU6" s="1102" t="s">
        <v>1296</v>
      </c>
      <c r="KKV6" s="1102" t="s">
        <v>39</v>
      </c>
      <c r="KKW6" s="1100" t="s">
        <v>106</v>
      </c>
      <c r="KKX6" s="1101" t="s">
        <v>107</v>
      </c>
      <c r="KKY6" s="1102" t="s">
        <v>1295</v>
      </c>
      <c r="KKZ6" s="1102" t="s">
        <v>1296</v>
      </c>
      <c r="KLA6" s="1102" t="s">
        <v>39</v>
      </c>
      <c r="KLB6" s="1102" t="s">
        <v>1295</v>
      </c>
      <c r="KLC6" s="1102" t="s">
        <v>1296</v>
      </c>
      <c r="KLD6" s="1102" t="s">
        <v>39</v>
      </c>
      <c r="KLE6" s="1100" t="s">
        <v>106</v>
      </c>
      <c r="KLF6" s="1101" t="s">
        <v>107</v>
      </c>
      <c r="KLG6" s="1102" t="s">
        <v>1295</v>
      </c>
      <c r="KLH6" s="1102" t="s">
        <v>1296</v>
      </c>
      <c r="KLI6" s="1102" t="s">
        <v>39</v>
      </c>
      <c r="KLJ6" s="1102" t="s">
        <v>1295</v>
      </c>
      <c r="KLK6" s="1102" t="s">
        <v>1296</v>
      </c>
      <c r="KLL6" s="1102" t="s">
        <v>39</v>
      </c>
      <c r="KLM6" s="1100" t="s">
        <v>106</v>
      </c>
      <c r="KLN6" s="1101" t="s">
        <v>107</v>
      </c>
      <c r="KLO6" s="1102" t="s">
        <v>1295</v>
      </c>
      <c r="KLP6" s="1102" t="s">
        <v>1296</v>
      </c>
      <c r="KLQ6" s="1102" t="s">
        <v>39</v>
      </c>
      <c r="KLR6" s="1102" t="s">
        <v>1295</v>
      </c>
      <c r="KLS6" s="1102" t="s">
        <v>1296</v>
      </c>
      <c r="KLT6" s="1102" t="s">
        <v>39</v>
      </c>
      <c r="KLU6" s="1100" t="s">
        <v>106</v>
      </c>
      <c r="KLV6" s="1101" t="s">
        <v>107</v>
      </c>
      <c r="KLW6" s="1102" t="s">
        <v>1295</v>
      </c>
      <c r="KLX6" s="1102" t="s">
        <v>1296</v>
      </c>
      <c r="KLY6" s="1102" t="s">
        <v>39</v>
      </c>
      <c r="KLZ6" s="1102" t="s">
        <v>1295</v>
      </c>
      <c r="KMA6" s="1102" t="s">
        <v>1296</v>
      </c>
      <c r="KMB6" s="1102" t="s">
        <v>39</v>
      </c>
      <c r="KMC6" s="1100" t="s">
        <v>106</v>
      </c>
      <c r="KMD6" s="1101" t="s">
        <v>107</v>
      </c>
      <c r="KME6" s="1102" t="s">
        <v>1295</v>
      </c>
      <c r="KMF6" s="1102" t="s">
        <v>1296</v>
      </c>
      <c r="KMG6" s="1102" t="s">
        <v>39</v>
      </c>
      <c r="KMH6" s="1102" t="s">
        <v>1295</v>
      </c>
      <c r="KMI6" s="1102" t="s">
        <v>1296</v>
      </c>
      <c r="KMJ6" s="1102" t="s">
        <v>39</v>
      </c>
      <c r="KMK6" s="1100" t="s">
        <v>106</v>
      </c>
      <c r="KML6" s="1101" t="s">
        <v>107</v>
      </c>
      <c r="KMM6" s="1102" t="s">
        <v>1295</v>
      </c>
      <c r="KMN6" s="1102" t="s">
        <v>1296</v>
      </c>
      <c r="KMO6" s="1102" t="s">
        <v>39</v>
      </c>
      <c r="KMP6" s="1102" t="s">
        <v>1295</v>
      </c>
      <c r="KMQ6" s="1102" t="s">
        <v>1296</v>
      </c>
      <c r="KMR6" s="1102" t="s">
        <v>39</v>
      </c>
      <c r="KMS6" s="1100" t="s">
        <v>106</v>
      </c>
      <c r="KMT6" s="1101" t="s">
        <v>107</v>
      </c>
      <c r="KMU6" s="1102" t="s">
        <v>1295</v>
      </c>
      <c r="KMV6" s="1102" t="s">
        <v>1296</v>
      </c>
      <c r="KMW6" s="1102" t="s">
        <v>39</v>
      </c>
      <c r="KMX6" s="1102" t="s">
        <v>1295</v>
      </c>
      <c r="KMY6" s="1102" t="s">
        <v>1296</v>
      </c>
      <c r="KMZ6" s="1102" t="s">
        <v>39</v>
      </c>
      <c r="KNA6" s="1100" t="s">
        <v>106</v>
      </c>
      <c r="KNB6" s="1101" t="s">
        <v>107</v>
      </c>
      <c r="KNC6" s="1102" t="s">
        <v>1295</v>
      </c>
      <c r="KND6" s="1102" t="s">
        <v>1296</v>
      </c>
      <c r="KNE6" s="1102" t="s">
        <v>39</v>
      </c>
      <c r="KNF6" s="1102" t="s">
        <v>1295</v>
      </c>
      <c r="KNG6" s="1102" t="s">
        <v>1296</v>
      </c>
      <c r="KNH6" s="1102" t="s">
        <v>39</v>
      </c>
      <c r="KNI6" s="1100" t="s">
        <v>106</v>
      </c>
      <c r="KNJ6" s="1101" t="s">
        <v>107</v>
      </c>
      <c r="KNK6" s="1102" t="s">
        <v>1295</v>
      </c>
      <c r="KNL6" s="1102" t="s">
        <v>1296</v>
      </c>
      <c r="KNM6" s="1102" t="s">
        <v>39</v>
      </c>
      <c r="KNN6" s="1102" t="s">
        <v>1295</v>
      </c>
      <c r="KNO6" s="1102" t="s">
        <v>1296</v>
      </c>
      <c r="KNP6" s="1102" t="s">
        <v>39</v>
      </c>
      <c r="KNQ6" s="1100" t="s">
        <v>106</v>
      </c>
      <c r="KNR6" s="1101" t="s">
        <v>107</v>
      </c>
      <c r="KNS6" s="1102" t="s">
        <v>1295</v>
      </c>
      <c r="KNT6" s="1102" t="s">
        <v>1296</v>
      </c>
      <c r="KNU6" s="1102" t="s">
        <v>39</v>
      </c>
      <c r="KNV6" s="1102" t="s">
        <v>1295</v>
      </c>
      <c r="KNW6" s="1102" t="s">
        <v>1296</v>
      </c>
      <c r="KNX6" s="1102" t="s">
        <v>39</v>
      </c>
      <c r="KNY6" s="1100" t="s">
        <v>106</v>
      </c>
      <c r="KNZ6" s="1101" t="s">
        <v>107</v>
      </c>
      <c r="KOA6" s="1102" t="s">
        <v>1295</v>
      </c>
      <c r="KOB6" s="1102" t="s">
        <v>1296</v>
      </c>
      <c r="KOC6" s="1102" t="s">
        <v>39</v>
      </c>
      <c r="KOD6" s="1102" t="s">
        <v>1295</v>
      </c>
      <c r="KOE6" s="1102" t="s">
        <v>1296</v>
      </c>
      <c r="KOF6" s="1102" t="s">
        <v>39</v>
      </c>
      <c r="KOG6" s="1100" t="s">
        <v>106</v>
      </c>
      <c r="KOH6" s="1101" t="s">
        <v>107</v>
      </c>
      <c r="KOI6" s="1102" t="s">
        <v>1295</v>
      </c>
      <c r="KOJ6" s="1102" t="s">
        <v>1296</v>
      </c>
      <c r="KOK6" s="1102" t="s">
        <v>39</v>
      </c>
      <c r="KOL6" s="1102" t="s">
        <v>1295</v>
      </c>
      <c r="KOM6" s="1102" t="s">
        <v>1296</v>
      </c>
      <c r="KON6" s="1102" t="s">
        <v>39</v>
      </c>
      <c r="KOO6" s="1100" t="s">
        <v>106</v>
      </c>
      <c r="KOP6" s="1101" t="s">
        <v>107</v>
      </c>
      <c r="KOQ6" s="1102" t="s">
        <v>1295</v>
      </c>
      <c r="KOR6" s="1102" t="s">
        <v>1296</v>
      </c>
      <c r="KOS6" s="1102" t="s">
        <v>39</v>
      </c>
      <c r="KOT6" s="1102" t="s">
        <v>1295</v>
      </c>
      <c r="KOU6" s="1102" t="s">
        <v>1296</v>
      </c>
      <c r="KOV6" s="1102" t="s">
        <v>39</v>
      </c>
      <c r="KOW6" s="1100" t="s">
        <v>106</v>
      </c>
      <c r="KOX6" s="1101" t="s">
        <v>107</v>
      </c>
      <c r="KOY6" s="1102" t="s">
        <v>1295</v>
      </c>
      <c r="KOZ6" s="1102" t="s">
        <v>1296</v>
      </c>
      <c r="KPA6" s="1102" t="s">
        <v>39</v>
      </c>
      <c r="KPB6" s="1102" t="s">
        <v>1295</v>
      </c>
      <c r="KPC6" s="1102" t="s">
        <v>1296</v>
      </c>
      <c r="KPD6" s="1102" t="s">
        <v>39</v>
      </c>
      <c r="KPE6" s="1100" t="s">
        <v>106</v>
      </c>
      <c r="KPF6" s="1101" t="s">
        <v>107</v>
      </c>
      <c r="KPG6" s="1102" t="s">
        <v>1295</v>
      </c>
      <c r="KPH6" s="1102" t="s">
        <v>1296</v>
      </c>
      <c r="KPI6" s="1102" t="s">
        <v>39</v>
      </c>
      <c r="KPJ6" s="1102" t="s">
        <v>1295</v>
      </c>
      <c r="KPK6" s="1102" t="s">
        <v>1296</v>
      </c>
      <c r="KPL6" s="1102" t="s">
        <v>39</v>
      </c>
      <c r="KPM6" s="1100" t="s">
        <v>106</v>
      </c>
      <c r="KPN6" s="1101" t="s">
        <v>107</v>
      </c>
      <c r="KPO6" s="1102" t="s">
        <v>1295</v>
      </c>
      <c r="KPP6" s="1102" t="s">
        <v>1296</v>
      </c>
      <c r="KPQ6" s="1102" t="s">
        <v>39</v>
      </c>
      <c r="KPR6" s="1102" t="s">
        <v>1295</v>
      </c>
      <c r="KPS6" s="1102" t="s">
        <v>1296</v>
      </c>
      <c r="KPT6" s="1102" t="s">
        <v>39</v>
      </c>
      <c r="KPU6" s="1100" t="s">
        <v>106</v>
      </c>
      <c r="KPV6" s="1101" t="s">
        <v>107</v>
      </c>
      <c r="KPW6" s="1102" t="s">
        <v>1295</v>
      </c>
      <c r="KPX6" s="1102" t="s">
        <v>1296</v>
      </c>
      <c r="KPY6" s="1102" t="s">
        <v>39</v>
      </c>
      <c r="KPZ6" s="1102" t="s">
        <v>1295</v>
      </c>
      <c r="KQA6" s="1102" t="s">
        <v>1296</v>
      </c>
      <c r="KQB6" s="1102" t="s">
        <v>39</v>
      </c>
      <c r="KQC6" s="1100" t="s">
        <v>106</v>
      </c>
      <c r="KQD6" s="1101" t="s">
        <v>107</v>
      </c>
      <c r="KQE6" s="1102" t="s">
        <v>1295</v>
      </c>
      <c r="KQF6" s="1102" t="s">
        <v>1296</v>
      </c>
      <c r="KQG6" s="1102" t="s">
        <v>39</v>
      </c>
      <c r="KQH6" s="1102" t="s">
        <v>1295</v>
      </c>
      <c r="KQI6" s="1102" t="s">
        <v>1296</v>
      </c>
      <c r="KQJ6" s="1102" t="s">
        <v>39</v>
      </c>
      <c r="KQK6" s="1100" t="s">
        <v>106</v>
      </c>
      <c r="KQL6" s="1101" t="s">
        <v>107</v>
      </c>
      <c r="KQM6" s="1102" t="s">
        <v>1295</v>
      </c>
      <c r="KQN6" s="1102" t="s">
        <v>1296</v>
      </c>
      <c r="KQO6" s="1102" t="s">
        <v>39</v>
      </c>
      <c r="KQP6" s="1102" t="s">
        <v>1295</v>
      </c>
      <c r="KQQ6" s="1102" t="s">
        <v>1296</v>
      </c>
      <c r="KQR6" s="1102" t="s">
        <v>39</v>
      </c>
      <c r="KQS6" s="1100" t="s">
        <v>106</v>
      </c>
      <c r="KQT6" s="1101" t="s">
        <v>107</v>
      </c>
      <c r="KQU6" s="1102" t="s">
        <v>1295</v>
      </c>
      <c r="KQV6" s="1102" t="s">
        <v>1296</v>
      </c>
      <c r="KQW6" s="1102" t="s">
        <v>39</v>
      </c>
      <c r="KQX6" s="1102" t="s">
        <v>1295</v>
      </c>
      <c r="KQY6" s="1102" t="s">
        <v>1296</v>
      </c>
      <c r="KQZ6" s="1102" t="s">
        <v>39</v>
      </c>
      <c r="KRA6" s="1100" t="s">
        <v>106</v>
      </c>
      <c r="KRB6" s="1101" t="s">
        <v>107</v>
      </c>
      <c r="KRC6" s="1102" t="s">
        <v>1295</v>
      </c>
      <c r="KRD6" s="1102" t="s">
        <v>1296</v>
      </c>
      <c r="KRE6" s="1102" t="s">
        <v>39</v>
      </c>
      <c r="KRF6" s="1102" t="s">
        <v>1295</v>
      </c>
      <c r="KRG6" s="1102" t="s">
        <v>1296</v>
      </c>
      <c r="KRH6" s="1102" t="s">
        <v>39</v>
      </c>
      <c r="KRI6" s="1100" t="s">
        <v>106</v>
      </c>
      <c r="KRJ6" s="1101" t="s">
        <v>107</v>
      </c>
      <c r="KRK6" s="1102" t="s">
        <v>1295</v>
      </c>
      <c r="KRL6" s="1102" t="s">
        <v>1296</v>
      </c>
      <c r="KRM6" s="1102" t="s">
        <v>39</v>
      </c>
      <c r="KRN6" s="1102" t="s">
        <v>1295</v>
      </c>
      <c r="KRO6" s="1102" t="s">
        <v>1296</v>
      </c>
      <c r="KRP6" s="1102" t="s">
        <v>39</v>
      </c>
      <c r="KRQ6" s="1100" t="s">
        <v>106</v>
      </c>
      <c r="KRR6" s="1101" t="s">
        <v>107</v>
      </c>
      <c r="KRS6" s="1102" t="s">
        <v>1295</v>
      </c>
      <c r="KRT6" s="1102" t="s">
        <v>1296</v>
      </c>
      <c r="KRU6" s="1102" t="s">
        <v>39</v>
      </c>
      <c r="KRV6" s="1102" t="s">
        <v>1295</v>
      </c>
      <c r="KRW6" s="1102" t="s">
        <v>1296</v>
      </c>
      <c r="KRX6" s="1102" t="s">
        <v>39</v>
      </c>
      <c r="KRY6" s="1100" t="s">
        <v>106</v>
      </c>
      <c r="KRZ6" s="1101" t="s">
        <v>107</v>
      </c>
      <c r="KSA6" s="1102" t="s">
        <v>1295</v>
      </c>
      <c r="KSB6" s="1102" t="s">
        <v>1296</v>
      </c>
      <c r="KSC6" s="1102" t="s">
        <v>39</v>
      </c>
      <c r="KSD6" s="1102" t="s">
        <v>1295</v>
      </c>
      <c r="KSE6" s="1102" t="s">
        <v>1296</v>
      </c>
      <c r="KSF6" s="1102" t="s">
        <v>39</v>
      </c>
      <c r="KSG6" s="1100" t="s">
        <v>106</v>
      </c>
      <c r="KSH6" s="1101" t="s">
        <v>107</v>
      </c>
      <c r="KSI6" s="1102" t="s">
        <v>1295</v>
      </c>
      <c r="KSJ6" s="1102" t="s">
        <v>1296</v>
      </c>
      <c r="KSK6" s="1102" t="s">
        <v>39</v>
      </c>
      <c r="KSL6" s="1102" t="s">
        <v>1295</v>
      </c>
      <c r="KSM6" s="1102" t="s">
        <v>1296</v>
      </c>
      <c r="KSN6" s="1102" t="s">
        <v>39</v>
      </c>
      <c r="KSO6" s="1100" t="s">
        <v>106</v>
      </c>
      <c r="KSP6" s="1101" t="s">
        <v>107</v>
      </c>
      <c r="KSQ6" s="1102" t="s">
        <v>1295</v>
      </c>
      <c r="KSR6" s="1102" t="s">
        <v>1296</v>
      </c>
      <c r="KSS6" s="1102" t="s">
        <v>39</v>
      </c>
      <c r="KST6" s="1102" t="s">
        <v>1295</v>
      </c>
      <c r="KSU6" s="1102" t="s">
        <v>1296</v>
      </c>
      <c r="KSV6" s="1102" t="s">
        <v>39</v>
      </c>
      <c r="KSW6" s="1100" t="s">
        <v>106</v>
      </c>
      <c r="KSX6" s="1101" t="s">
        <v>107</v>
      </c>
      <c r="KSY6" s="1102" t="s">
        <v>1295</v>
      </c>
      <c r="KSZ6" s="1102" t="s">
        <v>1296</v>
      </c>
      <c r="KTA6" s="1102" t="s">
        <v>39</v>
      </c>
      <c r="KTB6" s="1102" t="s">
        <v>1295</v>
      </c>
      <c r="KTC6" s="1102" t="s">
        <v>1296</v>
      </c>
      <c r="KTD6" s="1102" t="s">
        <v>39</v>
      </c>
      <c r="KTE6" s="1100" t="s">
        <v>106</v>
      </c>
      <c r="KTF6" s="1101" t="s">
        <v>107</v>
      </c>
      <c r="KTG6" s="1102" t="s">
        <v>1295</v>
      </c>
      <c r="KTH6" s="1102" t="s">
        <v>1296</v>
      </c>
      <c r="KTI6" s="1102" t="s">
        <v>39</v>
      </c>
      <c r="KTJ6" s="1102" t="s">
        <v>1295</v>
      </c>
      <c r="KTK6" s="1102" t="s">
        <v>1296</v>
      </c>
      <c r="KTL6" s="1102" t="s">
        <v>39</v>
      </c>
      <c r="KTM6" s="1100" t="s">
        <v>106</v>
      </c>
      <c r="KTN6" s="1101" t="s">
        <v>107</v>
      </c>
      <c r="KTO6" s="1102" t="s">
        <v>1295</v>
      </c>
      <c r="KTP6" s="1102" t="s">
        <v>1296</v>
      </c>
      <c r="KTQ6" s="1102" t="s">
        <v>39</v>
      </c>
      <c r="KTR6" s="1102" t="s">
        <v>1295</v>
      </c>
      <c r="KTS6" s="1102" t="s">
        <v>1296</v>
      </c>
      <c r="KTT6" s="1102" t="s">
        <v>39</v>
      </c>
      <c r="KTU6" s="1100" t="s">
        <v>106</v>
      </c>
      <c r="KTV6" s="1101" t="s">
        <v>107</v>
      </c>
      <c r="KTW6" s="1102" t="s">
        <v>1295</v>
      </c>
      <c r="KTX6" s="1102" t="s">
        <v>1296</v>
      </c>
      <c r="KTY6" s="1102" t="s">
        <v>39</v>
      </c>
      <c r="KTZ6" s="1102" t="s">
        <v>1295</v>
      </c>
      <c r="KUA6" s="1102" t="s">
        <v>1296</v>
      </c>
      <c r="KUB6" s="1102" t="s">
        <v>39</v>
      </c>
      <c r="KUC6" s="1100" t="s">
        <v>106</v>
      </c>
      <c r="KUD6" s="1101" t="s">
        <v>107</v>
      </c>
      <c r="KUE6" s="1102" t="s">
        <v>1295</v>
      </c>
      <c r="KUF6" s="1102" t="s">
        <v>1296</v>
      </c>
      <c r="KUG6" s="1102" t="s">
        <v>39</v>
      </c>
      <c r="KUH6" s="1102" t="s">
        <v>1295</v>
      </c>
      <c r="KUI6" s="1102" t="s">
        <v>1296</v>
      </c>
      <c r="KUJ6" s="1102" t="s">
        <v>39</v>
      </c>
      <c r="KUK6" s="1100" t="s">
        <v>106</v>
      </c>
      <c r="KUL6" s="1101" t="s">
        <v>107</v>
      </c>
      <c r="KUM6" s="1102" t="s">
        <v>1295</v>
      </c>
      <c r="KUN6" s="1102" t="s">
        <v>1296</v>
      </c>
      <c r="KUO6" s="1102" t="s">
        <v>39</v>
      </c>
      <c r="KUP6" s="1102" t="s">
        <v>1295</v>
      </c>
      <c r="KUQ6" s="1102" t="s">
        <v>1296</v>
      </c>
      <c r="KUR6" s="1102" t="s">
        <v>39</v>
      </c>
      <c r="KUS6" s="1100" t="s">
        <v>106</v>
      </c>
      <c r="KUT6" s="1101" t="s">
        <v>107</v>
      </c>
      <c r="KUU6" s="1102" t="s">
        <v>1295</v>
      </c>
      <c r="KUV6" s="1102" t="s">
        <v>1296</v>
      </c>
      <c r="KUW6" s="1102" t="s">
        <v>39</v>
      </c>
      <c r="KUX6" s="1102" t="s">
        <v>1295</v>
      </c>
      <c r="KUY6" s="1102" t="s">
        <v>1296</v>
      </c>
      <c r="KUZ6" s="1102" t="s">
        <v>39</v>
      </c>
      <c r="KVA6" s="1100" t="s">
        <v>106</v>
      </c>
      <c r="KVB6" s="1101" t="s">
        <v>107</v>
      </c>
      <c r="KVC6" s="1102" t="s">
        <v>1295</v>
      </c>
      <c r="KVD6" s="1102" t="s">
        <v>1296</v>
      </c>
      <c r="KVE6" s="1102" t="s">
        <v>39</v>
      </c>
      <c r="KVF6" s="1102" t="s">
        <v>1295</v>
      </c>
      <c r="KVG6" s="1102" t="s">
        <v>1296</v>
      </c>
      <c r="KVH6" s="1102" t="s">
        <v>39</v>
      </c>
      <c r="KVI6" s="1100" t="s">
        <v>106</v>
      </c>
      <c r="KVJ6" s="1101" t="s">
        <v>107</v>
      </c>
      <c r="KVK6" s="1102" t="s">
        <v>1295</v>
      </c>
      <c r="KVL6" s="1102" t="s">
        <v>1296</v>
      </c>
      <c r="KVM6" s="1102" t="s">
        <v>39</v>
      </c>
      <c r="KVN6" s="1102" t="s">
        <v>1295</v>
      </c>
      <c r="KVO6" s="1102" t="s">
        <v>1296</v>
      </c>
      <c r="KVP6" s="1102" t="s">
        <v>39</v>
      </c>
      <c r="KVQ6" s="1100" t="s">
        <v>106</v>
      </c>
      <c r="KVR6" s="1101" t="s">
        <v>107</v>
      </c>
      <c r="KVS6" s="1102" t="s">
        <v>1295</v>
      </c>
      <c r="KVT6" s="1102" t="s">
        <v>1296</v>
      </c>
      <c r="KVU6" s="1102" t="s">
        <v>39</v>
      </c>
      <c r="KVV6" s="1102" t="s">
        <v>1295</v>
      </c>
      <c r="KVW6" s="1102" t="s">
        <v>1296</v>
      </c>
      <c r="KVX6" s="1102" t="s">
        <v>39</v>
      </c>
      <c r="KVY6" s="1100" t="s">
        <v>106</v>
      </c>
      <c r="KVZ6" s="1101" t="s">
        <v>107</v>
      </c>
      <c r="KWA6" s="1102" t="s">
        <v>1295</v>
      </c>
      <c r="KWB6" s="1102" t="s">
        <v>1296</v>
      </c>
      <c r="KWC6" s="1102" t="s">
        <v>39</v>
      </c>
      <c r="KWD6" s="1102" t="s">
        <v>1295</v>
      </c>
      <c r="KWE6" s="1102" t="s">
        <v>1296</v>
      </c>
      <c r="KWF6" s="1102" t="s">
        <v>39</v>
      </c>
      <c r="KWG6" s="1100" t="s">
        <v>106</v>
      </c>
      <c r="KWH6" s="1101" t="s">
        <v>107</v>
      </c>
      <c r="KWI6" s="1102" t="s">
        <v>1295</v>
      </c>
      <c r="KWJ6" s="1102" t="s">
        <v>1296</v>
      </c>
      <c r="KWK6" s="1102" t="s">
        <v>39</v>
      </c>
      <c r="KWL6" s="1102" t="s">
        <v>1295</v>
      </c>
      <c r="KWM6" s="1102" t="s">
        <v>1296</v>
      </c>
      <c r="KWN6" s="1102" t="s">
        <v>39</v>
      </c>
      <c r="KWO6" s="1100" t="s">
        <v>106</v>
      </c>
      <c r="KWP6" s="1101" t="s">
        <v>107</v>
      </c>
      <c r="KWQ6" s="1102" t="s">
        <v>1295</v>
      </c>
      <c r="KWR6" s="1102" t="s">
        <v>1296</v>
      </c>
      <c r="KWS6" s="1102" t="s">
        <v>39</v>
      </c>
      <c r="KWT6" s="1102" t="s">
        <v>1295</v>
      </c>
      <c r="KWU6" s="1102" t="s">
        <v>1296</v>
      </c>
      <c r="KWV6" s="1102" t="s">
        <v>39</v>
      </c>
      <c r="KWW6" s="1100" t="s">
        <v>106</v>
      </c>
      <c r="KWX6" s="1101" t="s">
        <v>107</v>
      </c>
      <c r="KWY6" s="1102" t="s">
        <v>1295</v>
      </c>
      <c r="KWZ6" s="1102" t="s">
        <v>1296</v>
      </c>
      <c r="KXA6" s="1102" t="s">
        <v>39</v>
      </c>
      <c r="KXB6" s="1102" t="s">
        <v>1295</v>
      </c>
      <c r="KXC6" s="1102" t="s">
        <v>1296</v>
      </c>
      <c r="KXD6" s="1102" t="s">
        <v>39</v>
      </c>
      <c r="KXE6" s="1100" t="s">
        <v>106</v>
      </c>
      <c r="KXF6" s="1101" t="s">
        <v>107</v>
      </c>
      <c r="KXG6" s="1102" t="s">
        <v>1295</v>
      </c>
      <c r="KXH6" s="1102" t="s">
        <v>1296</v>
      </c>
      <c r="KXI6" s="1102" t="s">
        <v>39</v>
      </c>
      <c r="KXJ6" s="1102" t="s">
        <v>1295</v>
      </c>
      <c r="KXK6" s="1102" t="s">
        <v>1296</v>
      </c>
      <c r="KXL6" s="1102" t="s">
        <v>39</v>
      </c>
      <c r="KXM6" s="1100" t="s">
        <v>106</v>
      </c>
      <c r="KXN6" s="1101" t="s">
        <v>107</v>
      </c>
      <c r="KXO6" s="1102" t="s">
        <v>1295</v>
      </c>
      <c r="KXP6" s="1102" t="s">
        <v>1296</v>
      </c>
      <c r="KXQ6" s="1102" t="s">
        <v>39</v>
      </c>
      <c r="KXR6" s="1102" t="s">
        <v>1295</v>
      </c>
      <c r="KXS6" s="1102" t="s">
        <v>1296</v>
      </c>
      <c r="KXT6" s="1102" t="s">
        <v>39</v>
      </c>
      <c r="KXU6" s="1100" t="s">
        <v>106</v>
      </c>
      <c r="KXV6" s="1101" t="s">
        <v>107</v>
      </c>
      <c r="KXW6" s="1102" t="s">
        <v>1295</v>
      </c>
      <c r="KXX6" s="1102" t="s">
        <v>1296</v>
      </c>
      <c r="KXY6" s="1102" t="s">
        <v>39</v>
      </c>
      <c r="KXZ6" s="1102" t="s">
        <v>1295</v>
      </c>
      <c r="KYA6" s="1102" t="s">
        <v>1296</v>
      </c>
      <c r="KYB6" s="1102" t="s">
        <v>39</v>
      </c>
      <c r="KYC6" s="1100" t="s">
        <v>106</v>
      </c>
      <c r="KYD6" s="1101" t="s">
        <v>107</v>
      </c>
      <c r="KYE6" s="1102" t="s">
        <v>1295</v>
      </c>
      <c r="KYF6" s="1102" t="s">
        <v>1296</v>
      </c>
      <c r="KYG6" s="1102" t="s">
        <v>39</v>
      </c>
      <c r="KYH6" s="1102" t="s">
        <v>1295</v>
      </c>
      <c r="KYI6" s="1102" t="s">
        <v>1296</v>
      </c>
      <c r="KYJ6" s="1102" t="s">
        <v>39</v>
      </c>
      <c r="KYK6" s="1100" t="s">
        <v>106</v>
      </c>
      <c r="KYL6" s="1101" t="s">
        <v>107</v>
      </c>
      <c r="KYM6" s="1102" t="s">
        <v>1295</v>
      </c>
      <c r="KYN6" s="1102" t="s">
        <v>1296</v>
      </c>
      <c r="KYO6" s="1102" t="s">
        <v>39</v>
      </c>
      <c r="KYP6" s="1102" t="s">
        <v>1295</v>
      </c>
      <c r="KYQ6" s="1102" t="s">
        <v>1296</v>
      </c>
      <c r="KYR6" s="1102" t="s">
        <v>39</v>
      </c>
      <c r="KYS6" s="1100" t="s">
        <v>106</v>
      </c>
      <c r="KYT6" s="1101" t="s">
        <v>107</v>
      </c>
      <c r="KYU6" s="1102" t="s">
        <v>1295</v>
      </c>
      <c r="KYV6" s="1102" t="s">
        <v>1296</v>
      </c>
      <c r="KYW6" s="1102" t="s">
        <v>39</v>
      </c>
      <c r="KYX6" s="1102" t="s">
        <v>1295</v>
      </c>
      <c r="KYY6" s="1102" t="s">
        <v>1296</v>
      </c>
      <c r="KYZ6" s="1102" t="s">
        <v>39</v>
      </c>
      <c r="KZA6" s="1100" t="s">
        <v>106</v>
      </c>
      <c r="KZB6" s="1101" t="s">
        <v>107</v>
      </c>
      <c r="KZC6" s="1102" t="s">
        <v>1295</v>
      </c>
      <c r="KZD6" s="1102" t="s">
        <v>1296</v>
      </c>
      <c r="KZE6" s="1102" t="s">
        <v>39</v>
      </c>
      <c r="KZF6" s="1102" t="s">
        <v>1295</v>
      </c>
      <c r="KZG6" s="1102" t="s">
        <v>1296</v>
      </c>
      <c r="KZH6" s="1102" t="s">
        <v>39</v>
      </c>
      <c r="KZI6" s="1100" t="s">
        <v>106</v>
      </c>
      <c r="KZJ6" s="1101" t="s">
        <v>107</v>
      </c>
      <c r="KZK6" s="1102" t="s">
        <v>1295</v>
      </c>
      <c r="KZL6" s="1102" t="s">
        <v>1296</v>
      </c>
      <c r="KZM6" s="1102" t="s">
        <v>39</v>
      </c>
      <c r="KZN6" s="1102" t="s">
        <v>1295</v>
      </c>
      <c r="KZO6" s="1102" t="s">
        <v>1296</v>
      </c>
      <c r="KZP6" s="1102" t="s">
        <v>39</v>
      </c>
      <c r="KZQ6" s="1100" t="s">
        <v>106</v>
      </c>
      <c r="KZR6" s="1101" t="s">
        <v>107</v>
      </c>
      <c r="KZS6" s="1102" t="s">
        <v>1295</v>
      </c>
      <c r="KZT6" s="1102" t="s">
        <v>1296</v>
      </c>
      <c r="KZU6" s="1102" t="s">
        <v>39</v>
      </c>
      <c r="KZV6" s="1102" t="s">
        <v>1295</v>
      </c>
      <c r="KZW6" s="1102" t="s">
        <v>1296</v>
      </c>
      <c r="KZX6" s="1102" t="s">
        <v>39</v>
      </c>
      <c r="KZY6" s="1100" t="s">
        <v>106</v>
      </c>
      <c r="KZZ6" s="1101" t="s">
        <v>107</v>
      </c>
      <c r="LAA6" s="1102" t="s">
        <v>1295</v>
      </c>
      <c r="LAB6" s="1102" t="s">
        <v>1296</v>
      </c>
      <c r="LAC6" s="1102" t="s">
        <v>39</v>
      </c>
      <c r="LAD6" s="1102" t="s">
        <v>1295</v>
      </c>
      <c r="LAE6" s="1102" t="s">
        <v>1296</v>
      </c>
      <c r="LAF6" s="1102" t="s">
        <v>39</v>
      </c>
      <c r="LAG6" s="1100" t="s">
        <v>106</v>
      </c>
      <c r="LAH6" s="1101" t="s">
        <v>107</v>
      </c>
      <c r="LAI6" s="1102" t="s">
        <v>1295</v>
      </c>
      <c r="LAJ6" s="1102" t="s">
        <v>1296</v>
      </c>
      <c r="LAK6" s="1102" t="s">
        <v>39</v>
      </c>
      <c r="LAL6" s="1102" t="s">
        <v>1295</v>
      </c>
      <c r="LAM6" s="1102" t="s">
        <v>1296</v>
      </c>
      <c r="LAN6" s="1102" t="s">
        <v>39</v>
      </c>
      <c r="LAO6" s="1100" t="s">
        <v>106</v>
      </c>
      <c r="LAP6" s="1101" t="s">
        <v>107</v>
      </c>
      <c r="LAQ6" s="1102" t="s">
        <v>1295</v>
      </c>
      <c r="LAR6" s="1102" t="s">
        <v>1296</v>
      </c>
      <c r="LAS6" s="1102" t="s">
        <v>39</v>
      </c>
      <c r="LAT6" s="1102" t="s">
        <v>1295</v>
      </c>
      <c r="LAU6" s="1102" t="s">
        <v>1296</v>
      </c>
      <c r="LAV6" s="1102" t="s">
        <v>39</v>
      </c>
      <c r="LAW6" s="1100" t="s">
        <v>106</v>
      </c>
      <c r="LAX6" s="1101" t="s">
        <v>107</v>
      </c>
      <c r="LAY6" s="1102" t="s">
        <v>1295</v>
      </c>
      <c r="LAZ6" s="1102" t="s">
        <v>1296</v>
      </c>
      <c r="LBA6" s="1102" t="s">
        <v>39</v>
      </c>
      <c r="LBB6" s="1102" t="s">
        <v>1295</v>
      </c>
      <c r="LBC6" s="1102" t="s">
        <v>1296</v>
      </c>
      <c r="LBD6" s="1102" t="s">
        <v>39</v>
      </c>
      <c r="LBE6" s="1100" t="s">
        <v>106</v>
      </c>
      <c r="LBF6" s="1101" t="s">
        <v>107</v>
      </c>
      <c r="LBG6" s="1102" t="s">
        <v>1295</v>
      </c>
      <c r="LBH6" s="1102" t="s">
        <v>1296</v>
      </c>
      <c r="LBI6" s="1102" t="s">
        <v>39</v>
      </c>
      <c r="LBJ6" s="1102" t="s">
        <v>1295</v>
      </c>
      <c r="LBK6" s="1102" t="s">
        <v>1296</v>
      </c>
      <c r="LBL6" s="1102" t="s">
        <v>39</v>
      </c>
      <c r="LBM6" s="1100" t="s">
        <v>106</v>
      </c>
      <c r="LBN6" s="1101" t="s">
        <v>107</v>
      </c>
      <c r="LBO6" s="1102" t="s">
        <v>1295</v>
      </c>
      <c r="LBP6" s="1102" t="s">
        <v>1296</v>
      </c>
      <c r="LBQ6" s="1102" t="s">
        <v>39</v>
      </c>
      <c r="LBR6" s="1102" t="s">
        <v>1295</v>
      </c>
      <c r="LBS6" s="1102" t="s">
        <v>1296</v>
      </c>
      <c r="LBT6" s="1102" t="s">
        <v>39</v>
      </c>
      <c r="LBU6" s="1100" t="s">
        <v>106</v>
      </c>
      <c r="LBV6" s="1101" t="s">
        <v>107</v>
      </c>
      <c r="LBW6" s="1102" t="s">
        <v>1295</v>
      </c>
      <c r="LBX6" s="1102" t="s">
        <v>1296</v>
      </c>
      <c r="LBY6" s="1102" t="s">
        <v>39</v>
      </c>
      <c r="LBZ6" s="1102" t="s">
        <v>1295</v>
      </c>
      <c r="LCA6" s="1102" t="s">
        <v>1296</v>
      </c>
      <c r="LCB6" s="1102" t="s">
        <v>39</v>
      </c>
      <c r="LCC6" s="1100" t="s">
        <v>106</v>
      </c>
      <c r="LCD6" s="1101" t="s">
        <v>107</v>
      </c>
      <c r="LCE6" s="1102" t="s">
        <v>1295</v>
      </c>
      <c r="LCF6" s="1102" t="s">
        <v>1296</v>
      </c>
      <c r="LCG6" s="1102" t="s">
        <v>39</v>
      </c>
      <c r="LCH6" s="1102" t="s">
        <v>1295</v>
      </c>
      <c r="LCI6" s="1102" t="s">
        <v>1296</v>
      </c>
      <c r="LCJ6" s="1102" t="s">
        <v>39</v>
      </c>
      <c r="LCK6" s="1100" t="s">
        <v>106</v>
      </c>
      <c r="LCL6" s="1101" t="s">
        <v>107</v>
      </c>
      <c r="LCM6" s="1102" t="s">
        <v>1295</v>
      </c>
      <c r="LCN6" s="1102" t="s">
        <v>1296</v>
      </c>
      <c r="LCO6" s="1102" t="s">
        <v>39</v>
      </c>
      <c r="LCP6" s="1102" t="s">
        <v>1295</v>
      </c>
      <c r="LCQ6" s="1102" t="s">
        <v>1296</v>
      </c>
      <c r="LCR6" s="1102" t="s">
        <v>39</v>
      </c>
      <c r="LCS6" s="1100" t="s">
        <v>106</v>
      </c>
      <c r="LCT6" s="1101" t="s">
        <v>107</v>
      </c>
      <c r="LCU6" s="1102" t="s">
        <v>1295</v>
      </c>
      <c r="LCV6" s="1102" t="s">
        <v>1296</v>
      </c>
      <c r="LCW6" s="1102" t="s">
        <v>39</v>
      </c>
      <c r="LCX6" s="1102" t="s">
        <v>1295</v>
      </c>
      <c r="LCY6" s="1102" t="s">
        <v>1296</v>
      </c>
      <c r="LCZ6" s="1102" t="s">
        <v>39</v>
      </c>
      <c r="LDA6" s="1100" t="s">
        <v>106</v>
      </c>
      <c r="LDB6" s="1101" t="s">
        <v>107</v>
      </c>
      <c r="LDC6" s="1102" t="s">
        <v>1295</v>
      </c>
      <c r="LDD6" s="1102" t="s">
        <v>1296</v>
      </c>
      <c r="LDE6" s="1102" t="s">
        <v>39</v>
      </c>
      <c r="LDF6" s="1102" t="s">
        <v>1295</v>
      </c>
      <c r="LDG6" s="1102" t="s">
        <v>1296</v>
      </c>
      <c r="LDH6" s="1102" t="s">
        <v>39</v>
      </c>
      <c r="LDI6" s="1100" t="s">
        <v>106</v>
      </c>
      <c r="LDJ6" s="1101" t="s">
        <v>107</v>
      </c>
      <c r="LDK6" s="1102" t="s">
        <v>1295</v>
      </c>
      <c r="LDL6" s="1102" t="s">
        <v>1296</v>
      </c>
      <c r="LDM6" s="1102" t="s">
        <v>39</v>
      </c>
      <c r="LDN6" s="1102" t="s">
        <v>1295</v>
      </c>
      <c r="LDO6" s="1102" t="s">
        <v>1296</v>
      </c>
      <c r="LDP6" s="1102" t="s">
        <v>39</v>
      </c>
      <c r="LDQ6" s="1100" t="s">
        <v>106</v>
      </c>
      <c r="LDR6" s="1101" t="s">
        <v>107</v>
      </c>
      <c r="LDS6" s="1102" t="s">
        <v>1295</v>
      </c>
      <c r="LDT6" s="1102" t="s">
        <v>1296</v>
      </c>
      <c r="LDU6" s="1102" t="s">
        <v>39</v>
      </c>
      <c r="LDV6" s="1102" t="s">
        <v>1295</v>
      </c>
      <c r="LDW6" s="1102" t="s">
        <v>1296</v>
      </c>
      <c r="LDX6" s="1102" t="s">
        <v>39</v>
      </c>
      <c r="LDY6" s="1100" t="s">
        <v>106</v>
      </c>
      <c r="LDZ6" s="1101" t="s">
        <v>107</v>
      </c>
      <c r="LEA6" s="1102" t="s">
        <v>1295</v>
      </c>
      <c r="LEB6" s="1102" t="s">
        <v>1296</v>
      </c>
      <c r="LEC6" s="1102" t="s">
        <v>39</v>
      </c>
      <c r="LED6" s="1102" t="s">
        <v>1295</v>
      </c>
      <c r="LEE6" s="1102" t="s">
        <v>1296</v>
      </c>
      <c r="LEF6" s="1102" t="s">
        <v>39</v>
      </c>
      <c r="LEG6" s="1100" t="s">
        <v>106</v>
      </c>
      <c r="LEH6" s="1101" t="s">
        <v>107</v>
      </c>
      <c r="LEI6" s="1102" t="s">
        <v>1295</v>
      </c>
      <c r="LEJ6" s="1102" t="s">
        <v>1296</v>
      </c>
      <c r="LEK6" s="1102" t="s">
        <v>39</v>
      </c>
      <c r="LEL6" s="1102" t="s">
        <v>1295</v>
      </c>
      <c r="LEM6" s="1102" t="s">
        <v>1296</v>
      </c>
      <c r="LEN6" s="1102" t="s">
        <v>39</v>
      </c>
      <c r="LEO6" s="1100" t="s">
        <v>106</v>
      </c>
      <c r="LEP6" s="1101" t="s">
        <v>107</v>
      </c>
      <c r="LEQ6" s="1102" t="s">
        <v>1295</v>
      </c>
      <c r="LER6" s="1102" t="s">
        <v>1296</v>
      </c>
      <c r="LES6" s="1102" t="s">
        <v>39</v>
      </c>
      <c r="LET6" s="1102" t="s">
        <v>1295</v>
      </c>
      <c r="LEU6" s="1102" t="s">
        <v>1296</v>
      </c>
      <c r="LEV6" s="1102" t="s">
        <v>39</v>
      </c>
      <c r="LEW6" s="1100" t="s">
        <v>106</v>
      </c>
      <c r="LEX6" s="1101" t="s">
        <v>107</v>
      </c>
      <c r="LEY6" s="1102" t="s">
        <v>1295</v>
      </c>
      <c r="LEZ6" s="1102" t="s">
        <v>1296</v>
      </c>
      <c r="LFA6" s="1102" t="s">
        <v>39</v>
      </c>
      <c r="LFB6" s="1102" t="s">
        <v>1295</v>
      </c>
      <c r="LFC6" s="1102" t="s">
        <v>1296</v>
      </c>
      <c r="LFD6" s="1102" t="s">
        <v>39</v>
      </c>
      <c r="LFE6" s="1100" t="s">
        <v>106</v>
      </c>
      <c r="LFF6" s="1101" t="s">
        <v>107</v>
      </c>
      <c r="LFG6" s="1102" t="s">
        <v>1295</v>
      </c>
      <c r="LFH6" s="1102" t="s">
        <v>1296</v>
      </c>
      <c r="LFI6" s="1102" t="s">
        <v>39</v>
      </c>
      <c r="LFJ6" s="1102" t="s">
        <v>1295</v>
      </c>
      <c r="LFK6" s="1102" t="s">
        <v>1296</v>
      </c>
      <c r="LFL6" s="1102" t="s">
        <v>39</v>
      </c>
      <c r="LFM6" s="1100" t="s">
        <v>106</v>
      </c>
      <c r="LFN6" s="1101" t="s">
        <v>107</v>
      </c>
      <c r="LFO6" s="1102" t="s">
        <v>1295</v>
      </c>
      <c r="LFP6" s="1102" t="s">
        <v>1296</v>
      </c>
      <c r="LFQ6" s="1102" t="s">
        <v>39</v>
      </c>
      <c r="LFR6" s="1102" t="s">
        <v>1295</v>
      </c>
      <c r="LFS6" s="1102" t="s">
        <v>1296</v>
      </c>
      <c r="LFT6" s="1102" t="s">
        <v>39</v>
      </c>
      <c r="LFU6" s="1100" t="s">
        <v>106</v>
      </c>
      <c r="LFV6" s="1101" t="s">
        <v>107</v>
      </c>
      <c r="LFW6" s="1102" t="s">
        <v>1295</v>
      </c>
      <c r="LFX6" s="1102" t="s">
        <v>1296</v>
      </c>
      <c r="LFY6" s="1102" t="s">
        <v>39</v>
      </c>
      <c r="LFZ6" s="1102" t="s">
        <v>1295</v>
      </c>
      <c r="LGA6" s="1102" t="s">
        <v>1296</v>
      </c>
      <c r="LGB6" s="1102" t="s">
        <v>39</v>
      </c>
      <c r="LGC6" s="1100" t="s">
        <v>106</v>
      </c>
      <c r="LGD6" s="1101" t="s">
        <v>107</v>
      </c>
      <c r="LGE6" s="1102" t="s">
        <v>1295</v>
      </c>
      <c r="LGF6" s="1102" t="s">
        <v>1296</v>
      </c>
      <c r="LGG6" s="1102" t="s">
        <v>39</v>
      </c>
      <c r="LGH6" s="1102" t="s">
        <v>1295</v>
      </c>
      <c r="LGI6" s="1102" t="s">
        <v>1296</v>
      </c>
      <c r="LGJ6" s="1102" t="s">
        <v>39</v>
      </c>
      <c r="LGK6" s="1100" t="s">
        <v>106</v>
      </c>
      <c r="LGL6" s="1101" t="s">
        <v>107</v>
      </c>
      <c r="LGM6" s="1102" t="s">
        <v>1295</v>
      </c>
      <c r="LGN6" s="1102" t="s">
        <v>1296</v>
      </c>
      <c r="LGO6" s="1102" t="s">
        <v>39</v>
      </c>
      <c r="LGP6" s="1102" t="s">
        <v>1295</v>
      </c>
      <c r="LGQ6" s="1102" t="s">
        <v>1296</v>
      </c>
      <c r="LGR6" s="1102" t="s">
        <v>39</v>
      </c>
      <c r="LGS6" s="1100" t="s">
        <v>106</v>
      </c>
      <c r="LGT6" s="1101" t="s">
        <v>107</v>
      </c>
      <c r="LGU6" s="1102" t="s">
        <v>1295</v>
      </c>
      <c r="LGV6" s="1102" t="s">
        <v>1296</v>
      </c>
      <c r="LGW6" s="1102" t="s">
        <v>39</v>
      </c>
      <c r="LGX6" s="1102" t="s">
        <v>1295</v>
      </c>
      <c r="LGY6" s="1102" t="s">
        <v>1296</v>
      </c>
      <c r="LGZ6" s="1102" t="s">
        <v>39</v>
      </c>
      <c r="LHA6" s="1100" t="s">
        <v>106</v>
      </c>
      <c r="LHB6" s="1101" t="s">
        <v>107</v>
      </c>
      <c r="LHC6" s="1102" t="s">
        <v>1295</v>
      </c>
      <c r="LHD6" s="1102" t="s">
        <v>1296</v>
      </c>
      <c r="LHE6" s="1102" t="s">
        <v>39</v>
      </c>
      <c r="LHF6" s="1102" t="s">
        <v>1295</v>
      </c>
      <c r="LHG6" s="1102" t="s">
        <v>1296</v>
      </c>
      <c r="LHH6" s="1102" t="s">
        <v>39</v>
      </c>
      <c r="LHI6" s="1100" t="s">
        <v>106</v>
      </c>
      <c r="LHJ6" s="1101" t="s">
        <v>107</v>
      </c>
      <c r="LHK6" s="1102" t="s">
        <v>1295</v>
      </c>
      <c r="LHL6" s="1102" t="s">
        <v>1296</v>
      </c>
      <c r="LHM6" s="1102" t="s">
        <v>39</v>
      </c>
      <c r="LHN6" s="1102" t="s">
        <v>1295</v>
      </c>
      <c r="LHO6" s="1102" t="s">
        <v>1296</v>
      </c>
      <c r="LHP6" s="1102" t="s">
        <v>39</v>
      </c>
      <c r="LHQ6" s="1100" t="s">
        <v>106</v>
      </c>
      <c r="LHR6" s="1101" t="s">
        <v>107</v>
      </c>
      <c r="LHS6" s="1102" t="s">
        <v>1295</v>
      </c>
      <c r="LHT6" s="1102" t="s">
        <v>1296</v>
      </c>
      <c r="LHU6" s="1102" t="s">
        <v>39</v>
      </c>
      <c r="LHV6" s="1102" t="s">
        <v>1295</v>
      </c>
      <c r="LHW6" s="1102" t="s">
        <v>1296</v>
      </c>
      <c r="LHX6" s="1102" t="s">
        <v>39</v>
      </c>
      <c r="LHY6" s="1100" t="s">
        <v>106</v>
      </c>
      <c r="LHZ6" s="1101" t="s">
        <v>107</v>
      </c>
      <c r="LIA6" s="1102" t="s">
        <v>1295</v>
      </c>
      <c r="LIB6" s="1102" t="s">
        <v>1296</v>
      </c>
      <c r="LIC6" s="1102" t="s">
        <v>39</v>
      </c>
      <c r="LID6" s="1102" t="s">
        <v>1295</v>
      </c>
      <c r="LIE6" s="1102" t="s">
        <v>1296</v>
      </c>
      <c r="LIF6" s="1102" t="s">
        <v>39</v>
      </c>
      <c r="LIG6" s="1100" t="s">
        <v>106</v>
      </c>
      <c r="LIH6" s="1101" t="s">
        <v>107</v>
      </c>
      <c r="LII6" s="1102" t="s">
        <v>1295</v>
      </c>
      <c r="LIJ6" s="1102" t="s">
        <v>1296</v>
      </c>
      <c r="LIK6" s="1102" t="s">
        <v>39</v>
      </c>
      <c r="LIL6" s="1102" t="s">
        <v>1295</v>
      </c>
      <c r="LIM6" s="1102" t="s">
        <v>1296</v>
      </c>
      <c r="LIN6" s="1102" t="s">
        <v>39</v>
      </c>
      <c r="LIO6" s="1100" t="s">
        <v>106</v>
      </c>
      <c r="LIP6" s="1101" t="s">
        <v>107</v>
      </c>
      <c r="LIQ6" s="1102" t="s">
        <v>1295</v>
      </c>
      <c r="LIR6" s="1102" t="s">
        <v>1296</v>
      </c>
      <c r="LIS6" s="1102" t="s">
        <v>39</v>
      </c>
      <c r="LIT6" s="1102" t="s">
        <v>1295</v>
      </c>
      <c r="LIU6" s="1102" t="s">
        <v>1296</v>
      </c>
      <c r="LIV6" s="1102" t="s">
        <v>39</v>
      </c>
      <c r="LIW6" s="1100" t="s">
        <v>106</v>
      </c>
      <c r="LIX6" s="1101" t="s">
        <v>107</v>
      </c>
      <c r="LIY6" s="1102" t="s">
        <v>1295</v>
      </c>
      <c r="LIZ6" s="1102" t="s">
        <v>1296</v>
      </c>
      <c r="LJA6" s="1102" t="s">
        <v>39</v>
      </c>
      <c r="LJB6" s="1102" t="s">
        <v>1295</v>
      </c>
      <c r="LJC6" s="1102" t="s">
        <v>1296</v>
      </c>
      <c r="LJD6" s="1102" t="s">
        <v>39</v>
      </c>
      <c r="LJE6" s="1100" t="s">
        <v>106</v>
      </c>
      <c r="LJF6" s="1101" t="s">
        <v>107</v>
      </c>
      <c r="LJG6" s="1102" t="s">
        <v>1295</v>
      </c>
      <c r="LJH6" s="1102" t="s">
        <v>1296</v>
      </c>
      <c r="LJI6" s="1102" t="s">
        <v>39</v>
      </c>
      <c r="LJJ6" s="1102" t="s">
        <v>1295</v>
      </c>
      <c r="LJK6" s="1102" t="s">
        <v>1296</v>
      </c>
      <c r="LJL6" s="1102" t="s">
        <v>39</v>
      </c>
      <c r="LJM6" s="1100" t="s">
        <v>106</v>
      </c>
      <c r="LJN6" s="1101" t="s">
        <v>107</v>
      </c>
      <c r="LJO6" s="1102" t="s">
        <v>1295</v>
      </c>
      <c r="LJP6" s="1102" t="s">
        <v>1296</v>
      </c>
      <c r="LJQ6" s="1102" t="s">
        <v>39</v>
      </c>
      <c r="LJR6" s="1102" t="s">
        <v>1295</v>
      </c>
      <c r="LJS6" s="1102" t="s">
        <v>1296</v>
      </c>
      <c r="LJT6" s="1102" t="s">
        <v>39</v>
      </c>
      <c r="LJU6" s="1100" t="s">
        <v>106</v>
      </c>
      <c r="LJV6" s="1101" t="s">
        <v>107</v>
      </c>
      <c r="LJW6" s="1102" t="s">
        <v>1295</v>
      </c>
      <c r="LJX6" s="1102" t="s">
        <v>1296</v>
      </c>
      <c r="LJY6" s="1102" t="s">
        <v>39</v>
      </c>
      <c r="LJZ6" s="1102" t="s">
        <v>1295</v>
      </c>
      <c r="LKA6" s="1102" t="s">
        <v>1296</v>
      </c>
      <c r="LKB6" s="1102" t="s">
        <v>39</v>
      </c>
      <c r="LKC6" s="1100" t="s">
        <v>106</v>
      </c>
      <c r="LKD6" s="1101" t="s">
        <v>107</v>
      </c>
      <c r="LKE6" s="1102" t="s">
        <v>1295</v>
      </c>
      <c r="LKF6" s="1102" t="s">
        <v>1296</v>
      </c>
      <c r="LKG6" s="1102" t="s">
        <v>39</v>
      </c>
      <c r="LKH6" s="1102" t="s">
        <v>1295</v>
      </c>
      <c r="LKI6" s="1102" t="s">
        <v>1296</v>
      </c>
      <c r="LKJ6" s="1102" t="s">
        <v>39</v>
      </c>
      <c r="LKK6" s="1100" t="s">
        <v>106</v>
      </c>
      <c r="LKL6" s="1101" t="s">
        <v>107</v>
      </c>
      <c r="LKM6" s="1102" t="s">
        <v>1295</v>
      </c>
      <c r="LKN6" s="1102" t="s">
        <v>1296</v>
      </c>
      <c r="LKO6" s="1102" t="s">
        <v>39</v>
      </c>
      <c r="LKP6" s="1102" t="s">
        <v>1295</v>
      </c>
      <c r="LKQ6" s="1102" t="s">
        <v>1296</v>
      </c>
      <c r="LKR6" s="1102" t="s">
        <v>39</v>
      </c>
      <c r="LKS6" s="1100" t="s">
        <v>106</v>
      </c>
      <c r="LKT6" s="1101" t="s">
        <v>107</v>
      </c>
      <c r="LKU6" s="1102" t="s">
        <v>1295</v>
      </c>
      <c r="LKV6" s="1102" t="s">
        <v>1296</v>
      </c>
      <c r="LKW6" s="1102" t="s">
        <v>39</v>
      </c>
      <c r="LKX6" s="1102" t="s">
        <v>1295</v>
      </c>
      <c r="LKY6" s="1102" t="s">
        <v>1296</v>
      </c>
      <c r="LKZ6" s="1102" t="s">
        <v>39</v>
      </c>
      <c r="LLA6" s="1100" t="s">
        <v>106</v>
      </c>
      <c r="LLB6" s="1101" t="s">
        <v>107</v>
      </c>
      <c r="LLC6" s="1102" t="s">
        <v>1295</v>
      </c>
      <c r="LLD6" s="1102" t="s">
        <v>1296</v>
      </c>
      <c r="LLE6" s="1102" t="s">
        <v>39</v>
      </c>
      <c r="LLF6" s="1102" t="s">
        <v>1295</v>
      </c>
      <c r="LLG6" s="1102" t="s">
        <v>1296</v>
      </c>
      <c r="LLH6" s="1102" t="s">
        <v>39</v>
      </c>
      <c r="LLI6" s="1100" t="s">
        <v>106</v>
      </c>
      <c r="LLJ6" s="1101" t="s">
        <v>107</v>
      </c>
      <c r="LLK6" s="1102" t="s">
        <v>1295</v>
      </c>
      <c r="LLL6" s="1102" t="s">
        <v>1296</v>
      </c>
      <c r="LLM6" s="1102" t="s">
        <v>39</v>
      </c>
      <c r="LLN6" s="1102" t="s">
        <v>1295</v>
      </c>
      <c r="LLO6" s="1102" t="s">
        <v>1296</v>
      </c>
      <c r="LLP6" s="1102" t="s">
        <v>39</v>
      </c>
      <c r="LLQ6" s="1100" t="s">
        <v>106</v>
      </c>
      <c r="LLR6" s="1101" t="s">
        <v>107</v>
      </c>
      <c r="LLS6" s="1102" t="s">
        <v>1295</v>
      </c>
      <c r="LLT6" s="1102" t="s">
        <v>1296</v>
      </c>
      <c r="LLU6" s="1102" t="s">
        <v>39</v>
      </c>
      <c r="LLV6" s="1102" t="s">
        <v>1295</v>
      </c>
      <c r="LLW6" s="1102" t="s">
        <v>1296</v>
      </c>
      <c r="LLX6" s="1102" t="s">
        <v>39</v>
      </c>
      <c r="LLY6" s="1100" t="s">
        <v>106</v>
      </c>
      <c r="LLZ6" s="1101" t="s">
        <v>107</v>
      </c>
      <c r="LMA6" s="1102" t="s">
        <v>1295</v>
      </c>
      <c r="LMB6" s="1102" t="s">
        <v>1296</v>
      </c>
      <c r="LMC6" s="1102" t="s">
        <v>39</v>
      </c>
      <c r="LMD6" s="1102" t="s">
        <v>1295</v>
      </c>
      <c r="LME6" s="1102" t="s">
        <v>1296</v>
      </c>
      <c r="LMF6" s="1102" t="s">
        <v>39</v>
      </c>
      <c r="LMG6" s="1100" t="s">
        <v>106</v>
      </c>
      <c r="LMH6" s="1101" t="s">
        <v>107</v>
      </c>
      <c r="LMI6" s="1102" t="s">
        <v>1295</v>
      </c>
      <c r="LMJ6" s="1102" t="s">
        <v>1296</v>
      </c>
      <c r="LMK6" s="1102" t="s">
        <v>39</v>
      </c>
      <c r="LML6" s="1102" t="s">
        <v>1295</v>
      </c>
      <c r="LMM6" s="1102" t="s">
        <v>1296</v>
      </c>
      <c r="LMN6" s="1102" t="s">
        <v>39</v>
      </c>
      <c r="LMO6" s="1100" t="s">
        <v>106</v>
      </c>
      <c r="LMP6" s="1101" t="s">
        <v>107</v>
      </c>
      <c r="LMQ6" s="1102" t="s">
        <v>1295</v>
      </c>
      <c r="LMR6" s="1102" t="s">
        <v>1296</v>
      </c>
      <c r="LMS6" s="1102" t="s">
        <v>39</v>
      </c>
      <c r="LMT6" s="1102" t="s">
        <v>1295</v>
      </c>
      <c r="LMU6" s="1102" t="s">
        <v>1296</v>
      </c>
      <c r="LMV6" s="1102" t="s">
        <v>39</v>
      </c>
      <c r="LMW6" s="1100" t="s">
        <v>106</v>
      </c>
      <c r="LMX6" s="1101" t="s">
        <v>107</v>
      </c>
      <c r="LMY6" s="1102" t="s">
        <v>1295</v>
      </c>
      <c r="LMZ6" s="1102" t="s">
        <v>1296</v>
      </c>
      <c r="LNA6" s="1102" t="s">
        <v>39</v>
      </c>
      <c r="LNB6" s="1102" t="s">
        <v>1295</v>
      </c>
      <c r="LNC6" s="1102" t="s">
        <v>1296</v>
      </c>
      <c r="LND6" s="1102" t="s">
        <v>39</v>
      </c>
      <c r="LNE6" s="1100" t="s">
        <v>106</v>
      </c>
      <c r="LNF6" s="1101" t="s">
        <v>107</v>
      </c>
      <c r="LNG6" s="1102" t="s">
        <v>1295</v>
      </c>
      <c r="LNH6" s="1102" t="s">
        <v>1296</v>
      </c>
      <c r="LNI6" s="1102" t="s">
        <v>39</v>
      </c>
      <c r="LNJ6" s="1102" t="s">
        <v>1295</v>
      </c>
      <c r="LNK6" s="1102" t="s">
        <v>1296</v>
      </c>
      <c r="LNL6" s="1102" t="s">
        <v>39</v>
      </c>
      <c r="LNM6" s="1100" t="s">
        <v>106</v>
      </c>
      <c r="LNN6" s="1101" t="s">
        <v>107</v>
      </c>
      <c r="LNO6" s="1102" t="s">
        <v>1295</v>
      </c>
      <c r="LNP6" s="1102" t="s">
        <v>1296</v>
      </c>
      <c r="LNQ6" s="1102" t="s">
        <v>39</v>
      </c>
      <c r="LNR6" s="1102" t="s">
        <v>1295</v>
      </c>
      <c r="LNS6" s="1102" t="s">
        <v>1296</v>
      </c>
      <c r="LNT6" s="1102" t="s">
        <v>39</v>
      </c>
      <c r="LNU6" s="1100" t="s">
        <v>106</v>
      </c>
      <c r="LNV6" s="1101" t="s">
        <v>107</v>
      </c>
      <c r="LNW6" s="1102" t="s">
        <v>1295</v>
      </c>
      <c r="LNX6" s="1102" t="s">
        <v>1296</v>
      </c>
      <c r="LNY6" s="1102" t="s">
        <v>39</v>
      </c>
      <c r="LNZ6" s="1102" t="s">
        <v>1295</v>
      </c>
      <c r="LOA6" s="1102" t="s">
        <v>1296</v>
      </c>
      <c r="LOB6" s="1102" t="s">
        <v>39</v>
      </c>
      <c r="LOC6" s="1100" t="s">
        <v>106</v>
      </c>
      <c r="LOD6" s="1101" t="s">
        <v>107</v>
      </c>
      <c r="LOE6" s="1102" t="s">
        <v>1295</v>
      </c>
      <c r="LOF6" s="1102" t="s">
        <v>1296</v>
      </c>
      <c r="LOG6" s="1102" t="s">
        <v>39</v>
      </c>
      <c r="LOH6" s="1102" t="s">
        <v>1295</v>
      </c>
      <c r="LOI6" s="1102" t="s">
        <v>1296</v>
      </c>
      <c r="LOJ6" s="1102" t="s">
        <v>39</v>
      </c>
      <c r="LOK6" s="1100" t="s">
        <v>106</v>
      </c>
      <c r="LOL6" s="1101" t="s">
        <v>107</v>
      </c>
      <c r="LOM6" s="1102" t="s">
        <v>1295</v>
      </c>
      <c r="LON6" s="1102" t="s">
        <v>1296</v>
      </c>
      <c r="LOO6" s="1102" t="s">
        <v>39</v>
      </c>
      <c r="LOP6" s="1102" t="s">
        <v>1295</v>
      </c>
      <c r="LOQ6" s="1102" t="s">
        <v>1296</v>
      </c>
      <c r="LOR6" s="1102" t="s">
        <v>39</v>
      </c>
      <c r="LOS6" s="1100" t="s">
        <v>106</v>
      </c>
      <c r="LOT6" s="1101" t="s">
        <v>107</v>
      </c>
      <c r="LOU6" s="1102" t="s">
        <v>1295</v>
      </c>
      <c r="LOV6" s="1102" t="s">
        <v>1296</v>
      </c>
      <c r="LOW6" s="1102" t="s">
        <v>39</v>
      </c>
      <c r="LOX6" s="1102" t="s">
        <v>1295</v>
      </c>
      <c r="LOY6" s="1102" t="s">
        <v>1296</v>
      </c>
      <c r="LOZ6" s="1102" t="s">
        <v>39</v>
      </c>
      <c r="LPA6" s="1100" t="s">
        <v>106</v>
      </c>
      <c r="LPB6" s="1101" t="s">
        <v>107</v>
      </c>
      <c r="LPC6" s="1102" t="s">
        <v>1295</v>
      </c>
      <c r="LPD6" s="1102" t="s">
        <v>1296</v>
      </c>
      <c r="LPE6" s="1102" t="s">
        <v>39</v>
      </c>
      <c r="LPF6" s="1102" t="s">
        <v>1295</v>
      </c>
      <c r="LPG6" s="1102" t="s">
        <v>1296</v>
      </c>
      <c r="LPH6" s="1102" t="s">
        <v>39</v>
      </c>
      <c r="LPI6" s="1100" t="s">
        <v>106</v>
      </c>
      <c r="LPJ6" s="1101" t="s">
        <v>107</v>
      </c>
      <c r="LPK6" s="1102" t="s">
        <v>1295</v>
      </c>
      <c r="LPL6" s="1102" t="s">
        <v>1296</v>
      </c>
      <c r="LPM6" s="1102" t="s">
        <v>39</v>
      </c>
      <c r="LPN6" s="1102" t="s">
        <v>1295</v>
      </c>
      <c r="LPO6" s="1102" t="s">
        <v>1296</v>
      </c>
      <c r="LPP6" s="1102" t="s">
        <v>39</v>
      </c>
      <c r="LPQ6" s="1100" t="s">
        <v>106</v>
      </c>
      <c r="LPR6" s="1101" t="s">
        <v>107</v>
      </c>
      <c r="LPS6" s="1102" t="s">
        <v>1295</v>
      </c>
      <c r="LPT6" s="1102" t="s">
        <v>1296</v>
      </c>
      <c r="LPU6" s="1102" t="s">
        <v>39</v>
      </c>
      <c r="LPV6" s="1102" t="s">
        <v>1295</v>
      </c>
      <c r="LPW6" s="1102" t="s">
        <v>1296</v>
      </c>
      <c r="LPX6" s="1102" t="s">
        <v>39</v>
      </c>
      <c r="LPY6" s="1100" t="s">
        <v>106</v>
      </c>
      <c r="LPZ6" s="1101" t="s">
        <v>107</v>
      </c>
      <c r="LQA6" s="1102" t="s">
        <v>1295</v>
      </c>
      <c r="LQB6" s="1102" t="s">
        <v>1296</v>
      </c>
      <c r="LQC6" s="1102" t="s">
        <v>39</v>
      </c>
      <c r="LQD6" s="1102" t="s">
        <v>1295</v>
      </c>
      <c r="LQE6" s="1102" t="s">
        <v>1296</v>
      </c>
      <c r="LQF6" s="1102" t="s">
        <v>39</v>
      </c>
      <c r="LQG6" s="1100" t="s">
        <v>106</v>
      </c>
      <c r="LQH6" s="1101" t="s">
        <v>107</v>
      </c>
      <c r="LQI6" s="1102" t="s">
        <v>1295</v>
      </c>
      <c r="LQJ6" s="1102" t="s">
        <v>1296</v>
      </c>
      <c r="LQK6" s="1102" t="s">
        <v>39</v>
      </c>
      <c r="LQL6" s="1102" t="s">
        <v>1295</v>
      </c>
      <c r="LQM6" s="1102" t="s">
        <v>1296</v>
      </c>
      <c r="LQN6" s="1102" t="s">
        <v>39</v>
      </c>
      <c r="LQO6" s="1100" t="s">
        <v>106</v>
      </c>
      <c r="LQP6" s="1101" t="s">
        <v>107</v>
      </c>
      <c r="LQQ6" s="1102" t="s">
        <v>1295</v>
      </c>
      <c r="LQR6" s="1102" t="s">
        <v>1296</v>
      </c>
      <c r="LQS6" s="1102" t="s">
        <v>39</v>
      </c>
      <c r="LQT6" s="1102" t="s">
        <v>1295</v>
      </c>
      <c r="LQU6" s="1102" t="s">
        <v>1296</v>
      </c>
      <c r="LQV6" s="1102" t="s">
        <v>39</v>
      </c>
      <c r="LQW6" s="1100" t="s">
        <v>106</v>
      </c>
      <c r="LQX6" s="1101" t="s">
        <v>107</v>
      </c>
      <c r="LQY6" s="1102" t="s">
        <v>1295</v>
      </c>
      <c r="LQZ6" s="1102" t="s">
        <v>1296</v>
      </c>
      <c r="LRA6" s="1102" t="s">
        <v>39</v>
      </c>
      <c r="LRB6" s="1102" t="s">
        <v>1295</v>
      </c>
      <c r="LRC6" s="1102" t="s">
        <v>1296</v>
      </c>
      <c r="LRD6" s="1102" t="s">
        <v>39</v>
      </c>
      <c r="LRE6" s="1100" t="s">
        <v>106</v>
      </c>
      <c r="LRF6" s="1101" t="s">
        <v>107</v>
      </c>
      <c r="LRG6" s="1102" t="s">
        <v>1295</v>
      </c>
      <c r="LRH6" s="1102" t="s">
        <v>1296</v>
      </c>
      <c r="LRI6" s="1102" t="s">
        <v>39</v>
      </c>
      <c r="LRJ6" s="1102" t="s">
        <v>1295</v>
      </c>
      <c r="LRK6" s="1102" t="s">
        <v>1296</v>
      </c>
      <c r="LRL6" s="1102" t="s">
        <v>39</v>
      </c>
      <c r="LRM6" s="1100" t="s">
        <v>106</v>
      </c>
      <c r="LRN6" s="1101" t="s">
        <v>107</v>
      </c>
      <c r="LRO6" s="1102" t="s">
        <v>1295</v>
      </c>
      <c r="LRP6" s="1102" t="s">
        <v>1296</v>
      </c>
      <c r="LRQ6" s="1102" t="s">
        <v>39</v>
      </c>
      <c r="LRR6" s="1102" t="s">
        <v>1295</v>
      </c>
      <c r="LRS6" s="1102" t="s">
        <v>1296</v>
      </c>
      <c r="LRT6" s="1102" t="s">
        <v>39</v>
      </c>
      <c r="LRU6" s="1100" t="s">
        <v>106</v>
      </c>
      <c r="LRV6" s="1101" t="s">
        <v>107</v>
      </c>
      <c r="LRW6" s="1102" t="s">
        <v>1295</v>
      </c>
      <c r="LRX6" s="1102" t="s">
        <v>1296</v>
      </c>
      <c r="LRY6" s="1102" t="s">
        <v>39</v>
      </c>
      <c r="LRZ6" s="1102" t="s">
        <v>1295</v>
      </c>
      <c r="LSA6" s="1102" t="s">
        <v>1296</v>
      </c>
      <c r="LSB6" s="1102" t="s">
        <v>39</v>
      </c>
      <c r="LSC6" s="1100" t="s">
        <v>106</v>
      </c>
      <c r="LSD6" s="1101" t="s">
        <v>107</v>
      </c>
      <c r="LSE6" s="1102" t="s">
        <v>1295</v>
      </c>
      <c r="LSF6" s="1102" t="s">
        <v>1296</v>
      </c>
      <c r="LSG6" s="1102" t="s">
        <v>39</v>
      </c>
      <c r="LSH6" s="1102" t="s">
        <v>1295</v>
      </c>
      <c r="LSI6" s="1102" t="s">
        <v>1296</v>
      </c>
      <c r="LSJ6" s="1102" t="s">
        <v>39</v>
      </c>
      <c r="LSK6" s="1100" t="s">
        <v>106</v>
      </c>
      <c r="LSL6" s="1101" t="s">
        <v>107</v>
      </c>
      <c r="LSM6" s="1102" t="s">
        <v>1295</v>
      </c>
      <c r="LSN6" s="1102" t="s">
        <v>1296</v>
      </c>
      <c r="LSO6" s="1102" t="s">
        <v>39</v>
      </c>
      <c r="LSP6" s="1102" t="s">
        <v>1295</v>
      </c>
      <c r="LSQ6" s="1102" t="s">
        <v>1296</v>
      </c>
      <c r="LSR6" s="1102" t="s">
        <v>39</v>
      </c>
      <c r="LSS6" s="1100" t="s">
        <v>106</v>
      </c>
      <c r="LST6" s="1101" t="s">
        <v>107</v>
      </c>
      <c r="LSU6" s="1102" t="s">
        <v>1295</v>
      </c>
      <c r="LSV6" s="1102" t="s">
        <v>1296</v>
      </c>
      <c r="LSW6" s="1102" t="s">
        <v>39</v>
      </c>
      <c r="LSX6" s="1102" t="s">
        <v>1295</v>
      </c>
      <c r="LSY6" s="1102" t="s">
        <v>1296</v>
      </c>
      <c r="LSZ6" s="1102" t="s">
        <v>39</v>
      </c>
      <c r="LTA6" s="1100" t="s">
        <v>106</v>
      </c>
      <c r="LTB6" s="1101" t="s">
        <v>107</v>
      </c>
      <c r="LTC6" s="1102" t="s">
        <v>1295</v>
      </c>
      <c r="LTD6" s="1102" t="s">
        <v>1296</v>
      </c>
      <c r="LTE6" s="1102" t="s">
        <v>39</v>
      </c>
      <c r="LTF6" s="1102" t="s">
        <v>1295</v>
      </c>
      <c r="LTG6" s="1102" t="s">
        <v>1296</v>
      </c>
      <c r="LTH6" s="1102" t="s">
        <v>39</v>
      </c>
      <c r="LTI6" s="1100" t="s">
        <v>106</v>
      </c>
      <c r="LTJ6" s="1101" t="s">
        <v>107</v>
      </c>
      <c r="LTK6" s="1102" t="s">
        <v>1295</v>
      </c>
      <c r="LTL6" s="1102" t="s">
        <v>1296</v>
      </c>
      <c r="LTM6" s="1102" t="s">
        <v>39</v>
      </c>
      <c r="LTN6" s="1102" t="s">
        <v>1295</v>
      </c>
      <c r="LTO6" s="1102" t="s">
        <v>1296</v>
      </c>
      <c r="LTP6" s="1102" t="s">
        <v>39</v>
      </c>
      <c r="LTQ6" s="1100" t="s">
        <v>106</v>
      </c>
      <c r="LTR6" s="1101" t="s">
        <v>107</v>
      </c>
      <c r="LTS6" s="1102" t="s">
        <v>1295</v>
      </c>
      <c r="LTT6" s="1102" t="s">
        <v>1296</v>
      </c>
      <c r="LTU6" s="1102" t="s">
        <v>39</v>
      </c>
      <c r="LTV6" s="1102" t="s">
        <v>1295</v>
      </c>
      <c r="LTW6" s="1102" t="s">
        <v>1296</v>
      </c>
      <c r="LTX6" s="1102" t="s">
        <v>39</v>
      </c>
      <c r="LTY6" s="1100" t="s">
        <v>106</v>
      </c>
      <c r="LTZ6" s="1101" t="s">
        <v>107</v>
      </c>
      <c r="LUA6" s="1102" t="s">
        <v>1295</v>
      </c>
      <c r="LUB6" s="1102" t="s">
        <v>1296</v>
      </c>
      <c r="LUC6" s="1102" t="s">
        <v>39</v>
      </c>
      <c r="LUD6" s="1102" t="s">
        <v>1295</v>
      </c>
      <c r="LUE6" s="1102" t="s">
        <v>1296</v>
      </c>
      <c r="LUF6" s="1102" t="s">
        <v>39</v>
      </c>
      <c r="LUG6" s="1100" t="s">
        <v>106</v>
      </c>
      <c r="LUH6" s="1101" t="s">
        <v>107</v>
      </c>
      <c r="LUI6" s="1102" t="s">
        <v>1295</v>
      </c>
      <c r="LUJ6" s="1102" t="s">
        <v>1296</v>
      </c>
      <c r="LUK6" s="1102" t="s">
        <v>39</v>
      </c>
      <c r="LUL6" s="1102" t="s">
        <v>1295</v>
      </c>
      <c r="LUM6" s="1102" t="s">
        <v>1296</v>
      </c>
      <c r="LUN6" s="1102" t="s">
        <v>39</v>
      </c>
      <c r="LUO6" s="1100" t="s">
        <v>106</v>
      </c>
      <c r="LUP6" s="1101" t="s">
        <v>107</v>
      </c>
      <c r="LUQ6" s="1102" t="s">
        <v>1295</v>
      </c>
      <c r="LUR6" s="1102" t="s">
        <v>1296</v>
      </c>
      <c r="LUS6" s="1102" t="s">
        <v>39</v>
      </c>
      <c r="LUT6" s="1102" t="s">
        <v>1295</v>
      </c>
      <c r="LUU6" s="1102" t="s">
        <v>1296</v>
      </c>
      <c r="LUV6" s="1102" t="s">
        <v>39</v>
      </c>
      <c r="LUW6" s="1100" t="s">
        <v>106</v>
      </c>
      <c r="LUX6" s="1101" t="s">
        <v>107</v>
      </c>
      <c r="LUY6" s="1102" t="s">
        <v>1295</v>
      </c>
      <c r="LUZ6" s="1102" t="s">
        <v>1296</v>
      </c>
      <c r="LVA6" s="1102" t="s">
        <v>39</v>
      </c>
      <c r="LVB6" s="1102" t="s">
        <v>1295</v>
      </c>
      <c r="LVC6" s="1102" t="s">
        <v>1296</v>
      </c>
      <c r="LVD6" s="1102" t="s">
        <v>39</v>
      </c>
      <c r="LVE6" s="1100" t="s">
        <v>106</v>
      </c>
      <c r="LVF6" s="1101" t="s">
        <v>107</v>
      </c>
      <c r="LVG6" s="1102" t="s">
        <v>1295</v>
      </c>
      <c r="LVH6" s="1102" t="s">
        <v>1296</v>
      </c>
      <c r="LVI6" s="1102" t="s">
        <v>39</v>
      </c>
      <c r="LVJ6" s="1102" t="s">
        <v>1295</v>
      </c>
      <c r="LVK6" s="1102" t="s">
        <v>1296</v>
      </c>
      <c r="LVL6" s="1102" t="s">
        <v>39</v>
      </c>
      <c r="LVM6" s="1100" t="s">
        <v>106</v>
      </c>
      <c r="LVN6" s="1101" t="s">
        <v>107</v>
      </c>
      <c r="LVO6" s="1102" t="s">
        <v>1295</v>
      </c>
      <c r="LVP6" s="1102" t="s">
        <v>1296</v>
      </c>
      <c r="LVQ6" s="1102" t="s">
        <v>39</v>
      </c>
      <c r="LVR6" s="1102" t="s">
        <v>1295</v>
      </c>
      <c r="LVS6" s="1102" t="s">
        <v>1296</v>
      </c>
      <c r="LVT6" s="1102" t="s">
        <v>39</v>
      </c>
      <c r="LVU6" s="1100" t="s">
        <v>106</v>
      </c>
      <c r="LVV6" s="1101" t="s">
        <v>107</v>
      </c>
      <c r="LVW6" s="1102" t="s">
        <v>1295</v>
      </c>
      <c r="LVX6" s="1102" t="s">
        <v>1296</v>
      </c>
      <c r="LVY6" s="1102" t="s">
        <v>39</v>
      </c>
      <c r="LVZ6" s="1102" t="s">
        <v>1295</v>
      </c>
      <c r="LWA6" s="1102" t="s">
        <v>1296</v>
      </c>
      <c r="LWB6" s="1102" t="s">
        <v>39</v>
      </c>
      <c r="LWC6" s="1100" t="s">
        <v>106</v>
      </c>
      <c r="LWD6" s="1101" t="s">
        <v>107</v>
      </c>
      <c r="LWE6" s="1102" t="s">
        <v>1295</v>
      </c>
      <c r="LWF6" s="1102" t="s">
        <v>1296</v>
      </c>
      <c r="LWG6" s="1102" t="s">
        <v>39</v>
      </c>
      <c r="LWH6" s="1102" t="s">
        <v>1295</v>
      </c>
      <c r="LWI6" s="1102" t="s">
        <v>1296</v>
      </c>
      <c r="LWJ6" s="1102" t="s">
        <v>39</v>
      </c>
      <c r="LWK6" s="1100" t="s">
        <v>106</v>
      </c>
      <c r="LWL6" s="1101" t="s">
        <v>107</v>
      </c>
      <c r="LWM6" s="1102" t="s">
        <v>1295</v>
      </c>
      <c r="LWN6" s="1102" t="s">
        <v>1296</v>
      </c>
      <c r="LWO6" s="1102" t="s">
        <v>39</v>
      </c>
      <c r="LWP6" s="1102" t="s">
        <v>1295</v>
      </c>
      <c r="LWQ6" s="1102" t="s">
        <v>1296</v>
      </c>
      <c r="LWR6" s="1102" t="s">
        <v>39</v>
      </c>
      <c r="LWS6" s="1100" t="s">
        <v>106</v>
      </c>
      <c r="LWT6" s="1101" t="s">
        <v>107</v>
      </c>
      <c r="LWU6" s="1102" t="s">
        <v>1295</v>
      </c>
      <c r="LWV6" s="1102" t="s">
        <v>1296</v>
      </c>
      <c r="LWW6" s="1102" t="s">
        <v>39</v>
      </c>
      <c r="LWX6" s="1102" t="s">
        <v>1295</v>
      </c>
      <c r="LWY6" s="1102" t="s">
        <v>1296</v>
      </c>
      <c r="LWZ6" s="1102" t="s">
        <v>39</v>
      </c>
      <c r="LXA6" s="1100" t="s">
        <v>106</v>
      </c>
      <c r="LXB6" s="1101" t="s">
        <v>107</v>
      </c>
      <c r="LXC6" s="1102" t="s">
        <v>1295</v>
      </c>
      <c r="LXD6" s="1102" t="s">
        <v>1296</v>
      </c>
      <c r="LXE6" s="1102" t="s">
        <v>39</v>
      </c>
      <c r="LXF6" s="1102" t="s">
        <v>1295</v>
      </c>
      <c r="LXG6" s="1102" t="s">
        <v>1296</v>
      </c>
      <c r="LXH6" s="1102" t="s">
        <v>39</v>
      </c>
      <c r="LXI6" s="1100" t="s">
        <v>106</v>
      </c>
      <c r="LXJ6" s="1101" t="s">
        <v>107</v>
      </c>
      <c r="LXK6" s="1102" t="s">
        <v>1295</v>
      </c>
      <c r="LXL6" s="1102" t="s">
        <v>1296</v>
      </c>
      <c r="LXM6" s="1102" t="s">
        <v>39</v>
      </c>
      <c r="LXN6" s="1102" t="s">
        <v>1295</v>
      </c>
      <c r="LXO6" s="1102" t="s">
        <v>1296</v>
      </c>
      <c r="LXP6" s="1102" t="s">
        <v>39</v>
      </c>
      <c r="LXQ6" s="1100" t="s">
        <v>106</v>
      </c>
      <c r="LXR6" s="1101" t="s">
        <v>107</v>
      </c>
      <c r="LXS6" s="1102" t="s">
        <v>1295</v>
      </c>
      <c r="LXT6" s="1102" t="s">
        <v>1296</v>
      </c>
      <c r="LXU6" s="1102" t="s">
        <v>39</v>
      </c>
      <c r="LXV6" s="1102" t="s">
        <v>1295</v>
      </c>
      <c r="LXW6" s="1102" t="s">
        <v>1296</v>
      </c>
      <c r="LXX6" s="1102" t="s">
        <v>39</v>
      </c>
      <c r="LXY6" s="1100" t="s">
        <v>106</v>
      </c>
      <c r="LXZ6" s="1101" t="s">
        <v>107</v>
      </c>
      <c r="LYA6" s="1102" t="s">
        <v>1295</v>
      </c>
      <c r="LYB6" s="1102" t="s">
        <v>1296</v>
      </c>
      <c r="LYC6" s="1102" t="s">
        <v>39</v>
      </c>
      <c r="LYD6" s="1102" t="s">
        <v>1295</v>
      </c>
      <c r="LYE6" s="1102" t="s">
        <v>1296</v>
      </c>
      <c r="LYF6" s="1102" t="s">
        <v>39</v>
      </c>
      <c r="LYG6" s="1100" t="s">
        <v>106</v>
      </c>
      <c r="LYH6" s="1101" t="s">
        <v>107</v>
      </c>
      <c r="LYI6" s="1102" t="s">
        <v>1295</v>
      </c>
      <c r="LYJ6" s="1102" t="s">
        <v>1296</v>
      </c>
      <c r="LYK6" s="1102" t="s">
        <v>39</v>
      </c>
      <c r="LYL6" s="1102" t="s">
        <v>1295</v>
      </c>
      <c r="LYM6" s="1102" t="s">
        <v>1296</v>
      </c>
      <c r="LYN6" s="1102" t="s">
        <v>39</v>
      </c>
      <c r="LYO6" s="1100" t="s">
        <v>106</v>
      </c>
      <c r="LYP6" s="1101" t="s">
        <v>107</v>
      </c>
      <c r="LYQ6" s="1102" t="s">
        <v>1295</v>
      </c>
      <c r="LYR6" s="1102" t="s">
        <v>1296</v>
      </c>
      <c r="LYS6" s="1102" t="s">
        <v>39</v>
      </c>
      <c r="LYT6" s="1102" t="s">
        <v>1295</v>
      </c>
      <c r="LYU6" s="1102" t="s">
        <v>1296</v>
      </c>
      <c r="LYV6" s="1102" t="s">
        <v>39</v>
      </c>
      <c r="LYW6" s="1100" t="s">
        <v>106</v>
      </c>
      <c r="LYX6" s="1101" t="s">
        <v>107</v>
      </c>
      <c r="LYY6" s="1102" t="s">
        <v>1295</v>
      </c>
      <c r="LYZ6" s="1102" t="s">
        <v>1296</v>
      </c>
      <c r="LZA6" s="1102" t="s">
        <v>39</v>
      </c>
      <c r="LZB6" s="1102" t="s">
        <v>1295</v>
      </c>
      <c r="LZC6" s="1102" t="s">
        <v>1296</v>
      </c>
      <c r="LZD6" s="1102" t="s">
        <v>39</v>
      </c>
      <c r="LZE6" s="1100" t="s">
        <v>106</v>
      </c>
      <c r="LZF6" s="1101" t="s">
        <v>107</v>
      </c>
      <c r="LZG6" s="1102" t="s">
        <v>1295</v>
      </c>
      <c r="LZH6" s="1102" t="s">
        <v>1296</v>
      </c>
      <c r="LZI6" s="1102" t="s">
        <v>39</v>
      </c>
      <c r="LZJ6" s="1102" t="s">
        <v>1295</v>
      </c>
      <c r="LZK6" s="1102" t="s">
        <v>1296</v>
      </c>
      <c r="LZL6" s="1102" t="s">
        <v>39</v>
      </c>
      <c r="LZM6" s="1100" t="s">
        <v>106</v>
      </c>
      <c r="LZN6" s="1101" t="s">
        <v>107</v>
      </c>
      <c r="LZO6" s="1102" t="s">
        <v>1295</v>
      </c>
      <c r="LZP6" s="1102" t="s">
        <v>1296</v>
      </c>
      <c r="LZQ6" s="1102" t="s">
        <v>39</v>
      </c>
      <c r="LZR6" s="1102" t="s">
        <v>1295</v>
      </c>
      <c r="LZS6" s="1102" t="s">
        <v>1296</v>
      </c>
      <c r="LZT6" s="1102" t="s">
        <v>39</v>
      </c>
      <c r="LZU6" s="1100" t="s">
        <v>106</v>
      </c>
      <c r="LZV6" s="1101" t="s">
        <v>107</v>
      </c>
      <c r="LZW6" s="1102" t="s">
        <v>1295</v>
      </c>
      <c r="LZX6" s="1102" t="s">
        <v>1296</v>
      </c>
      <c r="LZY6" s="1102" t="s">
        <v>39</v>
      </c>
      <c r="LZZ6" s="1102" t="s">
        <v>1295</v>
      </c>
      <c r="MAA6" s="1102" t="s">
        <v>1296</v>
      </c>
      <c r="MAB6" s="1102" t="s">
        <v>39</v>
      </c>
      <c r="MAC6" s="1100" t="s">
        <v>106</v>
      </c>
      <c r="MAD6" s="1101" t="s">
        <v>107</v>
      </c>
      <c r="MAE6" s="1102" t="s">
        <v>1295</v>
      </c>
      <c r="MAF6" s="1102" t="s">
        <v>1296</v>
      </c>
      <c r="MAG6" s="1102" t="s">
        <v>39</v>
      </c>
      <c r="MAH6" s="1102" t="s">
        <v>1295</v>
      </c>
      <c r="MAI6" s="1102" t="s">
        <v>1296</v>
      </c>
      <c r="MAJ6" s="1102" t="s">
        <v>39</v>
      </c>
      <c r="MAK6" s="1100" t="s">
        <v>106</v>
      </c>
      <c r="MAL6" s="1101" t="s">
        <v>107</v>
      </c>
      <c r="MAM6" s="1102" t="s">
        <v>1295</v>
      </c>
      <c r="MAN6" s="1102" t="s">
        <v>1296</v>
      </c>
      <c r="MAO6" s="1102" t="s">
        <v>39</v>
      </c>
      <c r="MAP6" s="1102" t="s">
        <v>1295</v>
      </c>
      <c r="MAQ6" s="1102" t="s">
        <v>1296</v>
      </c>
      <c r="MAR6" s="1102" t="s">
        <v>39</v>
      </c>
      <c r="MAS6" s="1100" t="s">
        <v>106</v>
      </c>
      <c r="MAT6" s="1101" t="s">
        <v>107</v>
      </c>
      <c r="MAU6" s="1102" t="s">
        <v>1295</v>
      </c>
      <c r="MAV6" s="1102" t="s">
        <v>1296</v>
      </c>
      <c r="MAW6" s="1102" t="s">
        <v>39</v>
      </c>
      <c r="MAX6" s="1102" t="s">
        <v>1295</v>
      </c>
      <c r="MAY6" s="1102" t="s">
        <v>1296</v>
      </c>
      <c r="MAZ6" s="1102" t="s">
        <v>39</v>
      </c>
      <c r="MBA6" s="1100" t="s">
        <v>106</v>
      </c>
      <c r="MBB6" s="1101" t="s">
        <v>107</v>
      </c>
      <c r="MBC6" s="1102" t="s">
        <v>1295</v>
      </c>
      <c r="MBD6" s="1102" t="s">
        <v>1296</v>
      </c>
      <c r="MBE6" s="1102" t="s">
        <v>39</v>
      </c>
      <c r="MBF6" s="1102" t="s">
        <v>1295</v>
      </c>
      <c r="MBG6" s="1102" t="s">
        <v>1296</v>
      </c>
      <c r="MBH6" s="1102" t="s">
        <v>39</v>
      </c>
      <c r="MBI6" s="1100" t="s">
        <v>106</v>
      </c>
      <c r="MBJ6" s="1101" t="s">
        <v>107</v>
      </c>
      <c r="MBK6" s="1102" t="s">
        <v>1295</v>
      </c>
      <c r="MBL6" s="1102" t="s">
        <v>1296</v>
      </c>
      <c r="MBM6" s="1102" t="s">
        <v>39</v>
      </c>
      <c r="MBN6" s="1102" t="s">
        <v>1295</v>
      </c>
      <c r="MBO6" s="1102" t="s">
        <v>1296</v>
      </c>
      <c r="MBP6" s="1102" t="s">
        <v>39</v>
      </c>
      <c r="MBQ6" s="1100" t="s">
        <v>106</v>
      </c>
      <c r="MBR6" s="1101" t="s">
        <v>107</v>
      </c>
      <c r="MBS6" s="1102" t="s">
        <v>1295</v>
      </c>
      <c r="MBT6" s="1102" t="s">
        <v>1296</v>
      </c>
      <c r="MBU6" s="1102" t="s">
        <v>39</v>
      </c>
      <c r="MBV6" s="1102" t="s">
        <v>1295</v>
      </c>
      <c r="MBW6" s="1102" t="s">
        <v>1296</v>
      </c>
      <c r="MBX6" s="1102" t="s">
        <v>39</v>
      </c>
      <c r="MBY6" s="1100" t="s">
        <v>106</v>
      </c>
      <c r="MBZ6" s="1101" t="s">
        <v>107</v>
      </c>
      <c r="MCA6" s="1102" t="s">
        <v>1295</v>
      </c>
      <c r="MCB6" s="1102" t="s">
        <v>1296</v>
      </c>
      <c r="MCC6" s="1102" t="s">
        <v>39</v>
      </c>
      <c r="MCD6" s="1102" t="s">
        <v>1295</v>
      </c>
      <c r="MCE6" s="1102" t="s">
        <v>1296</v>
      </c>
      <c r="MCF6" s="1102" t="s">
        <v>39</v>
      </c>
      <c r="MCG6" s="1100" t="s">
        <v>106</v>
      </c>
      <c r="MCH6" s="1101" t="s">
        <v>107</v>
      </c>
      <c r="MCI6" s="1102" t="s">
        <v>1295</v>
      </c>
      <c r="MCJ6" s="1102" t="s">
        <v>1296</v>
      </c>
      <c r="MCK6" s="1102" t="s">
        <v>39</v>
      </c>
      <c r="MCL6" s="1102" t="s">
        <v>1295</v>
      </c>
      <c r="MCM6" s="1102" t="s">
        <v>1296</v>
      </c>
      <c r="MCN6" s="1102" t="s">
        <v>39</v>
      </c>
      <c r="MCO6" s="1100" t="s">
        <v>106</v>
      </c>
      <c r="MCP6" s="1101" t="s">
        <v>107</v>
      </c>
      <c r="MCQ6" s="1102" t="s">
        <v>1295</v>
      </c>
      <c r="MCR6" s="1102" t="s">
        <v>1296</v>
      </c>
      <c r="MCS6" s="1102" t="s">
        <v>39</v>
      </c>
      <c r="MCT6" s="1102" t="s">
        <v>1295</v>
      </c>
      <c r="MCU6" s="1102" t="s">
        <v>1296</v>
      </c>
      <c r="MCV6" s="1102" t="s">
        <v>39</v>
      </c>
      <c r="MCW6" s="1100" t="s">
        <v>106</v>
      </c>
      <c r="MCX6" s="1101" t="s">
        <v>107</v>
      </c>
      <c r="MCY6" s="1102" t="s">
        <v>1295</v>
      </c>
      <c r="MCZ6" s="1102" t="s">
        <v>1296</v>
      </c>
      <c r="MDA6" s="1102" t="s">
        <v>39</v>
      </c>
      <c r="MDB6" s="1102" t="s">
        <v>1295</v>
      </c>
      <c r="MDC6" s="1102" t="s">
        <v>1296</v>
      </c>
      <c r="MDD6" s="1102" t="s">
        <v>39</v>
      </c>
      <c r="MDE6" s="1100" t="s">
        <v>106</v>
      </c>
      <c r="MDF6" s="1101" t="s">
        <v>107</v>
      </c>
      <c r="MDG6" s="1102" t="s">
        <v>1295</v>
      </c>
      <c r="MDH6" s="1102" t="s">
        <v>1296</v>
      </c>
      <c r="MDI6" s="1102" t="s">
        <v>39</v>
      </c>
      <c r="MDJ6" s="1102" t="s">
        <v>1295</v>
      </c>
      <c r="MDK6" s="1102" t="s">
        <v>1296</v>
      </c>
      <c r="MDL6" s="1102" t="s">
        <v>39</v>
      </c>
      <c r="MDM6" s="1100" t="s">
        <v>106</v>
      </c>
      <c r="MDN6" s="1101" t="s">
        <v>107</v>
      </c>
      <c r="MDO6" s="1102" t="s">
        <v>1295</v>
      </c>
      <c r="MDP6" s="1102" t="s">
        <v>1296</v>
      </c>
      <c r="MDQ6" s="1102" t="s">
        <v>39</v>
      </c>
      <c r="MDR6" s="1102" t="s">
        <v>1295</v>
      </c>
      <c r="MDS6" s="1102" t="s">
        <v>1296</v>
      </c>
      <c r="MDT6" s="1102" t="s">
        <v>39</v>
      </c>
      <c r="MDU6" s="1100" t="s">
        <v>106</v>
      </c>
      <c r="MDV6" s="1101" t="s">
        <v>107</v>
      </c>
      <c r="MDW6" s="1102" t="s">
        <v>1295</v>
      </c>
      <c r="MDX6" s="1102" t="s">
        <v>1296</v>
      </c>
      <c r="MDY6" s="1102" t="s">
        <v>39</v>
      </c>
      <c r="MDZ6" s="1102" t="s">
        <v>1295</v>
      </c>
      <c r="MEA6" s="1102" t="s">
        <v>1296</v>
      </c>
      <c r="MEB6" s="1102" t="s">
        <v>39</v>
      </c>
      <c r="MEC6" s="1100" t="s">
        <v>106</v>
      </c>
      <c r="MED6" s="1101" t="s">
        <v>107</v>
      </c>
      <c r="MEE6" s="1102" t="s">
        <v>1295</v>
      </c>
      <c r="MEF6" s="1102" t="s">
        <v>1296</v>
      </c>
      <c r="MEG6" s="1102" t="s">
        <v>39</v>
      </c>
      <c r="MEH6" s="1102" t="s">
        <v>1295</v>
      </c>
      <c r="MEI6" s="1102" t="s">
        <v>1296</v>
      </c>
      <c r="MEJ6" s="1102" t="s">
        <v>39</v>
      </c>
      <c r="MEK6" s="1100" t="s">
        <v>106</v>
      </c>
      <c r="MEL6" s="1101" t="s">
        <v>107</v>
      </c>
      <c r="MEM6" s="1102" t="s">
        <v>1295</v>
      </c>
      <c r="MEN6" s="1102" t="s">
        <v>1296</v>
      </c>
      <c r="MEO6" s="1102" t="s">
        <v>39</v>
      </c>
      <c r="MEP6" s="1102" t="s">
        <v>1295</v>
      </c>
      <c r="MEQ6" s="1102" t="s">
        <v>1296</v>
      </c>
      <c r="MER6" s="1102" t="s">
        <v>39</v>
      </c>
      <c r="MES6" s="1100" t="s">
        <v>106</v>
      </c>
      <c r="MET6" s="1101" t="s">
        <v>107</v>
      </c>
      <c r="MEU6" s="1102" t="s">
        <v>1295</v>
      </c>
      <c r="MEV6" s="1102" t="s">
        <v>1296</v>
      </c>
      <c r="MEW6" s="1102" t="s">
        <v>39</v>
      </c>
      <c r="MEX6" s="1102" t="s">
        <v>1295</v>
      </c>
      <c r="MEY6" s="1102" t="s">
        <v>1296</v>
      </c>
      <c r="MEZ6" s="1102" t="s">
        <v>39</v>
      </c>
      <c r="MFA6" s="1100" t="s">
        <v>106</v>
      </c>
      <c r="MFB6" s="1101" t="s">
        <v>107</v>
      </c>
      <c r="MFC6" s="1102" t="s">
        <v>1295</v>
      </c>
      <c r="MFD6" s="1102" t="s">
        <v>1296</v>
      </c>
      <c r="MFE6" s="1102" t="s">
        <v>39</v>
      </c>
      <c r="MFF6" s="1102" t="s">
        <v>1295</v>
      </c>
      <c r="MFG6" s="1102" t="s">
        <v>1296</v>
      </c>
      <c r="MFH6" s="1102" t="s">
        <v>39</v>
      </c>
      <c r="MFI6" s="1100" t="s">
        <v>106</v>
      </c>
      <c r="MFJ6" s="1101" t="s">
        <v>107</v>
      </c>
      <c r="MFK6" s="1102" t="s">
        <v>1295</v>
      </c>
      <c r="MFL6" s="1102" t="s">
        <v>1296</v>
      </c>
      <c r="MFM6" s="1102" t="s">
        <v>39</v>
      </c>
      <c r="MFN6" s="1102" t="s">
        <v>1295</v>
      </c>
      <c r="MFO6" s="1102" t="s">
        <v>1296</v>
      </c>
      <c r="MFP6" s="1102" t="s">
        <v>39</v>
      </c>
      <c r="MFQ6" s="1100" t="s">
        <v>106</v>
      </c>
      <c r="MFR6" s="1101" t="s">
        <v>107</v>
      </c>
      <c r="MFS6" s="1102" t="s">
        <v>1295</v>
      </c>
      <c r="MFT6" s="1102" t="s">
        <v>1296</v>
      </c>
      <c r="MFU6" s="1102" t="s">
        <v>39</v>
      </c>
      <c r="MFV6" s="1102" t="s">
        <v>1295</v>
      </c>
      <c r="MFW6" s="1102" t="s">
        <v>1296</v>
      </c>
      <c r="MFX6" s="1102" t="s">
        <v>39</v>
      </c>
      <c r="MFY6" s="1100" t="s">
        <v>106</v>
      </c>
      <c r="MFZ6" s="1101" t="s">
        <v>107</v>
      </c>
      <c r="MGA6" s="1102" t="s">
        <v>1295</v>
      </c>
      <c r="MGB6" s="1102" t="s">
        <v>1296</v>
      </c>
      <c r="MGC6" s="1102" t="s">
        <v>39</v>
      </c>
      <c r="MGD6" s="1102" t="s">
        <v>1295</v>
      </c>
      <c r="MGE6" s="1102" t="s">
        <v>1296</v>
      </c>
      <c r="MGF6" s="1102" t="s">
        <v>39</v>
      </c>
      <c r="MGG6" s="1100" t="s">
        <v>106</v>
      </c>
      <c r="MGH6" s="1101" t="s">
        <v>107</v>
      </c>
      <c r="MGI6" s="1102" t="s">
        <v>1295</v>
      </c>
      <c r="MGJ6" s="1102" t="s">
        <v>1296</v>
      </c>
      <c r="MGK6" s="1102" t="s">
        <v>39</v>
      </c>
      <c r="MGL6" s="1102" t="s">
        <v>1295</v>
      </c>
      <c r="MGM6" s="1102" t="s">
        <v>1296</v>
      </c>
      <c r="MGN6" s="1102" t="s">
        <v>39</v>
      </c>
      <c r="MGO6" s="1100" t="s">
        <v>106</v>
      </c>
      <c r="MGP6" s="1101" t="s">
        <v>107</v>
      </c>
      <c r="MGQ6" s="1102" t="s">
        <v>1295</v>
      </c>
      <c r="MGR6" s="1102" t="s">
        <v>1296</v>
      </c>
      <c r="MGS6" s="1102" t="s">
        <v>39</v>
      </c>
      <c r="MGT6" s="1102" t="s">
        <v>1295</v>
      </c>
      <c r="MGU6" s="1102" t="s">
        <v>1296</v>
      </c>
      <c r="MGV6" s="1102" t="s">
        <v>39</v>
      </c>
      <c r="MGW6" s="1100" t="s">
        <v>106</v>
      </c>
      <c r="MGX6" s="1101" t="s">
        <v>107</v>
      </c>
      <c r="MGY6" s="1102" t="s">
        <v>1295</v>
      </c>
      <c r="MGZ6" s="1102" t="s">
        <v>1296</v>
      </c>
      <c r="MHA6" s="1102" t="s">
        <v>39</v>
      </c>
      <c r="MHB6" s="1102" t="s">
        <v>1295</v>
      </c>
      <c r="MHC6" s="1102" t="s">
        <v>1296</v>
      </c>
      <c r="MHD6" s="1102" t="s">
        <v>39</v>
      </c>
      <c r="MHE6" s="1100" t="s">
        <v>106</v>
      </c>
      <c r="MHF6" s="1101" t="s">
        <v>107</v>
      </c>
      <c r="MHG6" s="1102" t="s">
        <v>1295</v>
      </c>
      <c r="MHH6" s="1102" t="s">
        <v>1296</v>
      </c>
      <c r="MHI6" s="1102" t="s">
        <v>39</v>
      </c>
      <c r="MHJ6" s="1102" t="s">
        <v>1295</v>
      </c>
      <c r="MHK6" s="1102" t="s">
        <v>1296</v>
      </c>
      <c r="MHL6" s="1102" t="s">
        <v>39</v>
      </c>
      <c r="MHM6" s="1100" t="s">
        <v>106</v>
      </c>
      <c r="MHN6" s="1101" t="s">
        <v>107</v>
      </c>
      <c r="MHO6" s="1102" t="s">
        <v>1295</v>
      </c>
      <c r="MHP6" s="1102" t="s">
        <v>1296</v>
      </c>
      <c r="MHQ6" s="1102" t="s">
        <v>39</v>
      </c>
      <c r="MHR6" s="1102" t="s">
        <v>1295</v>
      </c>
      <c r="MHS6" s="1102" t="s">
        <v>1296</v>
      </c>
      <c r="MHT6" s="1102" t="s">
        <v>39</v>
      </c>
      <c r="MHU6" s="1100" t="s">
        <v>106</v>
      </c>
      <c r="MHV6" s="1101" t="s">
        <v>107</v>
      </c>
      <c r="MHW6" s="1102" t="s">
        <v>1295</v>
      </c>
      <c r="MHX6" s="1102" t="s">
        <v>1296</v>
      </c>
      <c r="MHY6" s="1102" t="s">
        <v>39</v>
      </c>
      <c r="MHZ6" s="1102" t="s">
        <v>1295</v>
      </c>
      <c r="MIA6" s="1102" t="s">
        <v>1296</v>
      </c>
      <c r="MIB6" s="1102" t="s">
        <v>39</v>
      </c>
      <c r="MIC6" s="1100" t="s">
        <v>106</v>
      </c>
      <c r="MID6" s="1101" t="s">
        <v>107</v>
      </c>
      <c r="MIE6" s="1102" t="s">
        <v>1295</v>
      </c>
      <c r="MIF6" s="1102" t="s">
        <v>1296</v>
      </c>
      <c r="MIG6" s="1102" t="s">
        <v>39</v>
      </c>
      <c r="MIH6" s="1102" t="s">
        <v>1295</v>
      </c>
      <c r="MII6" s="1102" t="s">
        <v>1296</v>
      </c>
      <c r="MIJ6" s="1102" t="s">
        <v>39</v>
      </c>
      <c r="MIK6" s="1100" t="s">
        <v>106</v>
      </c>
      <c r="MIL6" s="1101" t="s">
        <v>107</v>
      </c>
      <c r="MIM6" s="1102" t="s">
        <v>1295</v>
      </c>
      <c r="MIN6" s="1102" t="s">
        <v>1296</v>
      </c>
      <c r="MIO6" s="1102" t="s">
        <v>39</v>
      </c>
      <c r="MIP6" s="1102" t="s">
        <v>1295</v>
      </c>
      <c r="MIQ6" s="1102" t="s">
        <v>1296</v>
      </c>
      <c r="MIR6" s="1102" t="s">
        <v>39</v>
      </c>
      <c r="MIS6" s="1100" t="s">
        <v>106</v>
      </c>
      <c r="MIT6" s="1101" t="s">
        <v>107</v>
      </c>
      <c r="MIU6" s="1102" t="s">
        <v>1295</v>
      </c>
      <c r="MIV6" s="1102" t="s">
        <v>1296</v>
      </c>
      <c r="MIW6" s="1102" t="s">
        <v>39</v>
      </c>
      <c r="MIX6" s="1102" t="s">
        <v>1295</v>
      </c>
      <c r="MIY6" s="1102" t="s">
        <v>1296</v>
      </c>
      <c r="MIZ6" s="1102" t="s">
        <v>39</v>
      </c>
      <c r="MJA6" s="1100" t="s">
        <v>106</v>
      </c>
      <c r="MJB6" s="1101" t="s">
        <v>107</v>
      </c>
      <c r="MJC6" s="1102" t="s">
        <v>1295</v>
      </c>
      <c r="MJD6" s="1102" t="s">
        <v>1296</v>
      </c>
      <c r="MJE6" s="1102" t="s">
        <v>39</v>
      </c>
      <c r="MJF6" s="1102" t="s">
        <v>1295</v>
      </c>
      <c r="MJG6" s="1102" t="s">
        <v>1296</v>
      </c>
      <c r="MJH6" s="1102" t="s">
        <v>39</v>
      </c>
      <c r="MJI6" s="1100" t="s">
        <v>106</v>
      </c>
      <c r="MJJ6" s="1101" t="s">
        <v>107</v>
      </c>
      <c r="MJK6" s="1102" t="s">
        <v>1295</v>
      </c>
      <c r="MJL6" s="1102" t="s">
        <v>1296</v>
      </c>
      <c r="MJM6" s="1102" t="s">
        <v>39</v>
      </c>
      <c r="MJN6" s="1102" t="s">
        <v>1295</v>
      </c>
      <c r="MJO6" s="1102" t="s">
        <v>1296</v>
      </c>
      <c r="MJP6" s="1102" t="s">
        <v>39</v>
      </c>
      <c r="MJQ6" s="1100" t="s">
        <v>106</v>
      </c>
      <c r="MJR6" s="1101" t="s">
        <v>107</v>
      </c>
      <c r="MJS6" s="1102" t="s">
        <v>1295</v>
      </c>
      <c r="MJT6" s="1102" t="s">
        <v>1296</v>
      </c>
      <c r="MJU6" s="1102" t="s">
        <v>39</v>
      </c>
      <c r="MJV6" s="1102" t="s">
        <v>1295</v>
      </c>
      <c r="MJW6" s="1102" t="s">
        <v>1296</v>
      </c>
      <c r="MJX6" s="1102" t="s">
        <v>39</v>
      </c>
      <c r="MJY6" s="1100" t="s">
        <v>106</v>
      </c>
      <c r="MJZ6" s="1101" t="s">
        <v>107</v>
      </c>
      <c r="MKA6" s="1102" t="s">
        <v>1295</v>
      </c>
      <c r="MKB6" s="1102" t="s">
        <v>1296</v>
      </c>
      <c r="MKC6" s="1102" t="s">
        <v>39</v>
      </c>
      <c r="MKD6" s="1102" t="s">
        <v>1295</v>
      </c>
      <c r="MKE6" s="1102" t="s">
        <v>1296</v>
      </c>
      <c r="MKF6" s="1102" t="s">
        <v>39</v>
      </c>
      <c r="MKG6" s="1100" t="s">
        <v>106</v>
      </c>
      <c r="MKH6" s="1101" t="s">
        <v>107</v>
      </c>
      <c r="MKI6" s="1102" t="s">
        <v>1295</v>
      </c>
      <c r="MKJ6" s="1102" t="s">
        <v>1296</v>
      </c>
      <c r="MKK6" s="1102" t="s">
        <v>39</v>
      </c>
      <c r="MKL6" s="1102" t="s">
        <v>1295</v>
      </c>
      <c r="MKM6" s="1102" t="s">
        <v>1296</v>
      </c>
      <c r="MKN6" s="1102" t="s">
        <v>39</v>
      </c>
      <c r="MKO6" s="1100" t="s">
        <v>106</v>
      </c>
      <c r="MKP6" s="1101" t="s">
        <v>107</v>
      </c>
      <c r="MKQ6" s="1102" t="s">
        <v>1295</v>
      </c>
      <c r="MKR6" s="1102" t="s">
        <v>1296</v>
      </c>
      <c r="MKS6" s="1102" t="s">
        <v>39</v>
      </c>
      <c r="MKT6" s="1102" t="s">
        <v>1295</v>
      </c>
      <c r="MKU6" s="1102" t="s">
        <v>1296</v>
      </c>
      <c r="MKV6" s="1102" t="s">
        <v>39</v>
      </c>
      <c r="MKW6" s="1100" t="s">
        <v>106</v>
      </c>
      <c r="MKX6" s="1101" t="s">
        <v>107</v>
      </c>
      <c r="MKY6" s="1102" t="s">
        <v>1295</v>
      </c>
      <c r="MKZ6" s="1102" t="s">
        <v>1296</v>
      </c>
      <c r="MLA6" s="1102" t="s">
        <v>39</v>
      </c>
      <c r="MLB6" s="1102" t="s">
        <v>1295</v>
      </c>
      <c r="MLC6" s="1102" t="s">
        <v>1296</v>
      </c>
      <c r="MLD6" s="1102" t="s">
        <v>39</v>
      </c>
      <c r="MLE6" s="1100" t="s">
        <v>106</v>
      </c>
      <c r="MLF6" s="1101" t="s">
        <v>107</v>
      </c>
      <c r="MLG6" s="1102" t="s">
        <v>1295</v>
      </c>
      <c r="MLH6" s="1102" t="s">
        <v>1296</v>
      </c>
      <c r="MLI6" s="1102" t="s">
        <v>39</v>
      </c>
      <c r="MLJ6" s="1102" t="s">
        <v>1295</v>
      </c>
      <c r="MLK6" s="1102" t="s">
        <v>1296</v>
      </c>
      <c r="MLL6" s="1102" t="s">
        <v>39</v>
      </c>
      <c r="MLM6" s="1100" t="s">
        <v>106</v>
      </c>
      <c r="MLN6" s="1101" t="s">
        <v>107</v>
      </c>
      <c r="MLO6" s="1102" t="s">
        <v>1295</v>
      </c>
      <c r="MLP6" s="1102" t="s">
        <v>1296</v>
      </c>
      <c r="MLQ6" s="1102" t="s">
        <v>39</v>
      </c>
      <c r="MLR6" s="1102" t="s">
        <v>1295</v>
      </c>
      <c r="MLS6" s="1102" t="s">
        <v>1296</v>
      </c>
      <c r="MLT6" s="1102" t="s">
        <v>39</v>
      </c>
      <c r="MLU6" s="1100" t="s">
        <v>106</v>
      </c>
      <c r="MLV6" s="1101" t="s">
        <v>107</v>
      </c>
      <c r="MLW6" s="1102" t="s">
        <v>1295</v>
      </c>
      <c r="MLX6" s="1102" t="s">
        <v>1296</v>
      </c>
      <c r="MLY6" s="1102" t="s">
        <v>39</v>
      </c>
      <c r="MLZ6" s="1102" t="s">
        <v>1295</v>
      </c>
      <c r="MMA6" s="1102" t="s">
        <v>1296</v>
      </c>
      <c r="MMB6" s="1102" t="s">
        <v>39</v>
      </c>
      <c r="MMC6" s="1100" t="s">
        <v>106</v>
      </c>
      <c r="MMD6" s="1101" t="s">
        <v>107</v>
      </c>
      <c r="MME6" s="1102" t="s">
        <v>1295</v>
      </c>
      <c r="MMF6" s="1102" t="s">
        <v>1296</v>
      </c>
      <c r="MMG6" s="1102" t="s">
        <v>39</v>
      </c>
      <c r="MMH6" s="1102" t="s">
        <v>1295</v>
      </c>
      <c r="MMI6" s="1102" t="s">
        <v>1296</v>
      </c>
      <c r="MMJ6" s="1102" t="s">
        <v>39</v>
      </c>
      <c r="MMK6" s="1100" t="s">
        <v>106</v>
      </c>
      <c r="MML6" s="1101" t="s">
        <v>107</v>
      </c>
      <c r="MMM6" s="1102" t="s">
        <v>1295</v>
      </c>
      <c r="MMN6" s="1102" t="s">
        <v>1296</v>
      </c>
      <c r="MMO6" s="1102" t="s">
        <v>39</v>
      </c>
      <c r="MMP6" s="1102" t="s">
        <v>1295</v>
      </c>
      <c r="MMQ6" s="1102" t="s">
        <v>1296</v>
      </c>
      <c r="MMR6" s="1102" t="s">
        <v>39</v>
      </c>
      <c r="MMS6" s="1100" t="s">
        <v>106</v>
      </c>
      <c r="MMT6" s="1101" t="s">
        <v>107</v>
      </c>
      <c r="MMU6" s="1102" t="s">
        <v>1295</v>
      </c>
      <c r="MMV6" s="1102" t="s">
        <v>1296</v>
      </c>
      <c r="MMW6" s="1102" t="s">
        <v>39</v>
      </c>
      <c r="MMX6" s="1102" t="s">
        <v>1295</v>
      </c>
      <c r="MMY6" s="1102" t="s">
        <v>1296</v>
      </c>
      <c r="MMZ6" s="1102" t="s">
        <v>39</v>
      </c>
      <c r="MNA6" s="1100" t="s">
        <v>106</v>
      </c>
      <c r="MNB6" s="1101" t="s">
        <v>107</v>
      </c>
      <c r="MNC6" s="1102" t="s">
        <v>1295</v>
      </c>
      <c r="MND6" s="1102" t="s">
        <v>1296</v>
      </c>
      <c r="MNE6" s="1102" t="s">
        <v>39</v>
      </c>
      <c r="MNF6" s="1102" t="s">
        <v>1295</v>
      </c>
      <c r="MNG6" s="1102" t="s">
        <v>1296</v>
      </c>
      <c r="MNH6" s="1102" t="s">
        <v>39</v>
      </c>
      <c r="MNI6" s="1100" t="s">
        <v>106</v>
      </c>
      <c r="MNJ6" s="1101" t="s">
        <v>107</v>
      </c>
      <c r="MNK6" s="1102" t="s">
        <v>1295</v>
      </c>
      <c r="MNL6" s="1102" t="s">
        <v>1296</v>
      </c>
      <c r="MNM6" s="1102" t="s">
        <v>39</v>
      </c>
      <c r="MNN6" s="1102" t="s">
        <v>1295</v>
      </c>
      <c r="MNO6" s="1102" t="s">
        <v>1296</v>
      </c>
      <c r="MNP6" s="1102" t="s">
        <v>39</v>
      </c>
      <c r="MNQ6" s="1100" t="s">
        <v>106</v>
      </c>
      <c r="MNR6" s="1101" t="s">
        <v>107</v>
      </c>
      <c r="MNS6" s="1102" t="s">
        <v>1295</v>
      </c>
      <c r="MNT6" s="1102" t="s">
        <v>1296</v>
      </c>
      <c r="MNU6" s="1102" t="s">
        <v>39</v>
      </c>
      <c r="MNV6" s="1102" t="s">
        <v>1295</v>
      </c>
      <c r="MNW6" s="1102" t="s">
        <v>1296</v>
      </c>
      <c r="MNX6" s="1102" t="s">
        <v>39</v>
      </c>
      <c r="MNY6" s="1100" t="s">
        <v>106</v>
      </c>
      <c r="MNZ6" s="1101" t="s">
        <v>107</v>
      </c>
      <c r="MOA6" s="1102" t="s">
        <v>1295</v>
      </c>
      <c r="MOB6" s="1102" t="s">
        <v>1296</v>
      </c>
      <c r="MOC6" s="1102" t="s">
        <v>39</v>
      </c>
      <c r="MOD6" s="1102" t="s">
        <v>1295</v>
      </c>
      <c r="MOE6" s="1102" t="s">
        <v>1296</v>
      </c>
      <c r="MOF6" s="1102" t="s">
        <v>39</v>
      </c>
      <c r="MOG6" s="1100" t="s">
        <v>106</v>
      </c>
      <c r="MOH6" s="1101" t="s">
        <v>107</v>
      </c>
      <c r="MOI6" s="1102" t="s">
        <v>1295</v>
      </c>
      <c r="MOJ6" s="1102" t="s">
        <v>1296</v>
      </c>
      <c r="MOK6" s="1102" t="s">
        <v>39</v>
      </c>
      <c r="MOL6" s="1102" t="s">
        <v>1295</v>
      </c>
      <c r="MOM6" s="1102" t="s">
        <v>1296</v>
      </c>
      <c r="MON6" s="1102" t="s">
        <v>39</v>
      </c>
      <c r="MOO6" s="1100" t="s">
        <v>106</v>
      </c>
      <c r="MOP6" s="1101" t="s">
        <v>107</v>
      </c>
      <c r="MOQ6" s="1102" t="s">
        <v>1295</v>
      </c>
      <c r="MOR6" s="1102" t="s">
        <v>1296</v>
      </c>
      <c r="MOS6" s="1102" t="s">
        <v>39</v>
      </c>
      <c r="MOT6" s="1102" t="s">
        <v>1295</v>
      </c>
      <c r="MOU6" s="1102" t="s">
        <v>1296</v>
      </c>
      <c r="MOV6" s="1102" t="s">
        <v>39</v>
      </c>
      <c r="MOW6" s="1100" t="s">
        <v>106</v>
      </c>
      <c r="MOX6" s="1101" t="s">
        <v>107</v>
      </c>
      <c r="MOY6" s="1102" t="s">
        <v>1295</v>
      </c>
      <c r="MOZ6" s="1102" t="s">
        <v>1296</v>
      </c>
      <c r="MPA6" s="1102" t="s">
        <v>39</v>
      </c>
      <c r="MPB6" s="1102" t="s">
        <v>1295</v>
      </c>
      <c r="MPC6" s="1102" t="s">
        <v>1296</v>
      </c>
      <c r="MPD6" s="1102" t="s">
        <v>39</v>
      </c>
      <c r="MPE6" s="1100" t="s">
        <v>106</v>
      </c>
      <c r="MPF6" s="1101" t="s">
        <v>107</v>
      </c>
      <c r="MPG6" s="1102" t="s">
        <v>1295</v>
      </c>
      <c r="MPH6" s="1102" t="s">
        <v>1296</v>
      </c>
      <c r="MPI6" s="1102" t="s">
        <v>39</v>
      </c>
      <c r="MPJ6" s="1102" t="s">
        <v>1295</v>
      </c>
      <c r="MPK6" s="1102" t="s">
        <v>1296</v>
      </c>
      <c r="MPL6" s="1102" t="s">
        <v>39</v>
      </c>
      <c r="MPM6" s="1100" t="s">
        <v>106</v>
      </c>
      <c r="MPN6" s="1101" t="s">
        <v>107</v>
      </c>
      <c r="MPO6" s="1102" t="s">
        <v>1295</v>
      </c>
      <c r="MPP6" s="1102" t="s">
        <v>1296</v>
      </c>
      <c r="MPQ6" s="1102" t="s">
        <v>39</v>
      </c>
      <c r="MPR6" s="1102" t="s">
        <v>1295</v>
      </c>
      <c r="MPS6" s="1102" t="s">
        <v>1296</v>
      </c>
      <c r="MPT6" s="1102" t="s">
        <v>39</v>
      </c>
      <c r="MPU6" s="1100" t="s">
        <v>106</v>
      </c>
      <c r="MPV6" s="1101" t="s">
        <v>107</v>
      </c>
      <c r="MPW6" s="1102" t="s">
        <v>1295</v>
      </c>
      <c r="MPX6" s="1102" t="s">
        <v>1296</v>
      </c>
      <c r="MPY6" s="1102" t="s">
        <v>39</v>
      </c>
      <c r="MPZ6" s="1102" t="s">
        <v>1295</v>
      </c>
      <c r="MQA6" s="1102" t="s">
        <v>1296</v>
      </c>
      <c r="MQB6" s="1102" t="s">
        <v>39</v>
      </c>
      <c r="MQC6" s="1100" t="s">
        <v>106</v>
      </c>
      <c r="MQD6" s="1101" t="s">
        <v>107</v>
      </c>
      <c r="MQE6" s="1102" t="s">
        <v>1295</v>
      </c>
      <c r="MQF6" s="1102" t="s">
        <v>1296</v>
      </c>
      <c r="MQG6" s="1102" t="s">
        <v>39</v>
      </c>
      <c r="MQH6" s="1102" t="s">
        <v>1295</v>
      </c>
      <c r="MQI6" s="1102" t="s">
        <v>1296</v>
      </c>
      <c r="MQJ6" s="1102" t="s">
        <v>39</v>
      </c>
      <c r="MQK6" s="1100" t="s">
        <v>106</v>
      </c>
      <c r="MQL6" s="1101" t="s">
        <v>107</v>
      </c>
      <c r="MQM6" s="1102" t="s">
        <v>1295</v>
      </c>
      <c r="MQN6" s="1102" t="s">
        <v>1296</v>
      </c>
      <c r="MQO6" s="1102" t="s">
        <v>39</v>
      </c>
      <c r="MQP6" s="1102" t="s">
        <v>1295</v>
      </c>
      <c r="MQQ6" s="1102" t="s">
        <v>1296</v>
      </c>
      <c r="MQR6" s="1102" t="s">
        <v>39</v>
      </c>
      <c r="MQS6" s="1100" t="s">
        <v>106</v>
      </c>
      <c r="MQT6" s="1101" t="s">
        <v>107</v>
      </c>
      <c r="MQU6" s="1102" t="s">
        <v>1295</v>
      </c>
      <c r="MQV6" s="1102" t="s">
        <v>1296</v>
      </c>
      <c r="MQW6" s="1102" t="s">
        <v>39</v>
      </c>
      <c r="MQX6" s="1102" t="s">
        <v>1295</v>
      </c>
      <c r="MQY6" s="1102" t="s">
        <v>1296</v>
      </c>
      <c r="MQZ6" s="1102" t="s">
        <v>39</v>
      </c>
      <c r="MRA6" s="1100" t="s">
        <v>106</v>
      </c>
      <c r="MRB6" s="1101" t="s">
        <v>107</v>
      </c>
      <c r="MRC6" s="1102" t="s">
        <v>1295</v>
      </c>
      <c r="MRD6" s="1102" t="s">
        <v>1296</v>
      </c>
      <c r="MRE6" s="1102" t="s">
        <v>39</v>
      </c>
      <c r="MRF6" s="1102" t="s">
        <v>1295</v>
      </c>
      <c r="MRG6" s="1102" t="s">
        <v>1296</v>
      </c>
      <c r="MRH6" s="1102" t="s">
        <v>39</v>
      </c>
      <c r="MRI6" s="1100" t="s">
        <v>106</v>
      </c>
      <c r="MRJ6" s="1101" t="s">
        <v>107</v>
      </c>
      <c r="MRK6" s="1102" t="s">
        <v>1295</v>
      </c>
      <c r="MRL6" s="1102" t="s">
        <v>1296</v>
      </c>
      <c r="MRM6" s="1102" t="s">
        <v>39</v>
      </c>
      <c r="MRN6" s="1102" t="s">
        <v>1295</v>
      </c>
      <c r="MRO6" s="1102" t="s">
        <v>1296</v>
      </c>
      <c r="MRP6" s="1102" t="s">
        <v>39</v>
      </c>
      <c r="MRQ6" s="1100" t="s">
        <v>106</v>
      </c>
      <c r="MRR6" s="1101" t="s">
        <v>107</v>
      </c>
      <c r="MRS6" s="1102" t="s">
        <v>1295</v>
      </c>
      <c r="MRT6" s="1102" t="s">
        <v>1296</v>
      </c>
      <c r="MRU6" s="1102" t="s">
        <v>39</v>
      </c>
      <c r="MRV6" s="1102" t="s">
        <v>1295</v>
      </c>
      <c r="MRW6" s="1102" t="s">
        <v>1296</v>
      </c>
      <c r="MRX6" s="1102" t="s">
        <v>39</v>
      </c>
      <c r="MRY6" s="1100" t="s">
        <v>106</v>
      </c>
      <c r="MRZ6" s="1101" t="s">
        <v>107</v>
      </c>
      <c r="MSA6" s="1102" t="s">
        <v>1295</v>
      </c>
      <c r="MSB6" s="1102" t="s">
        <v>1296</v>
      </c>
      <c r="MSC6" s="1102" t="s">
        <v>39</v>
      </c>
      <c r="MSD6" s="1102" t="s">
        <v>1295</v>
      </c>
      <c r="MSE6" s="1102" t="s">
        <v>1296</v>
      </c>
      <c r="MSF6" s="1102" t="s">
        <v>39</v>
      </c>
      <c r="MSG6" s="1100" t="s">
        <v>106</v>
      </c>
      <c r="MSH6" s="1101" t="s">
        <v>107</v>
      </c>
      <c r="MSI6" s="1102" t="s">
        <v>1295</v>
      </c>
      <c r="MSJ6" s="1102" t="s">
        <v>1296</v>
      </c>
      <c r="MSK6" s="1102" t="s">
        <v>39</v>
      </c>
      <c r="MSL6" s="1102" t="s">
        <v>1295</v>
      </c>
      <c r="MSM6" s="1102" t="s">
        <v>1296</v>
      </c>
      <c r="MSN6" s="1102" t="s">
        <v>39</v>
      </c>
      <c r="MSO6" s="1100" t="s">
        <v>106</v>
      </c>
      <c r="MSP6" s="1101" t="s">
        <v>107</v>
      </c>
      <c r="MSQ6" s="1102" t="s">
        <v>1295</v>
      </c>
      <c r="MSR6" s="1102" t="s">
        <v>1296</v>
      </c>
      <c r="MSS6" s="1102" t="s">
        <v>39</v>
      </c>
      <c r="MST6" s="1102" t="s">
        <v>1295</v>
      </c>
      <c r="MSU6" s="1102" t="s">
        <v>1296</v>
      </c>
      <c r="MSV6" s="1102" t="s">
        <v>39</v>
      </c>
      <c r="MSW6" s="1100" t="s">
        <v>106</v>
      </c>
      <c r="MSX6" s="1101" t="s">
        <v>107</v>
      </c>
      <c r="MSY6" s="1102" t="s">
        <v>1295</v>
      </c>
      <c r="MSZ6" s="1102" t="s">
        <v>1296</v>
      </c>
      <c r="MTA6" s="1102" t="s">
        <v>39</v>
      </c>
      <c r="MTB6" s="1102" t="s">
        <v>1295</v>
      </c>
      <c r="MTC6" s="1102" t="s">
        <v>1296</v>
      </c>
      <c r="MTD6" s="1102" t="s">
        <v>39</v>
      </c>
      <c r="MTE6" s="1100" t="s">
        <v>106</v>
      </c>
      <c r="MTF6" s="1101" t="s">
        <v>107</v>
      </c>
      <c r="MTG6" s="1102" t="s">
        <v>1295</v>
      </c>
      <c r="MTH6" s="1102" t="s">
        <v>1296</v>
      </c>
      <c r="MTI6" s="1102" t="s">
        <v>39</v>
      </c>
      <c r="MTJ6" s="1102" t="s">
        <v>1295</v>
      </c>
      <c r="MTK6" s="1102" t="s">
        <v>1296</v>
      </c>
      <c r="MTL6" s="1102" t="s">
        <v>39</v>
      </c>
      <c r="MTM6" s="1100" t="s">
        <v>106</v>
      </c>
      <c r="MTN6" s="1101" t="s">
        <v>107</v>
      </c>
      <c r="MTO6" s="1102" t="s">
        <v>1295</v>
      </c>
      <c r="MTP6" s="1102" t="s">
        <v>1296</v>
      </c>
      <c r="MTQ6" s="1102" t="s">
        <v>39</v>
      </c>
      <c r="MTR6" s="1102" t="s">
        <v>1295</v>
      </c>
      <c r="MTS6" s="1102" t="s">
        <v>1296</v>
      </c>
      <c r="MTT6" s="1102" t="s">
        <v>39</v>
      </c>
      <c r="MTU6" s="1100" t="s">
        <v>106</v>
      </c>
      <c r="MTV6" s="1101" t="s">
        <v>107</v>
      </c>
      <c r="MTW6" s="1102" t="s">
        <v>1295</v>
      </c>
      <c r="MTX6" s="1102" t="s">
        <v>1296</v>
      </c>
      <c r="MTY6" s="1102" t="s">
        <v>39</v>
      </c>
      <c r="MTZ6" s="1102" t="s">
        <v>1295</v>
      </c>
      <c r="MUA6" s="1102" t="s">
        <v>1296</v>
      </c>
      <c r="MUB6" s="1102" t="s">
        <v>39</v>
      </c>
      <c r="MUC6" s="1100" t="s">
        <v>106</v>
      </c>
      <c r="MUD6" s="1101" t="s">
        <v>107</v>
      </c>
      <c r="MUE6" s="1102" t="s">
        <v>1295</v>
      </c>
      <c r="MUF6" s="1102" t="s">
        <v>1296</v>
      </c>
      <c r="MUG6" s="1102" t="s">
        <v>39</v>
      </c>
      <c r="MUH6" s="1102" t="s">
        <v>1295</v>
      </c>
      <c r="MUI6" s="1102" t="s">
        <v>1296</v>
      </c>
      <c r="MUJ6" s="1102" t="s">
        <v>39</v>
      </c>
      <c r="MUK6" s="1100" t="s">
        <v>106</v>
      </c>
      <c r="MUL6" s="1101" t="s">
        <v>107</v>
      </c>
      <c r="MUM6" s="1102" t="s">
        <v>1295</v>
      </c>
      <c r="MUN6" s="1102" t="s">
        <v>1296</v>
      </c>
      <c r="MUO6" s="1102" t="s">
        <v>39</v>
      </c>
      <c r="MUP6" s="1102" t="s">
        <v>1295</v>
      </c>
      <c r="MUQ6" s="1102" t="s">
        <v>1296</v>
      </c>
      <c r="MUR6" s="1102" t="s">
        <v>39</v>
      </c>
      <c r="MUS6" s="1100" t="s">
        <v>106</v>
      </c>
      <c r="MUT6" s="1101" t="s">
        <v>107</v>
      </c>
      <c r="MUU6" s="1102" t="s">
        <v>1295</v>
      </c>
      <c r="MUV6" s="1102" t="s">
        <v>1296</v>
      </c>
      <c r="MUW6" s="1102" t="s">
        <v>39</v>
      </c>
      <c r="MUX6" s="1102" t="s">
        <v>1295</v>
      </c>
      <c r="MUY6" s="1102" t="s">
        <v>1296</v>
      </c>
      <c r="MUZ6" s="1102" t="s">
        <v>39</v>
      </c>
      <c r="MVA6" s="1100" t="s">
        <v>106</v>
      </c>
      <c r="MVB6" s="1101" t="s">
        <v>107</v>
      </c>
      <c r="MVC6" s="1102" t="s">
        <v>1295</v>
      </c>
      <c r="MVD6" s="1102" t="s">
        <v>1296</v>
      </c>
      <c r="MVE6" s="1102" t="s">
        <v>39</v>
      </c>
      <c r="MVF6" s="1102" t="s">
        <v>1295</v>
      </c>
      <c r="MVG6" s="1102" t="s">
        <v>1296</v>
      </c>
      <c r="MVH6" s="1102" t="s">
        <v>39</v>
      </c>
      <c r="MVI6" s="1100" t="s">
        <v>106</v>
      </c>
      <c r="MVJ6" s="1101" t="s">
        <v>107</v>
      </c>
      <c r="MVK6" s="1102" t="s">
        <v>1295</v>
      </c>
      <c r="MVL6" s="1102" t="s">
        <v>1296</v>
      </c>
      <c r="MVM6" s="1102" t="s">
        <v>39</v>
      </c>
      <c r="MVN6" s="1102" t="s">
        <v>1295</v>
      </c>
      <c r="MVO6" s="1102" t="s">
        <v>1296</v>
      </c>
      <c r="MVP6" s="1102" t="s">
        <v>39</v>
      </c>
      <c r="MVQ6" s="1100" t="s">
        <v>106</v>
      </c>
      <c r="MVR6" s="1101" t="s">
        <v>107</v>
      </c>
      <c r="MVS6" s="1102" t="s">
        <v>1295</v>
      </c>
      <c r="MVT6" s="1102" t="s">
        <v>1296</v>
      </c>
      <c r="MVU6" s="1102" t="s">
        <v>39</v>
      </c>
      <c r="MVV6" s="1102" t="s">
        <v>1295</v>
      </c>
      <c r="MVW6" s="1102" t="s">
        <v>1296</v>
      </c>
      <c r="MVX6" s="1102" t="s">
        <v>39</v>
      </c>
      <c r="MVY6" s="1100" t="s">
        <v>106</v>
      </c>
      <c r="MVZ6" s="1101" t="s">
        <v>107</v>
      </c>
      <c r="MWA6" s="1102" t="s">
        <v>1295</v>
      </c>
      <c r="MWB6" s="1102" t="s">
        <v>1296</v>
      </c>
      <c r="MWC6" s="1102" t="s">
        <v>39</v>
      </c>
      <c r="MWD6" s="1102" t="s">
        <v>1295</v>
      </c>
      <c r="MWE6" s="1102" t="s">
        <v>1296</v>
      </c>
      <c r="MWF6" s="1102" t="s">
        <v>39</v>
      </c>
      <c r="MWG6" s="1100" t="s">
        <v>106</v>
      </c>
      <c r="MWH6" s="1101" t="s">
        <v>107</v>
      </c>
      <c r="MWI6" s="1102" t="s">
        <v>1295</v>
      </c>
      <c r="MWJ6" s="1102" t="s">
        <v>1296</v>
      </c>
      <c r="MWK6" s="1102" t="s">
        <v>39</v>
      </c>
      <c r="MWL6" s="1102" t="s">
        <v>1295</v>
      </c>
      <c r="MWM6" s="1102" t="s">
        <v>1296</v>
      </c>
      <c r="MWN6" s="1102" t="s">
        <v>39</v>
      </c>
      <c r="MWO6" s="1100" t="s">
        <v>106</v>
      </c>
      <c r="MWP6" s="1101" t="s">
        <v>107</v>
      </c>
      <c r="MWQ6" s="1102" t="s">
        <v>1295</v>
      </c>
      <c r="MWR6" s="1102" t="s">
        <v>1296</v>
      </c>
      <c r="MWS6" s="1102" t="s">
        <v>39</v>
      </c>
      <c r="MWT6" s="1102" t="s">
        <v>1295</v>
      </c>
      <c r="MWU6" s="1102" t="s">
        <v>1296</v>
      </c>
      <c r="MWV6" s="1102" t="s">
        <v>39</v>
      </c>
      <c r="MWW6" s="1100" t="s">
        <v>106</v>
      </c>
      <c r="MWX6" s="1101" t="s">
        <v>107</v>
      </c>
      <c r="MWY6" s="1102" t="s">
        <v>1295</v>
      </c>
      <c r="MWZ6" s="1102" t="s">
        <v>1296</v>
      </c>
      <c r="MXA6" s="1102" t="s">
        <v>39</v>
      </c>
      <c r="MXB6" s="1102" t="s">
        <v>1295</v>
      </c>
      <c r="MXC6" s="1102" t="s">
        <v>1296</v>
      </c>
      <c r="MXD6" s="1102" t="s">
        <v>39</v>
      </c>
      <c r="MXE6" s="1100" t="s">
        <v>106</v>
      </c>
      <c r="MXF6" s="1101" t="s">
        <v>107</v>
      </c>
      <c r="MXG6" s="1102" t="s">
        <v>1295</v>
      </c>
      <c r="MXH6" s="1102" t="s">
        <v>1296</v>
      </c>
      <c r="MXI6" s="1102" t="s">
        <v>39</v>
      </c>
      <c r="MXJ6" s="1102" t="s">
        <v>1295</v>
      </c>
      <c r="MXK6" s="1102" t="s">
        <v>1296</v>
      </c>
      <c r="MXL6" s="1102" t="s">
        <v>39</v>
      </c>
      <c r="MXM6" s="1100" t="s">
        <v>106</v>
      </c>
      <c r="MXN6" s="1101" t="s">
        <v>107</v>
      </c>
      <c r="MXO6" s="1102" t="s">
        <v>1295</v>
      </c>
      <c r="MXP6" s="1102" t="s">
        <v>1296</v>
      </c>
      <c r="MXQ6" s="1102" t="s">
        <v>39</v>
      </c>
      <c r="MXR6" s="1102" t="s">
        <v>1295</v>
      </c>
      <c r="MXS6" s="1102" t="s">
        <v>1296</v>
      </c>
      <c r="MXT6" s="1102" t="s">
        <v>39</v>
      </c>
      <c r="MXU6" s="1100" t="s">
        <v>106</v>
      </c>
      <c r="MXV6" s="1101" t="s">
        <v>107</v>
      </c>
      <c r="MXW6" s="1102" t="s">
        <v>1295</v>
      </c>
      <c r="MXX6" s="1102" t="s">
        <v>1296</v>
      </c>
      <c r="MXY6" s="1102" t="s">
        <v>39</v>
      </c>
      <c r="MXZ6" s="1102" t="s">
        <v>1295</v>
      </c>
      <c r="MYA6" s="1102" t="s">
        <v>1296</v>
      </c>
      <c r="MYB6" s="1102" t="s">
        <v>39</v>
      </c>
      <c r="MYC6" s="1100" t="s">
        <v>106</v>
      </c>
      <c r="MYD6" s="1101" t="s">
        <v>107</v>
      </c>
      <c r="MYE6" s="1102" t="s">
        <v>1295</v>
      </c>
      <c r="MYF6" s="1102" t="s">
        <v>1296</v>
      </c>
      <c r="MYG6" s="1102" t="s">
        <v>39</v>
      </c>
      <c r="MYH6" s="1102" t="s">
        <v>1295</v>
      </c>
      <c r="MYI6" s="1102" t="s">
        <v>1296</v>
      </c>
      <c r="MYJ6" s="1102" t="s">
        <v>39</v>
      </c>
      <c r="MYK6" s="1100" t="s">
        <v>106</v>
      </c>
      <c r="MYL6" s="1101" t="s">
        <v>107</v>
      </c>
      <c r="MYM6" s="1102" t="s">
        <v>1295</v>
      </c>
      <c r="MYN6" s="1102" t="s">
        <v>1296</v>
      </c>
      <c r="MYO6" s="1102" t="s">
        <v>39</v>
      </c>
      <c r="MYP6" s="1102" t="s">
        <v>1295</v>
      </c>
      <c r="MYQ6" s="1102" t="s">
        <v>1296</v>
      </c>
      <c r="MYR6" s="1102" t="s">
        <v>39</v>
      </c>
      <c r="MYS6" s="1100" t="s">
        <v>106</v>
      </c>
      <c r="MYT6" s="1101" t="s">
        <v>107</v>
      </c>
      <c r="MYU6" s="1102" t="s">
        <v>1295</v>
      </c>
      <c r="MYV6" s="1102" t="s">
        <v>1296</v>
      </c>
      <c r="MYW6" s="1102" t="s">
        <v>39</v>
      </c>
      <c r="MYX6" s="1102" t="s">
        <v>1295</v>
      </c>
      <c r="MYY6" s="1102" t="s">
        <v>1296</v>
      </c>
      <c r="MYZ6" s="1102" t="s">
        <v>39</v>
      </c>
      <c r="MZA6" s="1100" t="s">
        <v>106</v>
      </c>
      <c r="MZB6" s="1101" t="s">
        <v>107</v>
      </c>
      <c r="MZC6" s="1102" t="s">
        <v>1295</v>
      </c>
      <c r="MZD6" s="1102" t="s">
        <v>1296</v>
      </c>
      <c r="MZE6" s="1102" t="s">
        <v>39</v>
      </c>
      <c r="MZF6" s="1102" t="s">
        <v>1295</v>
      </c>
      <c r="MZG6" s="1102" t="s">
        <v>1296</v>
      </c>
      <c r="MZH6" s="1102" t="s">
        <v>39</v>
      </c>
      <c r="MZI6" s="1100" t="s">
        <v>106</v>
      </c>
      <c r="MZJ6" s="1101" t="s">
        <v>107</v>
      </c>
      <c r="MZK6" s="1102" t="s">
        <v>1295</v>
      </c>
      <c r="MZL6" s="1102" t="s">
        <v>1296</v>
      </c>
      <c r="MZM6" s="1102" t="s">
        <v>39</v>
      </c>
      <c r="MZN6" s="1102" t="s">
        <v>1295</v>
      </c>
      <c r="MZO6" s="1102" t="s">
        <v>1296</v>
      </c>
      <c r="MZP6" s="1102" t="s">
        <v>39</v>
      </c>
      <c r="MZQ6" s="1100" t="s">
        <v>106</v>
      </c>
      <c r="MZR6" s="1101" t="s">
        <v>107</v>
      </c>
      <c r="MZS6" s="1102" t="s">
        <v>1295</v>
      </c>
      <c r="MZT6" s="1102" t="s">
        <v>1296</v>
      </c>
      <c r="MZU6" s="1102" t="s">
        <v>39</v>
      </c>
      <c r="MZV6" s="1102" t="s">
        <v>1295</v>
      </c>
      <c r="MZW6" s="1102" t="s">
        <v>1296</v>
      </c>
      <c r="MZX6" s="1102" t="s">
        <v>39</v>
      </c>
      <c r="MZY6" s="1100" t="s">
        <v>106</v>
      </c>
      <c r="MZZ6" s="1101" t="s">
        <v>107</v>
      </c>
      <c r="NAA6" s="1102" t="s">
        <v>1295</v>
      </c>
      <c r="NAB6" s="1102" t="s">
        <v>1296</v>
      </c>
      <c r="NAC6" s="1102" t="s">
        <v>39</v>
      </c>
      <c r="NAD6" s="1102" t="s">
        <v>1295</v>
      </c>
      <c r="NAE6" s="1102" t="s">
        <v>1296</v>
      </c>
      <c r="NAF6" s="1102" t="s">
        <v>39</v>
      </c>
      <c r="NAG6" s="1100" t="s">
        <v>106</v>
      </c>
      <c r="NAH6" s="1101" t="s">
        <v>107</v>
      </c>
      <c r="NAI6" s="1102" t="s">
        <v>1295</v>
      </c>
      <c r="NAJ6" s="1102" t="s">
        <v>1296</v>
      </c>
      <c r="NAK6" s="1102" t="s">
        <v>39</v>
      </c>
      <c r="NAL6" s="1102" t="s">
        <v>1295</v>
      </c>
      <c r="NAM6" s="1102" t="s">
        <v>1296</v>
      </c>
      <c r="NAN6" s="1102" t="s">
        <v>39</v>
      </c>
      <c r="NAO6" s="1100" t="s">
        <v>106</v>
      </c>
      <c r="NAP6" s="1101" t="s">
        <v>107</v>
      </c>
      <c r="NAQ6" s="1102" t="s">
        <v>1295</v>
      </c>
      <c r="NAR6" s="1102" t="s">
        <v>1296</v>
      </c>
      <c r="NAS6" s="1102" t="s">
        <v>39</v>
      </c>
      <c r="NAT6" s="1102" t="s">
        <v>1295</v>
      </c>
      <c r="NAU6" s="1102" t="s">
        <v>1296</v>
      </c>
      <c r="NAV6" s="1102" t="s">
        <v>39</v>
      </c>
      <c r="NAW6" s="1100" t="s">
        <v>106</v>
      </c>
      <c r="NAX6" s="1101" t="s">
        <v>107</v>
      </c>
      <c r="NAY6" s="1102" t="s">
        <v>1295</v>
      </c>
      <c r="NAZ6" s="1102" t="s">
        <v>1296</v>
      </c>
      <c r="NBA6" s="1102" t="s">
        <v>39</v>
      </c>
      <c r="NBB6" s="1102" t="s">
        <v>1295</v>
      </c>
      <c r="NBC6" s="1102" t="s">
        <v>1296</v>
      </c>
      <c r="NBD6" s="1102" t="s">
        <v>39</v>
      </c>
      <c r="NBE6" s="1100" t="s">
        <v>106</v>
      </c>
      <c r="NBF6" s="1101" t="s">
        <v>107</v>
      </c>
      <c r="NBG6" s="1102" t="s">
        <v>1295</v>
      </c>
      <c r="NBH6" s="1102" t="s">
        <v>1296</v>
      </c>
      <c r="NBI6" s="1102" t="s">
        <v>39</v>
      </c>
      <c r="NBJ6" s="1102" t="s">
        <v>1295</v>
      </c>
      <c r="NBK6" s="1102" t="s">
        <v>1296</v>
      </c>
      <c r="NBL6" s="1102" t="s">
        <v>39</v>
      </c>
      <c r="NBM6" s="1100" t="s">
        <v>106</v>
      </c>
      <c r="NBN6" s="1101" t="s">
        <v>107</v>
      </c>
      <c r="NBO6" s="1102" t="s">
        <v>1295</v>
      </c>
      <c r="NBP6" s="1102" t="s">
        <v>1296</v>
      </c>
      <c r="NBQ6" s="1102" t="s">
        <v>39</v>
      </c>
      <c r="NBR6" s="1102" t="s">
        <v>1295</v>
      </c>
      <c r="NBS6" s="1102" t="s">
        <v>1296</v>
      </c>
      <c r="NBT6" s="1102" t="s">
        <v>39</v>
      </c>
      <c r="NBU6" s="1100" t="s">
        <v>106</v>
      </c>
      <c r="NBV6" s="1101" t="s">
        <v>107</v>
      </c>
      <c r="NBW6" s="1102" t="s">
        <v>1295</v>
      </c>
      <c r="NBX6" s="1102" t="s">
        <v>1296</v>
      </c>
      <c r="NBY6" s="1102" t="s">
        <v>39</v>
      </c>
      <c r="NBZ6" s="1102" t="s">
        <v>1295</v>
      </c>
      <c r="NCA6" s="1102" t="s">
        <v>1296</v>
      </c>
      <c r="NCB6" s="1102" t="s">
        <v>39</v>
      </c>
      <c r="NCC6" s="1100" t="s">
        <v>106</v>
      </c>
      <c r="NCD6" s="1101" t="s">
        <v>107</v>
      </c>
      <c r="NCE6" s="1102" t="s">
        <v>1295</v>
      </c>
      <c r="NCF6" s="1102" t="s">
        <v>1296</v>
      </c>
      <c r="NCG6" s="1102" t="s">
        <v>39</v>
      </c>
      <c r="NCH6" s="1102" t="s">
        <v>1295</v>
      </c>
      <c r="NCI6" s="1102" t="s">
        <v>1296</v>
      </c>
      <c r="NCJ6" s="1102" t="s">
        <v>39</v>
      </c>
      <c r="NCK6" s="1100" t="s">
        <v>106</v>
      </c>
      <c r="NCL6" s="1101" t="s">
        <v>107</v>
      </c>
      <c r="NCM6" s="1102" t="s">
        <v>1295</v>
      </c>
      <c r="NCN6" s="1102" t="s">
        <v>1296</v>
      </c>
      <c r="NCO6" s="1102" t="s">
        <v>39</v>
      </c>
      <c r="NCP6" s="1102" t="s">
        <v>1295</v>
      </c>
      <c r="NCQ6" s="1102" t="s">
        <v>1296</v>
      </c>
      <c r="NCR6" s="1102" t="s">
        <v>39</v>
      </c>
      <c r="NCS6" s="1100" t="s">
        <v>106</v>
      </c>
      <c r="NCT6" s="1101" t="s">
        <v>107</v>
      </c>
      <c r="NCU6" s="1102" t="s">
        <v>1295</v>
      </c>
      <c r="NCV6" s="1102" t="s">
        <v>1296</v>
      </c>
      <c r="NCW6" s="1102" t="s">
        <v>39</v>
      </c>
      <c r="NCX6" s="1102" t="s">
        <v>1295</v>
      </c>
      <c r="NCY6" s="1102" t="s">
        <v>1296</v>
      </c>
      <c r="NCZ6" s="1102" t="s">
        <v>39</v>
      </c>
      <c r="NDA6" s="1100" t="s">
        <v>106</v>
      </c>
      <c r="NDB6" s="1101" t="s">
        <v>107</v>
      </c>
      <c r="NDC6" s="1102" t="s">
        <v>1295</v>
      </c>
      <c r="NDD6" s="1102" t="s">
        <v>1296</v>
      </c>
      <c r="NDE6" s="1102" t="s">
        <v>39</v>
      </c>
      <c r="NDF6" s="1102" t="s">
        <v>1295</v>
      </c>
      <c r="NDG6" s="1102" t="s">
        <v>1296</v>
      </c>
      <c r="NDH6" s="1102" t="s">
        <v>39</v>
      </c>
      <c r="NDI6" s="1100" t="s">
        <v>106</v>
      </c>
      <c r="NDJ6" s="1101" t="s">
        <v>107</v>
      </c>
      <c r="NDK6" s="1102" t="s">
        <v>1295</v>
      </c>
      <c r="NDL6" s="1102" t="s">
        <v>1296</v>
      </c>
      <c r="NDM6" s="1102" t="s">
        <v>39</v>
      </c>
      <c r="NDN6" s="1102" t="s">
        <v>1295</v>
      </c>
      <c r="NDO6" s="1102" t="s">
        <v>1296</v>
      </c>
      <c r="NDP6" s="1102" t="s">
        <v>39</v>
      </c>
      <c r="NDQ6" s="1100" t="s">
        <v>106</v>
      </c>
      <c r="NDR6" s="1101" t="s">
        <v>107</v>
      </c>
      <c r="NDS6" s="1102" t="s">
        <v>1295</v>
      </c>
      <c r="NDT6" s="1102" t="s">
        <v>1296</v>
      </c>
      <c r="NDU6" s="1102" t="s">
        <v>39</v>
      </c>
      <c r="NDV6" s="1102" t="s">
        <v>1295</v>
      </c>
      <c r="NDW6" s="1102" t="s">
        <v>1296</v>
      </c>
      <c r="NDX6" s="1102" t="s">
        <v>39</v>
      </c>
      <c r="NDY6" s="1100" t="s">
        <v>106</v>
      </c>
      <c r="NDZ6" s="1101" t="s">
        <v>107</v>
      </c>
      <c r="NEA6" s="1102" t="s">
        <v>1295</v>
      </c>
      <c r="NEB6" s="1102" t="s">
        <v>1296</v>
      </c>
      <c r="NEC6" s="1102" t="s">
        <v>39</v>
      </c>
      <c r="NED6" s="1102" t="s">
        <v>1295</v>
      </c>
      <c r="NEE6" s="1102" t="s">
        <v>1296</v>
      </c>
      <c r="NEF6" s="1102" t="s">
        <v>39</v>
      </c>
      <c r="NEG6" s="1100" t="s">
        <v>106</v>
      </c>
      <c r="NEH6" s="1101" t="s">
        <v>107</v>
      </c>
      <c r="NEI6" s="1102" t="s">
        <v>1295</v>
      </c>
      <c r="NEJ6" s="1102" t="s">
        <v>1296</v>
      </c>
      <c r="NEK6" s="1102" t="s">
        <v>39</v>
      </c>
      <c r="NEL6" s="1102" t="s">
        <v>1295</v>
      </c>
      <c r="NEM6" s="1102" t="s">
        <v>1296</v>
      </c>
      <c r="NEN6" s="1102" t="s">
        <v>39</v>
      </c>
      <c r="NEO6" s="1100" t="s">
        <v>106</v>
      </c>
      <c r="NEP6" s="1101" t="s">
        <v>107</v>
      </c>
      <c r="NEQ6" s="1102" t="s">
        <v>1295</v>
      </c>
      <c r="NER6" s="1102" t="s">
        <v>1296</v>
      </c>
      <c r="NES6" s="1102" t="s">
        <v>39</v>
      </c>
      <c r="NET6" s="1102" t="s">
        <v>1295</v>
      </c>
      <c r="NEU6" s="1102" t="s">
        <v>1296</v>
      </c>
      <c r="NEV6" s="1102" t="s">
        <v>39</v>
      </c>
      <c r="NEW6" s="1100" t="s">
        <v>106</v>
      </c>
      <c r="NEX6" s="1101" t="s">
        <v>107</v>
      </c>
      <c r="NEY6" s="1102" t="s">
        <v>1295</v>
      </c>
      <c r="NEZ6" s="1102" t="s">
        <v>1296</v>
      </c>
      <c r="NFA6" s="1102" t="s">
        <v>39</v>
      </c>
      <c r="NFB6" s="1102" t="s">
        <v>1295</v>
      </c>
      <c r="NFC6" s="1102" t="s">
        <v>1296</v>
      </c>
      <c r="NFD6" s="1102" t="s">
        <v>39</v>
      </c>
      <c r="NFE6" s="1100" t="s">
        <v>106</v>
      </c>
      <c r="NFF6" s="1101" t="s">
        <v>107</v>
      </c>
      <c r="NFG6" s="1102" t="s">
        <v>1295</v>
      </c>
      <c r="NFH6" s="1102" t="s">
        <v>1296</v>
      </c>
      <c r="NFI6" s="1102" t="s">
        <v>39</v>
      </c>
      <c r="NFJ6" s="1102" t="s">
        <v>1295</v>
      </c>
      <c r="NFK6" s="1102" t="s">
        <v>1296</v>
      </c>
      <c r="NFL6" s="1102" t="s">
        <v>39</v>
      </c>
      <c r="NFM6" s="1100" t="s">
        <v>106</v>
      </c>
      <c r="NFN6" s="1101" t="s">
        <v>107</v>
      </c>
      <c r="NFO6" s="1102" t="s">
        <v>1295</v>
      </c>
      <c r="NFP6" s="1102" t="s">
        <v>1296</v>
      </c>
      <c r="NFQ6" s="1102" t="s">
        <v>39</v>
      </c>
      <c r="NFR6" s="1102" t="s">
        <v>1295</v>
      </c>
      <c r="NFS6" s="1102" t="s">
        <v>1296</v>
      </c>
      <c r="NFT6" s="1102" t="s">
        <v>39</v>
      </c>
      <c r="NFU6" s="1100" t="s">
        <v>106</v>
      </c>
      <c r="NFV6" s="1101" t="s">
        <v>107</v>
      </c>
      <c r="NFW6" s="1102" t="s">
        <v>1295</v>
      </c>
      <c r="NFX6" s="1102" t="s">
        <v>1296</v>
      </c>
      <c r="NFY6" s="1102" t="s">
        <v>39</v>
      </c>
      <c r="NFZ6" s="1102" t="s">
        <v>1295</v>
      </c>
      <c r="NGA6" s="1102" t="s">
        <v>1296</v>
      </c>
      <c r="NGB6" s="1102" t="s">
        <v>39</v>
      </c>
      <c r="NGC6" s="1100" t="s">
        <v>106</v>
      </c>
      <c r="NGD6" s="1101" t="s">
        <v>107</v>
      </c>
      <c r="NGE6" s="1102" t="s">
        <v>1295</v>
      </c>
      <c r="NGF6" s="1102" t="s">
        <v>1296</v>
      </c>
      <c r="NGG6" s="1102" t="s">
        <v>39</v>
      </c>
      <c r="NGH6" s="1102" t="s">
        <v>1295</v>
      </c>
      <c r="NGI6" s="1102" t="s">
        <v>1296</v>
      </c>
      <c r="NGJ6" s="1102" t="s">
        <v>39</v>
      </c>
      <c r="NGK6" s="1100" t="s">
        <v>106</v>
      </c>
      <c r="NGL6" s="1101" t="s">
        <v>107</v>
      </c>
      <c r="NGM6" s="1102" t="s">
        <v>1295</v>
      </c>
      <c r="NGN6" s="1102" t="s">
        <v>1296</v>
      </c>
      <c r="NGO6" s="1102" t="s">
        <v>39</v>
      </c>
      <c r="NGP6" s="1102" t="s">
        <v>1295</v>
      </c>
      <c r="NGQ6" s="1102" t="s">
        <v>1296</v>
      </c>
      <c r="NGR6" s="1102" t="s">
        <v>39</v>
      </c>
      <c r="NGS6" s="1100" t="s">
        <v>106</v>
      </c>
      <c r="NGT6" s="1101" t="s">
        <v>107</v>
      </c>
      <c r="NGU6" s="1102" t="s">
        <v>1295</v>
      </c>
      <c r="NGV6" s="1102" t="s">
        <v>1296</v>
      </c>
      <c r="NGW6" s="1102" t="s">
        <v>39</v>
      </c>
      <c r="NGX6" s="1102" t="s">
        <v>1295</v>
      </c>
      <c r="NGY6" s="1102" t="s">
        <v>1296</v>
      </c>
      <c r="NGZ6" s="1102" t="s">
        <v>39</v>
      </c>
      <c r="NHA6" s="1100" t="s">
        <v>106</v>
      </c>
      <c r="NHB6" s="1101" t="s">
        <v>107</v>
      </c>
      <c r="NHC6" s="1102" t="s">
        <v>1295</v>
      </c>
      <c r="NHD6" s="1102" t="s">
        <v>1296</v>
      </c>
      <c r="NHE6" s="1102" t="s">
        <v>39</v>
      </c>
      <c r="NHF6" s="1102" t="s">
        <v>1295</v>
      </c>
      <c r="NHG6" s="1102" t="s">
        <v>1296</v>
      </c>
      <c r="NHH6" s="1102" t="s">
        <v>39</v>
      </c>
      <c r="NHI6" s="1100" t="s">
        <v>106</v>
      </c>
      <c r="NHJ6" s="1101" t="s">
        <v>107</v>
      </c>
      <c r="NHK6" s="1102" t="s">
        <v>1295</v>
      </c>
      <c r="NHL6" s="1102" t="s">
        <v>1296</v>
      </c>
      <c r="NHM6" s="1102" t="s">
        <v>39</v>
      </c>
      <c r="NHN6" s="1102" t="s">
        <v>1295</v>
      </c>
      <c r="NHO6" s="1102" t="s">
        <v>1296</v>
      </c>
      <c r="NHP6" s="1102" t="s">
        <v>39</v>
      </c>
      <c r="NHQ6" s="1100" t="s">
        <v>106</v>
      </c>
      <c r="NHR6" s="1101" t="s">
        <v>107</v>
      </c>
      <c r="NHS6" s="1102" t="s">
        <v>1295</v>
      </c>
      <c r="NHT6" s="1102" t="s">
        <v>1296</v>
      </c>
      <c r="NHU6" s="1102" t="s">
        <v>39</v>
      </c>
      <c r="NHV6" s="1102" t="s">
        <v>1295</v>
      </c>
      <c r="NHW6" s="1102" t="s">
        <v>1296</v>
      </c>
      <c r="NHX6" s="1102" t="s">
        <v>39</v>
      </c>
      <c r="NHY6" s="1100" t="s">
        <v>106</v>
      </c>
      <c r="NHZ6" s="1101" t="s">
        <v>107</v>
      </c>
      <c r="NIA6" s="1102" t="s">
        <v>1295</v>
      </c>
      <c r="NIB6" s="1102" t="s">
        <v>1296</v>
      </c>
      <c r="NIC6" s="1102" t="s">
        <v>39</v>
      </c>
      <c r="NID6" s="1102" t="s">
        <v>1295</v>
      </c>
      <c r="NIE6" s="1102" t="s">
        <v>1296</v>
      </c>
      <c r="NIF6" s="1102" t="s">
        <v>39</v>
      </c>
      <c r="NIG6" s="1100" t="s">
        <v>106</v>
      </c>
      <c r="NIH6" s="1101" t="s">
        <v>107</v>
      </c>
      <c r="NII6" s="1102" t="s">
        <v>1295</v>
      </c>
      <c r="NIJ6" s="1102" t="s">
        <v>1296</v>
      </c>
      <c r="NIK6" s="1102" t="s">
        <v>39</v>
      </c>
      <c r="NIL6" s="1102" t="s">
        <v>1295</v>
      </c>
      <c r="NIM6" s="1102" t="s">
        <v>1296</v>
      </c>
      <c r="NIN6" s="1102" t="s">
        <v>39</v>
      </c>
      <c r="NIO6" s="1100" t="s">
        <v>106</v>
      </c>
      <c r="NIP6" s="1101" t="s">
        <v>107</v>
      </c>
      <c r="NIQ6" s="1102" t="s">
        <v>1295</v>
      </c>
      <c r="NIR6" s="1102" t="s">
        <v>1296</v>
      </c>
      <c r="NIS6" s="1102" t="s">
        <v>39</v>
      </c>
      <c r="NIT6" s="1102" t="s">
        <v>1295</v>
      </c>
      <c r="NIU6" s="1102" t="s">
        <v>1296</v>
      </c>
      <c r="NIV6" s="1102" t="s">
        <v>39</v>
      </c>
      <c r="NIW6" s="1100" t="s">
        <v>106</v>
      </c>
      <c r="NIX6" s="1101" t="s">
        <v>107</v>
      </c>
      <c r="NIY6" s="1102" t="s">
        <v>1295</v>
      </c>
      <c r="NIZ6" s="1102" t="s">
        <v>1296</v>
      </c>
      <c r="NJA6" s="1102" t="s">
        <v>39</v>
      </c>
      <c r="NJB6" s="1102" t="s">
        <v>1295</v>
      </c>
      <c r="NJC6" s="1102" t="s">
        <v>1296</v>
      </c>
      <c r="NJD6" s="1102" t="s">
        <v>39</v>
      </c>
      <c r="NJE6" s="1100" t="s">
        <v>106</v>
      </c>
      <c r="NJF6" s="1101" t="s">
        <v>107</v>
      </c>
      <c r="NJG6" s="1102" t="s">
        <v>1295</v>
      </c>
      <c r="NJH6" s="1102" t="s">
        <v>1296</v>
      </c>
      <c r="NJI6" s="1102" t="s">
        <v>39</v>
      </c>
      <c r="NJJ6" s="1102" t="s">
        <v>1295</v>
      </c>
      <c r="NJK6" s="1102" t="s">
        <v>1296</v>
      </c>
      <c r="NJL6" s="1102" t="s">
        <v>39</v>
      </c>
      <c r="NJM6" s="1100" t="s">
        <v>106</v>
      </c>
      <c r="NJN6" s="1101" t="s">
        <v>107</v>
      </c>
      <c r="NJO6" s="1102" t="s">
        <v>1295</v>
      </c>
      <c r="NJP6" s="1102" t="s">
        <v>1296</v>
      </c>
      <c r="NJQ6" s="1102" t="s">
        <v>39</v>
      </c>
      <c r="NJR6" s="1102" t="s">
        <v>1295</v>
      </c>
      <c r="NJS6" s="1102" t="s">
        <v>1296</v>
      </c>
      <c r="NJT6" s="1102" t="s">
        <v>39</v>
      </c>
      <c r="NJU6" s="1100" t="s">
        <v>106</v>
      </c>
      <c r="NJV6" s="1101" t="s">
        <v>107</v>
      </c>
      <c r="NJW6" s="1102" t="s">
        <v>1295</v>
      </c>
      <c r="NJX6" s="1102" t="s">
        <v>1296</v>
      </c>
      <c r="NJY6" s="1102" t="s">
        <v>39</v>
      </c>
      <c r="NJZ6" s="1102" t="s">
        <v>1295</v>
      </c>
      <c r="NKA6" s="1102" t="s">
        <v>1296</v>
      </c>
      <c r="NKB6" s="1102" t="s">
        <v>39</v>
      </c>
      <c r="NKC6" s="1100" t="s">
        <v>106</v>
      </c>
      <c r="NKD6" s="1101" t="s">
        <v>107</v>
      </c>
      <c r="NKE6" s="1102" t="s">
        <v>1295</v>
      </c>
      <c r="NKF6" s="1102" t="s">
        <v>1296</v>
      </c>
      <c r="NKG6" s="1102" t="s">
        <v>39</v>
      </c>
      <c r="NKH6" s="1102" t="s">
        <v>1295</v>
      </c>
      <c r="NKI6" s="1102" t="s">
        <v>1296</v>
      </c>
      <c r="NKJ6" s="1102" t="s">
        <v>39</v>
      </c>
      <c r="NKK6" s="1100" t="s">
        <v>106</v>
      </c>
      <c r="NKL6" s="1101" t="s">
        <v>107</v>
      </c>
      <c r="NKM6" s="1102" t="s">
        <v>1295</v>
      </c>
      <c r="NKN6" s="1102" t="s">
        <v>1296</v>
      </c>
      <c r="NKO6" s="1102" t="s">
        <v>39</v>
      </c>
      <c r="NKP6" s="1102" t="s">
        <v>1295</v>
      </c>
      <c r="NKQ6" s="1102" t="s">
        <v>1296</v>
      </c>
      <c r="NKR6" s="1102" t="s">
        <v>39</v>
      </c>
      <c r="NKS6" s="1100" t="s">
        <v>106</v>
      </c>
      <c r="NKT6" s="1101" t="s">
        <v>107</v>
      </c>
      <c r="NKU6" s="1102" t="s">
        <v>1295</v>
      </c>
      <c r="NKV6" s="1102" t="s">
        <v>1296</v>
      </c>
      <c r="NKW6" s="1102" t="s">
        <v>39</v>
      </c>
      <c r="NKX6" s="1102" t="s">
        <v>1295</v>
      </c>
      <c r="NKY6" s="1102" t="s">
        <v>1296</v>
      </c>
      <c r="NKZ6" s="1102" t="s">
        <v>39</v>
      </c>
      <c r="NLA6" s="1100" t="s">
        <v>106</v>
      </c>
      <c r="NLB6" s="1101" t="s">
        <v>107</v>
      </c>
      <c r="NLC6" s="1102" t="s">
        <v>1295</v>
      </c>
      <c r="NLD6" s="1102" t="s">
        <v>1296</v>
      </c>
      <c r="NLE6" s="1102" t="s">
        <v>39</v>
      </c>
      <c r="NLF6" s="1102" t="s">
        <v>1295</v>
      </c>
      <c r="NLG6" s="1102" t="s">
        <v>1296</v>
      </c>
      <c r="NLH6" s="1102" t="s">
        <v>39</v>
      </c>
      <c r="NLI6" s="1100" t="s">
        <v>106</v>
      </c>
      <c r="NLJ6" s="1101" t="s">
        <v>107</v>
      </c>
      <c r="NLK6" s="1102" t="s">
        <v>1295</v>
      </c>
      <c r="NLL6" s="1102" t="s">
        <v>1296</v>
      </c>
      <c r="NLM6" s="1102" t="s">
        <v>39</v>
      </c>
      <c r="NLN6" s="1102" t="s">
        <v>1295</v>
      </c>
      <c r="NLO6" s="1102" t="s">
        <v>1296</v>
      </c>
      <c r="NLP6" s="1102" t="s">
        <v>39</v>
      </c>
      <c r="NLQ6" s="1100" t="s">
        <v>106</v>
      </c>
      <c r="NLR6" s="1101" t="s">
        <v>107</v>
      </c>
      <c r="NLS6" s="1102" t="s">
        <v>1295</v>
      </c>
      <c r="NLT6" s="1102" t="s">
        <v>1296</v>
      </c>
      <c r="NLU6" s="1102" t="s">
        <v>39</v>
      </c>
      <c r="NLV6" s="1102" t="s">
        <v>1295</v>
      </c>
      <c r="NLW6" s="1102" t="s">
        <v>1296</v>
      </c>
      <c r="NLX6" s="1102" t="s">
        <v>39</v>
      </c>
      <c r="NLY6" s="1100" t="s">
        <v>106</v>
      </c>
      <c r="NLZ6" s="1101" t="s">
        <v>107</v>
      </c>
      <c r="NMA6" s="1102" t="s">
        <v>1295</v>
      </c>
      <c r="NMB6" s="1102" t="s">
        <v>1296</v>
      </c>
      <c r="NMC6" s="1102" t="s">
        <v>39</v>
      </c>
      <c r="NMD6" s="1102" t="s">
        <v>1295</v>
      </c>
      <c r="NME6" s="1102" t="s">
        <v>1296</v>
      </c>
      <c r="NMF6" s="1102" t="s">
        <v>39</v>
      </c>
      <c r="NMG6" s="1100" t="s">
        <v>106</v>
      </c>
      <c r="NMH6" s="1101" t="s">
        <v>107</v>
      </c>
      <c r="NMI6" s="1102" t="s">
        <v>1295</v>
      </c>
      <c r="NMJ6" s="1102" t="s">
        <v>1296</v>
      </c>
      <c r="NMK6" s="1102" t="s">
        <v>39</v>
      </c>
      <c r="NML6" s="1102" t="s">
        <v>1295</v>
      </c>
      <c r="NMM6" s="1102" t="s">
        <v>1296</v>
      </c>
      <c r="NMN6" s="1102" t="s">
        <v>39</v>
      </c>
      <c r="NMO6" s="1100" t="s">
        <v>106</v>
      </c>
      <c r="NMP6" s="1101" t="s">
        <v>107</v>
      </c>
      <c r="NMQ6" s="1102" t="s">
        <v>1295</v>
      </c>
      <c r="NMR6" s="1102" t="s">
        <v>1296</v>
      </c>
      <c r="NMS6" s="1102" t="s">
        <v>39</v>
      </c>
      <c r="NMT6" s="1102" t="s">
        <v>1295</v>
      </c>
      <c r="NMU6" s="1102" t="s">
        <v>1296</v>
      </c>
      <c r="NMV6" s="1102" t="s">
        <v>39</v>
      </c>
      <c r="NMW6" s="1100" t="s">
        <v>106</v>
      </c>
      <c r="NMX6" s="1101" t="s">
        <v>107</v>
      </c>
      <c r="NMY6" s="1102" t="s">
        <v>1295</v>
      </c>
      <c r="NMZ6" s="1102" t="s">
        <v>1296</v>
      </c>
      <c r="NNA6" s="1102" t="s">
        <v>39</v>
      </c>
      <c r="NNB6" s="1102" t="s">
        <v>1295</v>
      </c>
      <c r="NNC6" s="1102" t="s">
        <v>1296</v>
      </c>
      <c r="NND6" s="1102" t="s">
        <v>39</v>
      </c>
      <c r="NNE6" s="1100" t="s">
        <v>106</v>
      </c>
      <c r="NNF6" s="1101" t="s">
        <v>107</v>
      </c>
      <c r="NNG6" s="1102" t="s">
        <v>1295</v>
      </c>
      <c r="NNH6" s="1102" t="s">
        <v>1296</v>
      </c>
      <c r="NNI6" s="1102" t="s">
        <v>39</v>
      </c>
      <c r="NNJ6" s="1102" t="s">
        <v>1295</v>
      </c>
      <c r="NNK6" s="1102" t="s">
        <v>1296</v>
      </c>
      <c r="NNL6" s="1102" t="s">
        <v>39</v>
      </c>
      <c r="NNM6" s="1100" t="s">
        <v>106</v>
      </c>
      <c r="NNN6" s="1101" t="s">
        <v>107</v>
      </c>
      <c r="NNO6" s="1102" t="s">
        <v>1295</v>
      </c>
      <c r="NNP6" s="1102" t="s">
        <v>1296</v>
      </c>
      <c r="NNQ6" s="1102" t="s">
        <v>39</v>
      </c>
      <c r="NNR6" s="1102" t="s">
        <v>1295</v>
      </c>
      <c r="NNS6" s="1102" t="s">
        <v>1296</v>
      </c>
      <c r="NNT6" s="1102" t="s">
        <v>39</v>
      </c>
      <c r="NNU6" s="1100" t="s">
        <v>106</v>
      </c>
      <c r="NNV6" s="1101" t="s">
        <v>107</v>
      </c>
      <c r="NNW6" s="1102" t="s">
        <v>1295</v>
      </c>
      <c r="NNX6" s="1102" t="s">
        <v>1296</v>
      </c>
      <c r="NNY6" s="1102" t="s">
        <v>39</v>
      </c>
      <c r="NNZ6" s="1102" t="s">
        <v>1295</v>
      </c>
      <c r="NOA6" s="1102" t="s">
        <v>1296</v>
      </c>
      <c r="NOB6" s="1102" t="s">
        <v>39</v>
      </c>
      <c r="NOC6" s="1100" t="s">
        <v>106</v>
      </c>
      <c r="NOD6" s="1101" t="s">
        <v>107</v>
      </c>
      <c r="NOE6" s="1102" t="s">
        <v>1295</v>
      </c>
      <c r="NOF6" s="1102" t="s">
        <v>1296</v>
      </c>
      <c r="NOG6" s="1102" t="s">
        <v>39</v>
      </c>
      <c r="NOH6" s="1102" t="s">
        <v>1295</v>
      </c>
      <c r="NOI6" s="1102" t="s">
        <v>1296</v>
      </c>
      <c r="NOJ6" s="1102" t="s">
        <v>39</v>
      </c>
      <c r="NOK6" s="1100" t="s">
        <v>106</v>
      </c>
      <c r="NOL6" s="1101" t="s">
        <v>107</v>
      </c>
      <c r="NOM6" s="1102" t="s">
        <v>1295</v>
      </c>
      <c r="NON6" s="1102" t="s">
        <v>1296</v>
      </c>
      <c r="NOO6" s="1102" t="s">
        <v>39</v>
      </c>
      <c r="NOP6" s="1102" t="s">
        <v>1295</v>
      </c>
      <c r="NOQ6" s="1102" t="s">
        <v>1296</v>
      </c>
      <c r="NOR6" s="1102" t="s">
        <v>39</v>
      </c>
      <c r="NOS6" s="1100" t="s">
        <v>106</v>
      </c>
      <c r="NOT6" s="1101" t="s">
        <v>107</v>
      </c>
      <c r="NOU6" s="1102" t="s">
        <v>1295</v>
      </c>
      <c r="NOV6" s="1102" t="s">
        <v>1296</v>
      </c>
      <c r="NOW6" s="1102" t="s">
        <v>39</v>
      </c>
      <c r="NOX6" s="1102" t="s">
        <v>1295</v>
      </c>
      <c r="NOY6" s="1102" t="s">
        <v>1296</v>
      </c>
      <c r="NOZ6" s="1102" t="s">
        <v>39</v>
      </c>
      <c r="NPA6" s="1100" t="s">
        <v>106</v>
      </c>
      <c r="NPB6" s="1101" t="s">
        <v>107</v>
      </c>
      <c r="NPC6" s="1102" t="s">
        <v>1295</v>
      </c>
      <c r="NPD6" s="1102" t="s">
        <v>1296</v>
      </c>
      <c r="NPE6" s="1102" t="s">
        <v>39</v>
      </c>
      <c r="NPF6" s="1102" t="s">
        <v>1295</v>
      </c>
      <c r="NPG6" s="1102" t="s">
        <v>1296</v>
      </c>
      <c r="NPH6" s="1102" t="s">
        <v>39</v>
      </c>
      <c r="NPI6" s="1100" t="s">
        <v>106</v>
      </c>
      <c r="NPJ6" s="1101" t="s">
        <v>107</v>
      </c>
      <c r="NPK6" s="1102" t="s">
        <v>1295</v>
      </c>
      <c r="NPL6" s="1102" t="s">
        <v>1296</v>
      </c>
      <c r="NPM6" s="1102" t="s">
        <v>39</v>
      </c>
      <c r="NPN6" s="1102" t="s">
        <v>1295</v>
      </c>
      <c r="NPO6" s="1102" t="s">
        <v>1296</v>
      </c>
      <c r="NPP6" s="1102" t="s">
        <v>39</v>
      </c>
      <c r="NPQ6" s="1100" t="s">
        <v>106</v>
      </c>
      <c r="NPR6" s="1101" t="s">
        <v>107</v>
      </c>
      <c r="NPS6" s="1102" t="s">
        <v>1295</v>
      </c>
      <c r="NPT6" s="1102" t="s">
        <v>1296</v>
      </c>
      <c r="NPU6" s="1102" t="s">
        <v>39</v>
      </c>
      <c r="NPV6" s="1102" t="s">
        <v>1295</v>
      </c>
      <c r="NPW6" s="1102" t="s">
        <v>1296</v>
      </c>
      <c r="NPX6" s="1102" t="s">
        <v>39</v>
      </c>
      <c r="NPY6" s="1100" t="s">
        <v>106</v>
      </c>
      <c r="NPZ6" s="1101" t="s">
        <v>107</v>
      </c>
      <c r="NQA6" s="1102" t="s">
        <v>1295</v>
      </c>
      <c r="NQB6" s="1102" t="s">
        <v>1296</v>
      </c>
      <c r="NQC6" s="1102" t="s">
        <v>39</v>
      </c>
      <c r="NQD6" s="1102" t="s">
        <v>1295</v>
      </c>
      <c r="NQE6" s="1102" t="s">
        <v>1296</v>
      </c>
      <c r="NQF6" s="1102" t="s">
        <v>39</v>
      </c>
      <c r="NQG6" s="1100" t="s">
        <v>106</v>
      </c>
      <c r="NQH6" s="1101" t="s">
        <v>107</v>
      </c>
      <c r="NQI6" s="1102" t="s">
        <v>1295</v>
      </c>
      <c r="NQJ6" s="1102" t="s">
        <v>1296</v>
      </c>
      <c r="NQK6" s="1102" t="s">
        <v>39</v>
      </c>
      <c r="NQL6" s="1102" t="s">
        <v>1295</v>
      </c>
      <c r="NQM6" s="1102" t="s">
        <v>1296</v>
      </c>
      <c r="NQN6" s="1102" t="s">
        <v>39</v>
      </c>
      <c r="NQO6" s="1100" t="s">
        <v>106</v>
      </c>
      <c r="NQP6" s="1101" t="s">
        <v>107</v>
      </c>
      <c r="NQQ6" s="1102" t="s">
        <v>1295</v>
      </c>
      <c r="NQR6" s="1102" t="s">
        <v>1296</v>
      </c>
      <c r="NQS6" s="1102" t="s">
        <v>39</v>
      </c>
      <c r="NQT6" s="1102" t="s">
        <v>1295</v>
      </c>
      <c r="NQU6" s="1102" t="s">
        <v>1296</v>
      </c>
      <c r="NQV6" s="1102" t="s">
        <v>39</v>
      </c>
      <c r="NQW6" s="1100" t="s">
        <v>106</v>
      </c>
      <c r="NQX6" s="1101" t="s">
        <v>107</v>
      </c>
      <c r="NQY6" s="1102" t="s">
        <v>1295</v>
      </c>
      <c r="NQZ6" s="1102" t="s">
        <v>1296</v>
      </c>
      <c r="NRA6" s="1102" t="s">
        <v>39</v>
      </c>
      <c r="NRB6" s="1102" t="s">
        <v>1295</v>
      </c>
      <c r="NRC6" s="1102" t="s">
        <v>1296</v>
      </c>
      <c r="NRD6" s="1102" t="s">
        <v>39</v>
      </c>
      <c r="NRE6" s="1100" t="s">
        <v>106</v>
      </c>
      <c r="NRF6" s="1101" t="s">
        <v>107</v>
      </c>
      <c r="NRG6" s="1102" t="s">
        <v>1295</v>
      </c>
      <c r="NRH6" s="1102" t="s">
        <v>1296</v>
      </c>
      <c r="NRI6" s="1102" t="s">
        <v>39</v>
      </c>
      <c r="NRJ6" s="1102" t="s">
        <v>1295</v>
      </c>
      <c r="NRK6" s="1102" t="s">
        <v>1296</v>
      </c>
      <c r="NRL6" s="1102" t="s">
        <v>39</v>
      </c>
      <c r="NRM6" s="1100" t="s">
        <v>106</v>
      </c>
      <c r="NRN6" s="1101" t="s">
        <v>107</v>
      </c>
      <c r="NRO6" s="1102" t="s">
        <v>1295</v>
      </c>
      <c r="NRP6" s="1102" t="s">
        <v>1296</v>
      </c>
      <c r="NRQ6" s="1102" t="s">
        <v>39</v>
      </c>
      <c r="NRR6" s="1102" t="s">
        <v>1295</v>
      </c>
      <c r="NRS6" s="1102" t="s">
        <v>1296</v>
      </c>
      <c r="NRT6" s="1102" t="s">
        <v>39</v>
      </c>
      <c r="NRU6" s="1100" t="s">
        <v>106</v>
      </c>
      <c r="NRV6" s="1101" t="s">
        <v>107</v>
      </c>
      <c r="NRW6" s="1102" t="s">
        <v>1295</v>
      </c>
      <c r="NRX6" s="1102" t="s">
        <v>1296</v>
      </c>
      <c r="NRY6" s="1102" t="s">
        <v>39</v>
      </c>
      <c r="NRZ6" s="1102" t="s">
        <v>1295</v>
      </c>
      <c r="NSA6" s="1102" t="s">
        <v>1296</v>
      </c>
      <c r="NSB6" s="1102" t="s">
        <v>39</v>
      </c>
      <c r="NSC6" s="1100" t="s">
        <v>106</v>
      </c>
      <c r="NSD6" s="1101" t="s">
        <v>107</v>
      </c>
      <c r="NSE6" s="1102" t="s">
        <v>1295</v>
      </c>
      <c r="NSF6" s="1102" t="s">
        <v>1296</v>
      </c>
      <c r="NSG6" s="1102" t="s">
        <v>39</v>
      </c>
      <c r="NSH6" s="1102" t="s">
        <v>1295</v>
      </c>
      <c r="NSI6" s="1102" t="s">
        <v>1296</v>
      </c>
      <c r="NSJ6" s="1102" t="s">
        <v>39</v>
      </c>
      <c r="NSK6" s="1100" t="s">
        <v>106</v>
      </c>
      <c r="NSL6" s="1101" t="s">
        <v>107</v>
      </c>
      <c r="NSM6" s="1102" t="s">
        <v>1295</v>
      </c>
      <c r="NSN6" s="1102" t="s">
        <v>1296</v>
      </c>
      <c r="NSO6" s="1102" t="s">
        <v>39</v>
      </c>
      <c r="NSP6" s="1102" t="s">
        <v>1295</v>
      </c>
      <c r="NSQ6" s="1102" t="s">
        <v>1296</v>
      </c>
      <c r="NSR6" s="1102" t="s">
        <v>39</v>
      </c>
      <c r="NSS6" s="1100" t="s">
        <v>106</v>
      </c>
      <c r="NST6" s="1101" t="s">
        <v>107</v>
      </c>
      <c r="NSU6" s="1102" t="s">
        <v>1295</v>
      </c>
      <c r="NSV6" s="1102" t="s">
        <v>1296</v>
      </c>
      <c r="NSW6" s="1102" t="s">
        <v>39</v>
      </c>
      <c r="NSX6" s="1102" t="s">
        <v>1295</v>
      </c>
      <c r="NSY6" s="1102" t="s">
        <v>1296</v>
      </c>
      <c r="NSZ6" s="1102" t="s">
        <v>39</v>
      </c>
      <c r="NTA6" s="1100" t="s">
        <v>106</v>
      </c>
      <c r="NTB6" s="1101" t="s">
        <v>107</v>
      </c>
      <c r="NTC6" s="1102" t="s">
        <v>1295</v>
      </c>
      <c r="NTD6" s="1102" t="s">
        <v>1296</v>
      </c>
      <c r="NTE6" s="1102" t="s">
        <v>39</v>
      </c>
      <c r="NTF6" s="1102" t="s">
        <v>1295</v>
      </c>
      <c r="NTG6" s="1102" t="s">
        <v>1296</v>
      </c>
      <c r="NTH6" s="1102" t="s">
        <v>39</v>
      </c>
      <c r="NTI6" s="1100" t="s">
        <v>106</v>
      </c>
      <c r="NTJ6" s="1101" t="s">
        <v>107</v>
      </c>
      <c r="NTK6" s="1102" t="s">
        <v>1295</v>
      </c>
      <c r="NTL6" s="1102" t="s">
        <v>1296</v>
      </c>
      <c r="NTM6" s="1102" t="s">
        <v>39</v>
      </c>
      <c r="NTN6" s="1102" t="s">
        <v>1295</v>
      </c>
      <c r="NTO6" s="1102" t="s">
        <v>1296</v>
      </c>
      <c r="NTP6" s="1102" t="s">
        <v>39</v>
      </c>
      <c r="NTQ6" s="1100" t="s">
        <v>106</v>
      </c>
      <c r="NTR6" s="1101" t="s">
        <v>107</v>
      </c>
      <c r="NTS6" s="1102" t="s">
        <v>1295</v>
      </c>
      <c r="NTT6" s="1102" t="s">
        <v>1296</v>
      </c>
      <c r="NTU6" s="1102" t="s">
        <v>39</v>
      </c>
      <c r="NTV6" s="1102" t="s">
        <v>1295</v>
      </c>
      <c r="NTW6" s="1102" t="s">
        <v>1296</v>
      </c>
      <c r="NTX6" s="1102" t="s">
        <v>39</v>
      </c>
      <c r="NTY6" s="1100" t="s">
        <v>106</v>
      </c>
      <c r="NTZ6" s="1101" t="s">
        <v>107</v>
      </c>
      <c r="NUA6" s="1102" t="s">
        <v>1295</v>
      </c>
      <c r="NUB6" s="1102" t="s">
        <v>1296</v>
      </c>
      <c r="NUC6" s="1102" t="s">
        <v>39</v>
      </c>
      <c r="NUD6" s="1102" t="s">
        <v>1295</v>
      </c>
      <c r="NUE6" s="1102" t="s">
        <v>1296</v>
      </c>
      <c r="NUF6" s="1102" t="s">
        <v>39</v>
      </c>
      <c r="NUG6" s="1100" t="s">
        <v>106</v>
      </c>
      <c r="NUH6" s="1101" t="s">
        <v>107</v>
      </c>
      <c r="NUI6" s="1102" t="s">
        <v>1295</v>
      </c>
      <c r="NUJ6" s="1102" t="s">
        <v>1296</v>
      </c>
      <c r="NUK6" s="1102" t="s">
        <v>39</v>
      </c>
      <c r="NUL6" s="1102" t="s">
        <v>1295</v>
      </c>
      <c r="NUM6" s="1102" t="s">
        <v>1296</v>
      </c>
      <c r="NUN6" s="1102" t="s">
        <v>39</v>
      </c>
      <c r="NUO6" s="1100" t="s">
        <v>106</v>
      </c>
      <c r="NUP6" s="1101" t="s">
        <v>107</v>
      </c>
      <c r="NUQ6" s="1102" t="s">
        <v>1295</v>
      </c>
      <c r="NUR6" s="1102" t="s">
        <v>1296</v>
      </c>
      <c r="NUS6" s="1102" t="s">
        <v>39</v>
      </c>
      <c r="NUT6" s="1102" t="s">
        <v>1295</v>
      </c>
      <c r="NUU6" s="1102" t="s">
        <v>1296</v>
      </c>
      <c r="NUV6" s="1102" t="s">
        <v>39</v>
      </c>
      <c r="NUW6" s="1100" t="s">
        <v>106</v>
      </c>
      <c r="NUX6" s="1101" t="s">
        <v>107</v>
      </c>
      <c r="NUY6" s="1102" t="s">
        <v>1295</v>
      </c>
      <c r="NUZ6" s="1102" t="s">
        <v>1296</v>
      </c>
      <c r="NVA6" s="1102" t="s">
        <v>39</v>
      </c>
      <c r="NVB6" s="1102" t="s">
        <v>1295</v>
      </c>
      <c r="NVC6" s="1102" t="s">
        <v>1296</v>
      </c>
      <c r="NVD6" s="1102" t="s">
        <v>39</v>
      </c>
      <c r="NVE6" s="1100" t="s">
        <v>106</v>
      </c>
      <c r="NVF6" s="1101" t="s">
        <v>107</v>
      </c>
      <c r="NVG6" s="1102" t="s">
        <v>1295</v>
      </c>
      <c r="NVH6" s="1102" t="s">
        <v>1296</v>
      </c>
      <c r="NVI6" s="1102" t="s">
        <v>39</v>
      </c>
      <c r="NVJ6" s="1102" t="s">
        <v>1295</v>
      </c>
      <c r="NVK6" s="1102" t="s">
        <v>1296</v>
      </c>
      <c r="NVL6" s="1102" t="s">
        <v>39</v>
      </c>
      <c r="NVM6" s="1100" t="s">
        <v>106</v>
      </c>
      <c r="NVN6" s="1101" t="s">
        <v>107</v>
      </c>
      <c r="NVO6" s="1102" t="s">
        <v>1295</v>
      </c>
      <c r="NVP6" s="1102" t="s">
        <v>1296</v>
      </c>
      <c r="NVQ6" s="1102" t="s">
        <v>39</v>
      </c>
      <c r="NVR6" s="1102" t="s">
        <v>1295</v>
      </c>
      <c r="NVS6" s="1102" t="s">
        <v>1296</v>
      </c>
      <c r="NVT6" s="1102" t="s">
        <v>39</v>
      </c>
      <c r="NVU6" s="1100" t="s">
        <v>106</v>
      </c>
      <c r="NVV6" s="1101" t="s">
        <v>107</v>
      </c>
      <c r="NVW6" s="1102" t="s">
        <v>1295</v>
      </c>
      <c r="NVX6" s="1102" t="s">
        <v>1296</v>
      </c>
      <c r="NVY6" s="1102" t="s">
        <v>39</v>
      </c>
      <c r="NVZ6" s="1102" t="s">
        <v>1295</v>
      </c>
      <c r="NWA6" s="1102" t="s">
        <v>1296</v>
      </c>
      <c r="NWB6" s="1102" t="s">
        <v>39</v>
      </c>
      <c r="NWC6" s="1100" t="s">
        <v>106</v>
      </c>
      <c r="NWD6" s="1101" t="s">
        <v>107</v>
      </c>
      <c r="NWE6" s="1102" t="s">
        <v>1295</v>
      </c>
      <c r="NWF6" s="1102" t="s">
        <v>1296</v>
      </c>
      <c r="NWG6" s="1102" t="s">
        <v>39</v>
      </c>
      <c r="NWH6" s="1102" t="s">
        <v>1295</v>
      </c>
      <c r="NWI6" s="1102" t="s">
        <v>1296</v>
      </c>
      <c r="NWJ6" s="1102" t="s">
        <v>39</v>
      </c>
      <c r="NWK6" s="1100" t="s">
        <v>106</v>
      </c>
      <c r="NWL6" s="1101" t="s">
        <v>107</v>
      </c>
      <c r="NWM6" s="1102" t="s">
        <v>1295</v>
      </c>
      <c r="NWN6" s="1102" t="s">
        <v>1296</v>
      </c>
      <c r="NWO6" s="1102" t="s">
        <v>39</v>
      </c>
      <c r="NWP6" s="1102" t="s">
        <v>1295</v>
      </c>
      <c r="NWQ6" s="1102" t="s">
        <v>1296</v>
      </c>
      <c r="NWR6" s="1102" t="s">
        <v>39</v>
      </c>
      <c r="NWS6" s="1100" t="s">
        <v>106</v>
      </c>
      <c r="NWT6" s="1101" t="s">
        <v>107</v>
      </c>
      <c r="NWU6" s="1102" t="s">
        <v>1295</v>
      </c>
      <c r="NWV6" s="1102" t="s">
        <v>1296</v>
      </c>
      <c r="NWW6" s="1102" t="s">
        <v>39</v>
      </c>
      <c r="NWX6" s="1102" t="s">
        <v>1295</v>
      </c>
      <c r="NWY6" s="1102" t="s">
        <v>1296</v>
      </c>
      <c r="NWZ6" s="1102" t="s">
        <v>39</v>
      </c>
      <c r="NXA6" s="1100" t="s">
        <v>106</v>
      </c>
      <c r="NXB6" s="1101" t="s">
        <v>107</v>
      </c>
      <c r="NXC6" s="1102" t="s">
        <v>1295</v>
      </c>
      <c r="NXD6" s="1102" t="s">
        <v>1296</v>
      </c>
      <c r="NXE6" s="1102" t="s">
        <v>39</v>
      </c>
      <c r="NXF6" s="1102" t="s">
        <v>1295</v>
      </c>
      <c r="NXG6" s="1102" t="s">
        <v>1296</v>
      </c>
      <c r="NXH6" s="1102" t="s">
        <v>39</v>
      </c>
      <c r="NXI6" s="1100" t="s">
        <v>106</v>
      </c>
      <c r="NXJ6" s="1101" t="s">
        <v>107</v>
      </c>
      <c r="NXK6" s="1102" t="s">
        <v>1295</v>
      </c>
      <c r="NXL6" s="1102" t="s">
        <v>1296</v>
      </c>
      <c r="NXM6" s="1102" t="s">
        <v>39</v>
      </c>
      <c r="NXN6" s="1102" t="s">
        <v>1295</v>
      </c>
      <c r="NXO6" s="1102" t="s">
        <v>1296</v>
      </c>
      <c r="NXP6" s="1102" t="s">
        <v>39</v>
      </c>
      <c r="NXQ6" s="1100" t="s">
        <v>106</v>
      </c>
      <c r="NXR6" s="1101" t="s">
        <v>107</v>
      </c>
      <c r="NXS6" s="1102" t="s">
        <v>1295</v>
      </c>
      <c r="NXT6" s="1102" t="s">
        <v>1296</v>
      </c>
      <c r="NXU6" s="1102" t="s">
        <v>39</v>
      </c>
      <c r="NXV6" s="1102" t="s">
        <v>1295</v>
      </c>
      <c r="NXW6" s="1102" t="s">
        <v>1296</v>
      </c>
      <c r="NXX6" s="1102" t="s">
        <v>39</v>
      </c>
      <c r="NXY6" s="1100" t="s">
        <v>106</v>
      </c>
      <c r="NXZ6" s="1101" t="s">
        <v>107</v>
      </c>
      <c r="NYA6" s="1102" t="s">
        <v>1295</v>
      </c>
      <c r="NYB6" s="1102" t="s">
        <v>1296</v>
      </c>
      <c r="NYC6" s="1102" t="s">
        <v>39</v>
      </c>
      <c r="NYD6" s="1102" t="s">
        <v>1295</v>
      </c>
      <c r="NYE6" s="1102" t="s">
        <v>1296</v>
      </c>
      <c r="NYF6" s="1102" t="s">
        <v>39</v>
      </c>
      <c r="NYG6" s="1100" t="s">
        <v>106</v>
      </c>
      <c r="NYH6" s="1101" t="s">
        <v>107</v>
      </c>
      <c r="NYI6" s="1102" t="s">
        <v>1295</v>
      </c>
      <c r="NYJ6" s="1102" t="s">
        <v>1296</v>
      </c>
      <c r="NYK6" s="1102" t="s">
        <v>39</v>
      </c>
      <c r="NYL6" s="1102" t="s">
        <v>1295</v>
      </c>
      <c r="NYM6" s="1102" t="s">
        <v>1296</v>
      </c>
      <c r="NYN6" s="1102" t="s">
        <v>39</v>
      </c>
      <c r="NYO6" s="1100" t="s">
        <v>106</v>
      </c>
      <c r="NYP6" s="1101" t="s">
        <v>107</v>
      </c>
      <c r="NYQ6" s="1102" t="s">
        <v>1295</v>
      </c>
      <c r="NYR6" s="1102" t="s">
        <v>1296</v>
      </c>
      <c r="NYS6" s="1102" t="s">
        <v>39</v>
      </c>
      <c r="NYT6" s="1102" t="s">
        <v>1295</v>
      </c>
      <c r="NYU6" s="1102" t="s">
        <v>1296</v>
      </c>
      <c r="NYV6" s="1102" t="s">
        <v>39</v>
      </c>
      <c r="NYW6" s="1100" t="s">
        <v>106</v>
      </c>
      <c r="NYX6" s="1101" t="s">
        <v>107</v>
      </c>
      <c r="NYY6" s="1102" t="s">
        <v>1295</v>
      </c>
      <c r="NYZ6" s="1102" t="s">
        <v>1296</v>
      </c>
      <c r="NZA6" s="1102" t="s">
        <v>39</v>
      </c>
      <c r="NZB6" s="1102" t="s">
        <v>1295</v>
      </c>
      <c r="NZC6" s="1102" t="s">
        <v>1296</v>
      </c>
      <c r="NZD6" s="1102" t="s">
        <v>39</v>
      </c>
      <c r="NZE6" s="1100" t="s">
        <v>106</v>
      </c>
      <c r="NZF6" s="1101" t="s">
        <v>107</v>
      </c>
      <c r="NZG6" s="1102" t="s">
        <v>1295</v>
      </c>
      <c r="NZH6" s="1102" t="s">
        <v>1296</v>
      </c>
      <c r="NZI6" s="1102" t="s">
        <v>39</v>
      </c>
      <c r="NZJ6" s="1102" t="s">
        <v>1295</v>
      </c>
      <c r="NZK6" s="1102" t="s">
        <v>1296</v>
      </c>
      <c r="NZL6" s="1102" t="s">
        <v>39</v>
      </c>
      <c r="NZM6" s="1100" t="s">
        <v>106</v>
      </c>
      <c r="NZN6" s="1101" t="s">
        <v>107</v>
      </c>
      <c r="NZO6" s="1102" t="s">
        <v>1295</v>
      </c>
      <c r="NZP6" s="1102" t="s">
        <v>1296</v>
      </c>
      <c r="NZQ6" s="1102" t="s">
        <v>39</v>
      </c>
      <c r="NZR6" s="1102" t="s">
        <v>1295</v>
      </c>
      <c r="NZS6" s="1102" t="s">
        <v>1296</v>
      </c>
      <c r="NZT6" s="1102" t="s">
        <v>39</v>
      </c>
      <c r="NZU6" s="1100" t="s">
        <v>106</v>
      </c>
      <c r="NZV6" s="1101" t="s">
        <v>107</v>
      </c>
      <c r="NZW6" s="1102" t="s">
        <v>1295</v>
      </c>
      <c r="NZX6" s="1102" t="s">
        <v>1296</v>
      </c>
      <c r="NZY6" s="1102" t="s">
        <v>39</v>
      </c>
      <c r="NZZ6" s="1102" t="s">
        <v>1295</v>
      </c>
      <c r="OAA6" s="1102" t="s">
        <v>1296</v>
      </c>
      <c r="OAB6" s="1102" t="s">
        <v>39</v>
      </c>
      <c r="OAC6" s="1100" t="s">
        <v>106</v>
      </c>
      <c r="OAD6" s="1101" t="s">
        <v>107</v>
      </c>
      <c r="OAE6" s="1102" t="s">
        <v>1295</v>
      </c>
      <c r="OAF6" s="1102" t="s">
        <v>1296</v>
      </c>
      <c r="OAG6" s="1102" t="s">
        <v>39</v>
      </c>
      <c r="OAH6" s="1102" t="s">
        <v>1295</v>
      </c>
      <c r="OAI6" s="1102" t="s">
        <v>1296</v>
      </c>
      <c r="OAJ6" s="1102" t="s">
        <v>39</v>
      </c>
      <c r="OAK6" s="1100" t="s">
        <v>106</v>
      </c>
      <c r="OAL6" s="1101" t="s">
        <v>107</v>
      </c>
      <c r="OAM6" s="1102" t="s">
        <v>1295</v>
      </c>
      <c r="OAN6" s="1102" t="s">
        <v>1296</v>
      </c>
      <c r="OAO6" s="1102" t="s">
        <v>39</v>
      </c>
      <c r="OAP6" s="1102" t="s">
        <v>1295</v>
      </c>
      <c r="OAQ6" s="1102" t="s">
        <v>1296</v>
      </c>
      <c r="OAR6" s="1102" t="s">
        <v>39</v>
      </c>
      <c r="OAS6" s="1100" t="s">
        <v>106</v>
      </c>
      <c r="OAT6" s="1101" t="s">
        <v>107</v>
      </c>
      <c r="OAU6" s="1102" t="s">
        <v>1295</v>
      </c>
      <c r="OAV6" s="1102" t="s">
        <v>1296</v>
      </c>
      <c r="OAW6" s="1102" t="s">
        <v>39</v>
      </c>
      <c r="OAX6" s="1102" t="s">
        <v>1295</v>
      </c>
      <c r="OAY6" s="1102" t="s">
        <v>1296</v>
      </c>
      <c r="OAZ6" s="1102" t="s">
        <v>39</v>
      </c>
      <c r="OBA6" s="1100" t="s">
        <v>106</v>
      </c>
      <c r="OBB6" s="1101" t="s">
        <v>107</v>
      </c>
      <c r="OBC6" s="1102" t="s">
        <v>1295</v>
      </c>
      <c r="OBD6" s="1102" t="s">
        <v>1296</v>
      </c>
      <c r="OBE6" s="1102" t="s">
        <v>39</v>
      </c>
      <c r="OBF6" s="1102" t="s">
        <v>1295</v>
      </c>
      <c r="OBG6" s="1102" t="s">
        <v>1296</v>
      </c>
      <c r="OBH6" s="1102" t="s">
        <v>39</v>
      </c>
      <c r="OBI6" s="1100" t="s">
        <v>106</v>
      </c>
      <c r="OBJ6" s="1101" t="s">
        <v>107</v>
      </c>
      <c r="OBK6" s="1102" t="s">
        <v>1295</v>
      </c>
      <c r="OBL6" s="1102" t="s">
        <v>1296</v>
      </c>
      <c r="OBM6" s="1102" t="s">
        <v>39</v>
      </c>
      <c r="OBN6" s="1102" t="s">
        <v>1295</v>
      </c>
      <c r="OBO6" s="1102" t="s">
        <v>1296</v>
      </c>
      <c r="OBP6" s="1102" t="s">
        <v>39</v>
      </c>
      <c r="OBQ6" s="1100" t="s">
        <v>106</v>
      </c>
      <c r="OBR6" s="1101" t="s">
        <v>107</v>
      </c>
      <c r="OBS6" s="1102" t="s">
        <v>1295</v>
      </c>
      <c r="OBT6" s="1102" t="s">
        <v>1296</v>
      </c>
      <c r="OBU6" s="1102" t="s">
        <v>39</v>
      </c>
      <c r="OBV6" s="1102" t="s">
        <v>1295</v>
      </c>
      <c r="OBW6" s="1102" t="s">
        <v>1296</v>
      </c>
      <c r="OBX6" s="1102" t="s">
        <v>39</v>
      </c>
      <c r="OBY6" s="1100" t="s">
        <v>106</v>
      </c>
      <c r="OBZ6" s="1101" t="s">
        <v>107</v>
      </c>
      <c r="OCA6" s="1102" t="s">
        <v>1295</v>
      </c>
      <c r="OCB6" s="1102" t="s">
        <v>1296</v>
      </c>
      <c r="OCC6" s="1102" t="s">
        <v>39</v>
      </c>
      <c r="OCD6" s="1102" t="s">
        <v>1295</v>
      </c>
      <c r="OCE6" s="1102" t="s">
        <v>1296</v>
      </c>
      <c r="OCF6" s="1102" t="s">
        <v>39</v>
      </c>
      <c r="OCG6" s="1100" t="s">
        <v>106</v>
      </c>
      <c r="OCH6" s="1101" t="s">
        <v>107</v>
      </c>
      <c r="OCI6" s="1102" t="s">
        <v>1295</v>
      </c>
      <c r="OCJ6" s="1102" t="s">
        <v>1296</v>
      </c>
      <c r="OCK6" s="1102" t="s">
        <v>39</v>
      </c>
      <c r="OCL6" s="1102" t="s">
        <v>1295</v>
      </c>
      <c r="OCM6" s="1102" t="s">
        <v>1296</v>
      </c>
      <c r="OCN6" s="1102" t="s">
        <v>39</v>
      </c>
      <c r="OCO6" s="1100" t="s">
        <v>106</v>
      </c>
      <c r="OCP6" s="1101" t="s">
        <v>107</v>
      </c>
      <c r="OCQ6" s="1102" t="s">
        <v>1295</v>
      </c>
      <c r="OCR6" s="1102" t="s">
        <v>1296</v>
      </c>
      <c r="OCS6" s="1102" t="s">
        <v>39</v>
      </c>
      <c r="OCT6" s="1102" t="s">
        <v>1295</v>
      </c>
      <c r="OCU6" s="1102" t="s">
        <v>1296</v>
      </c>
      <c r="OCV6" s="1102" t="s">
        <v>39</v>
      </c>
      <c r="OCW6" s="1100" t="s">
        <v>106</v>
      </c>
      <c r="OCX6" s="1101" t="s">
        <v>107</v>
      </c>
      <c r="OCY6" s="1102" t="s">
        <v>1295</v>
      </c>
      <c r="OCZ6" s="1102" t="s">
        <v>1296</v>
      </c>
      <c r="ODA6" s="1102" t="s">
        <v>39</v>
      </c>
      <c r="ODB6" s="1102" t="s">
        <v>1295</v>
      </c>
      <c r="ODC6" s="1102" t="s">
        <v>1296</v>
      </c>
      <c r="ODD6" s="1102" t="s">
        <v>39</v>
      </c>
      <c r="ODE6" s="1100" t="s">
        <v>106</v>
      </c>
      <c r="ODF6" s="1101" t="s">
        <v>107</v>
      </c>
      <c r="ODG6" s="1102" t="s">
        <v>1295</v>
      </c>
      <c r="ODH6" s="1102" t="s">
        <v>1296</v>
      </c>
      <c r="ODI6" s="1102" t="s">
        <v>39</v>
      </c>
      <c r="ODJ6" s="1102" t="s">
        <v>1295</v>
      </c>
      <c r="ODK6" s="1102" t="s">
        <v>1296</v>
      </c>
      <c r="ODL6" s="1102" t="s">
        <v>39</v>
      </c>
      <c r="ODM6" s="1100" t="s">
        <v>106</v>
      </c>
      <c r="ODN6" s="1101" t="s">
        <v>107</v>
      </c>
      <c r="ODO6" s="1102" t="s">
        <v>1295</v>
      </c>
      <c r="ODP6" s="1102" t="s">
        <v>1296</v>
      </c>
      <c r="ODQ6" s="1102" t="s">
        <v>39</v>
      </c>
      <c r="ODR6" s="1102" t="s">
        <v>1295</v>
      </c>
      <c r="ODS6" s="1102" t="s">
        <v>1296</v>
      </c>
      <c r="ODT6" s="1102" t="s">
        <v>39</v>
      </c>
      <c r="ODU6" s="1100" t="s">
        <v>106</v>
      </c>
      <c r="ODV6" s="1101" t="s">
        <v>107</v>
      </c>
      <c r="ODW6" s="1102" t="s">
        <v>1295</v>
      </c>
      <c r="ODX6" s="1102" t="s">
        <v>1296</v>
      </c>
      <c r="ODY6" s="1102" t="s">
        <v>39</v>
      </c>
      <c r="ODZ6" s="1102" t="s">
        <v>1295</v>
      </c>
      <c r="OEA6" s="1102" t="s">
        <v>1296</v>
      </c>
      <c r="OEB6" s="1102" t="s">
        <v>39</v>
      </c>
      <c r="OEC6" s="1100" t="s">
        <v>106</v>
      </c>
      <c r="OED6" s="1101" t="s">
        <v>107</v>
      </c>
      <c r="OEE6" s="1102" t="s">
        <v>1295</v>
      </c>
      <c r="OEF6" s="1102" t="s">
        <v>1296</v>
      </c>
      <c r="OEG6" s="1102" t="s">
        <v>39</v>
      </c>
      <c r="OEH6" s="1102" t="s">
        <v>1295</v>
      </c>
      <c r="OEI6" s="1102" t="s">
        <v>1296</v>
      </c>
      <c r="OEJ6" s="1102" t="s">
        <v>39</v>
      </c>
      <c r="OEK6" s="1100" t="s">
        <v>106</v>
      </c>
      <c r="OEL6" s="1101" t="s">
        <v>107</v>
      </c>
      <c r="OEM6" s="1102" t="s">
        <v>1295</v>
      </c>
      <c r="OEN6" s="1102" t="s">
        <v>1296</v>
      </c>
      <c r="OEO6" s="1102" t="s">
        <v>39</v>
      </c>
      <c r="OEP6" s="1102" t="s">
        <v>1295</v>
      </c>
      <c r="OEQ6" s="1102" t="s">
        <v>1296</v>
      </c>
      <c r="OER6" s="1102" t="s">
        <v>39</v>
      </c>
      <c r="OES6" s="1100" t="s">
        <v>106</v>
      </c>
      <c r="OET6" s="1101" t="s">
        <v>107</v>
      </c>
      <c r="OEU6" s="1102" t="s">
        <v>1295</v>
      </c>
      <c r="OEV6" s="1102" t="s">
        <v>1296</v>
      </c>
      <c r="OEW6" s="1102" t="s">
        <v>39</v>
      </c>
      <c r="OEX6" s="1102" t="s">
        <v>1295</v>
      </c>
      <c r="OEY6" s="1102" t="s">
        <v>1296</v>
      </c>
      <c r="OEZ6" s="1102" t="s">
        <v>39</v>
      </c>
      <c r="OFA6" s="1100" t="s">
        <v>106</v>
      </c>
      <c r="OFB6" s="1101" t="s">
        <v>107</v>
      </c>
      <c r="OFC6" s="1102" t="s">
        <v>1295</v>
      </c>
      <c r="OFD6" s="1102" t="s">
        <v>1296</v>
      </c>
      <c r="OFE6" s="1102" t="s">
        <v>39</v>
      </c>
      <c r="OFF6" s="1102" t="s">
        <v>1295</v>
      </c>
      <c r="OFG6" s="1102" t="s">
        <v>1296</v>
      </c>
      <c r="OFH6" s="1102" t="s">
        <v>39</v>
      </c>
      <c r="OFI6" s="1100" t="s">
        <v>106</v>
      </c>
      <c r="OFJ6" s="1101" t="s">
        <v>107</v>
      </c>
      <c r="OFK6" s="1102" t="s">
        <v>1295</v>
      </c>
      <c r="OFL6" s="1102" t="s">
        <v>1296</v>
      </c>
      <c r="OFM6" s="1102" t="s">
        <v>39</v>
      </c>
      <c r="OFN6" s="1102" t="s">
        <v>1295</v>
      </c>
      <c r="OFO6" s="1102" t="s">
        <v>1296</v>
      </c>
      <c r="OFP6" s="1102" t="s">
        <v>39</v>
      </c>
      <c r="OFQ6" s="1100" t="s">
        <v>106</v>
      </c>
      <c r="OFR6" s="1101" t="s">
        <v>107</v>
      </c>
      <c r="OFS6" s="1102" t="s">
        <v>1295</v>
      </c>
      <c r="OFT6" s="1102" t="s">
        <v>1296</v>
      </c>
      <c r="OFU6" s="1102" t="s">
        <v>39</v>
      </c>
      <c r="OFV6" s="1102" t="s">
        <v>1295</v>
      </c>
      <c r="OFW6" s="1102" t="s">
        <v>1296</v>
      </c>
      <c r="OFX6" s="1102" t="s">
        <v>39</v>
      </c>
      <c r="OFY6" s="1100" t="s">
        <v>106</v>
      </c>
      <c r="OFZ6" s="1101" t="s">
        <v>107</v>
      </c>
      <c r="OGA6" s="1102" t="s">
        <v>1295</v>
      </c>
      <c r="OGB6" s="1102" t="s">
        <v>1296</v>
      </c>
      <c r="OGC6" s="1102" t="s">
        <v>39</v>
      </c>
      <c r="OGD6" s="1102" t="s">
        <v>1295</v>
      </c>
      <c r="OGE6" s="1102" t="s">
        <v>1296</v>
      </c>
      <c r="OGF6" s="1102" t="s">
        <v>39</v>
      </c>
      <c r="OGG6" s="1100" t="s">
        <v>106</v>
      </c>
      <c r="OGH6" s="1101" t="s">
        <v>107</v>
      </c>
      <c r="OGI6" s="1102" t="s">
        <v>1295</v>
      </c>
      <c r="OGJ6" s="1102" t="s">
        <v>1296</v>
      </c>
      <c r="OGK6" s="1102" t="s">
        <v>39</v>
      </c>
      <c r="OGL6" s="1102" t="s">
        <v>1295</v>
      </c>
      <c r="OGM6" s="1102" t="s">
        <v>1296</v>
      </c>
      <c r="OGN6" s="1102" t="s">
        <v>39</v>
      </c>
      <c r="OGO6" s="1100" t="s">
        <v>106</v>
      </c>
      <c r="OGP6" s="1101" t="s">
        <v>107</v>
      </c>
      <c r="OGQ6" s="1102" t="s">
        <v>1295</v>
      </c>
      <c r="OGR6" s="1102" t="s">
        <v>1296</v>
      </c>
      <c r="OGS6" s="1102" t="s">
        <v>39</v>
      </c>
      <c r="OGT6" s="1102" t="s">
        <v>1295</v>
      </c>
      <c r="OGU6" s="1102" t="s">
        <v>1296</v>
      </c>
      <c r="OGV6" s="1102" t="s">
        <v>39</v>
      </c>
      <c r="OGW6" s="1100" t="s">
        <v>106</v>
      </c>
      <c r="OGX6" s="1101" t="s">
        <v>107</v>
      </c>
      <c r="OGY6" s="1102" t="s">
        <v>1295</v>
      </c>
      <c r="OGZ6" s="1102" t="s">
        <v>1296</v>
      </c>
      <c r="OHA6" s="1102" t="s">
        <v>39</v>
      </c>
      <c r="OHB6" s="1102" t="s">
        <v>1295</v>
      </c>
      <c r="OHC6" s="1102" t="s">
        <v>1296</v>
      </c>
      <c r="OHD6" s="1102" t="s">
        <v>39</v>
      </c>
      <c r="OHE6" s="1100" t="s">
        <v>106</v>
      </c>
      <c r="OHF6" s="1101" t="s">
        <v>107</v>
      </c>
      <c r="OHG6" s="1102" t="s">
        <v>1295</v>
      </c>
      <c r="OHH6" s="1102" t="s">
        <v>1296</v>
      </c>
      <c r="OHI6" s="1102" t="s">
        <v>39</v>
      </c>
      <c r="OHJ6" s="1102" t="s">
        <v>1295</v>
      </c>
      <c r="OHK6" s="1102" t="s">
        <v>1296</v>
      </c>
      <c r="OHL6" s="1102" t="s">
        <v>39</v>
      </c>
      <c r="OHM6" s="1100" t="s">
        <v>106</v>
      </c>
      <c r="OHN6" s="1101" t="s">
        <v>107</v>
      </c>
      <c r="OHO6" s="1102" t="s">
        <v>1295</v>
      </c>
      <c r="OHP6" s="1102" t="s">
        <v>1296</v>
      </c>
      <c r="OHQ6" s="1102" t="s">
        <v>39</v>
      </c>
      <c r="OHR6" s="1102" t="s">
        <v>1295</v>
      </c>
      <c r="OHS6" s="1102" t="s">
        <v>1296</v>
      </c>
      <c r="OHT6" s="1102" t="s">
        <v>39</v>
      </c>
      <c r="OHU6" s="1100" t="s">
        <v>106</v>
      </c>
      <c r="OHV6" s="1101" t="s">
        <v>107</v>
      </c>
      <c r="OHW6" s="1102" t="s">
        <v>1295</v>
      </c>
      <c r="OHX6" s="1102" t="s">
        <v>1296</v>
      </c>
      <c r="OHY6" s="1102" t="s">
        <v>39</v>
      </c>
      <c r="OHZ6" s="1102" t="s">
        <v>1295</v>
      </c>
      <c r="OIA6" s="1102" t="s">
        <v>1296</v>
      </c>
      <c r="OIB6" s="1102" t="s">
        <v>39</v>
      </c>
      <c r="OIC6" s="1100" t="s">
        <v>106</v>
      </c>
      <c r="OID6" s="1101" t="s">
        <v>107</v>
      </c>
      <c r="OIE6" s="1102" t="s">
        <v>1295</v>
      </c>
      <c r="OIF6" s="1102" t="s">
        <v>1296</v>
      </c>
      <c r="OIG6" s="1102" t="s">
        <v>39</v>
      </c>
      <c r="OIH6" s="1102" t="s">
        <v>1295</v>
      </c>
      <c r="OII6" s="1102" t="s">
        <v>1296</v>
      </c>
      <c r="OIJ6" s="1102" t="s">
        <v>39</v>
      </c>
      <c r="OIK6" s="1100" t="s">
        <v>106</v>
      </c>
      <c r="OIL6" s="1101" t="s">
        <v>107</v>
      </c>
      <c r="OIM6" s="1102" t="s">
        <v>1295</v>
      </c>
      <c r="OIN6" s="1102" t="s">
        <v>1296</v>
      </c>
      <c r="OIO6" s="1102" t="s">
        <v>39</v>
      </c>
      <c r="OIP6" s="1102" t="s">
        <v>1295</v>
      </c>
      <c r="OIQ6" s="1102" t="s">
        <v>1296</v>
      </c>
      <c r="OIR6" s="1102" t="s">
        <v>39</v>
      </c>
      <c r="OIS6" s="1100" t="s">
        <v>106</v>
      </c>
      <c r="OIT6" s="1101" t="s">
        <v>107</v>
      </c>
      <c r="OIU6" s="1102" t="s">
        <v>1295</v>
      </c>
      <c r="OIV6" s="1102" t="s">
        <v>1296</v>
      </c>
      <c r="OIW6" s="1102" t="s">
        <v>39</v>
      </c>
      <c r="OIX6" s="1102" t="s">
        <v>1295</v>
      </c>
      <c r="OIY6" s="1102" t="s">
        <v>1296</v>
      </c>
      <c r="OIZ6" s="1102" t="s">
        <v>39</v>
      </c>
      <c r="OJA6" s="1100" t="s">
        <v>106</v>
      </c>
      <c r="OJB6" s="1101" t="s">
        <v>107</v>
      </c>
      <c r="OJC6" s="1102" t="s">
        <v>1295</v>
      </c>
      <c r="OJD6" s="1102" t="s">
        <v>1296</v>
      </c>
      <c r="OJE6" s="1102" t="s">
        <v>39</v>
      </c>
      <c r="OJF6" s="1102" t="s">
        <v>1295</v>
      </c>
      <c r="OJG6" s="1102" t="s">
        <v>1296</v>
      </c>
      <c r="OJH6" s="1102" t="s">
        <v>39</v>
      </c>
      <c r="OJI6" s="1100" t="s">
        <v>106</v>
      </c>
      <c r="OJJ6" s="1101" t="s">
        <v>107</v>
      </c>
      <c r="OJK6" s="1102" t="s">
        <v>1295</v>
      </c>
      <c r="OJL6" s="1102" t="s">
        <v>1296</v>
      </c>
      <c r="OJM6" s="1102" t="s">
        <v>39</v>
      </c>
      <c r="OJN6" s="1102" t="s">
        <v>1295</v>
      </c>
      <c r="OJO6" s="1102" t="s">
        <v>1296</v>
      </c>
      <c r="OJP6" s="1102" t="s">
        <v>39</v>
      </c>
      <c r="OJQ6" s="1100" t="s">
        <v>106</v>
      </c>
      <c r="OJR6" s="1101" t="s">
        <v>107</v>
      </c>
      <c r="OJS6" s="1102" t="s">
        <v>1295</v>
      </c>
      <c r="OJT6" s="1102" t="s">
        <v>1296</v>
      </c>
      <c r="OJU6" s="1102" t="s">
        <v>39</v>
      </c>
      <c r="OJV6" s="1102" t="s">
        <v>1295</v>
      </c>
      <c r="OJW6" s="1102" t="s">
        <v>1296</v>
      </c>
      <c r="OJX6" s="1102" t="s">
        <v>39</v>
      </c>
      <c r="OJY6" s="1100" t="s">
        <v>106</v>
      </c>
      <c r="OJZ6" s="1101" t="s">
        <v>107</v>
      </c>
      <c r="OKA6" s="1102" t="s">
        <v>1295</v>
      </c>
      <c r="OKB6" s="1102" t="s">
        <v>1296</v>
      </c>
      <c r="OKC6" s="1102" t="s">
        <v>39</v>
      </c>
      <c r="OKD6" s="1102" t="s">
        <v>1295</v>
      </c>
      <c r="OKE6" s="1102" t="s">
        <v>1296</v>
      </c>
      <c r="OKF6" s="1102" t="s">
        <v>39</v>
      </c>
      <c r="OKG6" s="1100" t="s">
        <v>106</v>
      </c>
      <c r="OKH6" s="1101" t="s">
        <v>107</v>
      </c>
      <c r="OKI6" s="1102" t="s">
        <v>1295</v>
      </c>
      <c r="OKJ6" s="1102" t="s">
        <v>1296</v>
      </c>
      <c r="OKK6" s="1102" t="s">
        <v>39</v>
      </c>
      <c r="OKL6" s="1102" t="s">
        <v>1295</v>
      </c>
      <c r="OKM6" s="1102" t="s">
        <v>1296</v>
      </c>
      <c r="OKN6" s="1102" t="s">
        <v>39</v>
      </c>
      <c r="OKO6" s="1100" t="s">
        <v>106</v>
      </c>
      <c r="OKP6" s="1101" t="s">
        <v>107</v>
      </c>
      <c r="OKQ6" s="1102" t="s">
        <v>1295</v>
      </c>
      <c r="OKR6" s="1102" t="s">
        <v>1296</v>
      </c>
      <c r="OKS6" s="1102" t="s">
        <v>39</v>
      </c>
      <c r="OKT6" s="1102" t="s">
        <v>1295</v>
      </c>
      <c r="OKU6" s="1102" t="s">
        <v>1296</v>
      </c>
      <c r="OKV6" s="1102" t="s">
        <v>39</v>
      </c>
      <c r="OKW6" s="1100" t="s">
        <v>106</v>
      </c>
      <c r="OKX6" s="1101" t="s">
        <v>107</v>
      </c>
      <c r="OKY6" s="1102" t="s">
        <v>1295</v>
      </c>
      <c r="OKZ6" s="1102" t="s">
        <v>1296</v>
      </c>
      <c r="OLA6" s="1102" t="s">
        <v>39</v>
      </c>
      <c r="OLB6" s="1102" t="s">
        <v>1295</v>
      </c>
      <c r="OLC6" s="1102" t="s">
        <v>1296</v>
      </c>
      <c r="OLD6" s="1102" t="s">
        <v>39</v>
      </c>
      <c r="OLE6" s="1100" t="s">
        <v>106</v>
      </c>
      <c r="OLF6" s="1101" t="s">
        <v>107</v>
      </c>
      <c r="OLG6" s="1102" t="s">
        <v>1295</v>
      </c>
      <c r="OLH6" s="1102" t="s">
        <v>1296</v>
      </c>
      <c r="OLI6" s="1102" t="s">
        <v>39</v>
      </c>
      <c r="OLJ6" s="1102" t="s">
        <v>1295</v>
      </c>
      <c r="OLK6" s="1102" t="s">
        <v>1296</v>
      </c>
      <c r="OLL6" s="1102" t="s">
        <v>39</v>
      </c>
      <c r="OLM6" s="1100" t="s">
        <v>106</v>
      </c>
      <c r="OLN6" s="1101" t="s">
        <v>107</v>
      </c>
      <c r="OLO6" s="1102" t="s">
        <v>1295</v>
      </c>
      <c r="OLP6" s="1102" t="s">
        <v>1296</v>
      </c>
      <c r="OLQ6" s="1102" t="s">
        <v>39</v>
      </c>
      <c r="OLR6" s="1102" t="s">
        <v>1295</v>
      </c>
      <c r="OLS6" s="1102" t="s">
        <v>1296</v>
      </c>
      <c r="OLT6" s="1102" t="s">
        <v>39</v>
      </c>
      <c r="OLU6" s="1100" t="s">
        <v>106</v>
      </c>
      <c r="OLV6" s="1101" t="s">
        <v>107</v>
      </c>
      <c r="OLW6" s="1102" t="s">
        <v>1295</v>
      </c>
      <c r="OLX6" s="1102" t="s">
        <v>1296</v>
      </c>
      <c r="OLY6" s="1102" t="s">
        <v>39</v>
      </c>
      <c r="OLZ6" s="1102" t="s">
        <v>1295</v>
      </c>
      <c r="OMA6" s="1102" t="s">
        <v>1296</v>
      </c>
      <c r="OMB6" s="1102" t="s">
        <v>39</v>
      </c>
      <c r="OMC6" s="1100" t="s">
        <v>106</v>
      </c>
      <c r="OMD6" s="1101" t="s">
        <v>107</v>
      </c>
      <c r="OME6" s="1102" t="s">
        <v>1295</v>
      </c>
      <c r="OMF6" s="1102" t="s">
        <v>1296</v>
      </c>
      <c r="OMG6" s="1102" t="s">
        <v>39</v>
      </c>
      <c r="OMH6" s="1102" t="s">
        <v>1295</v>
      </c>
      <c r="OMI6" s="1102" t="s">
        <v>1296</v>
      </c>
      <c r="OMJ6" s="1102" t="s">
        <v>39</v>
      </c>
      <c r="OMK6" s="1100" t="s">
        <v>106</v>
      </c>
      <c r="OML6" s="1101" t="s">
        <v>107</v>
      </c>
      <c r="OMM6" s="1102" t="s">
        <v>1295</v>
      </c>
      <c r="OMN6" s="1102" t="s">
        <v>1296</v>
      </c>
      <c r="OMO6" s="1102" t="s">
        <v>39</v>
      </c>
      <c r="OMP6" s="1102" t="s">
        <v>1295</v>
      </c>
      <c r="OMQ6" s="1102" t="s">
        <v>1296</v>
      </c>
      <c r="OMR6" s="1102" t="s">
        <v>39</v>
      </c>
      <c r="OMS6" s="1100" t="s">
        <v>106</v>
      </c>
      <c r="OMT6" s="1101" t="s">
        <v>107</v>
      </c>
      <c r="OMU6" s="1102" t="s">
        <v>1295</v>
      </c>
      <c r="OMV6" s="1102" t="s">
        <v>1296</v>
      </c>
      <c r="OMW6" s="1102" t="s">
        <v>39</v>
      </c>
      <c r="OMX6" s="1102" t="s">
        <v>1295</v>
      </c>
      <c r="OMY6" s="1102" t="s">
        <v>1296</v>
      </c>
      <c r="OMZ6" s="1102" t="s">
        <v>39</v>
      </c>
      <c r="ONA6" s="1100" t="s">
        <v>106</v>
      </c>
      <c r="ONB6" s="1101" t="s">
        <v>107</v>
      </c>
      <c r="ONC6" s="1102" t="s">
        <v>1295</v>
      </c>
      <c r="OND6" s="1102" t="s">
        <v>1296</v>
      </c>
      <c r="ONE6" s="1102" t="s">
        <v>39</v>
      </c>
      <c r="ONF6" s="1102" t="s">
        <v>1295</v>
      </c>
      <c r="ONG6" s="1102" t="s">
        <v>1296</v>
      </c>
      <c r="ONH6" s="1102" t="s">
        <v>39</v>
      </c>
      <c r="ONI6" s="1100" t="s">
        <v>106</v>
      </c>
      <c r="ONJ6" s="1101" t="s">
        <v>107</v>
      </c>
      <c r="ONK6" s="1102" t="s">
        <v>1295</v>
      </c>
      <c r="ONL6" s="1102" t="s">
        <v>1296</v>
      </c>
      <c r="ONM6" s="1102" t="s">
        <v>39</v>
      </c>
      <c r="ONN6" s="1102" t="s">
        <v>1295</v>
      </c>
      <c r="ONO6" s="1102" t="s">
        <v>1296</v>
      </c>
      <c r="ONP6" s="1102" t="s">
        <v>39</v>
      </c>
      <c r="ONQ6" s="1100" t="s">
        <v>106</v>
      </c>
      <c r="ONR6" s="1101" t="s">
        <v>107</v>
      </c>
      <c r="ONS6" s="1102" t="s">
        <v>1295</v>
      </c>
      <c r="ONT6" s="1102" t="s">
        <v>1296</v>
      </c>
      <c r="ONU6" s="1102" t="s">
        <v>39</v>
      </c>
      <c r="ONV6" s="1102" t="s">
        <v>1295</v>
      </c>
      <c r="ONW6" s="1102" t="s">
        <v>1296</v>
      </c>
      <c r="ONX6" s="1102" t="s">
        <v>39</v>
      </c>
      <c r="ONY6" s="1100" t="s">
        <v>106</v>
      </c>
      <c r="ONZ6" s="1101" t="s">
        <v>107</v>
      </c>
      <c r="OOA6" s="1102" t="s">
        <v>1295</v>
      </c>
      <c r="OOB6" s="1102" t="s">
        <v>1296</v>
      </c>
      <c r="OOC6" s="1102" t="s">
        <v>39</v>
      </c>
      <c r="OOD6" s="1102" t="s">
        <v>1295</v>
      </c>
      <c r="OOE6" s="1102" t="s">
        <v>1296</v>
      </c>
      <c r="OOF6" s="1102" t="s">
        <v>39</v>
      </c>
      <c r="OOG6" s="1100" t="s">
        <v>106</v>
      </c>
      <c r="OOH6" s="1101" t="s">
        <v>107</v>
      </c>
      <c r="OOI6" s="1102" t="s">
        <v>1295</v>
      </c>
      <c r="OOJ6" s="1102" t="s">
        <v>1296</v>
      </c>
      <c r="OOK6" s="1102" t="s">
        <v>39</v>
      </c>
      <c r="OOL6" s="1102" t="s">
        <v>1295</v>
      </c>
      <c r="OOM6" s="1102" t="s">
        <v>1296</v>
      </c>
      <c r="OON6" s="1102" t="s">
        <v>39</v>
      </c>
      <c r="OOO6" s="1100" t="s">
        <v>106</v>
      </c>
      <c r="OOP6" s="1101" t="s">
        <v>107</v>
      </c>
      <c r="OOQ6" s="1102" t="s">
        <v>1295</v>
      </c>
      <c r="OOR6" s="1102" t="s">
        <v>1296</v>
      </c>
      <c r="OOS6" s="1102" t="s">
        <v>39</v>
      </c>
      <c r="OOT6" s="1102" t="s">
        <v>1295</v>
      </c>
      <c r="OOU6" s="1102" t="s">
        <v>1296</v>
      </c>
      <c r="OOV6" s="1102" t="s">
        <v>39</v>
      </c>
      <c r="OOW6" s="1100" t="s">
        <v>106</v>
      </c>
      <c r="OOX6" s="1101" t="s">
        <v>107</v>
      </c>
      <c r="OOY6" s="1102" t="s">
        <v>1295</v>
      </c>
      <c r="OOZ6" s="1102" t="s">
        <v>1296</v>
      </c>
      <c r="OPA6" s="1102" t="s">
        <v>39</v>
      </c>
      <c r="OPB6" s="1102" t="s">
        <v>1295</v>
      </c>
      <c r="OPC6" s="1102" t="s">
        <v>1296</v>
      </c>
      <c r="OPD6" s="1102" t="s">
        <v>39</v>
      </c>
      <c r="OPE6" s="1100" t="s">
        <v>106</v>
      </c>
      <c r="OPF6" s="1101" t="s">
        <v>107</v>
      </c>
      <c r="OPG6" s="1102" t="s">
        <v>1295</v>
      </c>
      <c r="OPH6" s="1102" t="s">
        <v>1296</v>
      </c>
      <c r="OPI6" s="1102" t="s">
        <v>39</v>
      </c>
      <c r="OPJ6" s="1102" t="s">
        <v>1295</v>
      </c>
      <c r="OPK6" s="1102" t="s">
        <v>1296</v>
      </c>
      <c r="OPL6" s="1102" t="s">
        <v>39</v>
      </c>
      <c r="OPM6" s="1100" t="s">
        <v>106</v>
      </c>
      <c r="OPN6" s="1101" t="s">
        <v>107</v>
      </c>
      <c r="OPO6" s="1102" t="s">
        <v>1295</v>
      </c>
      <c r="OPP6" s="1102" t="s">
        <v>1296</v>
      </c>
      <c r="OPQ6" s="1102" t="s">
        <v>39</v>
      </c>
      <c r="OPR6" s="1102" t="s">
        <v>1295</v>
      </c>
      <c r="OPS6" s="1102" t="s">
        <v>1296</v>
      </c>
      <c r="OPT6" s="1102" t="s">
        <v>39</v>
      </c>
      <c r="OPU6" s="1100" t="s">
        <v>106</v>
      </c>
      <c r="OPV6" s="1101" t="s">
        <v>107</v>
      </c>
      <c r="OPW6" s="1102" t="s">
        <v>1295</v>
      </c>
      <c r="OPX6" s="1102" t="s">
        <v>1296</v>
      </c>
      <c r="OPY6" s="1102" t="s">
        <v>39</v>
      </c>
      <c r="OPZ6" s="1102" t="s">
        <v>1295</v>
      </c>
      <c r="OQA6" s="1102" t="s">
        <v>1296</v>
      </c>
      <c r="OQB6" s="1102" t="s">
        <v>39</v>
      </c>
      <c r="OQC6" s="1100" t="s">
        <v>106</v>
      </c>
      <c r="OQD6" s="1101" t="s">
        <v>107</v>
      </c>
      <c r="OQE6" s="1102" t="s">
        <v>1295</v>
      </c>
      <c r="OQF6" s="1102" t="s">
        <v>1296</v>
      </c>
      <c r="OQG6" s="1102" t="s">
        <v>39</v>
      </c>
      <c r="OQH6" s="1102" t="s">
        <v>1295</v>
      </c>
      <c r="OQI6" s="1102" t="s">
        <v>1296</v>
      </c>
      <c r="OQJ6" s="1102" t="s">
        <v>39</v>
      </c>
      <c r="OQK6" s="1100" t="s">
        <v>106</v>
      </c>
      <c r="OQL6" s="1101" t="s">
        <v>107</v>
      </c>
      <c r="OQM6" s="1102" t="s">
        <v>1295</v>
      </c>
      <c r="OQN6" s="1102" t="s">
        <v>1296</v>
      </c>
      <c r="OQO6" s="1102" t="s">
        <v>39</v>
      </c>
      <c r="OQP6" s="1102" t="s">
        <v>1295</v>
      </c>
      <c r="OQQ6" s="1102" t="s">
        <v>1296</v>
      </c>
      <c r="OQR6" s="1102" t="s">
        <v>39</v>
      </c>
      <c r="OQS6" s="1100" t="s">
        <v>106</v>
      </c>
      <c r="OQT6" s="1101" t="s">
        <v>107</v>
      </c>
      <c r="OQU6" s="1102" t="s">
        <v>1295</v>
      </c>
      <c r="OQV6" s="1102" t="s">
        <v>1296</v>
      </c>
      <c r="OQW6" s="1102" t="s">
        <v>39</v>
      </c>
      <c r="OQX6" s="1102" t="s">
        <v>1295</v>
      </c>
      <c r="OQY6" s="1102" t="s">
        <v>1296</v>
      </c>
      <c r="OQZ6" s="1102" t="s">
        <v>39</v>
      </c>
      <c r="ORA6" s="1100" t="s">
        <v>106</v>
      </c>
      <c r="ORB6" s="1101" t="s">
        <v>107</v>
      </c>
      <c r="ORC6" s="1102" t="s">
        <v>1295</v>
      </c>
      <c r="ORD6" s="1102" t="s">
        <v>1296</v>
      </c>
      <c r="ORE6" s="1102" t="s">
        <v>39</v>
      </c>
      <c r="ORF6" s="1102" t="s">
        <v>1295</v>
      </c>
      <c r="ORG6" s="1102" t="s">
        <v>1296</v>
      </c>
      <c r="ORH6" s="1102" t="s">
        <v>39</v>
      </c>
      <c r="ORI6" s="1100" t="s">
        <v>106</v>
      </c>
      <c r="ORJ6" s="1101" t="s">
        <v>107</v>
      </c>
      <c r="ORK6" s="1102" t="s">
        <v>1295</v>
      </c>
      <c r="ORL6" s="1102" t="s">
        <v>1296</v>
      </c>
      <c r="ORM6" s="1102" t="s">
        <v>39</v>
      </c>
      <c r="ORN6" s="1102" t="s">
        <v>1295</v>
      </c>
      <c r="ORO6" s="1102" t="s">
        <v>1296</v>
      </c>
      <c r="ORP6" s="1102" t="s">
        <v>39</v>
      </c>
      <c r="ORQ6" s="1100" t="s">
        <v>106</v>
      </c>
      <c r="ORR6" s="1101" t="s">
        <v>107</v>
      </c>
      <c r="ORS6" s="1102" t="s">
        <v>1295</v>
      </c>
      <c r="ORT6" s="1102" t="s">
        <v>1296</v>
      </c>
      <c r="ORU6" s="1102" t="s">
        <v>39</v>
      </c>
      <c r="ORV6" s="1102" t="s">
        <v>1295</v>
      </c>
      <c r="ORW6" s="1102" t="s">
        <v>1296</v>
      </c>
      <c r="ORX6" s="1102" t="s">
        <v>39</v>
      </c>
      <c r="ORY6" s="1100" t="s">
        <v>106</v>
      </c>
      <c r="ORZ6" s="1101" t="s">
        <v>107</v>
      </c>
      <c r="OSA6" s="1102" t="s">
        <v>1295</v>
      </c>
      <c r="OSB6" s="1102" t="s">
        <v>1296</v>
      </c>
      <c r="OSC6" s="1102" t="s">
        <v>39</v>
      </c>
      <c r="OSD6" s="1102" t="s">
        <v>1295</v>
      </c>
      <c r="OSE6" s="1102" t="s">
        <v>1296</v>
      </c>
      <c r="OSF6" s="1102" t="s">
        <v>39</v>
      </c>
      <c r="OSG6" s="1100" t="s">
        <v>106</v>
      </c>
      <c r="OSH6" s="1101" t="s">
        <v>107</v>
      </c>
      <c r="OSI6" s="1102" t="s">
        <v>1295</v>
      </c>
      <c r="OSJ6" s="1102" t="s">
        <v>1296</v>
      </c>
      <c r="OSK6" s="1102" t="s">
        <v>39</v>
      </c>
      <c r="OSL6" s="1102" t="s">
        <v>1295</v>
      </c>
      <c r="OSM6" s="1102" t="s">
        <v>1296</v>
      </c>
      <c r="OSN6" s="1102" t="s">
        <v>39</v>
      </c>
      <c r="OSO6" s="1100" t="s">
        <v>106</v>
      </c>
      <c r="OSP6" s="1101" t="s">
        <v>107</v>
      </c>
      <c r="OSQ6" s="1102" t="s">
        <v>1295</v>
      </c>
      <c r="OSR6" s="1102" t="s">
        <v>1296</v>
      </c>
      <c r="OSS6" s="1102" t="s">
        <v>39</v>
      </c>
      <c r="OST6" s="1102" t="s">
        <v>1295</v>
      </c>
      <c r="OSU6" s="1102" t="s">
        <v>1296</v>
      </c>
      <c r="OSV6" s="1102" t="s">
        <v>39</v>
      </c>
      <c r="OSW6" s="1100" t="s">
        <v>106</v>
      </c>
      <c r="OSX6" s="1101" t="s">
        <v>107</v>
      </c>
      <c r="OSY6" s="1102" t="s">
        <v>1295</v>
      </c>
      <c r="OSZ6" s="1102" t="s">
        <v>1296</v>
      </c>
      <c r="OTA6" s="1102" t="s">
        <v>39</v>
      </c>
      <c r="OTB6" s="1102" t="s">
        <v>1295</v>
      </c>
      <c r="OTC6" s="1102" t="s">
        <v>1296</v>
      </c>
      <c r="OTD6" s="1102" t="s">
        <v>39</v>
      </c>
      <c r="OTE6" s="1100" t="s">
        <v>106</v>
      </c>
      <c r="OTF6" s="1101" t="s">
        <v>107</v>
      </c>
      <c r="OTG6" s="1102" t="s">
        <v>1295</v>
      </c>
      <c r="OTH6" s="1102" t="s">
        <v>1296</v>
      </c>
      <c r="OTI6" s="1102" t="s">
        <v>39</v>
      </c>
      <c r="OTJ6" s="1102" t="s">
        <v>1295</v>
      </c>
      <c r="OTK6" s="1102" t="s">
        <v>1296</v>
      </c>
      <c r="OTL6" s="1102" t="s">
        <v>39</v>
      </c>
      <c r="OTM6" s="1100" t="s">
        <v>106</v>
      </c>
      <c r="OTN6" s="1101" t="s">
        <v>107</v>
      </c>
      <c r="OTO6" s="1102" t="s">
        <v>1295</v>
      </c>
      <c r="OTP6" s="1102" t="s">
        <v>1296</v>
      </c>
      <c r="OTQ6" s="1102" t="s">
        <v>39</v>
      </c>
      <c r="OTR6" s="1102" t="s">
        <v>1295</v>
      </c>
      <c r="OTS6" s="1102" t="s">
        <v>1296</v>
      </c>
      <c r="OTT6" s="1102" t="s">
        <v>39</v>
      </c>
      <c r="OTU6" s="1100" t="s">
        <v>106</v>
      </c>
      <c r="OTV6" s="1101" t="s">
        <v>107</v>
      </c>
      <c r="OTW6" s="1102" t="s">
        <v>1295</v>
      </c>
      <c r="OTX6" s="1102" t="s">
        <v>1296</v>
      </c>
      <c r="OTY6" s="1102" t="s">
        <v>39</v>
      </c>
      <c r="OTZ6" s="1102" t="s">
        <v>1295</v>
      </c>
      <c r="OUA6" s="1102" t="s">
        <v>1296</v>
      </c>
      <c r="OUB6" s="1102" t="s">
        <v>39</v>
      </c>
      <c r="OUC6" s="1100" t="s">
        <v>106</v>
      </c>
      <c r="OUD6" s="1101" t="s">
        <v>107</v>
      </c>
      <c r="OUE6" s="1102" t="s">
        <v>1295</v>
      </c>
      <c r="OUF6" s="1102" t="s">
        <v>1296</v>
      </c>
      <c r="OUG6" s="1102" t="s">
        <v>39</v>
      </c>
      <c r="OUH6" s="1102" t="s">
        <v>1295</v>
      </c>
      <c r="OUI6" s="1102" t="s">
        <v>1296</v>
      </c>
      <c r="OUJ6" s="1102" t="s">
        <v>39</v>
      </c>
      <c r="OUK6" s="1100" t="s">
        <v>106</v>
      </c>
      <c r="OUL6" s="1101" t="s">
        <v>107</v>
      </c>
      <c r="OUM6" s="1102" t="s">
        <v>1295</v>
      </c>
      <c r="OUN6" s="1102" t="s">
        <v>1296</v>
      </c>
      <c r="OUO6" s="1102" t="s">
        <v>39</v>
      </c>
      <c r="OUP6" s="1102" t="s">
        <v>1295</v>
      </c>
      <c r="OUQ6" s="1102" t="s">
        <v>1296</v>
      </c>
      <c r="OUR6" s="1102" t="s">
        <v>39</v>
      </c>
      <c r="OUS6" s="1100" t="s">
        <v>106</v>
      </c>
      <c r="OUT6" s="1101" t="s">
        <v>107</v>
      </c>
      <c r="OUU6" s="1102" t="s">
        <v>1295</v>
      </c>
      <c r="OUV6" s="1102" t="s">
        <v>1296</v>
      </c>
      <c r="OUW6" s="1102" t="s">
        <v>39</v>
      </c>
      <c r="OUX6" s="1102" t="s">
        <v>1295</v>
      </c>
      <c r="OUY6" s="1102" t="s">
        <v>1296</v>
      </c>
      <c r="OUZ6" s="1102" t="s">
        <v>39</v>
      </c>
      <c r="OVA6" s="1100" t="s">
        <v>106</v>
      </c>
      <c r="OVB6" s="1101" t="s">
        <v>107</v>
      </c>
      <c r="OVC6" s="1102" t="s">
        <v>1295</v>
      </c>
      <c r="OVD6" s="1102" t="s">
        <v>1296</v>
      </c>
      <c r="OVE6" s="1102" t="s">
        <v>39</v>
      </c>
      <c r="OVF6" s="1102" t="s">
        <v>1295</v>
      </c>
      <c r="OVG6" s="1102" t="s">
        <v>1296</v>
      </c>
      <c r="OVH6" s="1102" t="s">
        <v>39</v>
      </c>
      <c r="OVI6" s="1100" t="s">
        <v>106</v>
      </c>
      <c r="OVJ6" s="1101" t="s">
        <v>107</v>
      </c>
      <c r="OVK6" s="1102" t="s">
        <v>1295</v>
      </c>
      <c r="OVL6" s="1102" t="s">
        <v>1296</v>
      </c>
      <c r="OVM6" s="1102" t="s">
        <v>39</v>
      </c>
      <c r="OVN6" s="1102" t="s">
        <v>1295</v>
      </c>
      <c r="OVO6" s="1102" t="s">
        <v>1296</v>
      </c>
      <c r="OVP6" s="1102" t="s">
        <v>39</v>
      </c>
      <c r="OVQ6" s="1100" t="s">
        <v>106</v>
      </c>
      <c r="OVR6" s="1101" t="s">
        <v>107</v>
      </c>
      <c r="OVS6" s="1102" t="s">
        <v>1295</v>
      </c>
      <c r="OVT6" s="1102" t="s">
        <v>1296</v>
      </c>
      <c r="OVU6" s="1102" t="s">
        <v>39</v>
      </c>
      <c r="OVV6" s="1102" t="s">
        <v>1295</v>
      </c>
      <c r="OVW6" s="1102" t="s">
        <v>1296</v>
      </c>
      <c r="OVX6" s="1102" t="s">
        <v>39</v>
      </c>
      <c r="OVY6" s="1100" t="s">
        <v>106</v>
      </c>
      <c r="OVZ6" s="1101" t="s">
        <v>107</v>
      </c>
      <c r="OWA6" s="1102" t="s">
        <v>1295</v>
      </c>
      <c r="OWB6" s="1102" t="s">
        <v>1296</v>
      </c>
      <c r="OWC6" s="1102" t="s">
        <v>39</v>
      </c>
      <c r="OWD6" s="1102" t="s">
        <v>1295</v>
      </c>
      <c r="OWE6" s="1102" t="s">
        <v>1296</v>
      </c>
      <c r="OWF6" s="1102" t="s">
        <v>39</v>
      </c>
      <c r="OWG6" s="1100" t="s">
        <v>106</v>
      </c>
      <c r="OWH6" s="1101" t="s">
        <v>107</v>
      </c>
      <c r="OWI6" s="1102" t="s">
        <v>1295</v>
      </c>
      <c r="OWJ6" s="1102" t="s">
        <v>1296</v>
      </c>
      <c r="OWK6" s="1102" t="s">
        <v>39</v>
      </c>
      <c r="OWL6" s="1102" t="s">
        <v>1295</v>
      </c>
      <c r="OWM6" s="1102" t="s">
        <v>1296</v>
      </c>
      <c r="OWN6" s="1102" t="s">
        <v>39</v>
      </c>
      <c r="OWO6" s="1100" t="s">
        <v>106</v>
      </c>
      <c r="OWP6" s="1101" t="s">
        <v>107</v>
      </c>
      <c r="OWQ6" s="1102" t="s">
        <v>1295</v>
      </c>
      <c r="OWR6" s="1102" t="s">
        <v>1296</v>
      </c>
      <c r="OWS6" s="1102" t="s">
        <v>39</v>
      </c>
      <c r="OWT6" s="1102" t="s">
        <v>1295</v>
      </c>
      <c r="OWU6" s="1102" t="s">
        <v>1296</v>
      </c>
      <c r="OWV6" s="1102" t="s">
        <v>39</v>
      </c>
      <c r="OWW6" s="1100" t="s">
        <v>106</v>
      </c>
      <c r="OWX6" s="1101" t="s">
        <v>107</v>
      </c>
      <c r="OWY6" s="1102" t="s">
        <v>1295</v>
      </c>
      <c r="OWZ6" s="1102" t="s">
        <v>1296</v>
      </c>
      <c r="OXA6" s="1102" t="s">
        <v>39</v>
      </c>
      <c r="OXB6" s="1102" t="s">
        <v>1295</v>
      </c>
      <c r="OXC6" s="1102" t="s">
        <v>1296</v>
      </c>
      <c r="OXD6" s="1102" t="s">
        <v>39</v>
      </c>
      <c r="OXE6" s="1100" t="s">
        <v>106</v>
      </c>
      <c r="OXF6" s="1101" t="s">
        <v>107</v>
      </c>
      <c r="OXG6" s="1102" t="s">
        <v>1295</v>
      </c>
      <c r="OXH6" s="1102" t="s">
        <v>1296</v>
      </c>
      <c r="OXI6" s="1102" t="s">
        <v>39</v>
      </c>
      <c r="OXJ6" s="1102" t="s">
        <v>1295</v>
      </c>
      <c r="OXK6" s="1102" t="s">
        <v>1296</v>
      </c>
      <c r="OXL6" s="1102" t="s">
        <v>39</v>
      </c>
      <c r="OXM6" s="1100" t="s">
        <v>106</v>
      </c>
      <c r="OXN6" s="1101" t="s">
        <v>107</v>
      </c>
      <c r="OXO6" s="1102" t="s">
        <v>1295</v>
      </c>
      <c r="OXP6" s="1102" t="s">
        <v>1296</v>
      </c>
      <c r="OXQ6" s="1102" t="s">
        <v>39</v>
      </c>
      <c r="OXR6" s="1102" t="s">
        <v>1295</v>
      </c>
      <c r="OXS6" s="1102" t="s">
        <v>1296</v>
      </c>
      <c r="OXT6" s="1102" t="s">
        <v>39</v>
      </c>
      <c r="OXU6" s="1100" t="s">
        <v>106</v>
      </c>
      <c r="OXV6" s="1101" t="s">
        <v>107</v>
      </c>
      <c r="OXW6" s="1102" t="s">
        <v>1295</v>
      </c>
      <c r="OXX6" s="1102" t="s">
        <v>1296</v>
      </c>
      <c r="OXY6" s="1102" t="s">
        <v>39</v>
      </c>
      <c r="OXZ6" s="1102" t="s">
        <v>1295</v>
      </c>
      <c r="OYA6" s="1102" t="s">
        <v>1296</v>
      </c>
      <c r="OYB6" s="1102" t="s">
        <v>39</v>
      </c>
      <c r="OYC6" s="1100" t="s">
        <v>106</v>
      </c>
      <c r="OYD6" s="1101" t="s">
        <v>107</v>
      </c>
      <c r="OYE6" s="1102" t="s">
        <v>1295</v>
      </c>
      <c r="OYF6" s="1102" t="s">
        <v>1296</v>
      </c>
      <c r="OYG6" s="1102" t="s">
        <v>39</v>
      </c>
      <c r="OYH6" s="1102" t="s">
        <v>1295</v>
      </c>
      <c r="OYI6" s="1102" t="s">
        <v>1296</v>
      </c>
      <c r="OYJ6" s="1102" t="s">
        <v>39</v>
      </c>
      <c r="OYK6" s="1100" t="s">
        <v>106</v>
      </c>
      <c r="OYL6" s="1101" t="s">
        <v>107</v>
      </c>
      <c r="OYM6" s="1102" t="s">
        <v>1295</v>
      </c>
      <c r="OYN6" s="1102" t="s">
        <v>1296</v>
      </c>
      <c r="OYO6" s="1102" t="s">
        <v>39</v>
      </c>
      <c r="OYP6" s="1102" t="s">
        <v>1295</v>
      </c>
      <c r="OYQ6" s="1102" t="s">
        <v>1296</v>
      </c>
      <c r="OYR6" s="1102" t="s">
        <v>39</v>
      </c>
      <c r="OYS6" s="1100" t="s">
        <v>106</v>
      </c>
      <c r="OYT6" s="1101" t="s">
        <v>107</v>
      </c>
      <c r="OYU6" s="1102" t="s">
        <v>1295</v>
      </c>
      <c r="OYV6" s="1102" t="s">
        <v>1296</v>
      </c>
      <c r="OYW6" s="1102" t="s">
        <v>39</v>
      </c>
      <c r="OYX6" s="1102" t="s">
        <v>1295</v>
      </c>
      <c r="OYY6" s="1102" t="s">
        <v>1296</v>
      </c>
      <c r="OYZ6" s="1102" t="s">
        <v>39</v>
      </c>
      <c r="OZA6" s="1100" t="s">
        <v>106</v>
      </c>
      <c r="OZB6" s="1101" t="s">
        <v>107</v>
      </c>
      <c r="OZC6" s="1102" t="s">
        <v>1295</v>
      </c>
      <c r="OZD6" s="1102" t="s">
        <v>1296</v>
      </c>
      <c r="OZE6" s="1102" t="s">
        <v>39</v>
      </c>
      <c r="OZF6" s="1102" t="s">
        <v>1295</v>
      </c>
      <c r="OZG6" s="1102" t="s">
        <v>1296</v>
      </c>
      <c r="OZH6" s="1102" t="s">
        <v>39</v>
      </c>
      <c r="OZI6" s="1100" t="s">
        <v>106</v>
      </c>
      <c r="OZJ6" s="1101" t="s">
        <v>107</v>
      </c>
      <c r="OZK6" s="1102" t="s">
        <v>1295</v>
      </c>
      <c r="OZL6" s="1102" t="s">
        <v>1296</v>
      </c>
      <c r="OZM6" s="1102" t="s">
        <v>39</v>
      </c>
      <c r="OZN6" s="1102" t="s">
        <v>1295</v>
      </c>
      <c r="OZO6" s="1102" t="s">
        <v>1296</v>
      </c>
      <c r="OZP6" s="1102" t="s">
        <v>39</v>
      </c>
      <c r="OZQ6" s="1100" t="s">
        <v>106</v>
      </c>
      <c r="OZR6" s="1101" t="s">
        <v>107</v>
      </c>
      <c r="OZS6" s="1102" t="s">
        <v>1295</v>
      </c>
      <c r="OZT6" s="1102" t="s">
        <v>1296</v>
      </c>
      <c r="OZU6" s="1102" t="s">
        <v>39</v>
      </c>
      <c r="OZV6" s="1102" t="s">
        <v>1295</v>
      </c>
      <c r="OZW6" s="1102" t="s">
        <v>1296</v>
      </c>
      <c r="OZX6" s="1102" t="s">
        <v>39</v>
      </c>
      <c r="OZY6" s="1100" t="s">
        <v>106</v>
      </c>
      <c r="OZZ6" s="1101" t="s">
        <v>107</v>
      </c>
      <c r="PAA6" s="1102" t="s">
        <v>1295</v>
      </c>
      <c r="PAB6" s="1102" t="s">
        <v>1296</v>
      </c>
      <c r="PAC6" s="1102" t="s">
        <v>39</v>
      </c>
      <c r="PAD6" s="1102" t="s">
        <v>1295</v>
      </c>
      <c r="PAE6" s="1102" t="s">
        <v>1296</v>
      </c>
      <c r="PAF6" s="1102" t="s">
        <v>39</v>
      </c>
      <c r="PAG6" s="1100" t="s">
        <v>106</v>
      </c>
      <c r="PAH6" s="1101" t="s">
        <v>107</v>
      </c>
      <c r="PAI6" s="1102" t="s">
        <v>1295</v>
      </c>
      <c r="PAJ6" s="1102" t="s">
        <v>1296</v>
      </c>
      <c r="PAK6" s="1102" t="s">
        <v>39</v>
      </c>
      <c r="PAL6" s="1102" t="s">
        <v>1295</v>
      </c>
      <c r="PAM6" s="1102" t="s">
        <v>1296</v>
      </c>
      <c r="PAN6" s="1102" t="s">
        <v>39</v>
      </c>
      <c r="PAO6" s="1100" t="s">
        <v>106</v>
      </c>
      <c r="PAP6" s="1101" t="s">
        <v>107</v>
      </c>
      <c r="PAQ6" s="1102" t="s">
        <v>1295</v>
      </c>
      <c r="PAR6" s="1102" t="s">
        <v>1296</v>
      </c>
      <c r="PAS6" s="1102" t="s">
        <v>39</v>
      </c>
      <c r="PAT6" s="1102" t="s">
        <v>1295</v>
      </c>
      <c r="PAU6" s="1102" t="s">
        <v>1296</v>
      </c>
      <c r="PAV6" s="1102" t="s">
        <v>39</v>
      </c>
      <c r="PAW6" s="1100" t="s">
        <v>106</v>
      </c>
      <c r="PAX6" s="1101" t="s">
        <v>107</v>
      </c>
      <c r="PAY6" s="1102" t="s">
        <v>1295</v>
      </c>
      <c r="PAZ6" s="1102" t="s">
        <v>1296</v>
      </c>
      <c r="PBA6" s="1102" t="s">
        <v>39</v>
      </c>
      <c r="PBB6" s="1102" t="s">
        <v>1295</v>
      </c>
      <c r="PBC6" s="1102" t="s">
        <v>1296</v>
      </c>
      <c r="PBD6" s="1102" t="s">
        <v>39</v>
      </c>
      <c r="PBE6" s="1100" t="s">
        <v>106</v>
      </c>
      <c r="PBF6" s="1101" t="s">
        <v>107</v>
      </c>
      <c r="PBG6" s="1102" t="s">
        <v>1295</v>
      </c>
      <c r="PBH6" s="1102" t="s">
        <v>1296</v>
      </c>
      <c r="PBI6" s="1102" t="s">
        <v>39</v>
      </c>
      <c r="PBJ6" s="1102" t="s">
        <v>1295</v>
      </c>
      <c r="PBK6" s="1102" t="s">
        <v>1296</v>
      </c>
      <c r="PBL6" s="1102" t="s">
        <v>39</v>
      </c>
      <c r="PBM6" s="1100" t="s">
        <v>106</v>
      </c>
      <c r="PBN6" s="1101" t="s">
        <v>107</v>
      </c>
      <c r="PBO6" s="1102" t="s">
        <v>1295</v>
      </c>
      <c r="PBP6" s="1102" t="s">
        <v>1296</v>
      </c>
      <c r="PBQ6" s="1102" t="s">
        <v>39</v>
      </c>
      <c r="PBR6" s="1102" t="s">
        <v>1295</v>
      </c>
      <c r="PBS6" s="1102" t="s">
        <v>1296</v>
      </c>
      <c r="PBT6" s="1102" t="s">
        <v>39</v>
      </c>
      <c r="PBU6" s="1100" t="s">
        <v>106</v>
      </c>
      <c r="PBV6" s="1101" t="s">
        <v>107</v>
      </c>
      <c r="PBW6" s="1102" t="s">
        <v>1295</v>
      </c>
      <c r="PBX6" s="1102" t="s">
        <v>1296</v>
      </c>
      <c r="PBY6" s="1102" t="s">
        <v>39</v>
      </c>
      <c r="PBZ6" s="1102" t="s">
        <v>1295</v>
      </c>
      <c r="PCA6" s="1102" t="s">
        <v>1296</v>
      </c>
      <c r="PCB6" s="1102" t="s">
        <v>39</v>
      </c>
      <c r="PCC6" s="1100" t="s">
        <v>106</v>
      </c>
      <c r="PCD6" s="1101" t="s">
        <v>107</v>
      </c>
      <c r="PCE6" s="1102" t="s">
        <v>1295</v>
      </c>
      <c r="PCF6" s="1102" t="s">
        <v>1296</v>
      </c>
      <c r="PCG6" s="1102" t="s">
        <v>39</v>
      </c>
      <c r="PCH6" s="1102" t="s">
        <v>1295</v>
      </c>
      <c r="PCI6" s="1102" t="s">
        <v>1296</v>
      </c>
      <c r="PCJ6" s="1102" t="s">
        <v>39</v>
      </c>
      <c r="PCK6" s="1100" t="s">
        <v>106</v>
      </c>
      <c r="PCL6" s="1101" t="s">
        <v>107</v>
      </c>
      <c r="PCM6" s="1102" t="s">
        <v>1295</v>
      </c>
      <c r="PCN6" s="1102" t="s">
        <v>1296</v>
      </c>
      <c r="PCO6" s="1102" t="s">
        <v>39</v>
      </c>
      <c r="PCP6" s="1102" t="s">
        <v>1295</v>
      </c>
      <c r="PCQ6" s="1102" t="s">
        <v>1296</v>
      </c>
      <c r="PCR6" s="1102" t="s">
        <v>39</v>
      </c>
      <c r="PCS6" s="1100" t="s">
        <v>106</v>
      </c>
      <c r="PCT6" s="1101" t="s">
        <v>107</v>
      </c>
      <c r="PCU6" s="1102" t="s">
        <v>1295</v>
      </c>
      <c r="PCV6" s="1102" t="s">
        <v>1296</v>
      </c>
      <c r="PCW6" s="1102" t="s">
        <v>39</v>
      </c>
      <c r="PCX6" s="1102" t="s">
        <v>1295</v>
      </c>
      <c r="PCY6" s="1102" t="s">
        <v>1296</v>
      </c>
      <c r="PCZ6" s="1102" t="s">
        <v>39</v>
      </c>
      <c r="PDA6" s="1100" t="s">
        <v>106</v>
      </c>
      <c r="PDB6" s="1101" t="s">
        <v>107</v>
      </c>
      <c r="PDC6" s="1102" t="s">
        <v>1295</v>
      </c>
      <c r="PDD6" s="1102" t="s">
        <v>1296</v>
      </c>
      <c r="PDE6" s="1102" t="s">
        <v>39</v>
      </c>
      <c r="PDF6" s="1102" t="s">
        <v>1295</v>
      </c>
      <c r="PDG6" s="1102" t="s">
        <v>1296</v>
      </c>
      <c r="PDH6" s="1102" t="s">
        <v>39</v>
      </c>
      <c r="PDI6" s="1100" t="s">
        <v>106</v>
      </c>
      <c r="PDJ6" s="1101" t="s">
        <v>107</v>
      </c>
      <c r="PDK6" s="1102" t="s">
        <v>1295</v>
      </c>
      <c r="PDL6" s="1102" t="s">
        <v>1296</v>
      </c>
      <c r="PDM6" s="1102" t="s">
        <v>39</v>
      </c>
      <c r="PDN6" s="1102" t="s">
        <v>1295</v>
      </c>
      <c r="PDO6" s="1102" t="s">
        <v>1296</v>
      </c>
      <c r="PDP6" s="1102" t="s">
        <v>39</v>
      </c>
      <c r="PDQ6" s="1100" t="s">
        <v>106</v>
      </c>
      <c r="PDR6" s="1101" t="s">
        <v>107</v>
      </c>
      <c r="PDS6" s="1102" t="s">
        <v>1295</v>
      </c>
      <c r="PDT6" s="1102" t="s">
        <v>1296</v>
      </c>
      <c r="PDU6" s="1102" t="s">
        <v>39</v>
      </c>
      <c r="PDV6" s="1102" t="s">
        <v>1295</v>
      </c>
      <c r="PDW6" s="1102" t="s">
        <v>1296</v>
      </c>
      <c r="PDX6" s="1102" t="s">
        <v>39</v>
      </c>
      <c r="PDY6" s="1100" t="s">
        <v>106</v>
      </c>
      <c r="PDZ6" s="1101" t="s">
        <v>107</v>
      </c>
      <c r="PEA6" s="1102" t="s">
        <v>1295</v>
      </c>
      <c r="PEB6" s="1102" t="s">
        <v>1296</v>
      </c>
      <c r="PEC6" s="1102" t="s">
        <v>39</v>
      </c>
      <c r="PED6" s="1102" t="s">
        <v>1295</v>
      </c>
      <c r="PEE6" s="1102" t="s">
        <v>1296</v>
      </c>
      <c r="PEF6" s="1102" t="s">
        <v>39</v>
      </c>
      <c r="PEG6" s="1100" t="s">
        <v>106</v>
      </c>
      <c r="PEH6" s="1101" t="s">
        <v>107</v>
      </c>
      <c r="PEI6" s="1102" t="s">
        <v>1295</v>
      </c>
      <c r="PEJ6" s="1102" t="s">
        <v>1296</v>
      </c>
      <c r="PEK6" s="1102" t="s">
        <v>39</v>
      </c>
      <c r="PEL6" s="1102" t="s">
        <v>1295</v>
      </c>
      <c r="PEM6" s="1102" t="s">
        <v>1296</v>
      </c>
      <c r="PEN6" s="1102" t="s">
        <v>39</v>
      </c>
      <c r="PEO6" s="1100" t="s">
        <v>106</v>
      </c>
      <c r="PEP6" s="1101" t="s">
        <v>107</v>
      </c>
      <c r="PEQ6" s="1102" t="s">
        <v>1295</v>
      </c>
      <c r="PER6" s="1102" t="s">
        <v>1296</v>
      </c>
      <c r="PES6" s="1102" t="s">
        <v>39</v>
      </c>
      <c r="PET6" s="1102" t="s">
        <v>1295</v>
      </c>
      <c r="PEU6" s="1102" t="s">
        <v>1296</v>
      </c>
      <c r="PEV6" s="1102" t="s">
        <v>39</v>
      </c>
      <c r="PEW6" s="1100" t="s">
        <v>106</v>
      </c>
      <c r="PEX6" s="1101" t="s">
        <v>107</v>
      </c>
      <c r="PEY6" s="1102" t="s">
        <v>1295</v>
      </c>
      <c r="PEZ6" s="1102" t="s">
        <v>1296</v>
      </c>
      <c r="PFA6" s="1102" t="s">
        <v>39</v>
      </c>
      <c r="PFB6" s="1102" t="s">
        <v>1295</v>
      </c>
      <c r="PFC6" s="1102" t="s">
        <v>1296</v>
      </c>
      <c r="PFD6" s="1102" t="s">
        <v>39</v>
      </c>
      <c r="PFE6" s="1100" t="s">
        <v>106</v>
      </c>
      <c r="PFF6" s="1101" t="s">
        <v>107</v>
      </c>
      <c r="PFG6" s="1102" t="s">
        <v>1295</v>
      </c>
      <c r="PFH6" s="1102" t="s">
        <v>1296</v>
      </c>
      <c r="PFI6" s="1102" t="s">
        <v>39</v>
      </c>
      <c r="PFJ6" s="1102" t="s">
        <v>1295</v>
      </c>
      <c r="PFK6" s="1102" t="s">
        <v>1296</v>
      </c>
      <c r="PFL6" s="1102" t="s">
        <v>39</v>
      </c>
      <c r="PFM6" s="1100" t="s">
        <v>106</v>
      </c>
      <c r="PFN6" s="1101" t="s">
        <v>107</v>
      </c>
      <c r="PFO6" s="1102" t="s">
        <v>1295</v>
      </c>
      <c r="PFP6" s="1102" t="s">
        <v>1296</v>
      </c>
      <c r="PFQ6" s="1102" t="s">
        <v>39</v>
      </c>
      <c r="PFR6" s="1102" t="s">
        <v>1295</v>
      </c>
      <c r="PFS6" s="1102" t="s">
        <v>1296</v>
      </c>
      <c r="PFT6" s="1102" t="s">
        <v>39</v>
      </c>
      <c r="PFU6" s="1100" t="s">
        <v>106</v>
      </c>
      <c r="PFV6" s="1101" t="s">
        <v>107</v>
      </c>
      <c r="PFW6" s="1102" t="s">
        <v>1295</v>
      </c>
      <c r="PFX6" s="1102" t="s">
        <v>1296</v>
      </c>
      <c r="PFY6" s="1102" t="s">
        <v>39</v>
      </c>
      <c r="PFZ6" s="1102" t="s">
        <v>1295</v>
      </c>
      <c r="PGA6" s="1102" t="s">
        <v>1296</v>
      </c>
      <c r="PGB6" s="1102" t="s">
        <v>39</v>
      </c>
      <c r="PGC6" s="1100" t="s">
        <v>106</v>
      </c>
      <c r="PGD6" s="1101" t="s">
        <v>107</v>
      </c>
      <c r="PGE6" s="1102" t="s">
        <v>1295</v>
      </c>
      <c r="PGF6" s="1102" t="s">
        <v>1296</v>
      </c>
      <c r="PGG6" s="1102" t="s">
        <v>39</v>
      </c>
      <c r="PGH6" s="1102" t="s">
        <v>1295</v>
      </c>
      <c r="PGI6" s="1102" t="s">
        <v>1296</v>
      </c>
      <c r="PGJ6" s="1102" t="s">
        <v>39</v>
      </c>
      <c r="PGK6" s="1100" t="s">
        <v>106</v>
      </c>
      <c r="PGL6" s="1101" t="s">
        <v>107</v>
      </c>
      <c r="PGM6" s="1102" t="s">
        <v>1295</v>
      </c>
      <c r="PGN6" s="1102" t="s">
        <v>1296</v>
      </c>
      <c r="PGO6" s="1102" t="s">
        <v>39</v>
      </c>
      <c r="PGP6" s="1102" t="s">
        <v>1295</v>
      </c>
      <c r="PGQ6" s="1102" t="s">
        <v>1296</v>
      </c>
      <c r="PGR6" s="1102" t="s">
        <v>39</v>
      </c>
      <c r="PGS6" s="1100" t="s">
        <v>106</v>
      </c>
      <c r="PGT6" s="1101" t="s">
        <v>107</v>
      </c>
      <c r="PGU6" s="1102" t="s">
        <v>1295</v>
      </c>
      <c r="PGV6" s="1102" t="s">
        <v>1296</v>
      </c>
      <c r="PGW6" s="1102" t="s">
        <v>39</v>
      </c>
      <c r="PGX6" s="1102" t="s">
        <v>1295</v>
      </c>
      <c r="PGY6" s="1102" t="s">
        <v>1296</v>
      </c>
      <c r="PGZ6" s="1102" t="s">
        <v>39</v>
      </c>
      <c r="PHA6" s="1100" t="s">
        <v>106</v>
      </c>
      <c r="PHB6" s="1101" t="s">
        <v>107</v>
      </c>
      <c r="PHC6" s="1102" t="s">
        <v>1295</v>
      </c>
      <c r="PHD6" s="1102" t="s">
        <v>1296</v>
      </c>
      <c r="PHE6" s="1102" t="s">
        <v>39</v>
      </c>
      <c r="PHF6" s="1102" t="s">
        <v>1295</v>
      </c>
      <c r="PHG6" s="1102" t="s">
        <v>1296</v>
      </c>
      <c r="PHH6" s="1102" t="s">
        <v>39</v>
      </c>
      <c r="PHI6" s="1100" t="s">
        <v>106</v>
      </c>
      <c r="PHJ6" s="1101" t="s">
        <v>107</v>
      </c>
      <c r="PHK6" s="1102" t="s">
        <v>1295</v>
      </c>
      <c r="PHL6" s="1102" t="s">
        <v>1296</v>
      </c>
      <c r="PHM6" s="1102" t="s">
        <v>39</v>
      </c>
      <c r="PHN6" s="1102" t="s">
        <v>1295</v>
      </c>
      <c r="PHO6" s="1102" t="s">
        <v>1296</v>
      </c>
      <c r="PHP6" s="1102" t="s">
        <v>39</v>
      </c>
      <c r="PHQ6" s="1100" t="s">
        <v>106</v>
      </c>
      <c r="PHR6" s="1101" t="s">
        <v>107</v>
      </c>
      <c r="PHS6" s="1102" t="s">
        <v>1295</v>
      </c>
      <c r="PHT6" s="1102" t="s">
        <v>1296</v>
      </c>
      <c r="PHU6" s="1102" t="s">
        <v>39</v>
      </c>
      <c r="PHV6" s="1102" t="s">
        <v>1295</v>
      </c>
      <c r="PHW6" s="1102" t="s">
        <v>1296</v>
      </c>
      <c r="PHX6" s="1102" t="s">
        <v>39</v>
      </c>
      <c r="PHY6" s="1100" t="s">
        <v>106</v>
      </c>
      <c r="PHZ6" s="1101" t="s">
        <v>107</v>
      </c>
      <c r="PIA6" s="1102" t="s">
        <v>1295</v>
      </c>
      <c r="PIB6" s="1102" t="s">
        <v>1296</v>
      </c>
      <c r="PIC6" s="1102" t="s">
        <v>39</v>
      </c>
      <c r="PID6" s="1102" t="s">
        <v>1295</v>
      </c>
      <c r="PIE6" s="1102" t="s">
        <v>1296</v>
      </c>
      <c r="PIF6" s="1102" t="s">
        <v>39</v>
      </c>
      <c r="PIG6" s="1100" t="s">
        <v>106</v>
      </c>
      <c r="PIH6" s="1101" t="s">
        <v>107</v>
      </c>
      <c r="PII6" s="1102" t="s">
        <v>1295</v>
      </c>
      <c r="PIJ6" s="1102" t="s">
        <v>1296</v>
      </c>
      <c r="PIK6" s="1102" t="s">
        <v>39</v>
      </c>
      <c r="PIL6" s="1102" t="s">
        <v>1295</v>
      </c>
      <c r="PIM6" s="1102" t="s">
        <v>1296</v>
      </c>
      <c r="PIN6" s="1102" t="s">
        <v>39</v>
      </c>
      <c r="PIO6" s="1100" t="s">
        <v>106</v>
      </c>
      <c r="PIP6" s="1101" t="s">
        <v>107</v>
      </c>
      <c r="PIQ6" s="1102" t="s">
        <v>1295</v>
      </c>
      <c r="PIR6" s="1102" t="s">
        <v>1296</v>
      </c>
      <c r="PIS6" s="1102" t="s">
        <v>39</v>
      </c>
      <c r="PIT6" s="1102" t="s">
        <v>1295</v>
      </c>
      <c r="PIU6" s="1102" t="s">
        <v>1296</v>
      </c>
      <c r="PIV6" s="1102" t="s">
        <v>39</v>
      </c>
      <c r="PIW6" s="1100" t="s">
        <v>106</v>
      </c>
      <c r="PIX6" s="1101" t="s">
        <v>107</v>
      </c>
      <c r="PIY6" s="1102" t="s">
        <v>1295</v>
      </c>
      <c r="PIZ6" s="1102" t="s">
        <v>1296</v>
      </c>
      <c r="PJA6" s="1102" t="s">
        <v>39</v>
      </c>
      <c r="PJB6" s="1102" t="s">
        <v>1295</v>
      </c>
      <c r="PJC6" s="1102" t="s">
        <v>1296</v>
      </c>
      <c r="PJD6" s="1102" t="s">
        <v>39</v>
      </c>
      <c r="PJE6" s="1100" t="s">
        <v>106</v>
      </c>
      <c r="PJF6" s="1101" t="s">
        <v>107</v>
      </c>
      <c r="PJG6" s="1102" t="s">
        <v>1295</v>
      </c>
      <c r="PJH6" s="1102" t="s">
        <v>1296</v>
      </c>
      <c r="PJI6" s="1102" t="s">
        <v>39</v>
      </c>
      <c r="PJJ6" s="1102" t="s">
        <v>1295</v>
      </c>
      <c r="PJK6" s="1102" t="s">
        <v>1296</v>
      </c>
      <c r="PJL6" s="1102" t="s">
        <v>39</v>
      </c>
      <c r="PJM6" s="1100" t="s">
        <v>106</v>
      </c>
      <c r="PJN6" s="1101" t="s">
        <v>107</v>
      </c>
      <c r="PJO6" s="1102" t="s">
        <v>1295</v>
      </c>
      <c r="PJP6" s="1102" t="s">
        <v>1296</v>
      </c>
      <c r="PJQ6" s="1102" t="s">
        <v>39</v>
      </c>
      <c r="PJR6" s="1102" t="s">
        <v>1295</v>
      </c>
      <c r="PJS6" s="1102" t="s">
        <v>1296</v>
      </c>
      <c r="PJT6" s="1102" t="s">
        <v>39</v>
      </c>
      <c r="PJU6" s="1100" t="s">
        <v>106</v>
      </c>
      <c r="PJV6" s="1101" t="s">
        <v>107</v>
      </c>
      <c r="PJW6" s="1102" t="s">
        <v>1295</v>
      </c>
      <c r="PJX6" s="1102" t="s">
        <v>1296</v>
      </c>
      <c r="PJY6" s="1102" t="s">
        <v>39</v>
      </c>
      <c r="PJZ6" s="1102" t="s">
        <v>1295</v>
      </c>
      <c r="PKA6" s="1102" t="s">
        <v>1296</v>
      </c>
      <c r="PKB6" s="1102" t="s">
        <v>39</v>
      </c>
      <c r="PKC6" s="1100" t="s">
        <v>106</v>
      </c>
      <c r="PKD6" s="1101" t="s">
        <v>107</v>
      </c>
      <c r="PKE6" s="1102" t="s">
        <v>1295</v>
      </c>
      <c r="PKF6" s="1102" t="s">
        <v>1296</v>
      </c>
      <c r="PKG6" s="1102" t="s">
        <v>39</v>
      </c>
      <c r="PKH6" s="1102" t="s">
        <v>1295</v>
      </c>
      <c r="PKI6" s="1102" t="s">
        <v>1296</v>
      </c>
      <c r="PKJ6" s="1102" t="s">
        <v>39</v>
      </c>
      <c r="PKK6" s="1100" t="s">
        <v>106</v>
      </c>
      <c r="PKL6" s="1101" t="s">
        <v>107</v>
      </c>
      <c r="PKM6" s="1102" t="s">
        <v>1295</v>
      </c>
      <c r="PKN6" s="1102" t="s">
        <v>1296</v>
      </c>
      <c r="PKO6" s="1102" t="s">
        <v>39</v>
      </c>
      <c r="PKP6" s="1102" t="s">
        <v>1295</v>
      </c>
      <c r="PKQ6" s="1102" t="s">
        <v>1296</v>
      </c>
      <c r="PKR6" s="1102" t="s">
        <v>39</v>
      </c>
      <c r="PKS6" s="1100" t="s">
        <v>106</v>
      </c>
      <c r="PKT6" s="1101" t="s">
        <v>107</v>
      </c>
      <c r="PKU6" s="1102" t="s">
        <v>1295</v>
      </c>
      <c r="PKV6" s="1102" t="s">
        <v>1296</v>
      </c>
      <c r="PKW6" s="1102" t="s">
        <v>39</v>
      </c>
      <c r="PKX6" s="1102" t="s">
        <v>1295</v>
      </c>
      <c r="PKY6" s="1102" t="s">
        <v>1296</v>
      </c>
      <c r="PKZ6" s="1102" t="s">
        <v>39</v>
      </c>
      <c r="PLA6" s="1100" t="s">
        <v>106</v>
      </c>
      <c r="PLB6" s="1101" t="s">
        <v>107</v>
      </c>
      <c r="PLC6" s="1102" t="s">
        <v>1295</v>
      </c>
      <c r="PLD6" s="1102" t="s">
        <v>1296</v>
      </c>
      <c r="PLE6" s="1102" t="s">
        <v>39</v>
      </c>
      <c r="PLF6" s="1102" t="s">
        <v>1295</v>
      </c>
      <c r="PLG6" s="1102" t="s">
        <v>1296</v>
      </c>
      <c r="PLH6" s="1102" t="s">
        <v>39</v>
      </c>
      <c r="PLI6" s="1100" t="s">
        <v>106</v>
      </c>
      <c r="PLJ6" s="1101" t="s">
        <v>107</v>
      </c>
      <c r="PLK6" s="1102" t="s">
        <v>1295</v>
      </c>
      <c r="PLL6" s="1102" t="s">
        <v>1296</v>
      </c>
      <c r="PLM6" s="1102" t="s">
        <v>39</v>
      </c>
      <c r="PLN6" s="1102" t="s">
        <v>1295</v>
      </c>
      <c r="PLO6" s="1102" t="s">
        <v>1296</v>
      </c>
      <c r="PLP6" s="1102" t="s">
        <v>39</v>
      </c>
      <c r="PLQ6" s="1100" t="s">
        <v>106</v>
      </c>
      <c r="PLR6" s="1101" t="s">
        <v>107</v>
      </c>
      <c r="PLS6" s="1102" t="s">
        <v>1295</v>
      </c>
      <c r="PLT6" s="1102" t="s">
        <v>1296</v>
      </c>
      <c r="PLU6" s="1102" t="s">
        <v>39</v>
      </c>
      <c r="PLV6" s="1102" t="s">
        <v>1295</v>
      </c>
      <c r="PLW6" s="1102" t="s">
        <v>1296</v>
      </c>
      <c r="PLX6" s="1102" t="s">
        <v>39</v>
      </c>
      <c r="PLY6" s="1100" t="s">
        <v>106</v>
      </c>
      <c r="PLZ6" s="1101" t="s">
        <v>107</v>
      </c>
      <c r="PMA6" s="1102" t="s">
        <v>1295</v>
      </c>
      <c r="PMB6" s="1102" t="s">
        <v>1296</v>
      </c>
      <c r="PMC6" s="1102" t="s">
        <v>39</v>
      </c>
      <c r="PMD6" s="1102" t="s">
        <v>1295</v>
      </c>
      <c r="PME6" s="1102" t="s">
        <v>1296</v>
      </c>
      <c r="PMF6" s="1102" t="s">
        <v>39</v>
      </c>
      <c r="PMG6" s="1100" t="s">
        <v>106</v>
      </c>
      <c r="PMH6" s="1101" t="s">
        <v>107</v>
      </c>
      <c r="PMI6" s="1102" t="s">
        <v>1295</v>
      </c>
      <c r="PMJ6" s="1102" t="s">
        <v>1296</v>
      </c>
      <c r="PMK6" s="1102" t="s">
        <v>39</v>
      </c>
      <c r="PML6" s="1102" t="s">
        <v>1295</v>
      </c>
      <c r="PMM6" s="1102" t="s">
        <v>1296</v>
      </c>
      <c r="PMN6" s="1102" t="s">
        <v>39</v>
      </c>
      <c r="PMO6" s="1100" t="s">
        <v>106</v>
      </c>
      <c r="PMP6" s="1101" t="s">
        <v>107</v>
      </c>
      <c r="PMQ6" s="1102" t="s">
        <v>1295</v>
      </c>
      <c r="PMR6" s="1102" t="s">
        <v>1296</v>
      </c>
      <c r="PMS6" s="1102" t="s">
        <v>39</v>
      </c>
      <c r="PMT6" s="1102" t="s">
        <v>1295</v>
      </c>
      <c r="PMU6" s="1102" t="s">
        <v>1296</v>
      </c>
      <c r="PMV6" s="1102" t="s">
        <v>39</v>
      </c>
      <c r="PMW6" s="1100" t="s">
        <v>106</v>
      </c>
      <c r="PMX6" s="1101" t="s">
        <v>107</v>
      </c>
      <c r="PMY6" s="1102" t="s">
        <v>1295</v>
      </c>
      <c r="PMZ6" s="1102" t="s">
        <v>1296</v>
      </c>
      <c r="PNA6" s="1102" t="s">
        <v>39</v>
      </c>
      <c r="PNB6" s="1102" t="s">
        <v>1295</v>
      </c>
      <c r="PNC6" s="1102" t="s">
        <v>1296</v>
      </c>
      <c r="PND6" s="1102" t="s">
        <v>39</v>
      </c>
      <c r="PNE6" s="1100" t="s">
        <v>106</v>
      </c>
      <c r="PNF6" s="1101" t="s">
        <v>107</v>
      </c>
      <c r="PNG6" s="1102" t="s">
        <v>1295</v>
      </c>
      <c r="PNH6" s="1102" t="s">
        <v>1296</v>
      </c>
      <c r="PNI6" s="1102" t="s">
        <v>39</v>
      </c>
      <c r="PNJ6" s="1102" t="s">
        <v>1295</v>
      </c>
      <c r="PNK6" s="1102" t="s">
        <v>1296</v>
      </c>
      <c r="PNL6" s="1102" t="s">
        <v>39</v>
      </c>
      <c r="PNM6" s="1100" t="s">
        <v>106</v>
      </c>
      <c r="PNN6" s="1101" t="s">
        <v>107</v>
      </c>
      <c r="PNO6" s="1102" t="s">
        <v>1295</v>
      </c>
      <c r="PNP6" s="1102" t="s">
        <v>1296</v>
      </c>
      <c r="PNQ6" s="1102" t="s">
        <v>39</v>
      </c>
      <c r="PNR6" s="1102" t="s">
        <v>1295</v>
      </c>
      <c r="PNS6" s="1102" t="s">
        <v>1296</v>
      </c>
      <c r="PNT6" s="1102" t="s">
        <v>39</v>
      </c>
      <c r="PNU6" s="1100" t="s">
        <v>106</v>
      </c>
      <c r="PNV6" s="1101" t="s">
        <v>107</v>
      </c>
      <c r="PNW6" s="1102" t="s">
        <v>1295</v>
      </c>
      <c r="PNX6" s="1102" t="s">
        <v>1296</v>
      </c>
      <c r="PNY6" s="1102" t="s">
        <v>39</v>
      </c>
      <c r="PNZ6" s="1102" t="s">
        <v>1295</v>
      </c>
      <c r="POA6" s="1102" t="s">
        <v>1296</v>
      </c>
      <c r="POB6" s="1102" t="s">
        <v>39</v>
      </c>
      <c r="POC6" s="1100" t="s">
        <v>106</v>
      </c>
      <c r="POD6" s="1101" t="s">
        <v>107</v>
      </c>
      <c r="POE6" s="1102" t="s">
        <v>1295</v>
      </c>
      <c r="POF6" s="1102" t="s">
        <v>1296</v>
      </c>
      <c r="POG6" s="1102" t="s">
        <v>39</v>
      </c>
      <c r="POH6" s="1102" t="s">
        <v>1295</v>
      </c>
      <c r="POI6" s="1102" t="s">
        <v>1296</v>
      </c>
      <c r="POJ6" s="1102" t="s">
        <v>39</v>
      </c>
      <c r="POK6" s="1100" t="s">
        <v>106</v>
      </c>
      <c r="POL6" s="1101" t="s">
        <v>107</v>
      </c>
      <c r="POM6" s="1102" t="s">
        <v>1295</v>
      </c>
      <c r="PON6" s="1102" t="s">
        <v>1296</v>
      </c>
      <c r="POO6" s="1102" t="s">
        <v>39</v>
      </c>
      <c r="POP6" s="1102" t="s">
        <v>1295</v>
      </c>
      <c r="POQ6" s="1102" t="s">
        <v>1296</v>
      </c>
      <c r="POR6" s="1102" t="s">
        <v>39</v>
      </c>
      <c r="POS6" s="1100" t="s">
        <v>106</v>
      </c>
      <c r="POT6" s="1101" t="s">
        <v>107</v>
      </c>
      <c r="POU6" s="1102" t="s">
        <v>1295</v>
      </c>
      <c r="POV6" s="1102" t="s">
        <v>1296</v>
      </c>
      <c r="POW6" s="1102" t="s">
        <v>39</v>
      </c>
      <c r="POX6" s="1102" t="s">
        <v>1295</v>
      </c>
      <c r="POY6" s="1102" t="s">
        <v>1296</v>
      </c>
      <c r="POZ6" s="1102" t="s">
        <v>39</v>
      </c>
      <c r="PPA6" s="1100" t="s">
        <v>106</v>
      </c>
      <c r="PPB6" s="1101" t="s">
        <v>107</v>
      </c>
      <c r="PPC6" s="1102" t="s">
        <v>1295</v>
      </c>
      <c r="PPD6" s="1102" t="s">
        <v>1296</v>
      </c>
      <c r="PPE6" s="1102" t="s">
        <v>39</v>
      </c>
      <c r="PPF6" s="1102" t="s">
        <v>1295</v>
      </c>
      <c r="PPG6" s="1102" t="s">
        <v>1296</v>
      </c>
      <c r="PPH6" s="1102" t="s">
        <v>39</v>
      </c>
      <c r="PPI6" s="1100" t="s">
        <v>106</v>
      </c>
      <c r="PPJ6" s="1101" t="s">
        <v>107</v>
      </c>
      <c r="PPK6" s="1102" t="s">
        <v>1295</v>
      </c>
      <c r="PPL6" s="1102" t="s">
        <v>1296</v>
      </c>
      <c r="PPM6" s="1102" t="s">
        <v>39</v>
      </c>
      <c r="PPN6" s="1102" t="s">
        <v>1295</v>
      </c>
      <c r="PPO6" s="1102" t="s">
        <v>1296</v>
      </c>
      <c r="PPP6" s="1102" t="s">
        <v>39</v>
      </c>
      <c r="PPQ6" s="1100" t="s">
        <v>106</v>
      </c>
      <c r="PPR6" s="1101" t="s">
        <v>107</v>
      </c>
      <c r="PPS6" s="1102" t="s">
        <v>1295</v>
      </c>
      <c r="PPT6" s="1102" t="s">
        <v>1296</v>
      </c>
      <c r="PPU6" s="1102" t="s">
        <v>39</v>
      </c>
      <c r="PPV6" s="1102" t="s">
        <v>1295</v>
      </c>
      <c r="PPW6" s="1102" t="s">
        <v>1296</v>
      </c>
      <c r="PPX6" s="1102" t="s">
        <v>39</v>
      </c>
      <c r="PPY6" s="1100" t="s">
        <v>106</v>
      </c>
      <c r="PPZ6" s="1101" t="s">
        <v>107</v>
      </c>
      <c r="PQA6" s="1102" t="s">
        <v>1295</v>
      </c>
      <c r="PQB6" s="1102" t="s">
        <v>1296</v>
      </c>
      <c r="PQC6" s="1102" t="s">
        <v>39</v>
      </c>
      <c r="PQD6" s="1102" t="s">
        <v>1295</v>
      </c>
      <c r="PQE6" s="1102" t="s">
        <v>1296</v>
      </c>
      <c r="PQF6" s="1102" t="s">
        <v>39</v>
      </c>
      <c r="PQG6" s="1100" t="s">
        <v>106</v>
      </c>
      <c r="PQH6" s="1101" t="s">
        <v>107</v>
      </c>
      <c r="PQI6" s="1102" t="s">
        <v>1295</v>
      </c>
      <c r="PQJ6" s="1102" t="s">
        <v>1296</v>
      </c>
      <c r="PQK6" s="1102" t="s">
        <v>39</v>
      </c>
      <c r="PQL6" s="1102" t="s">
        <v>1295</v>
      </c>
      <c r="PQM6" s="1102" t="s">
        <v>1296</v>
      </c>
      <c r="PQN6" s="1102" t="s">
        <v>39</v>
      </c>
      <c r="PQO6" s="1100" t="s">
        <v>106</v>
      </c>
      <c r="PQP6" s="1101" t="s">
        <v>107</v>
      </c>
      <c r="PQQ6" s="1102" t="s">
        <v>1295</v>
      </c>
      <c r="PQR6" s="1102" t="s">
        <v>1296</v>
      </c>
      <c r="PQS6" s="1102" t="s">
        <v>39</v>
      </c>
      <c r="PQT6" s="1102" t="s">
        <v>1295</v>
      </c>
      <c r="PQU6" s="1102" t="s">
        <v>1296</v>
      </c>
      <c r="PQV6" s="1102" t="s">
        <v>39</v>
      </c>
      <c r="PQW6" s="1100" t="s">
        <v>106</v>
      </c>
      <c r="PQX6" s="1101" t="s">
        <v>107</v>
      </c>
      <c r="PQY6" s="1102" t="s">
        <v>1295</v>
      </c>
      <c r="PQZ6" s="1102" t="s">
        <v>1296</v>
      </c>
      <c r="PRA6" s="1102" t="s">
        <v>39</v>
      </c>
      <c r="PRB6" s="1102" t="s">
        <v>1295</v>
      </c>
      <c r="PRC6" s="1102" t="s">
        <v>1296</v>
      </c>
      <c r="PRD6" s="1102" t="s">
        <v>39</v>
      </c>
      <c r="PRE6" s="1100" t="s">
        <v>106</v>
      </c>
      <c r="PRF6" s="1101" t="s">
        <v>107</v>
      </c>
      <c r="PRG6" s="1102" t="s">
        <v>1295</v>
      </c>
      <c r="PRH6" s="1102" t="s">
        <v>1296</v>
      </c>
      <c r="PRI6" s="1102" t="s">
        <v>39</v>
      </c>
      <c r="PRJ6" s="1102" t="s">
        <v>1295</v>
      </c>
      <c r="PRK6" s="1102" t="s">
        <v>1296</v>
      </c>
      <c r="PRL6" s="1102" t="s">
        <v>39</v>
      </c>
      <c r="PRM6" s="1100" t="s">
        <v>106</v>
      </c>
      <c r="PRN6" s="1101" t="s">
        <v>107</v>
      </c>
      <c r="PRO6" s="1102" t="s">
        <v>1295</v>
      </c>
      <c r="PRP6" s="1102" t="s">
        <v>1296</v>
      </c>
      <c r="PRQ6" s="1102" t="s">
        <v>39</v>
      </c>
      <c r="PRR6" s="1102" t="s">
        <v>1295</v>
      </c>
      <c r="PRS6" s="1102" t="s">
        <v>1296</v>
      </c>
      <c r="PRT6" s="1102" t="s">
        <v>39</v>
      </c>
      <c r="PRU6" s="1100" t="s">
        <v>106</v>
      </c>
      <c r="PRV6" s="1101" t="s">
        <v>107</v>
      </c>
      <c r="PRW6" s="1102" t="s">
        <v>1295</v>
      </c>
      <c r="PRX6" s="1102" t="s">
        <v>1296</v>
      </c>
      <c r="PRY6" s="1102" t="s">
        <v>39</v>
      </c>
      <c r="PRZ6" s="1102" t="s">
        <v>1295</v>
      </c>
      <c r="PSA6" s="1102" t="s">
        <v>1296</v>
      </c>
      <c r="PSB6" s="1102" t="s">
        <v>39</v>
      </c>
      <c r="PSC6" s="1100" t="s">
        <v>106</v>
      </c>
      <c r="PSD6" s="1101" t="s">
        <v>107</v>
      </c>
      <c r="PSE6" s="1102" t="s">
        <v>1295</v>
      </c>
      <c r="PSF6" s="1102" t="s">
        <v>1296</v>
      </c>
      <c r="PSG6" s="1102" t="s">
        <v>39</v>
      </c>
      <c r="PSH6" s="1102" t="s">
        <v>1295</v>
      </c>
      <c r="PSI6" s="1102" t="s">
        <v>1296</v>
      </c>
      <c r="PSJ6" s="1102" t="s">
        <v>39</v>
      </c>
      <c r="PSK6" s="1100" t="s">
        <v>106</v>
      </c>
      <c r="PSL6" s="1101" t="s">
        <v>107</v>
      </c>
      <c r="PSM6" s="1102" t="s">
        <v>1295</v>
      </c>
      <c r="PSN6" s="1102" t="s">
        <v>1296</v>
      </c>
      <c r="PSO6" s="1102" t="s">
        <v>39</v>
      </c>
      <c r="PSP6" s="1102" t="s">
        <v>1295</v>
      </c>
      <c r="PSQ6" s="1102" t="s">
        <v>1296</v>
      </c>
      <c r="PSR6" s="1102" t="s">
        <v>39</v>
      </c>
      <c r="PSS6" s="1100" t="s">
        <v>106</v>
      </c>
      <c r="PST6" s="1101" t="s">
        <v>107</v>
      </c>
      <c r="PSU6" s="1102" t="s">
        <v>1295</v>
      </c>
      <c r="PSV6" s="1102" t="s">
        <v>1296</v>
      </c>
      <c r="PSW6" s="1102" t="s">
        <v>39</v>
      </c>
      <c r="PSX6" s="1102" t="s">
        <v>1295</v>
      </c>
      <c r="PSY6" s="1102" t="s">
        <v>1296</v>
      </c>
      <c r="PSZ6" s="1102" t="s">
        <v>39</v>
      </c>
      <c r="PTA6" s="1100" t="s">
        <v>106</v>
      </c>
      <c r="PTB6" s="1101" t="s">
        <v>107</v>
      </c>
      <c r="PTC6" s="1102" t="s">
        <v>1295</v>
      </c>
      <c r="PTD6" s="1102" t="s">
        <v>1296</v>
      </c>
      <c r="PTE6" s="1102" t="s">
        <v>39</v>
      </c>
      <c r="PTF6" s="1102" t="s">
        <v>1295</v>
      </c>
      <c r="PTG6" s="1102" t="s">
        <v>1296</v>
      </c>
      <c r="PTH6" s="1102" t="s">
        <v>39</v>
      </c>
      <c r="PTI6" s="1100" t="s">
        <v>106</v>
      </c>
      <c r="PTJ6" s="1101" t="s">
        <v>107</v>
      </c>
      <c r="PTK6" s="1102" t="s">
        <v>1295</v>
      </c>
      <c r="PTL6" s="1102" t="s">
        <v>1296</v>
      </c>
      <c r="PTM6" s="1102" t="s">
        <v>39</v>
      </c>
      <c r="PTN6" s="1102" t="s">
        <v>1295</v>
      </c>
      <c r="PTO6" s="1102" t="s">
        <v>1296</v>
      </c>
      <c r="PTP6" s="1102" t="s">
        <v>39</v>
      </c>
      <c r="PTQ6" s="1100" t="s">
        <v>106</v>
      </c>
      <c r="PTR6" s="1101" t="s">
        <v>107</v>
      </c>
      <c r="PTS6" s="1102" t="s">
        <v>1295</v>
      </c>
      <c r="PTT6" s="1102" t="s">
        <v>1296</v>
      </c>
      <c r="PTU6" s="1102" t="s">
        <v>39</v>
      </c>
      <c r="PTV6" s="1102" t="s">
        <v>1295</v>
      </c>
      <c r="PTW6" s="1102" t="s">
        <v>1296</v>
      </c>
      <c r="PTX6" s="1102" t="s">
        <v>39</v>
      </c>
      <c r="PTY6" s="1100" t="s">
        <v>106</v>
      </c>
      <c r="PTZ6" s="1101" t="s">
        <v>107</v>
      </c>
      <c r="PUA6" s="1102" t="s">
        <v>1295</v>
      </c>
      <c r="PUB6" s="1102" t="s">
        <v>1296</v>
      </c>
      <c r="PUC6" s="1102" t="s">
        <v>39</v>
      </c>
      <c r="PUD6" s="1102" t="s">
        <v>1295</v>
      </c>
      <c r="PUE6" s="1102" t="s">
        <v>1296</v>
      </c>
      <c r="PUF6" s="1102" t="s">
        <v>39</v>
      </c>
      <c r="PUG6" s="1100" t="s">
        <v>106</v>
      </c>
      <c r="PUH6" s="1101" t="s">
        <v>107</v>
      </c>
      <c r="PUI6" s="1102" t="s">
        <v>1295</v>
      </c>
      <c r="PUJ6" s="1102" t="s">
        <v>1296</v>
      </c>
      <c r="PUK6" s="1102" t="s">
        <v>39</v>
      </c>
      <c r="PUL6" s="1102" t="s">
        <v>1295</v>
      </c>
      <c r="PUM6" s="1102" t="s">
        <v>1296</v>
      </c>
      <c r="PUN6" s="1102" t="s">
        <v>39</v>
      </c>
      <c r="PUO6" s="1100" t="s">
        <v>106</v>
      </c>
      <c r="PUP6" s="1101" t="s">
        <v>107</v>
      </c>
      <c r="PUQ6" s="1102" t="s">
        <v>1295</v>
      </c>
      <c r="PUR6" s="1102" t="s">
        <v>1296</v>
      </c>
      <c r="PUS6" s="1102" t="s">
        <v>39</v>
      </c>
      <c r="PUT6" s="1102" t="s">
        <v>1295</v>
      </c>
      <c r="PUU6" s="1102" t="s">
        <v>1296</v>
      </c>
      <c r="PUV6" s="1102" t="s">
        <v>39</v>
      </c>
      <c r="PUW6" s="1100" t="s">
        <v>106</v>
      </c>
      <c r="PUX6" s="1101" t="s">
        <v>107</v>
      </c>
      <c r="PUY6" s="1102" t="s">
        <v>1295</v>
      </c>
      <c r="PUZ6" s="1102" t="s">
        <v>1296</v>
      </c>
      <c r="PVA6" s="1102" t="s">
        <v>39</v>
      </c>
      <c r="PVB6" s="1102" t="s">
        <v>1295</v>
      </c>
      <c r="PVC6" s="1102" t="s">
        <v>1296</v>
      </c>
      <c r="PVD6" s="1102" t="s">
        <v>39</v>
      </c>
      <c r="PVE6" s="1100" t="s">
        <v>106</v>
      </c>
      <c r="PVF6" s="1101" t="s">
        <v>107</v>
      </c>
      <c r="PVG6" s="1102" t="s">
        <v>1295</v>
      </c>
      <c r="PVH6" s="1102" t="s">
        <v>1296</v>
      </c>
      <c r="PVI6" s="1102" t="s">
        <v>39</v>
      </c>
      <c r="PVJ6" s="1102" t="s">
        <v>1295</v>
      </c>
      <c r="PVK6" s="1102" t="s">
        <v>1296</v>
      </c>
      <c r="PVL6" s="1102" t="s">
        <v>39</v>
      </c>
      <c r="PVM6" s="1100" t="s">
        <v>106</v>
      </c>
      <c r="PVN6" s="1101" t="s">
        <v>107</v>
      </c>
      <c r="PVO6" s="1102" t="s">
        <v>1295</v>
      </c>
      <c r="PVP6" s="1102" t="s">
        <v>1296</v>
      </c>
      <c r="PVQ6" s="1102" t="s">
        <v>39</v>
      </c>
      <c r="PVR6" s="1102" t="s">
        <v>1295</v>
      </c>
      <c r="PVS6" s="1102" t="s">
        <v>1296</v>
      </c>
      <c r="PVT6" s="1102" t="s">
        <v>39</v>
      </c>
      <c r="PVU6" s="1100" t="s">
        <v>106</v>
      </c>
      <c r="PVV6" s="1101" t="s">
        <v>107</v>
      </c>
      <c r="PVW6" s="1102" t="s">
        <v>1295</v>
      </c>
      <c r="PVX6" s="1102" t="s">
        <v>1296</v>
      </c>
      <c r="PVY6" s="1102" t="s">
        <v>39</v>
      </c>
      <c r="PVZ6" s="1102" t="s">
        <v>1295</v>
      </c>
      <c r="PWA6" s="1102" t="s">
        <v>1296</v>
      </c>
      <c r="PWB6" s="1102" t="s">
        <v>39</v>
      </c>
      <c r="PWC6" s="1100" t="s">
        <v>106</v>
      </c>
      <c r="PWD6" s="1101" t="s">
        <v>107</v>
      </c>
      <c r="PWE6" s="1102" t="s">
        <v>1295</v>
      </c>
      <c r="PWF6" s="1102" t="s">
        <v>1296</v>
      </c>
      <c r="PWG6" s="1102" t="s">
        <v>39</v>
      </c>
      <c r="PWH6" s="1102" t="s">
        <v>1295</v>
      </c>
      <c r="PWI6" s="1102" t="s">
        <v>1296</v>
      </c>
      <c r="PWJ6" s="1102" t="s">
        <v>39</v>
      </c>
      <c r="PWK6" s="1100" t="s">
        <v>106</v>
      </c>
      <c r="PWL6" s="1101" t="s">
        <v>107</v>
      </c>
      <c r="PWM6" s="1102" t="s">
        <v>1295</v>
      </c>
      <c r="PWN6" s="1102" t="s">
        <v>1296</v>
      </c>
      <c r="PWO6" s="1102" t="s">
        <v>39</v>
      </c>
      <c r="PWP6" s="1102" t="s">
        <v>1295</v>
      </c>
      <c r="PWQ6" s="1102" t="s">
        <v>1296</v>
      </c>
      <c r="PWR6" s="1102" t="s">
        <v>39</v>
      </c>
      <c r="PWS6" s="1100" t="s">
        <v>106</v>
      </c>
      <c r="PWT6" s="1101" t="s">
        <v>107</v>
      </c>
      <c r="PWU6" s="1102" t="s">
        <v>1295</v>
      </c>
      <c r="PWV6" s="1102" t="s">
        <v>1296</v>
      </c>
      <c r="PWW6" s="1102" t="s">
        <v>39</v>
      </c>
      <c r="PWX6" s="1102" t="s">
        <v>1295</v>
      </c>
      <c r="PWY6" s="1102" t="s">
        <v>1296</v>
      </c>
      <c r="PWZ6" s="1102" t="s">
        <v>39</v>
      </c>
      <c r="PXA6" s="1100" t="s">
        <v>106</v>
      </c>
      <c r="PXB6" s="1101" t="s">
        <v>107</v>
      </c>
      <c r="PXC6" s="1102" t="s">
        <v>1295</v>
      </c>
      <c r="PXD6" s="1102" t="s">
        <v>1296</v>
      </c>
      <c r="PXE6" s="1102" t="s">
        <v>39</v>
      </c>
      <c r="PXF6" s="1102" t="s">
        <v>1295</v>
      </c>
      <c r="PXG6" s="1102" t="s">
        <v>1296</v>
      </c>
      <c r="PXH6" s="1102" t="s">
        <v>39</v>
      </c>
      <c r="PXI6" s="1100" t="s">
        <v>106</v>
      </c>
      <c r="PXJ6" s="1101" t="s">
        <v>107</v>
      </c>
      <c r="PXK6" s="1102" t="s">
        <v>1295</v>
      </c>
      <c r="PXL6" s="1102" t="s">
        <v>1296</v>
      </c>
      <c r="PXM6" s="1102" t="s">
        <v>39</v>
      </c>
      <c r="PXN6" s="1102" t="s">
        <v>1295</v>
      </c>
      <c r="PXO6" s="1102" t="s">
        <v>1296</v>
      </c>
      <c r="PXP6" s="1102" t="s">
        <v>39</v>
      </c>
      <c r="PXQ6" s="1100" t="s">
        <v>106</v>
      </c>
      <c r="PXR6" s="1101" t="s">
        <v>107</v>
      </c>
      <c r="PXS6" s="1102" t="s">
        <v>1295</v>
      </c>
      <c r="PXT6" s="1102" t="s">
        <v>1296</v>
      </c>
      <c r="PXU6" s="1102" t="s">
        <v>39</v>
      </c>
      <c r="PXV6" s="1102" t="s">
        <v>1295</v>
      </c>
      <c r="PXW6" s="1102" t="s">
        <v>1296</v>
      </c>
      <c r="PXX6" s="1102" t="s">
        <v>39</v>
      </c>
      <c r="PXY6" s="1100" t="s">
        <v>106</v>
      </c>
      <c r="PXZ6" s="1101" t="s">
        <v>107</v>
      </c>
      <c r="PYA6" s="1102" t="s">
        <v>1295</v>
      </c>
      <c r="PYB6" s="1102" t="s">
        <v>1296</v>
      </c>
      <c r="PYC6" s="1102" t="s">
        <v>39</v>
      </c>
      <c r="PYD6" s="1102" t="s">
        <v>1295</v>
      </c>
      <c r="PYE6" s="1102" t="s">
        <v>1296</v>
      </c>
      <c r="PYF6" s="1102" t="s">
        <v>39</v>
      </c>
      <c r="PYG6" s="1100" t="s">
        <v>106</v>
      </c>
      <c r="PYH6" s="1101" t="s">
        <v>107</v>
      </c>
      <c r="PYI6" s="1102" t="s">
        <v>1295</v>
      </c>
      <c r="PYJ6" s="1102" t="s">
        <v>1296</v>
      </c>
      <c r="PYK6" s="1102" t="s">
        <v>39</v>
      </c>
      <c r="PYL6" s="1102" t="s">
        <v>1295</v>
      </c>
      <c r="PYM6" s="1102" t="s">
        <v>1296</v>
      </c>
      <c r="PYN6" s="1102" t="s">
        <v>39</v>
      </c>
      <c r="PYO6" s="1100" t="s">
        <v>106</v>
      </c>
      <c r="PYP6" s="1101" t="s">
        <v>107</v>
      </c>
      <c r="PYQ6" s="1102" t="s">
        <v>1295</v>
      </c>
      <c r="PYR6" s="1102" t="s">
        <v>1296</v>
      </c>
      <c r="PYS6" s="1102" t="s">
        <v>39</v>
      </c>
      <c r="PYT6" s="1102" t="s">
        <v>1295</v>
      </c>
      <c r="PYU6" s="1102" t="s">
        <v>1296</v>
      </c>
      <c r="PYV6" s="1102" t="s">
        <v>39</v>
      </c>
      <c r="PYW6" s="1100" t="s">
        <v>106</v>
      </c>
      <c r="PYX6" s="1101" t="s">
        <v>107</v>
      </c>
      <c r="PYY6" s="1102" t="s">
        <v>1295</v>
      </c>
      <c r="PYZ6" s="1102" t="s">
        <v>1296</v>
      </c>
      <c r="PZA6" s="1102" t="s">
        <v>39</v>
      </c>
      <c r="PZB6" s="1102" t="s">
        <v>1295</v>
      </c>
      <c r="PZC6" s="1102" t="s">
        <v>1296</v>
      </c>
      <c r="PZD6" s="1102" t="s">
        <v>39</v>
      </c>
      <c r="PZE6" s="1100" t="s">
        <v>106</v>
      </c>
      <c r="PZF6" s="1101" t="s">
        <v>107</v>
      </c>
      <c r="PZG6" s="1102" t="s">
        <v>1295</v>
      </c>
      <c r="PZH6" s="1102" t="s">
        <v>1296</v>
      </c>
      <c r="PZI6" s="1102" t="s">
        <v>39</v>
      </c>
      <c r="PZJ6" s="1102" t="s">
        <v>1295</v>
      </c>
      <c r="PZK6" s="1102" t="s">
        <v>1296</v>
      </c>
      <c r="PZL6" s="1102" t="s">
        <v>39</v>
      </c>
      <c r="PZM6" s="1100" t="s">
        <v>106</v>
      </c>
      <c r="PZN6" s="1101" t="s">
        <v>107</v>
      </c>
      <c r="PZO6" s="1102" t="s">
        <v>1295</v>
      </c>
      <c r="PZP6" s="1102" t="s">
        <v>1296</v>
      </c>
      <c r="PZQ6" s="1102" t="s">
        <v>39</v>
      </c>
      <c r="PZR6" s="1102" t="s">
        <v>1295</v>
      </c>
      <c r="PZS6" s="1102" t="s">
        <v>1296</v>
      </c>
      <c r="PZT6" s="1102" t="s">
        <v>39</v>
      </c>
      <c r="PZU6" s="1100" t="s">
        <v>106</v>
      </c>
      <c r="PZV6" s="1101" t="s">
        <v>107</v>
      </c>
      <c r="PZW6" s="1102" t="s">
        <v>1295</v>
      </c>
      <c r="PZX6" s="1102" t="s">
        <v>1296</v>
      </c>
      <c r="PZY6" s="1102" t="s">
        <v>39</v>
      </c>
      <c r="PZZ6" s="1102" t="s">
        <v>1295</v>
      </c>
      <c r="QAA6" s="1102" t="s">
        <v>1296</v>
      </c>
      <c r="QAB6" s="1102" t="s">
        <v>39</v>
      </c>
      <c r="QAC6" s="1100" t="s">
        <v>106</v>
      </c>
      <c r="QAD6" s="1101" t="s">
        <v>107</v>
      </c>
      <c r="QAE6" s="1102" t="s">
        <v>1295</v>
      </c>
      <c r="QAF6" s="1102" t="s">
        <v>1296</v>
      </c>
      <c r="QAG6" s="1102" t="s">
        <v>39</v>
      </c>
      <c r="QAH6" s="1102" t="s">
        <v>1295</v>
      </c>
      <c r="QAI6" s="1102" t="s">
        <v>1296</v>
      </c>
      <c r="QAJ6" s="1102" t="s">
        <v>39</v>
      </c>
      <c r="QAK6" s="1100" t="s">
        <v>106</v>
      </c>
      <c r="QAL6" s="1101" t="s">
        <v>107</v>
      </c>
      <c r="QAM6" s="1102" t="s">
        <v>1295</v>
      </c>
      <c r="QAN6" s="1102" t="s">
        <v>1296</v>
      </c>
      <c r="QAO6" s="1102" t="s">
        <v>39</v>
      </c>
      <c r="QAP6" s="1102" t="s">
        <v>1295</v>
      </c>
      <c r="QAQ6" s="1102" t="s">
        <v>1296</v>
      </c>
      <c r="QAR6" s="1102" t="s">
        <v>39</v>
      </c>
      <c r="QAS6" s="1100" t="s">
        <v>106</v>
      </c>
      <c r="QAT6" s="1101" t="s">
        <v>107</v>
      </c>
      <c r="QAU6" s="1102" t="s">
        <v>1295</v>
      </c>
      <c r="QAV6" s="1102" t="s">
        <v>1296</v>
      </c>
      <c r="QAW6" s="1102" t="s">
        <v>39</v>
      </c>
      <c r="QAX6" s="1102" t="s">
        <v>1295</v>
      </c>
      <c r="QAY6" s="1102" t="s">
        <v>1296</v>
      </c>
      <c r="QAZ6" s="1102" t="s">
        <v>39</v>
      </c>
      <c r="QBA6" s="1100" t="s">
        <v>106</v>
      </c>
      <c r="QBB6" s="1101" t="s">
        <v>107</v>
      </c>
      <c r="QBC6" s="1102" t="s">
        <v>1295</v>
      </c>
      <c r="QBD6" s="1102" t="s">
        <v>1296</v>
      </c>
      <c r="QBE6" s="1102" t="s">
        <v>39</v>
      </c>
      <c r="QBF6" s="1102" t="s">
        <v>1295</v>
      </c>
      <c r="QBG6" s="1102" t="s">
        <v>1296</v>
      </c>
      <c r="QBH6" s="1102" t="s">
        <v>39</v>
      </c>
      <c r="QBI6" s="1100" t="s">
        <v>106</v>
      </c>
      <c r="QBJ6" s="1101" t="s">
        <v>107</v>
      </c>
      <c r="QBK6" s="1102" t="s">
        <v>1295</v>
      </c>
      <c r="QBL6" s="1102" t="s">
        <v>1296</v>
      </c>
      <c r="QBM6" s="1102" t="s">
        <v>39</v>
      </c>
      <c r="QBN6" s="1102" t="s">
        <v>1295</v>
      </c>
      <c r="QBO6" s="1102" t="s">
        <v>1296</v>
      </c>
      <c r="QBP6" s="1102" t="s">
        <v>39</v>
      </c>
      <c r="QBQ6" s="1100" t="s">
        <v>106</v>
      </c>
      <c r="QBR6" s="1101" t="s">
        <v>107</v>
      </c>
      <c r="QBS6" s="1102" t="s">
        <v>1295</v>
      </c>
      <c r="QBT6" s="1102" t="s">
        <v>1296</v>
      </c>
      <c r="QBU6" s="1102" t="s">
        <v>39</v>
      </c>
      <c r="QBV6" s="1102" t="s">
        <v>1295</v>
      </c>
      <c r="QBW6" s="1102" t="s">
        <v>1296</v>
      </c>
      <c r="QBX6" s="1102" t="s">
        <v>39</v>
      </c>
      <c r="QBY6" s="1100" t="s">
        <v>106</v>
      </c>
      <c r="QBZ6" s="1101" t="s">
        <v>107</v>
      </c>
      <c r="QCA6" s="1102" t="s">
        <v>1295</v>
      </c>
      <c r="QCB6" s="1102" t="s">
        <v>1296</v>
      </c>
      <c r="QCC6" s="1102" t="s">
        <v>39</v>
      </c>
      <c r="QCD6" s="1102" t="s">
        <v>1295</v>
      </c>
      <c r="QCE6" s="1102" t="s">
        <v>1296</v>
      </c>
      <c r="QCF6" s="1102" t="s">
        <v>39</v>
      </c>
      <c r="QCG6" s="1100" t="s">
        <v>106</v>
      </c>
      <c r="QCH6" s="1101" t="s">
        <v>107</v>
      </c>
      <c r="QCI6" s="1102" t="s">
        <v>1295</v>
      </c>
      <c r="QCJ6" s="1102" t="s">
        <v>1296</v>
      </c>
      <c r="QCK6" s="1102" t="s">
        <v>39</v>
      </c>
      <c r="QCL6" s="1102" t="s">
        <v>1295</v>
      </c>
      <c r="QCM6" s="1102" t="s">
        <v>1296</v>
      </c>
      <c r="QCN6" s="1102" t="s">
        <v>39</v>
      </c>
      <c r="QCO6" s="1100" t="s">
        <v>106</v>
      </c>
      <c r="QCP6" s="1101" t="s">
        <v>107</v>
      </c>
      <c r="QCQ6" s="1102" t="s">
        <v>1295</v>
      </c>
      <c r="QCR6" s="1102" t="s">
        <v>1296</v>
      </c>
      <c r="QCS6" s="1102" t="s">
        <v>39</v>
      </c>
      <c r="QCT6" s="1102" t="s">
        <v>1295</v>
      </c>
      <c r="QCU6" s="1102" t="s">
        <v>1296</v>
      </c>
      <c r="QCV6" s="1102" t="s">
        <v>39</v>
      </c>
      <c r="QCW6" s="1100" t="s">
        <v>106</v>
      </c>
      <c r="QCX6" s="1101" t="s">
        <v>107</v>
      </c>
      <c r="QCY6" s="1102" t="s">
        <v>1295</v>
      </c>
      <c r="QCZ6" s="1102" t="s">
        <v>1296</v>
      </c>
      <c r="QDA6" s="1102" t="s">
        <v>39</v>
      </c>
      <c r="QDB6" s="1102" t="s">
        <v>1295</v>
      </c>
      <c r="QDC6" s="1102" t="s">
        <v>1296</v>
      </c>
      <c r="QDD6" s="1102" t="s">
        <v>39</v>
      </c>
      <c r="QDE6" s="1100" t="s">
        <v>106</v>
      </c>
      <c r="QDF6" s="1101" t="s">
        <v>107</v>
      </c>
      <c r="QDG6" s="1102" t="s">
        <v>1295</v>
      </c>
      <c r="QDH6" s="1102" t="s">
        <v>1296</v>
      </c>
      <c r="QDI6" s="1102" t="s">
        <v>39</v>
      </c>
      <c r="QDJ6" s="1102" t="s">
        <v>1295</v>
      </c>
      <c r="QDK6" s="1102" t="s">
        <v>1296</v>
      </c>
      <c r="QDL6" s="1102" t="s">
        <v>39</v>
      </c>
      <c r="QDM6" s="1100" t="s">
        <v>106</v>
      </c>
      <c r="QDN6" s="1101" t="s">
        <v>107</v>
      </c>
      <c r="QDO6" s="1102" t="s">
        <v>1295</v>
      </c>
      <c r="QDP6" s="1102" t="s">
        <v>1296</v>
      </c>
      <c r="QDQ6" s="1102" t="s">
        <v>39</v>
      </c>
      <c r="QDR6" s="1102" t="s">
        <v>1295</v>
      </c>
      <c r="QDS6" s="1102" t="s">
        <v>1296</v>
      </c>
      <c r="QDT6" s="1102" t="s">
        <v>39</v>
      </c>
      <c r="QDU6" s="1100" t="s">
        <v>106</v>
      </c>
      <c r="QDV6" s="1101" t="s">
        <v>107</v>
      </c>
      <c r="QDW6" s="1102" t="s">
        <v>1295</v>
      </c>
      <c r="QDX6" s="1102" t="s">
        <v>1296</v>
      </c>
      <c r="QDY6" s="1102" t="s">
        <v>39</v>
      </c>
      <c r="QDZ6" s="1102" t="s">
        <v>1295</v>
      </c>
      <c r="QEA6" s="1102" t="s">
        <v>1296</v>
      </c>
      <c r="QEB6" s="1102" t="s">
        <v>39</v>
      </c>
      <c r="QEC6" s="1100" t="s">
        <v>106</v>
      </c>
      <c r="QED6" s="1101" t="s">
        <v>107</v>
      </c>
      <c r="QEE6" s="1102" t="s">
        <v>1295</v>
      </c>
      <c r="QEF6" s="1102" t="s">
        <v>1296</v>
      </c>
      <c r="QEG6" s="1102" t="s">
        <v>39</v>
      </c>
      <c r="QEH6" s="1102" t="s">
        <v>1295</v>
      </c>
      <c r="QEI6" s="1102" t="s">
        <v>1296</v>
      </c>
      <c r="QEJ6" s="1102" t="s">
        <v>39</v>
      </c>
      <c r="QEK6" s="1100" t="s">
        <v>106</v>
      </c>
      <c r="QEL6" s="1101" t="s">
        <v>107</v>
      </c>
      <c r="QEM6" s="1102" t="s">
        <v>1295</v>
      </c>
      <c r="QEN6" s="1102" t="s">
        <v>1296</v>
      </c>
      <c r="QEO6" s="1102" t="s">
        <v>39</v>
      </c>
      <c r="QEP6" s="1102" t="s">
        <v>1295</v>
      </c>
      <c r="QEQ6" s="1102" t="s">
        <v>1296</v>
      </c>
      <c r="QER6" s="1102" t="s">
        <v>39</v>
      </c>
      <c r="QES6" s="1100" t="s">
        <v>106</v>
      </c>
      <c r="QET6" s="1101" t="s">
        <v>107</v>
      </c>
      <c r="QEU6" s="1102" t="s">
        <v>1295</v>
      </c>
      <c r="QEV6" s="1102" t="s">
        <v>1296</v>
      </c>
      <c r="QEW6" s="1102" t="s">
        <v>39</v>
      </c>
      <c r="QEX6" s="1102" t="s">
        <v>1295</v>
      </c>
      <c r="QEY6" s="1102" t="s">
        <v>1296</v>
      </c>
      <c r="QEZ6" s="1102" t="s">
        <v>39</v>
      </c>
      <c r="QFA6" s="1100" t="s">
        <v>106</v>
      </c>
      <c r="QFB6" s="1101" t="s">
        <v>107</v>
      </c>
      <c r="QFC6" s="1102" t="s">
        <v>1295</v>
      </c>
      <c r="QFD6" s="1102" t="s">
        <v>1296</v>
      </c>
      <c r="QFE6" s="1102" t="s">
        <v>39</v>
      </c>
      <c r="QFF6" s="1102" t="s">
        <v>1295</v>
      </c>
      <c r="QFG6" s="1102" t="s">
        <v>1296</v>
      </c>
      <c r="QFH6" s="1102" t="s">
        <v>39</v>
      </c>
      <c r="QFI6" s="1100" t="s">
        <v>106</v>
      </c>
      <c r="QFJ6" s="1101" t="s">
        <v>107</v>
      </c>
      <c r="QFK6" s="1102" t="s">
        <v>1295</v>
      </c>
      <c r="QFL6" s="1102" t="s">
        <v>1296</v>
      </c>
      <c r="QFM6" s="1102" t="s">
        <v>39</v>
      </c>
      <c r="QFN6" s="1102" t="s">
        <v>1295</v>
      </c>
      <c r="QFO6" s="1102" t="s">
        <v>1296</v>
      </c>
      <c r="QFP6" s="1102" t="s">
        <v>39</v>
      </c>
      <c r="QFQ6" s="1100" t="s">
        <v>106</v>
      </c>
      <c r="QFR6" s="1101" t="s">
        <v>107</v>
      </c>
      <c r="QFS6" s="1102" t="s">
        <v>1295</v>
      </c>
      <c r="QFT6" s="1102" t="s">
        <v>1296</v>
      </c>
      <c r="QFU6" s="1102" t="s">
        <v>39</v>
      </c>
      <c r="QFV6" s="1102" t="s">
        <v>1295</v>
      </c>
      <c r="QFW6" s="1102" t="s">
        <v>1296</v>
      </c>
      <c r="QFX6" s="1102" t="s">
        <v>39</v>
      </c>
      <c r="QFY6" s="1100" t="s">
        <v>106</v>
      </c>
      <c r="QFZ6" s="1101" t="s">
        <v>107</v>
      </c>
      <c r="QGA6" s="1102" t="s">
        <v>1295</v>
      </c>
      <c r="QGB6" s="1102" t="s">
        <v>1296</v>
      </c>
      <c r="QGC6" s="1102" t="s">
        <v>39</v>
      </c>
      <c r="QGD6" s="1102" t="s">
        <v>1295</v>
      </c>
      <c r="QGE6" s="1102" t="s">
        <v>1296</v>
      </c>
      <c r="QGF6" s="1102" t="s">
        <v>39</v>
      </c>
      <c r="QGG6" s="1100" t="s">
        <v>106</v>
      </c>
      <c r="QGH6" s="1101" t="s">
        <v>107</v>
      </c>
      <c r="QGI6" s="1102" t="s">
        <v>1295</v>
      </c>
      <c r="QGJ6" s="1102" t="s">
        <v>1296</v>
      </c>
      <c r="QGK6" s="1102" t="s">
        <v>39</v>
      </c>
      <c r="QGL6" s="1102" t="s">
        <v>1295</v>
      </c>
      <c r="QGM6" s="1102" t="s">
        <v>1296</v>
      </c>
      <c r="QGN6" s="1102" t="s">
        <v>39</v>
      </c>
      <c r="QGO6" s="1100" t="s">
        <v>106</v>
      </c>
      <c r="QGP6" s="1101" t="s">
        <v>107</v>
      </c>
      <c r="QGQ6" s="1102" t="s">
        <v>1295</v>
      </c>
      <c r="QGR6" s="1102" t="s">
        <v>1296</v>
      </c>
      <c r="QGS6" s="1102" t="s">
        <v>39</v>
      </c>
      <c r="QGT6" s="1102" t="s">
        <v>1295</v>
      </c>
      <c r="QGU6" s="1102" t="s">
        <v>1296</v>
      </c>
      <c r="QGV6" s="1102" t="s">
        <v>39</v>
      </c>
      <c r="QGW6" s="1100" t="s">
        <v>106</v>
      </c>
      <c r="QGX6" s="1101" t="s">
        <v>107</v>
      </c>
      <c r="QGY6" s="1102" t="s">
        <v>1295</v>
      </c>
      <c r="QGZ6" s="1102" t="s">
        <v>1296</v>
      </c>
      <c r="QHA6" s="1102" t="s">
        <v>39</v>
      </c>
      <c r="QHB6" s="1102" t="s">
        <v>1295</v>
      </c>
      <c r="QHC6" s="1102" t="s">
        <v>1296</v>
      </c>
      <c r="QHD6" s="1102" t="s">
        <v>39</v>
      </c>
      <c r="QHE6" s="1100" t="s">
        <v>106</v>
      </c>
      <c r="QHF6" s="1101" t="s">
        <v>107</v>
      </c>
      <c r="QHG6" s="1102" t="s">
        <v>1295</v>
      </c>
      <c r="QHH6" s="1102" t="s">
        <v>1296</v>
      </c>
      <c r="QHI6" s="1102" t="s">
        <v>39</v>
      </c>
      <c r="QHJ6" s="1102" t="s">
        <v>1295</v>
      </c>
      <c r="QHK6" s="1102" t="s">
        <v>1296</v>
      </c>
      <c r="QHL6" s="1102" t="s">
        <v>39</v>
      </c>
      <c r="QHM6" s="1100" t="s">
        <v>106</v>
      </c>
      <c r="QHN6" s="1101" t="s">
        <v>107</v>
      </c>
      <c r="QHO6" s="1102" t="s">
        <v>1295</v>
      </c>
      <c r="QHP6" s="1102" t="s">
        <v>1296</v>
      </c>
      <c r="QHQ6" s="1102" t="s">
        <v>39</v>
      </c>
      <c r="QHR6" s="1102" t="s">
        <v>1295</v>
      </c>
      <c r="QHS6" s="1102" t="s">
        <v>1296</v>
      </c>
      <c r="QHT6" s="1102" t="s">
        <v>39</v>
      </c>
      <c r="QHU6" s="1100" t="s">
        <v>106</v>
      </c>
      <c r="QHV6" s="1101" t="s">
        <v>107</v>
      </c>
      <c r="QHW6" s="1102" t="s">
        <v>1295</v>
      </c>
      <c r="QHX6" s="1102" t="s">
        <v>1296</v>
      </c>
      <c r="QHY6" s="1102" t="s">
        <v>39</v>
      </c>
      <c r="QHZ6" s="1102" t="s">
        <v>1295</v>
      </c>
      <c r="QIA6" s="1102" t="s">
        <v>1296</v>
      </c>
      <c r="QIB6" s="1102" t="s">
        <v>39</v>
      </c>
      <c r="QIC6" s="1100" t="s">
        <v>106</v>
      </c>
      <c r="QID6" s="1101" t="s">
        <v>107</v>
      </c>
      <c r="QIE6" s="1102" t="s">
        <v>1295</v>
      </c>
      <c r="QIF6" s="1102" t="s">
        <v>1296</v>
      </c>
      <c r="QIG6" s="1102" t="s">
        <v>39</v>
      </c>
      <c r="QIH6" s="1102" t="s">
        <v>1295</v>
      </c>
      <c r="QII6" s="1102" t="s">
        <v>1296</v>
      </c>
      <c r="QIJ6" s="1102" t="s">
        <v>39</v>
      </c>
      <c r="QIK6" s="1100" t="s">
        <v>106</v>
      </c>
      <c r="QIL6" s="1101" t="s">
        <v>107</v>
      </c>
      <c r="QIM6" s="1102" t="s">
        <v>1295</v>
      </c>
      <c r="QIN6" s="1102" t="s">
        <v>1296</v>
      </c>
      <c r="QIO6" s="1102" t="s">
        <v>39</v>
      </c>
      <c r="QIP6" s="1102" t="s">
        <v>1295</v>
      </c>
      <c r="QIQ6" s="1102" t="s">
        <v>1296</v>
      </c>
      <c r="QIR6" s="1102" t="s">
        <v>39</v>
      </c>
      <c r="QIS6" s="1100" t="s">
        <v>106</v>
      </c>
      <c r="QIT6" s="1101" t="s">
        <v>107</v>
      </c>
      <c r="QIU6" s="1102" t="s">
        <v>1295</v>
      </c>
      <c r="QIV6" s="1102" t="s">
        <v>1296</v>
      </c>
      <c r="QIW6" s="1102" t="s">
        <v>39</v>
      </c>
      <c r="QIX6" s="1102" t="s">
        <v>1295</v>
      </c>
      <c r="QIY6" s="1102" t="s">
        <v>1296</v>
      </c>
      <c r="QIZ6" s="1102" t="s">
        <v>39</v>
      </c>
      <c r="QJA6" s="1100" t="s">
        <v>106</v>
      </c>
      <c r="QJB6" s="1101" t="s">
        <v>107</v>
      </c>
      <c r="QJC6" s="1102" t="s">
        <v>1295</v>
      </c>
      <c r="QJD6" s="1102" t="s">
        <v>1296</v>
      </c>
      <c r="QJE6" s="1102" t="s">
        <v>39</v>
      </c>
      <c r="QJF6" s="1102" t="s">
        <v>1295</v>
      </c>
      <c r="QJG6" s="1102" t="s">
        <v>1296</v>
      </c>
      <c r="QJH6" s="1102" t="s">
        <v>39</v>
      </c>
      <c r="QJI6" s="1100" t="s">
        <v>106</v>
      </c>
      <c r="QJJ6" s="1101" t="s">
        <v>107</v>
      </c>
      <c r="QJK6" s="1102" t="s">
        <v>1295</v>
      </c>
      <c r="QJL6" s="1102" t="s">
        <v>1296</v>
      </c>
      <c r="QJM6" s="1102" t="s">
        <v>39</v>
      </c>
      <c r="QJN6" s="1102" t="s">
        <v>1295</v>
      </c>
      <c r="QJO6" s="1102" t="s">
        <v>1296</v>
      </c>
      <c r="QJP6" s="1102" t="s">
        <v>39</v>
      </c>
      <c r="QJQ6" s="1100" t="s">
        <v>106</v>
      </c>
      <c r="QJR6" s="1101" t="s">
        <v>107</v>
      </c>
      <c r="QJS6" s="1102" t="s">
        <v>1295</v>
      </c>
      <c r="QJT6" s="1102" t="s">
        <v>1296</v>
      </c>
      <c r="QJU6" s="1102" t="s">
        <v>39</v>
      </c>
      <c r="QJV6" s="1102" t="s">
        <v>1295</v>
      </c>
      <c r="QJW6" s="1102" t="s">
        <v>1296</v>
      </c>
      <c r="QJX6" s="1102" t="s">
        <v>39</v>
      </c>
      <c r="QJY6" s="1100" t="s">
        <v>106</v>
      </c>
      <c r="QJZ6" s="1101" t="s">
        <v>107</v>
      </c>
      <c r="QKA6" s="1102" t="s">
        <v>1295</v>
      </c>
      <c r="QKB6" s="1102" t="s">
        <v>1296</v>
      </c>
      <c r="QKC6" s="1102" t="s">
        <v>39</v>
      </c>
      <c r="QKD6" s="1102" t="s">
        <v>1295</v>
      </c>
      <c r="QKE6" s="1102" t="s">
        <v>1296</v>
      </c>
      <c r="QKF6" s="1102" t="s">
        <v>39</v>
      </c>
      <c r="QKG6" s="1100" t="s">
        <v>106</v>
      </c>
      <c r="QKH6" s="1101" t="s">
        <v>107</v>
      </c>
      <c r="QKI6" s="1102" t="s">
        <v>1295</v>
      </c>
      <c r="QKJ6" s="1102" t="s">
        <v>1296</v>
      </c>
      <c r="QKK6" s="1102" t="s">
        <v>39</v>
      </c>
      <c r="QKL6" s="1102" t="s">
        <v>1295</v>
      </c>
      <c r="QKM6" s="1102" t="s">
        <v>1296</v>
      </c>
      <c r="QKN6" s="1102" t="s">
        <v>39</v>
      </c>
      <c r="QKO6" s="1100" t="s">
        <v>106</v>
      </c>
      <c r="QKP6" s="1101" t="s">
        <v>107</v>
      </c>
      <c r="QKQ6" s="1102" t="s">
        <v>1295</v>
      </c>
      <c r="QKR6" s="1102" t="s">
        <v>1296</v>
      </c>
      <c r="QKS6" s="1102" t="s">
        <v>39</v>
      </c>
      <c r="QKT6" s="1102" t="s">
        <v>1295</v>
      </c>
      <c r="QKU6" s="1102" t="s">
        <v>1296</v>
      </c>
      <c r="QKV6" s="1102" t="s">
        <v>39</v>
      </c>
      <c r="QKW6" s="1100" t="s">
        <v>106</v>
      </c>
      <c r="QKX6" s="1101" t="s">
        <v>107</v>
      </c>
      <c r="QKY6" s="1102" t="s">
        <v>1295</v>
      </c>
      <c r="QKZ6" s="1102" t="s">
        <v>1296</v>
      </c>
      <c r="QLA6" s="1102" t="s">
        <v>39</v>
      </c>
      <c r="QLB6" s="1102" t="s">
        <v>1295</v>
      </c>
      <c r="QLC6" s="1102" t="s">
        <v>1296</v>
      </c>
      <c r="QLD6" s="1102" t="s">
        <v>39</v>
      </c>
      <c r="QLE6" s="1100" t="s">
        <v>106</v>
      </c>
      <c r="QLF6" s="1101" t="s">
        <v>107</v>
      </c>
      <c r="QLG6" s="1102" t="s">
        <v>1295</v>
      </c>
      <c r="QLH6" s="1102" t="s">
        <v>1296</v>
      </c>
      <c r="QLI6" s="1102" t="s">
        <v>39</v>
      </c>
      <c r="QLJ6" s="1102" t="s">
        <v>1295</v>
      </c>
      <c r="QLK6" s="1102" t="s">
        <v>1296</v>
      </c>
      <c r="QLL6" s="1102" t="s">
        <v>39</v>
      </c>
      <c r="QLM6" s="1100" t="s">
        <v>106</v>
      </c>
      <c r="QLN6" s="1101" t="s">
        <v>107</v>
      </c>
      <c r="QLO6" s="1102" t="s">
        <v>1295</v>
      </c>
      <c r="QLP6" s="1102" t="s">
        <v>1296</v>
      </c>
      <c r="QLQ6" s="1102" t="s">
        <v>39</v>
      </c>
      <c r="QLR6" s="1102" t="s">
        <v>1295</v>
      </c>
      <c r="QLS6" s="1102" t="s">
        <v>1296</v>
      </c>
      <c r="QLT6" s="1102" t="s">
        <v>39</v>
      </c>
      <c r="QLU6" s="1100" t="s">
        <v>106</v>
      </c>
      <c r="QLV6" s="1101" t="s">
        <v>107</v>
      </c>
      <c r="QLW6" s="1102" t="s">
        <v>1295</v>
      </c>
      <c r="QLX6" s="1102" t="s">
        <v>1296</v>
      </c>
      <c r="QLY6" s="1102" t="s">
        <v>39</v>
      </c>
      <c r="QLZ6" s="1102" t="s">
        <v>1295</v>
      </c>
      <c r="QMA6" s="1102" t="s">
        <v>1296</v>
      </c>
      <c r="QMB6" s="1102" t="s">
        <v>39</v>
      </c>
      <c r="QMC6" s="1100" t="s">
        <v>106</v>
      </c>
      <c r="QMD6" s="1101" t="s">
        <v>107</v>
      </c>
      <c r="QME6" s="1102" t="s">
        <v>1295</v>
      </c>
      <c r="QMF6" s="1102" t="s">
        <v>1296</v>
      </c>
      <c r="QMG6" s="1102" t="s">
        <v>39</v>
      </c>
      <c r="QMH6" s="1102" t="s">
        <v>1295</v>
      </c>
      <c r="QMI6" s="1102" t="s">
        <v>1296</v>
      </c>
      <c r="QMJ6" s="1102" t="s">
        <v>39</v>
      </c>
      <c r="QMK6" s="1100" t="s">
        <v>106</v>
      </c>
      <c r="QML6" s="1101" t="s">
        <v>107</v>
      </c>
      <c r="QMM6" s="1102" t="s">
        <v>1295</v>
      </c>
      <c r="QMN6" s="1102" t="s">
        <v>1296</v>
      </c>
      <c r="QMO6" s="1102" t="s">
        <v>39</v>
      </c>
      <c r="QMP6" s="1102" t="s">
        <v>1295</v>
      </c>
      <c r="QMQ6" s="1102" t="s">
        <v>1296</v>
      </c>
      <c r="QMR6" s="1102" t="s">
        <v>39</v>
      </c>
      <c r="QMS6" s="1100" t="s">
        <v>106</v>
      </c>
      <c r="QMT6" s="1101" t="s">
        <v>107</v>
      </c>
      <c r="QMU6" s="1102" t="s">
        <v>1295</v>
      </c>
      <c r="QMV6" s="1102" t="s">
        <v>1296</v>
      </c>
      <c r="QMW6" s="1102" t="s">
        <v>39</v>
      </c>
      <c r="QMX6" s="1102" t="s">
        <v>1295</v>
      </c>
      <c r="QMY6" s="1102" t="s">
        <v>1296</v>
      </c>
      <c r="QMZ6" s="1102" t="s">
        <v>39</v>
      </c>
      <c r="QNA6" s="1100" t="s">
        <v>106</v>
      </c>
      <c r="QNB6" s="1101" t="s">
        <v>107</v>
      </c>
      <c r="QNC6" s="1102" t="s">
        <v>1295</v>
      </c>
      <c r="QND6" s="1102" t="s">
        <v>1296</v>
      </c>
      <c r="QNE6" s="1102" t="s">
        <v>39</v>
      </c>
      <c r="QNF6" s="1102" t="s">
        <v>1295</v>
      </c>
      <c r="QNG6" s="1102" t="s">
        <v>1296</v>
      </c>
      <c r="QNH6" s="1102" t="s">
        <v>39</v>
      </c>
      <c r="QNI6" s="1100" t="s">
        <v>106</v>
      </c>
      <c r="QNJ6" s="1101" t="s">
        <v>107</v>
      </c>
      <c r="QNK6" s="1102" t="s">
        <v>1295</v>
      </c>
      <c r="QNL6" s="1102" t="s">
        <v>1296</v>
      </c>
      <c r="QNM6" s="1102" t="s">
        <v>39</v>
      </c>
      <c r="QNN6" s="1102" t="s">
        <v>1295</v>
      </c>
      <c r="QNO6" s="1102" t="s">
        <v>1296</v>
      </c>
      <c r="QNP6" s="1102" t="s">
        <v>39</v>
      </c>
      <c r="QNQ6" s="1100" t="s">
        <v>106</v>
      </c>
      <c r="QNR6" s="1101" t="s">
        <v>107</v>
      </c>
      <c r="QNS6" s="1102" t="s">
        <v>1295</v>
      </c>
      <c r="QNT6" s="1102" t="s">
        <v>1296</v>
      </c>
      <c r="QNU6" s="1102" t="s">
        <v>39</v>
      </c>
      <c r="QNV6" s="1102" t="s">
        <v>1295</v>
      </c>
      <c r="QNW6" s="1102" t="s">
        <v>1296</v>
      </c>
      <c r="QNX6" s="1102" t="s">
        <v>39</v>
      </c>
      <c r="QNY6" s="1100" t="s">
        <v>106</v>
      </c>
      <c r="QNZ6" s="1101" t="s">
        <v>107</v>
      </c>
      <c r="QOA6" s="1102" t="s">
        <v>1295</v>
      </c>
      <c r="QOB6" s="1102" t="s">
        <v>1296</v>
      </c>
      <c r="QOC6" s="1102" t="s">
        <v>39</v>
      </c>
      <c r="QOD6" s="1102" t="s">
        <v>1295</v>
      </c>
      <c r="QOE6" s="1102" t="s">
        <v>1296</v>
      </c>
      <c r="QOF6" s="1102" t="s">
        <v>39</v>
      </c>
      <c r="QOG6" s="1100" t="s">
        <v>106</v>
      </c>
      <c r="QOH6" s="1101" t="s">
        <v>107</v>
      </c>
      <c r="QOI6" s="1102" t="s">
        <v>1295</v>
      </c>
      <c r="QOJ6" s="1102" t="s">
        <v>1296</v>
      </c>
      <c r="QOK6" s="1102" t="s">
        <v>39</v>
      </c>
      <c r="QOL6" s="1102" t="s">
        <v>1295</v>
      </c>
      <c r="QOM6" s="1102" t="s">
        <v>1296</v>
      </c>
      <c r="QON6" s="1102" t="s">
        <v>39</v>
      </c>
      <c r="QOO6" s="1100" t="s">
        <v>106</v>
      </c>
      <c r="QOP6" s="1101" t="s">
        <v>107</v>
      </c>
      <c r="QOQ6" s="1102" t="s">
        <v>1295</v>
      </c>
      <c r="QOR6" s="1102" t="s">
        <v>1296</v>
      </c>
      <c r="QOS6" s="1102" t="s">
        <v>39</v>
      </c>
      <c r="QOT6" s="1102" t="s">
        <v>1295</v>
      </c>
      <c r="QOU6" s="1102" t="s">
        <v>1296</v>
      </c>
      <c r="QOV6" s="1102" t="s">
        <v>39</v>
      </c>
      <c r="QOW6" s="1100" t="s">
        <v>106</v>
      </c>
      <c r="QOX6" s="1101" t="s">
        <v>107</v>
      </c>
      <c r="QOY6" s="1102" t="s">
        <v>1295</v>
      </c>
      <c r="QOZ6" s="1102" t="s">
        <v>1296</v>
      </c>
      <c r="QPA6" s="1102" t="s">
        <v>39</v>
      </c>
      <c r="QPB6" s="1102" t="s">
        <v>1295</v>
      </c>
      <c r="QPC6" s="1102" t="s">
        <v>1296</v>
      </c>
      <c r="QPD6" s="1102" t="s">
        <v>39</v>
      </c>
      <c r="QPE6" s="1100" t="s">
        <v>106</v>
      </c>
      <c r="QPF6" s="1101" t="s">
        <v>107</v>
      </c>
      <c r="QPG6" s="1102" t="s">
        <v>1295</v>
      </c>
      <c r="QPH6" s="1102" t="s">
        <v>1296</v>
      </c>
      <c r="QPI6" s="1102" t="s">
        <v>39</v>
      </c>
      <c r="QPJ6" s="1102" t="s">
        <v>1295</v>
      </c>
      <c r="QPK6" s="1102" t="s">
        <v>1296</v>
      </c>
      <c r="QPL6" s="1102" t="s">
        <v>39</v>
      </c>
      <c r="QPM6" s="1100" t="s">
        <v>106</v>
      </c>
      <c r="QPN6" s="1101" t="s">
        <v>107</v>
      </c>
      <c r="QPO6" s="1102" t="s">
        <v>1295</v>
      </c>
      <c r="QPP6" s="1102" t="s">
        <v>1296</v>
      </c>
      <c r="QPQ6" s="1102" t="s">
        <v>39</v>
      </c>
      <c r="QPR6" s="1102" t="s">
        <v>1295</v>
      </c>
      <c r="QPS6" s="1102" t="s">
        <v>1296</v>
      </c>
      <c r="QPT6" s="1102" t="s">
        <v>39</v>
      </c>
      <c r="QPU6" s="1100" t="s">
        <v>106</v>
      </c>
      <c r="QPV6" s="1101" t="s">
        <v>107</v>
      </c>
      <c r="QPW6" s="1102" t="s">
        <v>1295</v>
      </c>
      <c r="QPX6" s="1102" t="s">
        <v>1296</v>
      </c>
      <c r="QPY6" s="1102" t="s">
        <v>39</v>
      </c>
      <c r="QPZ6" s="1102" t="s">
        <v>1295</v>
      </c>
      <c r="QQA6" s="1102" t="s">
        <v>1296</v>
      </c>
      <c r="QQB6" s="1102" t="s">
        <v>39</v>
      </c>
      <c r="QQC6" s="1100" t="s">
        <v>106</v>
      </c>
      <c r="QQD6" s="1101" t="s">
        <v>107</v>
      </c>
      <c r="QQE6" s="1102" t="s">
        <v>1295</v>
      </c>
      <c r="QQF6" s="1102" t="s">
        <v>1296</v>
      </c>
      <c r="QQG6" s="1102" t="s">
        <v>39</v>
      </c>
      <c r="QQH6" s="1102" t="s">
        <v>1295</v>
      </c>
      <c r="QQI6" s="1102" t="s">
        <v>1296</v>
      </c>
      <c r="QQJ6" s="1102" t="s">
        <v>39</v>
      </c>
      <c r="QQK6" s="1100" t="s">
        <v>106</v>
      </c>
      <c r="QQL6" s="1101" t="s">
        <v>107</v>
      </c>
      <c r="QQM6" s="1102" t="s">
        <v>1295</v>
      </c>
      <c r="QQN6" s="1102" t="s">
        <v>1296</v>
      </c>
      <c r="QQO6" s="1102" t="s">
        <v>39</v>
      </c>
      <c r="QQP6" s="1102" t="s">
        <v>1295</v>
      </c>
      <c r="QQQ6" s="1102" t="s">
        <v>1296</v>
      </c>
      <c r="QQR6" s="1102" t="s">
        <v>39</v>
      </c>
      <c r="QQS6" s="1100" t="s">
        <v>106</v>
      </c>
      <c r="QQT6" s="1101" t="s">
        <v>107</v>
      </c>
      <c r="QQU6" s="1102" t="s">
        <v>1295</v>
      </c>
      <c r="QQV6" s="1102" t="s">
        <v>1296</v>
      </c>
      <c r="QQW6" s="1102" t="s">
        <v>39</v>
      </c>
      <c r="QQX6" s="1102" t="s">
        <v>1295</v>
      </c>
      <c r="QQY6" s="1102" t="s">
        <v>1296</v>
      </c>
      <c r="QQZ6" s="1102" t="s">
        <v>39</v>
      </c>
      <c r="QRA6" s="1100" t="s">
        <v>106</v>
      </c>
      <c r="QRB6" s="1101" t="s">
        <v>107</v>
      </c>
      <c r="QRC6" s="1102" t="s">
        <v>1295</v>
      </c>
      <c r="QRD6" s="1102" t="s">
        <v>1296</v>
      </c>
      <c r="QRE6" s="1102" t="s">
        <v>39</v>
      </c>
      <c r="QRF6" s="1102" t="s">
        <v>1295</v>
      </c>
      <c r="QRG6" s="1102" t="s">
        <v>1296</v>
      </c>
      <c r="QRH6" s="1102" t="s">
        <v>39</v>
      </c>
      <c r="QRI6" s="1100" t="s">
        <v>106</v>
      </c>
      <c r="QRJ6" s="1101" t="s">
        <v>107</v>
      </c>
      <c r="QRK6" s="1102" t="s">
        <v>1295</v>
      </c>
      <c r="QRL6" s="1102" t="s">
        <v>1296</v>
      </c>
      <c r="QRM6" s="1102" t="s">
        <v>39</v>
      </c>
      <c r="QRN6" s="1102" t="s">
        <v>1295</v>
      </c>
      <c r="QRO6" s="1102" t="s">
        <v>1296</v>
      </c>
      <c r="QRP6" s="1102" t="s">
        <v>39</v>
      </c>
      <c r="QRQ6" s="1100" t="s">
        <v>106</v>
      </c>
      <c r="QRR6" s="1101" t="s">
        <v>107</v>
      </c>
      <c r="QRS6" s="1102" t="s">
        <v>1295</v>
      </c>
      <c r="QRT6" s="1102" t="s">
        <v>1296</v>
      </c>
      <c r="QRU6" s="1102" t="s">
        <v>39</v>
      </c>
      <c r="QRV6" s="1102" t="s">
        <v>1295</v>
      </c>
      <c r="QRW6" s="1102" t="s">
        <v>1296</v>
      </c>
      <c r="QRX6" s="1102" t="s">
        <v>39</v>
      </c>
      <c r="QRY6" s="1100" t="s">
        <v>106</v>
      </c>
      <c r="QRZ6" s="1101" t="s">
        <v>107</v>
      </c>
      <c r="QSA6" s="1102" t="s">
        <v>1295</v>
      </c>
      <c r="QSB6" s="1102" t="s">
        <v>1296</v>
      </c>
      <c r="QSC6" s="1102" t="s">
        <v>39</v>
      </c>
      <c r="QSD6" s="1102" t="s">
        <v>1295</v>
      </c>
      <c r="QSE6" s="1102" t="s">
        <v>1296</v>
      </c>
      <c r="QSF6" s="1102" t="s">
        <v>39</v>
      </c>
      <c r="QSG6" s="1100" t="s">
        <v>106</v>
      </c>
      <c r="QSH6" s="1101" t="s">
        <v>107</v>
      </c>
      <c r="QSI6" s="1102" t="s">
        <v>1295</v>
      </c>
      <c r="QSJ6" s="1102" t="s">
        <v>1296</v>
      </c>
      <c r="QSK6" s="1102" t="s">
        <v>39</v>
      </c>
      <c r="QSL6" s="1102" t="s">
        <v>1295</v>
      </c>
      <c r="QSM6" s="1102" t="s">
        <v>1296</v>
      </c>
      <c r="QSN6" s="1102" t="s">
        <v>39</v>
      </c>
      <c r="QSO6" s="1100" t="s">
        <v>106</v>
      </c>
      <c r="QSP6" s="1101" t="s">
        <v>107</v>
      </c>
      <c r="QSQ6" s="1102" t="s">
        <v>1295</v>
      </c>
      <c r="QSR6" s="1102" t="s">
        <v>1296</v>
      </c>
      <c r="QSS6" s="1102" t="s">
        <v>39</v>
      </c>
      <c r="QST6" s="1102" t="s">
        <v>1295</v>
      </c>
      <c r="QSU6" s="1102" t="s">
        <v>1296</v>
      </c>
      <c r="QSV6" s="1102" t="s">
        <v>39</v>
      </c>
      <c r="QSW6" s="1100" t="s">
        <v>106</v>
      </c>
      <c r="QSX6" s="1101" t="s">
        <v>107</v>
      </c>
      <c r="QSY6" s="1102" t="s">
        <v>1295</v>
      </c>
      <c r="QSZ6" s="1102" t="s">
        <v>1296</v>
      </c>
      <c r="QTA6" s="1102" t="s">
        <v>39</v>
      </c>
      <c r="QTB6" s="1102" t="s">
        <v>1295</v>
      </c>
      <c r="QTC6" s="1102" t="s">
        <v>1296</v>
      </c>
      <c r="QTD6" s="1102" t="s">
        <v>39</v>
      </c>
      <c r="QTE6" s="1100" t="s">
        <v>106</v>
      </c>
      <c r="QTF6" s="1101" t="s">
        <v>107</v>
      </c>
      <c r="QTG6" s="1102" t="s">
        <v>1295</v>
      </c>
      <c r="QTH6" s="1102" t="s">
        <v>1296</v>
      </c>
      <c r="QTI6" s="1102" t="s">
        <v>39</v>
      </c>
      <c r="QTJ6" s="1102" t="s">
        <v>1295</v>
      </c>
      <c r="QTK6" s="1102" t="s">
        <v>1296</v>
      </c>
      <c r="QTL6" s="1102" t="s">
        <v>39</v>
      </c>
      <c r="QTM6" s="1100" t="s">
        <v>106</v>
      </c>
      <c r="QTN6" s="1101" t="s">
        <v>107</v>
      </c>
      <c r="QTO6" s="1102" t="s">
        <v>1295</v>
      </c>
      <c r="QTP6" s="1102" t="s">
        <v>1296</v>
      </c>
      <c r="QTQ6" s="1102" t="s">
        <v>39</v>
      </c>
      <c r="QTR6" s="1102" t="s">
        <v>1295</v>
      </c>
      <c r="QTS6" s="1102" t="s">
        <v>1296</v>
      </c>
      <c r="QTT6" s="1102" t="s">
        <v>39</v>
      </c>
      <c r="QTU6" s="1100" t="s">
        <v>106</v>
      </c>
      <c r="QTV6" s="1101" t="s">
        <v>107</v>
      </c>
      <c r="QTW6" s="1102" t="s">
        <v>1295</v>
      </c>
      <c r="QTX6" s="1102" t="s">
        <v>1296</v>
      </c>
      <c r="QTY6" s="1102" t="s">
        <v>39</v>
      </c>
      <c r="QTZ6" s="1102" t="s">
        <v>1295</v>
      </c>
      <c r="QUA6" s="1102" t="s">
        <v>1296</v>
      </c>
      <c r="QUB6" s="1102" t="s">
        <v>39</v>
      </c>
      <c r="QUC6" s="1100" t="s">
        <v>106</v>
      </c>
      <c r="QUD6" s="1101" t="s">
        <v>107</v>
      </c>
      <c r="QUE6" s="1102" t="s">
        <v>1295</v>
      </c>
      <c r="QUF6" s="1102" t="s">
        <v>1296</v>
      </c>
      <c r="QUG6" s="1102" t="s">
        <v>39</v>
      </c>
      <c r="QUH6" s="1102" t="s">
        <v>1295</v>
      </c>
      <c r="QUI6" s="1102" t="s">
        <v>1296</v>
      </c>
      <c r="QUJ6" s="1102" t="s">
        <v>39</v>
      </c>
      <c r="QUK6" s="1100" t="s">
        <v>106</v>
      </c>
      <c r="QUL6" s="1101" t="s">
        <v>107</v>
      </c>
      <c r="QUM6" s="1102" t="s">
        <v>1295</v>
      </c>
      <c r="QUN6" s="1102" t="s">
        <v>1296</v>
      </c>
      <c r="QUO6" s="1102" t="s">
        <v>39</v>
      </c>
      <c r="QUP6" s="1102" t="s">
        <v>1295</v>
      </c>
      <c r="QUQ6" s="1102" t="s">
        <v>1296</v>
      </c>
      <c r="QUR6" s="1102" t="s">
        <v>39</v>
      </c>
      <c r="QUS6" s="1100" t="s">
        <v>106</v>
      </c>
      <c r="QUT6" s="1101" t="s">
        <v>107</v>
      </c>
      <c r="QUU6" s="1102" t="s">
        <v>1295</v>
      </c>
      <c r="QUV6" s="1102" t="s">
        <v>1296</v>
      </c>
      <c r="QUW6" s="1102" t="s">
        <v>39</v>
      </c>
      <c r="QUX6" s="1102" t="s">
        <v>1295</v>
      </c>
      <c r="QUY6" s="1102" t="s">
        <v>1296</v>
      </c>
      <c r="QUZ6" s="1102" t="s">
        <v>39</v>
      </c>
      <c r="QVA6" s="1100" t="s">
        <v>106</v>
      </c>
      <c r="QVB6" s="1101" t="s">
        <v>107</v>
      </c>
      <c r="QVC6" s="1102" t="s">
        <v>1295</v>
      </c>
      <c r="QVD6" s="1102" t="s">
        <v>1296</v>
      </c>
      <c r="QVE6" s="1102" t="s">
        <v>39</v>
      </c>
      <c r="QVF6" s="1102" t="s">
        <v>1295</v>
      </c>
      <c r="QVG6" s="1102" t="s">
        <v>1296</v>
      </c>
      <c r="QVH6" s="1102" t="s">
        <v>39</v>
      </c>
      <c r="QVI6" s="1100" t="s">
        <v>106</v>
      </c>
      <c r="QVJ6" s="1101" t="s">
        <v>107</v>
      </c>
      <c r="QVK6" s="1102" t="s">
        <v>1295</v>
      </c>
      <c r="QVL6" s="1102" t="s">
        <v>1296</v>
      </c>
      <c r="QVM6" s="1102" t="s">
        <v>39</v>
      </c>
      <c r="QVN6" s="1102" t="s">
        <v>1295</v>
      </c>
      <c r="QVO6" s="1102" t="s">
        <v>1296</v>
      </c>
      <c r="QVP6" s="1102" t="s">
        <v>39</v>
      </c>
      <c r="QVQ6" s="1100" t="s">
        <v>106</v>
      </c>
      <c r="QVR6" s="1101" t="s">
        <v>107</v>
      </c>
      <c r="QVS6" s="1102" t="s">
        <v>1295</v>
      </c>
      <c r="QVT6" s="1102" t="s">
        <v>1296</v>
      </c>
      <c r="QVU6" s="1102" t="s">
        <v>39</v>
      </c>
      <c r="QVV6" s="1102" t="s">
        <v>1295</v>
      </c>
      <c r="QVW6" s="1102" t="s">
        <v>1296</v>
      </c>
      <c r="QVX6" s="1102" t="s">
        <v>39</v>
      </c>
      <c r="QVY6" s="1100" t="s">
        <v>106</v>
      </c>
      <c r="QVZ6" s="1101" t="s">
        <v>107</v>
      </c>
      <c r="QWA6" s="1102" t="s">
        <v>1295</v>
      </c>
      <c r="QWB6" s="1102" t="s">
        <v>1296</v>
      </c>
      <c r="QWC6" s="1102" t="s">
        <v>39</v>
      </c>
      <c r="QWD6" s="1102" t="s">
        <v>1295</v>
      </c>
      <c r="QWE6" s="1102" t="s">
        <v>1296</v>
      </c>
      <c r="QWF6" s="1102" t="s">
        <v>39</v>
      </c>
      <c r="QWG6" s="1100" t="s">
        <v>106</v>
      </c>
      <c r="QWH6" s="1101" t="s">
        <v>107</v>
      </c>
      <c r="QWI6" s="1102" t="s">
        <v>1295</v>
      </c>
      <c r="QWJ6" s="1102" t="s">
        <v>1296</v>
      </c>
      <c r="QWK6" s="1102" t="s">
        <v>39</v>
      </c>
      <c r="QWL6" s="1102" t="s">
        <v>1295</v>
      </c>
      <c r="QWM6" s="1102" t="s">
        <v>1296</v>
      </c>
      <c r="QWN6" s="1102" t="s">
        <v>39</v>
      </c>
      <c r="QWO6" s="1100" t="s">
        <v>106</v>
      </c>
      <c r="QWP6" s="1101" t="s">
        <v>107</v>
      </c>
      <c r="QWQ6" s="1102" t="s">
        <v>1295</v>
      </c>
      <c r="QWR6" s="1102" t="s">
        <v>1296</v>
      </c>
      <c r="QWS6" s="1102" t="s">
        <v>39</v>
      </c>
      <c r="QWT6" s="1102" t="s">
        <v>1295</v>
      </c>
      <c r="QWU6" s="1102" t="s">
        <v>1296</v>
      </c>
      <c r="QWV6" s="1102" t="s">
        <v>39</v>
      </c>
      <c r="QWW6" s="1100" t="s">
        <v>106</v>
      </c>
      <c r="QWX6" s="1101" t="s">
        <v>107</v>
      </c>
      <c r="QWY6" s="1102" t="s">
        <v>1295</v>
      </c>
      <c r="QWZ6" s="1102" t="s">
        <v>1296</v>
      </c>
      <c r="QXA6" s="1102" t="s">
        <v>39</v>
      </c>
      <c r="QXB6" s="1102" t="s">
        <v>1295</v>
      </c>
      <c r="QXC6" s="1102" t="s">
        <v>1296</v>
      </c>
      <c r="QXD6" s="1102" t="s">
        <v>39</v>
      </c>
      <c r="QXE6" s="1100" t="s">
        <v>106</v>
      </c>
      <c r="QXF6" s="1101" t="s">
        <v>107</v>
      </c>
      <c r="QXG6" s="1102" t="s">
        <v>1295</v>
      </c>
      <c r="QXH6" s="1102" t="s">
        <v>1296</v>
      </c>
      <c r="QXI6" s="1102" t="s">
        <v>39</v>
      </c>
      <c r="QXJ6" s="1102" t="s">
        <v>1295</v>
      </c>
      <c r="QXK6" s="1102" t="s">
        <v>1296</v>
      </c>
      <c r="QXL6" s="1102" t="s">
        <v>39</v>
      </c>
      <c r="QXM6" s="1100" t="s">
        <v>106</v>
      </c>
      <c r="QXN6" s="1101" t="s">
        <v>107</v>
      </c>
      <c r="QXO6" s="1102" t="s">
        <v>1295</v>
      </c>
      <c r="QXP6" s="1102" t="s">
        <v>1296</v>
      </c>
      <c r="QXQ6" s="1102" t="s">
        <v>39</v>
      </c>
      <c r="QXR6" s="1102" t="s">
        <v>1295</v>
      </c>
      <c r="QXS6" s="1102" t="s">
        <v>1296</v>
      </c>
      <c r="QXT6" s="1102" t="s">
        <v>39</v>
      </c>
      <c r="QXU6" s="1100" t="s">
        <v>106</v>
      </c>
      <c r="QXV6" s="1101" t="s">
        <v>107</v>
      </c>
      <c r="QXW6" s="1102" t="s">
        <v>1295</v>
      </c>
      <c r="QXX6" s="1102" t="s">
        <v>1296</v>
      </c>
      <c r="QXY6" s="1102" t="s">
        <v>39</v>
      </c>
      <c r="QXZ6" s="1102" t="s">
        <v>1295</v>
      </c>
      <c r="QYA6" s="1102" t="s">
        <v>1296</v>
      </c>
      <c r="QYB6" s="1102" t="s">
        <v>39</v>
      </c>
      <c r="QYC6" s="1100" t="s">
        <v>106</v>
      </c>
      <c r="QYD6" s="1101" t="s">
        <v>107</v>
      </c>
      <c r="QYE6" s="1102" t="s">
        <v>1295</v>
      </c>
      <c r="QYF6" s="1102" t="s">
        <v>1296</v>
      </c>
      <c r="QYG6" s="1102" t="s">
        <v>39</v>
      </c>
      <c r="QYH6" s="1102" t="s">
        <v>1295</v>
      </c>
      <c r="QYI6" s="1102" t="s">
        <v>1296</v>
      </c>
      <c r="QYJ6" s="1102" t="s">
        <v>39</v>
      </c>
      <c r="QYK6" s="1100" t="s">
        <v>106</v>
      </c>
      <c r="QYL6" s="1101" t="s">
        <v>107</v>
      </c>
      <c r="QYM6" s="1102" t="s">
        <v>1295</v>
      </c>
      <c r="QYN6" s="1102" t="s">
        <v>1296</v>
      </c>
      <c r="QYO6" s="1102" t="s">
        <v>39</v>
      </c>
      <c r="QYP6" s="1102" t="s">
        <v>1295</v>
      </c>
      <c r="QYQ6" s="1102" t="s">
        <v>1296</v>
      </c>
      <c r="QYR6" s="1102" t="s">
        <v>39</v>
      </c>
      <c r="QYS6" s="1100" t="s">
        <v>106</v>
      </c>
      <c r="QYT6" s="1101" t="s">
        <v>107</v>
      </c>
      <c r="QYU6" s="1102" t="s">
        <v>1295</v>
      </c>
      <c r="QYV6" s="1102" t="s">
        <v>1296</v>
      </c>
      <c r="QYW6" s="1102" t="s">
        <v>39</v>
      </c>
      <c r="QYX6" s="1102" t="s">
        <v>1295</v>
      </c>
      <c r="QYY6" s="1102" t="s">
        <v>1296</v>
      </c>
      <c r="QYZ6" s="1102" t="s">
        <v>39</v>
      </c>
      <c r="QZA6" s="1100" t="s">
        <v>106</v>
      </c>
      <c r="QZB6" s="1101" t="s">
        <v>107</v>
      </c>
      <c r="QZC6" s="1102" t="s">
        <v>1295</v>
      </c>
      <c r="QZD6" s="1102" t="s">
        <v>1296</v>
      </c>
      <c r="QZE6" s="1102" t="s">
        <v>39</v>
      </c>
      <c r="QZF6" s="1102" t="s">
        <v>1295</v>
      </c>
      <c r="QZG6" s="1102" t="s">
        <v>1296</v>
      </c>
      <c r="QZH6" s="1102" t="s">
        <v>39</v>
      </c>
      <c r="QZI6" s="1100" t="s">
        <v>106</v>
      </c>
      <c r="QZJ6" s="1101" t="s">
        <v>107</v>
      </c>
      <c r="QZK6" s="1102" t="s">
        <v>1295</v>
      </c>
      <c r="QZL6" s="1102" t="s">
        <v>1296</v>
      </c>
      <c r="QZM6" s="1102" t="s">
        <v>39</v>
      </c>
      <c r="QZN6" s="1102" t="s">
        <v>1295</v>
      </c>
      <c r="QZO6" s="1102" t="s">
        <v>1296</v>
      </c>
      <c r="QZP6" s="1102" t="s">
        <v>39</v>
      </c>
      <c r="QZQ6" s="1100" t="s">
        <v>106</v>
      </c>
      <c r="QZR6" s="1101" t="s">
        <v>107</v>
      </c>
      <c r="QZS6" s="1102" t="s">
        <v>1295</v>
      </c>
      <c r="QZT6" s="1102" t="s">
        <v>1296</v>
      </c>
      <c r="QZU6" s="1102" t="s">
        <v>39</v>
      </c>
      <c r="QZV6" s="1102" t="s">
        <v>1295</v>
      </c>
      <c r="QZW6" s="1102" t="s">
        <v>1296</v>
      </c>
      <c r="QZX6" s="1102" t="s">
        <v>39</v>
      </c>
      <c r="QZY6" s="1100" t="s">
        <v>106</v>
      </c>
      <c r="QZZ6" s="1101" t="s">
        <v>107</v>
      </c>
      <c r="RAA6" s="1102" t="s">
        <v>1295</v>
      </c>
      <c r="RAB6" s="1102" t="s">
        <v>1296</v>
      </c>
      <c r="RAC6" s="1102" t="s">
        <v>39</v>
      </c>
      <c r="RAD6" s="1102" t="s">
        <v>1295</v>
      </c>
      <c r="RAE6" s="1102" t="s">
        <v>1296</v>
      </c>
      <c r="RAF6" s="1102" t="s">
        <v>39</v>
      </c>
      <c r="RAG6" s="1100" t="s">
        <v>106</v>
      </c>
      <c r="RAH6" s="1101" t="s">
        <v>107</v>
      </c>
      <c r="RAI6" s="1102" t="s">
        <v>1295</v>
      </c>
      <c r="RAJ6" s="1102" t="s">
        <v>1296</v>
      </c>
      <c r="RAK6" s="1102" t="s">
        <v>39</v>
      </c>
      <c r="RAL6" s="1102" t="s">
        <v>1295</v>
      </c>
      <c r="RAM6" s="1102" t="s">
        <v>1296</v>
      </c>
      <c r="RAN6" s="1102" t="s">
        <v>39</v>
      </c>
      <c r="RAO6" s="1100" t="s">
        <v>106</v>
      </c>
      <c r="RAP6" s="1101" t="s">
        <v>107</v>
      </c>
      <c r="RAQ6" s="1102" t="s">
        <v>1295</v>
      </c>
      <c r="RAR6" s="1102" t="s">
        <v>1296</v>
      </c>
      <c r="RAS6" s="1102" t="s">
        <v>39</v>
      </c>
      <c r="RAT6" s="1102" t="s">
        <v>1295</v>
      </c>
      <c r="RAU6" s="1102" t="s">
        <v>1296</v>
      </c>
      <c r="RAV6" s="1102" t="s">
        <v>39</v>
      </c>
      <c r="RAW6" s="1100" t="s">
        <v>106</v>
      </c>
      <c r="RAX6" s="1101" t="s">
        <v>107</v>
      </c>
      <c r="RAY6" s="1102" t="s">
        <v>1295</v>
      </c>
      <c r="RAZ6" s="1102" t="s">
        <v>1296</v>
      </c>
      <c r="RBA6" s="1102" t="s">
        <v>39</v>
      </c>
      <c r="RBB6" s="1102" t="s">
        <v>1295</v>
      </c>
      <c r="RBC6" s="1102" t="s">
        <v>1296</v>
      </c>
      <c r="RBD6" s="1102" t="s">
        <v>39</v>
      </c>
      <c r="RBE6" s="1100" t="s">
        <v>106</v>
      </c>
      <c r="RBF6" s="1101" t="s">
        <v>107</v>
      </c>
      <c r="RBG6" s="1102" t="s">
        <v>1295</v>
      </c>
      <c r="RBH6" s="1102" t="s">
        <v>1296</v>
      </c>
      <c r="RBI6" s="1102" t="s">
        <v>39</v>
      </c>
      <c r="RBJ6" s="1102" t="s">
        <v>1295</v>
      </c>
      <c r="RBK6" s="1102" t="s">
        <v>1296</v>
      </c>
      <c r="RBL6" s="1102" t="s">
        <v>39</v>
      </c>
      <c r="RBM6" s="1100" t="s">
        <v>106</v>
      </c>
      <c r="RBN6" s="1101" t="s">
        <v>107</v>
      </c>
      <c r="RBO6" s="1102" t="s">
        <v>1295</v>
      </c>
      <c r="RBP6" s="1102" t="s">
        <v>1296</v>
      </c>
      <c r="RBQ6" s="1102" t="s">
        <v>39</v>
      </c>
      <c r="RBR6" s="1102" t="s">
        <v>1295</v>
      </c>
      <c r="RBS6" s="1102" t="s">
        <v>1296</v>
      </c>
      <c r="RBT6" s="1102" t="s">
        <v>39</v>
      </c>
      <c r="RBU6" s="1100" t="s">
        <v>106</v>
      </c>
      <c r="RBV6" s="1101" t="s">
        <v>107</v>
      </c>
      <c r="RBW6" s="1102" t="s">
        <v>1295</v>
      </c>
      <c r="RBX6" s="1102" t="s">
        <v>1296</v>
      </c>
      <c r="RBY6" s="1102" t="s">
        <v>39</v>
      </c>
      <c r="RBZ6" s="1102" t="s">
        <v>1295</v>
      </c>
      <c r="RCA6" s="1102" t="s">
        <v>1296</v>
      </c>
      <c r="RCB6" s="1102" t="s">
        <v>39</v>
      </c>
      <c r="RCC6" s="1100" t="s">
        <v>106</v>
      </c>
      <c r="RCD6" s="1101" t="s">
        <v>107</v>
      </c>
      <c r="RCE6" s="1102" t="s">
        <v>1295</v>
      </c>
      <c r="RCF6" s="1102" t="s">
        <v>1296</v>
      </c>
      <c r="RCG6" s="1102" t="s">
        <v>39</v>
      </c>
      <c r="RCH6" s="1102" t="s">
        <v>1295</v>
      </c>
      <c r="RCI6" s="1102" t="s">
        <v>1296</v>
      </c>
      <c r="RCJ6" s="1102" t="s">
        <v>39</v>
      </c>
      <c r="RCK6" s="1100" t="s">
        <v>106</v>
      </c>
      <c r="RCL6" s="1101" t="s">
        <v>107</v>
      </c>
      <c r="RCM6" s="1102" t="s">
        <v>1295</v>
      </c>
      <c r="RCN6" s="1102" t="s">
        <v>1296</v>
      </c>
      <c r="RCO6" s="1102" t="s">
        <v>39</v>
      </c>
      <c r="RCP6" s="1102" t="s">
        <v>1295</v>
      </c>
      <c r="RCQ6" s="1102" t="s">
        <v>1296</v>
      </c>
      <c r="RCR6" s="1102" t="s">
        <v>39</v>
      </c>
      <c r="RCS6" s="1100" t="s">
        <v>106</v>
      </c>
      <c r="RCT6" s="1101" t="s">
        <v>107</v>
      </c>
      <c r="RCU6" s="1102" t="s">
        <v>1295</v>
      </c>
      <c r="RCV6" s="1102" t="s">
        <v>1296</v>
      </c>
      <c r="RCW6" s="1102" t="s">
        <v>39</v>
      </c>
      <c r="RCX6" s="1102" t="s">
        <v>1295</v>
      </c>
      <c r="RCY6" s="1102" t="s">
        <v>1296</v>
      </c>
      <c r="RCZ6" s="1102" t="s">
        <v>39</v>
      </c>
      <c r="RDA6" s="1100" t="s">
        <v>106</v>
      </c>
      <c r="RDB6" s="1101" t="s">
        <v>107</v>
      </c>
      <c r="RDC6" s="1102" t="s">
        <v>1295</v>
      </c>
      <c r="RDD6" s="1102" t="s">
        <v>1296</v>
      </c>
      <c r="RDE6" s="1102" t="s">
        <v>39</v>
      </c>
      <c r="RDF6" s="1102" t="s">
        <v>1295</v>
      </c>
      <c r="RDG6" s="1102" t="s">
        <v>1296</v>
      </c>
      <c r="RDH6" s="1102" t="s">
        <v>39</v>
      </c>
      <c r="RDI6" s="1100" t="s">
        <v>106</v>
      </c>
      <c r="RDJ6" s="1101" t="s">
        <v>107</v>
      </c>
      <c r="RDK6" s="1102" t="s">
        <v>1295</v>
      </c>
      <c r="RDL6" s="1102" t="s">
        <v>1296</v>
      </c>
      <c r="RDM6" s="1102" t="s">
        <v>39</v>
      </c>
      <c r="RDN6" s="1102" t="s">
        <v>1295</v>
      </c>
      <c r="RDO6" s="1102" t="s">
        <v>1296</v>
      </c>
      <c r="RDP6" s="1102" t="s">
        <v>39</v>
      </c>
      <c r="RDQ6" s="1100" t="s">
        <v>106</v>
      </c>
      <c r="RDR6" s="1101" t="s">
        <v>107</v>
      </c>
      <c r="RDS6" s="1102" t="s">
        <v>1295</v>
      </c>
      <c r="RDT6" s="1102" t="s">
        <v>1296</v>
      </c>
      <c r="RDU6" s="1102" t="s">
        <v>39</v>
      </c>
      <c r="RDV6" s="1102" t="s">
        <v>1295</v>
      </c>
      <c r="RDW6" s="1102" t="s">
        <v>1296</v>
      </c>
      <c r="RDX6" s="1102" t="s">
        <v>39</v>
      </c>
      <c r="RDY6" s="1100" t="s">
        <v>106</v>
      </c>
      <c r="RDZ6" s="1101" t="s">
        <v>107</v>
      </c>
      <c r="REA6" s="1102" t="s">
        <v>1295</v>
      </c>
      <c r="REB6" s="1102" t="s">
        <v>1296</v>
      </c>
      <c r="REC6" s="1102" t="s">
        <v>39</v>
      </c>
      <c r="RED6" s="1102" t="s">
        <v>1295</v>
      </c>
      <c r="REE6" s="1102" t="s">
        <v>1296</v>
      </c>
      <c r="REF6" s="1102" t="s">
        <v>39</v>
      </c>
      <c r="REG6" s="1100" t="s">
        <v>106</v>
      </c>
      <c r="REH6" s="1101" t="s">
        <v>107</v>
      </c>
      <c r="REI6" s="1102" t="s">
        <v>1295</v>
      </c>
      <c r="REJ6" s="1102" t="s">
        <v>1296</v>
      </c>
      <c r="REK6" s="1102" t="s">
        <v>39</v>
      </c>
      <c r="REL6" s="1102" t="s">
        <v>1295</v>
      </c>
      <c r="REM6" s="1102" t="s">
        <v>1296</v>
      </c>
      <c r="REN6" s="1102" t="s">
        <v>39</v>
      </c>
      <c r="REO6" s="1100" t="s">
        <v>106</v>
      </c>
      <c r="REP6" s="1101" t="s">
        <v>107</v>
      </c>
      <c r="REQ6" s="1102" t="s">
        <v>1295</v>
      </c>
      <c r="RER6" s="1102" t="s">
        <v>1296</v>
      </c>
      <c r="RES6" s="1102" t="s">
        <v>39</v>
      </c>
      <c r="RET6" s="1102" t="s">
        <v>1295</v>
      </c>
      <c r="REU6" s="1102" t="s">
        <v>1296</v>
      </c>
      <c r="REV6" s="1102" t="s">
        <v>39</v>
      </c>
      <c r="REW6" s="1100" t="s">
        <v>106</v>
      </c>
      <c r="REX6" s="1101" t="s">
        <v>107</v>
      </c>
      <c r="REY6" s="1102" t="s">
        <v>1295</v>
      </c>
      <c r="REZ6" s="1102" t="s">
        <v>1296</v>
      </c>
      <c r="RFA6" s="1102" t="s">
        <v>39</v>
      </c>
      <c r="RFB6" s="1102" t="s">
        <v>1295</v>
      </c>
      <c r="RFC6" s="1102" t="s">
        <v>1296</v>
      </c>
      <c r="RFD6" s="1102" t="s">
        <v>39</v>
      </c>
      <c r="RFE6" s="1100" t="s">
        <v>106</v>
      </c>
      <c r="RFF6" s="1101" t="s">
        <v>107</v>
      </c>
      <c r="RFG6" s="1102" t="s">
        <v>1295</v>
      </c>
      <c r="RFH6" s="1102" t="s">
        <v>1296</v>
      </c>
      <c r="RFI6" s="1102" t="s">
        <v>39</v>
      </c>
      <c r="RFJ6" s="1102" t="s">
        <v>1295</v>
      </c>
      <c r="RFK6" s="1102" t="s">
        <v>1296</v>
      </c>
      <c r="RFL6" s="1102" t="s">
        <v>39</v>
      </c>
      <c r="RFM6" s="1100" t="s">
        <v>106</v>
      </c>
      <c r="RFN6" s="1101" t="s">
        <v>107</v>
      </c>
      <c r="RFO6" s="1102" t="s">
        <v>1295</v>
      </c>
      <c r="RFP6" s="1102" t="s">
        <v>1296</v>
      </c>
      <c r="RFQ6" s="1102" t="s">
        <v>39</v>
      </c>
      <c r="RFR6" s="1102" t="s">
        <v>1295</v>
      </c>
      <c r="RFS6" s="1102" t="s">
        <v>1296</v>
      </c>
      <c r="RFT6" s="1102" t="s">
        <v>39</v>
      </c>
      <c r="RFU6" s="1100" t="s">
        <v>106</v>
      </c>
      <c r="RFV6" s="1101" t="s">
        <v>107</v>
      </c>
      <c r="RFW6" s="1102" t="s">
        <v>1295</v>
      </c>
      <c r="RFX6" s="1102" t="s">
        <v>1296</v>
      </c>
      <c r="RFY6" s="1102" t="s">
        <v>39</v>
      </c>
      <c r="RFZ6" s="1102" t="s">
        <v>1295</v>
      </c>
      <c r="RGA6" s="1102" t="s">
        <v>1296</v>
      </c>
      <c r="RGB6" s="1102" t="s">
        <v>39</v>
      </c>
      <c r="RGC6" s="1100" t="s">
        <v>106</v>
      </c>
      <c r="RGD6" s="1101" t="s">
        <v>107</v>
      </c>
      <c r="RGE6" s="1102" t="s">
        <v>1295</v>
      </c>
      <c r="RGF6" s="1102" t="s">
        <v>1296</v>
      </c>
      <c r="RGG6" s="1102" t="s">
        <v>39</v>
      </c>
      <c r="RGH6" s="1102" t="s">
        <v>1295</v>
      </c>
      <c r="RGI6" s="1102" t="s">
        <v>1296</v>
      </c>
      <c r="RGJ6" s="1102" t="s">
        <v>39</v>
      </c>
      <c r="RGK6" s="1100" t="s">
        <v>106</v>
      </c>
      <c r="RGL6" s="1101" t="s">
        <v>107</v>
      </c>
      <c r="RGM6" s="1102" t="s">
        <v>1295</v>
      </c>
      <c r="RGN6" s="1102" t="s">
        <v>1296</v>
      </c>
      <c r="RGO6" s="1102" t="s">
        <v>39</v>
      </c>
      <c r="RGP6" s="1102" t="s">
        <v>1295</v>
      </c>
      <c r="RGQ6" s="1102" t="s">
        <v>1296</v>
      </c>
      <c r="RGR6" s="1102" t="s">
        <v>39</v>
      </c>
      <c r="RGS6" s="1100" t="s">
        <v>106</v>
      </c>
      <c r="RGT6" s="1101" t="s">
        <v>107</v>
      </c>
      <c r="RGU6" s="1102" t="s">
        <v>1295</v>
      </c>
      <c r="RGV6" s="1102" t="s">
        <v>1296</v>
      </c>
      <c r="RGW6" s="1102" t="s">
        <v>39</v>
      </c>
      <c r="RGX6" s="1102" t="s">
        <v>1295</v>
      </c>
      <c r="RGY6" s="1102" t="s">
        <v>1296</v>
      </c>
      <c r="RGZ6" s="1102" t="s">
        <v>39</v>
      </c>
      <c r="RHA6" s="1100" t="s">
        <v>106</v>
      </c>
      <c r="RHB6" s="1101" t="s">
        <v>107</v>
      </c>
      <c r="RHC6" s="1102" t="s">
        <v>1295</v>
      </c>
      <c r="RHD6" s="1102" t="s">
        <v>1296</v>
      </c>
      <c r="RHE6" s="1102" t="s">
        <v>39</v>
      </c>
      <c r="RHF6" s="1102" t="s">
        <v>1295</v>
      </c>
      <c r="RHG6" s="1102" t="s">
        <v>1296</v>
      </c>
      <c r="RHH6" s="1102" t="s">
        <v>39</v>
      </c>
      <c r="RHI6" s="1100" t="s">
        <v>106</v>
      </c>
      <c r="RHJ6" s="1101" t="s">
        <v>107</v>
      </c>
      <c r="RHK6" s="1102" t="s">
        <v>1295</v>
      </c>
      <c r="RHL6" s="1102" t="s">
        <v>1296</v>
      </c>
      <c r="RHM6" s="1102" t="s">
        <v>39</v>
      </c>
      <c r="RHN6" s="1102" t="s">
        <v>1295</v>
      </c>
      <c r="RHO6" s="1102" t="s">
        <v>1296</v>
      </c>
      <c r="RHP6" s="1102" t="s">
        <v>39</v>
      </c>
      <c r="RHQ6" s="1100" t="s">
        <v>106</v>
      </c>
      <c r="RHR6" s="1101" t="s">
        <v>107</v>
      </c>
      <c r="RHS6" s="1102" t="s">
        <v>1295</v>
      </c>
      <c r="RHT6" s="1102" t="s">
        <v>1296</v>
      </c>
      <c r="RHU6" s="1102" t="s">
        <v>39</v>
      </c>
      <c r="RHV6" s="1102" t="s">
        <v>1295</v>
      </c>
      <c r="RHW6" s="1102" t="s">
        <v>1296</v>
      </c>
      <c r="RHX6" s="1102" t="s">
        <v>39</v>
      </c>
      <c r="RHY6" s="1100" t="s">
        <v>106</v>
      </c>
      <c r="RHZ6" s="1101" t="s">
        <v>107</v>
      </c>
      <c r="RIA6" s="1102" t="s">
        <v>1295</v>
      </c>
      <c r="RIB6" s="1102" t="s">
        <v>1296</v>
      </c>
      <c r="RIC6" s="1102" t="s">
        <v>39</v>
      </c>
      <c r="RID6" s="1102" t="s">
        <v>1295</v>
      </c>
      <c r="RIE6" s="1102" t="s">
        <v>1296</v>
      </c>
      <c r="RIF6" s="1102" t="s">
        <v>39</v>
      </c>
      <c r="RIG6" s="1100" t="s">
        <v>106</v>
      </c>
      <c r="RIH6" s="1101" t="s">
        <v>107</v>
      </c>
      <c r="RII6" s="1102" t="s">
        <v>1295</v>
      </c>
      <c r="RIJ6" s="1102" t="s">
        <v>1296</v>
      </c>
      <c r="RIK6" s="1102" t="s">
        <v>39</v>
      </c>
      <c r="RIL6" s="1102" t="s">
        <v>1295</v>
      </c>
      <c r="RIM6" s="1102" t="s">
        <v>1296</v>
      </c>
      <c r="RIN6" s="1102" t="s">
        <v>39</v>
      </c>
      <c r="RIO6" s="1100" t="s">
        <v>106</v>
      </c>
      <c r="RIP6" s="1101" t="s">
        <v>107</v>
      </c>
      <c r="RIQ6" s="1102" t="s">
        <v>1295</v>
      </c>
      <c r="RIR6" s="1102" t="s">
        <v>1296</v>
      </c>
      <c r="RIS6" s="1102" t="s">
        <v>39</v>
      </c>
      <c r="RIT6" s="1102" t="s">
        <v>1295</v>
      </c>
      <c r="RIU6" s="1102" t="s">
        <v>1296</v>
      </c>
      <c r="RIV6" s="1102" t="s">
        <v>39</v>
      </c>
      <c r="RIW6" s="1100" t="s">
        <v>106</v>
      </c>
      <c r="RIX6" s="1101" t="s">
        <v>107</v>
      </c>
      <c r="RIY6" s="1102" t="s">
        <v>1295</v>
      </c>
      <c r="RIZ6" s="1102" t="s">
        <v>1296</v>
      </c>
      <c r="RJA6" s="1102" t="s">
        <v>39</v>
      </c>
      <c r="RJB6" s="1102" t="s">
        <v>1295</v>
      </c>
      <c r="RJC6" s="1102" t="s">
        <v>1296</v>
      </c>
      <c r="RJD6" s="1102" t="s">
        <v>39</v>
      </c>
      <c r="RJE6" s="1100" t="s">
        <v>106</v>
      </c>
      <c r="RJF6" s="1101" t="s">
        <v>107</v>
      </c>
      <c r="RJG6" s="1102" t="s">
        <v>1295</v>
      </c>
      <c r="RJH6" s="1102" t="s">
        <v>1296</v>
      </c>
      <c r="RJI6" s="1102" t="s">
        <v>39</v>
      </c>
      <c r="RJJ6" s="1102" t="s">
        <v>1295</v>
      </c>
      <c r="RJK6" s="1102" t="s">
        <v>1296</v>
      </c>
      <c r="RJL6" s="1102" t="s">
        <v>39</v>
      </c>
      <c r="RJM6" s="1100" t="s">
        <v>106</v>
      </c>
      <c r="RJN6" s="1101" t="s">
        <v>107</v>
      </c>
      <c r="RJO6" s="1102" t="s">
        <v>1295</v>
      </c>
      <c r="RJP6" s="1102" t="s">
        <v>1296</v>
      </c>
      <c r="RJQ6" s="1102" t="s">
        <v>39</v>
      </c>
      <c r="RJR6" s="1102" t="s">
        <v>1295</v>
      </c>
      <c r="RJS6" s="1102" t="s">
        <v>1296</v>
      </c>
      <c r="RJT6" s="1102" t="s">
        <v>39</v>
      </c>
      <c r="RJU6" s="1100" t="s">
        <v>106</v>
      </c>
      <c r="RJV6" s="1101" t="s">
        <v>107</v>
      </c>
      <c r="RJW6" s="1102" t="s">
        <v>1295</v>
      </c>
      <c r="RJX6" s="1102" t="s">
        <v>1296</v>
      </c>
      <c r="RJY6" s="1102" t="s">
        <v>39</v>
      </c>
      <c r="RJZ6" s="1102" t="s">
        <v>1295</v>
      </c>
      <c r="RKA6" s="1102" t="s">
        <v>1296</v>
      </c>
      <c r="RKB6" s="1102" t="s">
        <v>39</v>
      </c>
      <c r="RKC6" s="1100" t="s">
        <v>106</v>
      </c>
      <c r="RKD6" s="1101" t="s">
        <v>107</v>
      </c>
      <c r="RKE6" s="1102" t="s">
        <v>1295</v>
      </c>
      <c r="RKF6" s="1102" t="s">
        <v>1296</v>
      </c>
      <c r="RKG6" s="1102" t="s">
        <v>39</v>
      </c>
      <c r="RKH6" s="1102" t="s">
        <v>1295</v>
      </c>
      <c r="RKI6" s="1102" t="s">
        <v>1296</v>
      </c>
      <c r="RKJ6" s="1102" t="s">
        <v>39</v>
      </c>
      <c r="RKK6" s="1100" t="s">
        <v>106</v>
      </c>
      <c r="RKL6" s="1101" t="s">
        <v>107</v>
      </c>
      <c r="RKM6" s="1102" t="s">
        <v>1295</v>
      </c>
      <c r="RKN6" s="1102" t="s">
        <v>1296</v>
      </c>
      <c r="RKO6" s="1102" t="s">
        <v>39</v>
      </c>
      <c r="RKP6" s="1102" t="s">
        <v>1295</v>
      </c>
      <c r="RKQ6" s="1102" t="s">
        <v>1296</v>
      </c>
      <c r="RKR6" s="1102" t="s">
        <v>39</v>
      </c>
      <c r="RKS6" s="1100" t="s">
        <v>106</v>
      </c>
      <c r="RKT6" s="1101" t="s">
        <v>107</v>
      </c>
      <c r="RKU6" s="1102" t="s">
        <v>1295</v>
      </c>
      <c r="RKV6" s="1102" t="s">
        <v>1296</v>
      </c>
      <c r="RKW6" s="1102" t="s">
        <v>39</v>
      </c>
      <c r="RKX6" s="1102" t="s">
        <v>1295</v>
      </c>
      <c r="RKY6" s="1102" t="s">
        <v>1296</v>
      </c>
      <c r="RKZ6" s="1102" t="s">
        <v>39</v>
      </c>
      <c r="RLA6" s="1100" t="s">
        <v>106</v>
      </c>
      <c r="RLB6" s="1101" t="s">
        <v>107</v>
      </c>
      <c r="RLC6" s="1102" t="s">
        <v>1295</v>
      </c>
      <c r="RLD6" s="1102" t="s">
        <v>1296</v>
      </c>
      <c r="RLE6" s="1102" t="s">
        <v>39</v>
      </c>
      <c r="RLF6" s="1102" t="s">
        <v>1295</v>
      </c>
      <c r="RLG6" s="1102" t="s">
        <v>1296</v>
      </c>
      <c r="RLH6" s="1102" t="s">
        <v>39</v>
      </c>
      <c r="RLI6" s="1100" t="s">
        <v>106</v>
      </c>
      <c r="RLJ6" s="1101" t="s">
        <v>107</v>
      </c>
      <c r="RLK6" s="1102" t="s">
        <v>1295</v>
      </c>
      <c r="RLL6" s="1102" t="s">
        <v>1296</v>
      </c>
      <c r="RLM6" s="1102" t="s">
        <v>39</v>
      </c>
      <c r="RLN6" s="1102" t="s">
        <v>1295</v>
      </c>
      <c r="RLO6" s="1102" t="s">
        <v>1296</v>
      </c>
      <c r="RLP6" s="1102" t="s">
        <v>39</v>
      </c>
      <c r="RLQ6" s="1100" t="s">
        <v>106</v>
      </c>
      <c r="RLR6" s="1101" t="s">
        <v>107</v>
      </c>
      <c r="RLS6" s="1102" t="s">
        <v>1295</v>
      </c>
      <c r="RLT6" s="1102" t="s">
        <v>1296</v>
      </c>
      <c r="RLU6" s="1102" t="s">
        <v>39</v>
      </c>
      <c r="RLV6" s="1102" t="s">
        <v>1295</v>
      </c>
      <c r="RLW6" s="1102" t="s">
        <v>1296</v>
      </c>
      <c r="RLX6" s="1102" t="s">
        <v>39</v>
      </c>
      <c r="RLY6" s="1100" t="s">
        <v>106</v>
      </c>
      <c r="RLZ6" s="1101" t="s">
        <v>107</v>
      </c>
      <c r="RMA6" s="1102" t="s">
        <v>1295</v>
      </c>
      <c r="RMB6" s="1102" t="s">
        <v>1296</v>
      </c>
      <c r="RMC6" s="1102" t="s">
        <v>39</v>
      </c>
      <c r="RMD6" s="1102" t="s">
        <v>1295</v>
      </c>
      <c r="RME6" s="1102" t="s">
        <v>1296</v>
      </c>
      <c r="RMF6" s="1102" t="s">
        <v>39</v>
      </c>
      <c r="RMG6" s="1100" t="s">
        <v>106</v>
      </c>
      <c r="RMH6" s="1101" t="s">
        <v>107</v>
      </c>
      <c r="RMI6" s="1102" t="s">
        <v>1295</v>
      </c>
      <c r="RMJ6" s="1102" t="s">
        <v>1296</v>
      </c>
      <c r="RMK6" s="1102" t="s">
        <v>39</v>
      </c>
      <c r="RML6" s="1102" t="s">
        <v>1295</v>
      </c>
      <c r="RMM6" s="1102" t="s">
        <v>1296</v>
      </c>
      <c r="RMN6" s="1102" t="s">
        <v>39</v>
      </c>
      <c r="RMO6" s="1100" t="s">
        <v>106</v>
      </c>
      <c r="RMP6" s="1101" t="s">
        <v>107</v>
      </c>
      <c r="RMQ6" s="1102" t="s">
        <v>1295</v>
      </c>
      <c r="RMR6" s="1102" t="s">
        <v>1296</v>
      </c>
      <c r="RMS6" s="1102" t="s">
        <v>39</v>
      </c>
      <c r="RMT6" s="1102" t="s">
        <v>1295</v>
      </c>
      <c r="RMU6" s="1102" t="s">
        <v>1296</v>
      </c>
      <c r="RMV6" s="1102" t="s">
        <v>39</v>
      </c>
      <c r="RMW6" s="1100" t="s">
        <v>106</v>
      </c>
      <c r="RMX6" s="1101" t="s">
        <v>107</v>
      </c>
      <c r="RMY6" s="1102" t="s">
        <v>1295</v>
      </c>
      <c r="RMZ6" s="1102" t="s">
        <v>1296</v>
      </c>
      <c r="RNA6" s="1102" t="s">
        <v>39</v>
      </c>
      <c r="RNB6" s="1102" t="s">
        <v>1295</v>
      </c>
      <c r="RNC6" s="1102" t="s">
        <v>1296</v>
      </c>
      <c r="RND6" s="1102" t="s">
        <v>39</v>
      </c>
      <c r="RNE6" s="1100" t="s">
        <v>106</v>
      </c>
      <c r="RNF6" s="1101" t="s">
        <v>107</v>
      </c>
      <c r="RNG6" s="1102" t="s">
        <v>1295</v>
      </c>
      <c r="RNH6" s="1102" t="s">
        <v>1296</v>
      </c>
      <c r="RNI6" s="1102" t="s">
        <v>39</v>
      </c>
      <c r="RNJ6" s="1102" t="s">
        <v>1295</v>
      </c>
      <c r="RNK6" s="1102" t="s">
        <v>1296</v>
      </c>
      <c r="RNL6" s="1102" t="s">
        <v>39</v>
      </c>
      <c r="RNM6" s="1100" t="s">
        <v>106</v>
      </c>
      <c r="RNN6" s="1101" t="s">
        <v>107</v>
      </c>
      <c r="RNO6" s="1102" t="s">
        <v>1295</v>
      </c>
      <c r="RNP6" s="1102" t="s">
        <v>1296</v>
      </c>
      <c r="RNQ6" s="1102" t="s">
        <v>39</v>
      </c>
      <c r="RNR6" s="1102" t="s">
        <v>1295</v>
      </c>
      <c r="RNS6" s="1102" t="s">
        <v>1296</v>
      </c>
      <c r="RNT6" s="1102" t="s">
        <v>39</v>
      </c>
      <c r="RNU6" s="1100" t="s">
        <v>106</v>
      </c>
      <c r="RNV6" s="1101" t="s">
        <v>107</v>
      </c>
      <c r="RNW6" s="1102" t="s">
        <v>1295</v>
      </c>
      <c r="RNX6" s="1102" t="s">
        <v>1296</v>
      </c>
      <c r="RNY6" s="1102" t="s">
        <v>39</v>
      </c>
      <c r="RNZ6" s="1102" t="s">
        <v>1295</v>
      </c>
      <c r="ROA6" s="1102" t="s">
        <v>1296</v>
      </c>
      <c r="ROB6" s="1102" t="s">
        <v>39</v>
      </c>
      <c r="ROC6" s="1100" t="s">
        <v>106</v>
      </c>
      <c r="ROD6" s="1101" t="s">
        <v>107</v>
      </c>
      <c r="ROE6" s="1102" t="s">
        <v>1295</v>
      </c>
      <c r="ROF6" s="1102" t="s">
        <v>1296</v>
      </c>
      <c r="ROG6" s="1102" t="s">
        <v>39</v>
      </c>
      <c r="ROH6" s="1102" t="s">
        <v>1295</v>
      </c>
      <c r="ROI6" s="1102" t="s">
        <v>1296</v>
      </c>
      <c r="ROJ6" s="1102" t="s">
        <v>39</v>
      </c>
      <c r="ROK6" s="1100" t="s">
        <v>106</v>
      </c>
      <c r="ROL6" s="1101" t="s">
        <v>107</v>
      </c>
      <c r="ROM6" s="1102" t="s">
        <v>1295</v>
      </c>
      <c r="RON6" s="1102" t="s">
        <v>1296</v>
      </c>
      <c r="ROO6" s="1102" t="s">
        <v>39</v>
      </c>
      <c r="ROP6" s="1102" t="s">
        <v>1295</v>
      </c>
      <c r="ROQ6" s="1102" t="s">
        <v>1296</v>
      </c>
      <c r="ROR6" s="1102" t="s">
        <v>39</v>
      </c>
      <c r="ROS6" s="1100" t="s">
        <v>106</v>
      </c>
      <c r="ROT6" s="1101" t="s">
        <v>107</v>
      </c>
      <c r="ROU6" s="1102" t="s">
        <v>1295</v>
      </c>
      <c r="ROV6" s="1102" t="s">
        <v>1296</v>
      </c>
      <c r="ROW6" s="1102" t="s">
        <v>39</v>
      </c>
      <c r="ROX6" s="1102" t="s">
        <v>1295</v>
      </c>
      <c r="ROY6" s="1102" t="s">
        <v>1296</v>
      </c>
      <c r="ROZ6" s="1102" t="s">
        <v>39</v>
      </c>
      <c r="RPA6" s="1100" t="s">
        <v>106</v>
      </c>
      <c r="RPB6" s="1101" t="s">
        <v>107</v>
      </c>
      <c r="RPC6" s="1102" t="s">
        <v>1295</v>
      </c>
      <c r="RPD6" s="1102" t="s">
        <v>1296</v>
      </c>
      <c r="RPE6" s="1102" t="s">
        <v>39</v>
      </c>
      <c r="RPF6" s="1102" t="s">
        <v>1295</v>
      </c>
      <c r="RPG6" s="1102" t="s">
        <v>1296</v>
      </c>
      <c r="RPH6" s="1102" t="s">
        <v>39</v>
      </c>
      <c r="RPI6" s="1100" t="s">
        <v>106</v>
      </c>
      <c r="RPJ6" s="1101" t="s">
        <v>107</v>
      </c>
      <c r="RPK6" s="1102" t="s">
        <v>1295</v>
      </c>
      <c r="RPL6" s="1102" t="s">
        <v>1296</v>
      </c>
      <c r="RPM6" s="1102" t="s">
        <v>39</v>
      </c>
      <c r="RPN6" s="1102" t="s">
        <v>1295</v>
      </c>
      <c r="RPO6" s="1102" t="s">
        <v>1296</v>
      </c>
      <c r="RPP6" s="1102" t="s">
        <v>39</v>
      </c>
      <c r="RPQ6" s="1100" t="s">
        <v>106</v>
      </c>
      <c r="RPR6" s="1101" t="s">
        <v>107</v>
      </c>
      <c r="RPS6" s="1102" t="s">
        <v>1295</v>
      </c>
      <c r="RPT6" s="1102" t="s">
        <v>1296</v>
      </c>
      <c r="RPU6" s="1102" t="s">
        <v>39</v>
      </c>
      <c r="RPV6" s="1102" t="s">
        <v>1295</v>
      </c>
      <c r="RPW6" s="1102" t="s">
        <v>1296</v>
      </c>
      <c r="RPX6" s="1102" t="s">
        <v>39</v>
      </c>
      <c r="RPY6" s="1100" t="s">
        <v>106</v>
      </c>
      <c r="RPZ6" s="1101" t="s">
        <v>107</v>
      </c>
      <c r="RQA6" s="1102" t="s">
        <v>1295</v>
      </c>
      <c r="RQB6" s="1102" t="s">
        <v>1296</v>
      </c>
      <c r="RQC6" s="1102" t="s">
        <v>39</v>
      </c>
      <c r="RQD6" s="1102" t="s">
        <v>1295</v>
      </c>
      <c r="RQE6" s="1102" t="s">
        <v>1296</v>
      </c>
      <c r="RQF6" s="1102" t="s">
        <v>39</v>
      </c>
      <c r="RQG6" s="1100" t="s">
        <v>106</v>
      </c>
      <c r="RQH6" s="1101" t="s">
        <v>107</v>
      </c>
      <c r="RQI6" s="1102" t="s">
        <v>1295</v>
      </c>
      <c r="RQJ6" s="1102" t="s">
        <v>1296</v>
      </c>
      <c r="RQK6" s="1102" t="s">
        <v>39</v>
      </c>
      <c r="RQL6" s="1102" t="s">
        <v>1295</v>
      </c>
      <c r="RQM6" s="1102" t="s">
        <v>1296</v>
      </c>
      <c r="RQN6" s="1102" t="s">
        <v>39</v>
      </c>
      <c r="RQO6" s="1100" t="s">
        <v>106</v>
      </c>
      <c r="RQP6" s="1101" t="s">
        <v>107</v>
      </c>
      <c r="RQQ6" s="1102" t="s">
        <v>1295</v>
      </c>
      <c r="RQR6" s="1102" t="s">
        <v>1296</v>
      </c>
      <c r="RQS6" s="1102" t="s">
        <v>39</v>
      </c>
      <c r="RQT6" s="1102" t="s">
        <v>1295</v>
      </c>
      <c r="RQU6" s="1102" t="s">
        <v>1296</v>
      </c>
      <c r="RQV6" s="1102" t="s">
        <v>39</v>
      </c>
      <c r="RQW6" s="1100" t="s">
        <v>106</v>
      </c>
      <c r="RQX6" s="1101" t="s">
        <v>107</v>
      </c>
      <c r="RQY6" s="1102" t="s">
        <v>1295</v>
      </c>
      <c r="RQZ6" s="1102" t="s">
        <v>1296</v>
      </c>
      <c r="RRA6" s="1102" t="s">
        <v>39</v>
      </c>
      <c r="RRB6" s="1102" t="s">
        <v>1295</v>
      </c>
      <c r="RRC6" s="1102" t="s">
        <v>1296</v>
      </c>
      <c r="RRD6" s="1102" t="s">
        <v>39</v>
      </c>
      <c r="RRE6" s="1100" t="s">
        <v>106</v>
      </c>
      <c r="RRF6" s="1101" t="s">
        <v>107</v>
      </c>
      <c r="RRG6" s="1102" t="s">
        <v>1295</v>
      </c>
      <c r="RRH6" s="1102" t="s">
        <v>1296</v>
      </c>
      <c r="RRI6" s="1102" t="s">
        <v>39</v>
      </c>
      <c r="RRJ6" s="1102" t="s">
        <v>1295</v>
      </c>
      <c r="RRK6" s="1102" t="s">
        <v>1296</v>
      </c>
      <c r="RRL6" s="1102" t="s">
        <v>39</v>
      </c>
      <c r="RRM6" s="1100" t="s">
        <v>106</v>
      </c>
      <c r="RRN6" s="1101" t="s">
        <v>107</v>
      </c>
      <c r="RRO6" s="1102" t="s">
        <v>1295</v>
      </c>
      <c r="RRP6" s="1102" t="s">
        <v>1296</v>
      </c>
      <c r="RRQ6" s="1102" t="s">
        <v>39</v>
      </c>
      <c r="RRR6" s="1102" t="s">
        <v>1295</v>
      </c>
      <c r="RRS6" s="1102" t="s">
        <v>1296</v>
      </c>
      <c r="RRT6" s="1102" t="s">
        <v>39</v>
      </c>
      <c r="RRU6" s="1100" t="s">
        <v>106</v>
      </c>
      <c r="RRV6" s="1101" t="s">
        <v>107</v>
      </c>
      <c r="RRW6" s="1102" t="s">
        <v>1295</v>
      </c>
      <c r="RRX6" s="1102" t="s">
        <v>1296</v>
      </c>
      <c r="RRY6" s="1102" t="s">
        <v>39</v>
      </c>
      <c r="RRZ6" s="1102" t="s">
        <v>1295</v>
      </c>
      <c r="RSA6" s="1102" t="s">
        <v>1296</v>
      </c>
      <c r="RSB6" s="1102" t="s">
        <v>39</v>
      </c>
      <c r="RSC6" s="1100" t="s">
        <v>106</v>
      </c>
      <c r="RSD6" s="1101" t="s">
        <v>107</v>
      </c>
      <c r="RSE6" s="1102" t="s">
        <v>1295</v>
      </c>
      <c r="RSF6" s="1102" t="s">
        <v>1296</v>
      </c>
      <c r="RSG6" s="1102" t="s">
        <v>39</v>
      </c>
      <c r="RSH6" s="1102" t="s">
        <v>1295</v>
      </c>
      <c r="RSI6" s="1102" t="s">
        <v>1296</v>
      </c>
      <c r="RSJ6" s="1102" t="s">
        <v>39</v>
      </c>
      <c r="RSK6" s="1100" t="s">
        <v>106</v>
      </c>
      <c r="RSL6" s="1101" t="s">
        <v>107</v>
      </c>
      <c r="RSM6" s="1102" t="s">
        <v>1295</v>
      </c>
      <c r="RSN6" s="1102" t="s">
        <v>1296</v>
      </c>
      <c r="RSO6" s="1102" t="s">
        <v>39</v>
      </c>
      <c r="RSP6" s="1102" t="s">
        <v>1295</v>
      </c>
      <c r="RSQ6" s="1102" t="s">
        <v>1296</v>
      </c>
      <c r="RSR6" s="1102" t="s">
        <v>39</v>
      </c>
      <c r="RSS6" s="1100" t="s">
        <v>106</v>
      </c>
      <c r="RST6" s="1101" t="s">
        <v>107</v>
      </c>
      <c r="RSU6" s="1102" t="s">
        <v>1295</v>
      </c>
      <c r="RSV6" s="1102" t="s">
        <v>1296</v>
      </c>
      <c r="RSW6" s="1102" t="s">
        <v>39</v>
      </c>
      <c r="RSX6" s="1102" t="s">
        <v>1295</v>
      </c>
      <c r="RSY6" s="1102" t="s">
        <v>1296</v>
      </c>
      <c r="RSZ6" s="1102" t="s">
        <v>39</v>
      </c>
      <c r="RTA6" s="1100" t="s">
        <v>106</v>
      </c>
      <c r="RTB6" s="1101" t="s">
        <v>107</v>
      </c>
      <c r="RTC6" s="1102" t="s">
        <v>1295</v>
      </c>
      <c r="RTD6" s="1102" t="s">
        <v>1296</v>
      </c>
      <c r="RTE6" s="1102" t="s">
        <v>39</v>
      </c>
      <c r="RTF6" s="1102" t="s">
        <v>1295</v>
      </c>
      <c r="RTG6" s="1102" t="s">
        <v>1296</v>
      </c>
      <c r="RTH6" s="1102" t="s">
        <v>39</v>
      </c>
      <c r="RTI6" s="1100" t="s">
        <v>106</v>
      </c>
      <c r="RTJ6" s="1101" t="s">
        <v>107</v>
      </c>
      <c r="RTK6" s="1102" t="s">
        <v>1295</v>
      </c>
      <c r="RTL6" s="1102" t="s">
        <v>1296</v>
      </c>
      <c r="RTM6" s="1102" t="s">
        <v>39</v>
      </c>
      <c r="RTN6" s="1102" t="s">
        <v>1295</v>
      </c>
      <c r="RTO6" s="1102" t="s">
        <v>1296</v>
      </c>
      <c r="RTP6" s="1102" t="s">
        <v>39</v>
      </c>
      <c r="RTQ6" s="1100" t="s">
        <v>106</v>
      </c>
      <c r="RTR6" s="1101" t="s">
        <v>107</v>
      </c>
      <c r="RTS6" s="1102" t="s">
        <v>1295</v>
      </c>
      <c r="RTT6" s="1102" t="s">
        <v>1296</v>
      </c>
      <c r="RTU6" s="1102" t="s">
        <v>39</v>
      </c>
      <c r="RTV6" s="1102" t="s">
        <v>1295</v>
      </c>
      <c r="RTW6" s="1102" t="s">
        <v>1296</v>
      </c>
      <c r="RTX6" s="1102" t="s">
        <v>39</v>
      </c>
      <c r="RTY6" s="1100" t="s">
        <v>106</v>
      </c>
      <c r="RTZ6" s="1101" t="s">
        <v>107</v>
      </c>
      <c r="RUA6" s="1102" t="s">
        <v>1295</v>
      </c>
      <c r="RUB6" s="1102" t="s">
        <v>1296</v>
      </c>
      <c r="RUC6" s="1102" t="s">
        <v>39</v>
      </c>
      <c r="RUD6" s="1102" t="s">
        <v>1295</v>
      </c>
      <c r="RUE6" s="1102" t="s">
        <v>1296</v>
      </c>
      <c r="RUF6" s="1102" t="s">
        <v>39</v>
      </c>
      <c r="RUG6" s="1100" t="s">
        <v>106</v>
      </c>
      <c r="RUH6" s="1101" t="s">
        <v>107</v>
      </c>
      <c r="RUI6" s="1102" t="s">
        <v>1295</v>
      </c>
      <c r="RUJ6" s="1102" t="s">
        <v>1296</v>
      </c>
      <c r="RUK6" s="1102" t="s">
        <v>39</v>
      </c>
      <c r="RUL6" s="1102" t="s">
        <v>1295</v>
      </c>
      <c r="RUM6" s="1102" t="s">
        <v>1296</v>
      </c>
      <c r="RUN6" s="1102" t="s">
        <v>39</v>
      </c>
      <c r="RUO6" s="1100" t="s">
        <v>106</v>
      </c>
      <c r="RUP6" s="1101" t="s">
        <v>107</v>
      </c>
      <c r="RUQ6" s="1102" t="s">
        <v>1295</v>
      </c>
      <c r="RUR6" s="1102" t="s">
        <v>1296</v>
      </c>
      <c r="RUS6" s="1102" t="s">
        <v>39</v>
      </c>
      <c r="RUT6" s="1102" t="s">
        <v>1295</v>
      </c>
      <c r="RUU6" s="1102" t="s">
        <v>1296</v>
      </c>
      <c r="RUV6" s="1102" t="s">
        <v>39</v>
      </c>
      <c r="RUW6" s="1100" t="s">
        <v>106</v>
      </c>
      <c r="RUX6" s="1101" t="s">
        <v>107</v>
      </c>
      <c r="RUY6" s="1102" t="s">
        <v>1295</v>
      </c>
      <c r="RUZ6" s="1102" t="s">
        <v>1296</v>
      </c>
      <c r="RVA6" s="1102" t="s">
        <v>39</v>
      </c>
      <c r="RVB6" s="1102" t="s">
        <v>1295</v>
      </c>
      <c r="RVC6" s="1102" t="s">
        <v>1296</v>
      </c>
      <c r="RVD6" s="1102" t="s">
        <v>39</v>
      </c>
      <c r="RVE6" s="1100" t="s">
        <v>106</v>
      </c>
      <c r="RVF6" s="1101" t="s">
        <v>107</v>
      </c>
      <c r="RVG6" s="1102" t="s">
        <v>1295</v>
      </c>
      <c r="RVH6" s="1102" t="s">
        <v>1296</v>
      </c>
      <c r="RVI6" s="1102" t="s">
        <v>39</v>
      </c>
      <c r="RVJ6" s="1102" t="s">
        <v>1295</v>
      </c>
      <c r="RVK6" s="1102" t="s">
        <v>1296</v>
      </c>
      <c r="RVL6" s="1102" t="s">
        <v>39</v>
      </c>
      <c r="RVM6" s="1100" t="s">
        <v>106</v>
      </c>
      <c r="RVN6" s="1101" t="s">
        <v>107</v>
      </c>
      <c r="RVO6" s="1102" t="s">
        <v>1295</v>
      </c>
      <c r="RVP6" s="1102" t="s">
        <v>1296</v>
      </c>
      <c r="RVQ6" s="1102" t="s">
        <v>39</v>
      </c>
      <c r="RVR6" s="1102" t="s">
        <v>1295</v>
      </c>
      <c r="RVS6" s="1102" t="s">
        <v>1296</v>
      </c>
      <c r="RVT6" s="1102" t="s">
        <v>39</v>
      </c>
      <c r="RVU6" s="1100" t="s">
        <v>106</v>
      </c>
      <c r="RVV6" s="1101" t="s">
        <v>107</v>
      </c>
      <c r="RVW6" s="1102" t="s">
        <v>1295</v>
      </c>
      <c r="RVX6" s="1102" t="s">
        <v>1296</v>
      </c>
      <c r="RVY6" s="1102" t="s">
        <v>39</v>
      </c>
      <c r="RVZ6" s="1102" t="s">
        <v>1295</v>
      </c>
      <c r="RWA6" s="1102" t="s">
        <v>1296</v>
      </c>
      <c r="RWB6" s="1102" t="s">
        <v>39</v>
      </c>
      <c r="RWC6" s="1100" t="s">
        <v>106</v>
      </c>
      <c r="RWD6" s="1101" t="s">
        <v>107</v>
      </c>
      <c r="RWE6" s="1102" t="s">
        <v>1295</v>
      </c>
      <c r="RWF6" s="1102" t="s">
        <v>1296</v>
      </c>
      <c r="RWG6" s="1102" t="s">
        <v>39</v>
      </c>
      <c r="RWH6" s="1102" t="s">
        <v>1295</v>
      </c>
      <c r="RWI6" s="1102" t="s">
        <v>1296</v>
      </c>
      <c r="RWJ6" s="1102" t="s">
        <v>39</v>
      </c>
      <c r="RWK6" s="1100" t="s">
        <v>106</v>
      </c>
      <c r="RWL6" s="1101" t="s">
        <v>107</v>
      </c>
      <c r="RWM6" s="1102" t="s">
        <v>1295</v>
      </c>
      <c r="RWN6" s="1102" t="s">
        <v>1296</v>
      </c>
      <c r="RWO6" s="1102" t="s">
        <v>39</v>
      </c>
      <c r="RWP6" s="1102" t="s">
        <v>1295</v>
      </c>
      <c r="RWQ6" s="1102" t="s">
        <v>1296</v>
      </c>
      <c r="RWR6" s="1102" t="s">
        <v>39</v>
      </c>
      <c r="RWS6" s="1100" t="s">
        <v>106</v>
      </c>
      <c r="RWT6" s="1101" t="s">
        <v>107</v>
      </c>
      <c r="RWU6" s="1102" t="s">
        <v>1295</v>
      </c>
      <c r="RWV6" s="1102" t="s">
        <v>1296</v>
      </c>
      <c r="RWW6" s="1102" t="s">
        <v>39</v>
      </c>
      <c r="RWX6" s="1102" t="s">
        <v>1295</v>
      </c>
      <c r="RWY6" s="1102" t="s">
        <v>1296</v>
      </c>
      <c r="RWZ6" s="1102" t="s">
        <v>39</v>
      </c>
      <c r="RXA6" s="1100" t="s">
        <v>106</v>
      </c>
      <c r="RXB6" s="1101" t="s">
        <v>107</v>
      </c>
      <c r="RXC6" s="1102" t="s">
        <v>1295</v>
      </c>
      <c r="RXD6" s="1102" t="s">
        <v>1296</v>
      </c>
      <c r="RXE6" s="1102" t="s">
        <v>39</v>
      </c>
      <c r="RXF6" s="1102" t="s">
        <v>1295</v>
      </c>
      <c r="RXG6" s="1102" t="s">
        <v>1296</v>
      </c>
      <c r="RXH6" s="1102" t="s">
        <v>39</v>
      </c>
      <c r="RXI6" s="1100" t="s">
        <v>106</v>
      </c>
      <c r="RXJ6" s="1101" t="s">
        <v>107</v>
      </c>
      <c r="RXK6" s="1102" t="s">
        <v>1295</v>
      </c>
      <c r="RXL6" s="1102" t="s">
        <v>1296</v>
      </c>
      <c r="RXM6" s="1102" t="s">
        <v>39</v>
      </c>
      <c r="RXN6" s="1102" t="s">
        <v>1295</v>
      </c>
      <c r="RXO6" s="1102" t="s">
        <v>1296</v>
      </c>
      <c r="RXP6" s="1102" t="s">
        <v>39</v>
      </c>
      <c r="RXQ6" s="1100" t="s">
        <v>106</v>
      </c>
      <c r="RXR6" s="1101" t="s">
        <v>107</v>
      </c>
      <c r="RXS6" s="1102" t="s">
        <v>1295</v>
      </c>
      <c r="RXT6" s="1102" t="s">
        <v>1296</v>
      </c>
      <c r="RXU6" s="1102" t="s">
        <v>39</v>
      </c>
      <c r="RXV6" s="1102" t="s">
        <v>1295</v>
      </c>
      <c r="RXW6" s="1102" t="s">
        <v>1296</v>
      </c>
      <c r="RXX6" s="1102" t="s">
        <v>39</v>
      </c>
      <c r="RXY6" s="1100" t="s">
        <v>106</v>
      </c>
      <c r="RXZ6" s="1101" t="s">
        <v>107</v>
      </c>
      <c r="RYA6" s="1102" t="s">
        <v>1295</v>
      </c>
      <c r="RYB6" s="1102" t="s">
        <v>1296</v>
      </c>
      <c r="RYC6" s="1102" t="s">
        <v>39</v>
      </c>
      <c r="RYD6" s="1102" t="s">
        <v>1295</v>
      </c>
      <c r="RYE6" s="1102" t="s">
        <v>1296</v>
      </c>
      <c r="RYF6" s="1102" t="s">
        <v>39</v>
      </c>
      <c r="RYG6" s="1100" t="s">
        <v>106</v>
      </c>
      <c r="RYH6" s="1101" t="s">
        <v>107</v>
      </c>
      <c r="RYI6" s="1102" t="s">
        <v>1295</v>
      </c>
      <c r="RYJ6" s="1102" t="s">
        <v>1296</v>
      </c>
      <c r="RYK6" s="1102" t="s">
        <v>39</v>
      </c>
      <c r="RYL6" s="1102" t="s">
        <v>1295</v>
      </c>
      <c r="RYM6" s="1102" t="s">
        <v>1296</v>
      </c>
      <c r="RYN6" s="1102" t="s">
        <v>39</v>
      </c>
      <c r="RYO6" s="1100" t="s">
        <v>106</v>
      </c>
      <c r="RYP6" s="1101" t="s">
        <v>107</v>
      </c>
      <c r="RYQ6" s="1102" t="s">
        <v>1295</v>
      </c>
      <c r="RYR6" s="1102" t="s">
        <v>1296</v>
      </c>
      <c r="RYS6" s="1102" t="s">
        <v>39</v>
      </c>
      <c r="RYT6" s="1102" t="s">
        <v>1295</v>
      </c>
      <c r="RYU6" s="1102" t="s">
        <v>1296</v>
      </c>
      <c r="RYV6" s="1102" t="s">
        <v>39</v>
      </c>
      <c r="RYW6" s="1100" t="s">
        <v>106</v>
      </c>
      <c r="RYX6" s="1101" t="s">
        <v>107</v>
      </c>
      <c r="RYY6" s="1102" t="s">
        <v>1295</v>
      </c>
      <c r="RYZ6" s="1102" t="s">
        <v>1296</v>
      </c>
      <c r="RZA6" s="1102" t="s">
        <v>39</v>
      </c>
      <c r="RZB6" s="1102" t="s">
        <v>1295</v>
      </c>
      <c r="RZC6" s="1102" t="s">
        <v>1296</v>
      </c>
      <c r="RZD6" s="1102" t="s">
        <v>39</v>
      </c>
      <c r="RZE6" s="1100" t="s">
        <v>106</v>
      </c>
      <c r="RZF6" s="1101" t="s">
        <v>107</v>
      </c>
      <c r="RZG6" s="1102" t="s">
        <v>1295</v>
      </c>
      <c r="RZH6" s="1102" t="s">
        <v>1296</v>
      </c>
      <c r="RZI6" s="1102" t="s">
        <v>39</v>
      </c>
      <c r="RZJ6" s="1102" t="s">
        <v>1295</v>
      </c>
      <c r="RZK6" s="1102" t="s">
        <v>1296</v>
      </c>
      <c r="RZL6" s="1102" t="s">
        <v>39</v>
      </c>
      <c r="RZM6" s="1100" t="s">
        <v>106</v>
      </c>
      <c r="RZN6" s="1101" t="s">
        <v>107</v>
      </c>
      <c r="RZO6" s="1102" t="s">
        <v>1295</v>
      </c>
      <c r="RZP6" s="1102" t="s">
        <v>1296</v>
      </c>
      <c r="RZQ6" s="1102" t="s">
        <v>39</v>
      </c>
      <c r="RZR6" s="1102" t="s">
        <v>1295</v>
      </c>
      <c r="RZS6" s="1102" t="s">
        <v>1296</v>
      </c>
      <c r="RZT6" s="1102" t="s">
        <v>39</v>
      </c>
      <c r="RZU6" s="1100" t="s">
        <v>106</v>
      </c>
      <c r="RZV6" s="1101" t="s">
        <v>107</v>
      </c>
      <c r="RZW6" s="1102" t="s">
        <v>1295</v>
      </c>
      <c r="RZX6" s="1102" t="s">
        <v>1296</v>
      </c>
      <c r="RZY6" s="1102" t="s">
        <v>39</v>
      </c>
      <c r="RZZ6" s="1102" t="s">
        <v>1295</v>
      </c>
      <c r="SAA6" s="1102" t="s">
        <v>1296</v>
      </c>
      <c r="SAB6" s="1102" t="s">
        <v>39</v>
      </c>
      <c r="SAC6" s="1100" t="s">
        <v>106</v>
      </c>
      <c r="SAD6" s="1101" t="s">
        <v>107</v>
      </c>
      <c r="SAE6" s="1102" t="s">
        <v>1295</v>
      </c>
      <c r="SAF6" s="1102" t="s">
        <v>1296</v>
      </c>
      <c r="SAG6" s="1102" t="s">
        <v>39</v>
      </c>
      <c r="SAH6" s="1102" t="s">
        <v>1295</v>
      </c>
      <c r="SAI6" s="1102" t="s">
        <v>1296</v>
      </c>
      <c r="SAJ6" s="1102" t="s">
        <v>39</v>
      </c>
      <c r="SAK6" s="1100" t="s">
        <v>106</v>
      </c>
      <c r="SAL6" s="1101" t="s">
        <v>107</v>
      </c>
      <c r="SAM6" s="1102" t="s">
        <v>1295</v>
      </c>
      <c r="SAN6" s="1102" t="s">
        <v>1296</v>
      </c>
      <c r="SAO6" s="1102" t="s">
        <v>39</v>
      </c>
      <c r="SAP6" s="1102" t="s">
        <v>1295</v>
      </c>
      <c r="SAQ6" s="1102" t="s">
        <v>1296</v>
      </c>
      <c r="SAR6" s="1102" t="s">
        <v>39</v>
      </c>
      <c r="SAS6" s="1100" t="s">
        <v>106</v>
      </c>
      <c r="SAT6" s="1101" t="s">
        <v>107</v>
      </c>
      <c r="SAU6" s="1102" t="s">
        <v>1295</v>
      </c>
      <c r="SAV6" s="1102" t="s">
        <v>1296</v>
      </c>
      <c r="SAW6" s="1102" t="s">
        <v>39</v>
      </c>
      <c r="SAX6" s="1102" t="s">
        <v>1295</v>
      </c>
      <c r="SAY6" s="1102" t="s">
        <v>1296</v>
      </c>
      <c r="SAZ6" s="1102" t="s">
        <v>39</v>
      </c>
      <c r="SBA6" s="1100" t="s">
        <v>106</v>
      </c>
      <c r="SBB6" s="1101" t="s">
        <v>107</v>
      </c>
      <c r="SBC6" s="1102" t="s">
        <v>1295</v>
      </c>
      <c r="SBD6" s="1102" t="s">
        <v>1296</v>
      </c>
      <c r="SBE6" s="1102" t="s">
        <v>39</v>
      </c>
      <c r="SBF6" s="1102" t="s">
        <v>1295</v>
      </c>
      <c r="SBG6" s="1102" t="s">
        <v>1296</v>
      </c>
      <c r="SBH6" s="1102" t="s">
        <v>39</v>
      </c>
      <c r="SBI6" s="1100" t="s">
        <v>106</v>
      </c>
      <c r="SBJ6" s="1101" t="s">
        <v>107</v>
      </c>
      <c r="SBK6" s="1102" t="s">
        <v>1295</v>
      </c>
      <c r="SBL6" s="1102" t="s">
        <v>1296</v>
      </c>
      <c r="SBM6" s="1102" t="s">
        <v>39</v>
      </c>
      <c r="SBN6" s="1102" t="s">
        <v>1295</v>
      </c>
      <c r="SBO6" s="1102" t="s">
        <v>1296</v>
      </c>
      <c r="SBP6" s="1102" t="s">
        <v>39</v>
      </c>
      <c r="SBQ6" s="1100" t="s">
        <v>106</v>
      </c>
      <c r="SBR6" s="1101" t="s">
        <v>107</v>
      </c>
      <c r="SBS6" s="1102" t="s">
        <v>1295</v>
      </c>
      <c r="SBT6" s="1102" t="s">
        <v>1296</v>
      </c>
      <c r="SBU6" s="1102" t="s">
        <v>39</v>
      </c>
      <c r="SBV6" s="1102" t="s">
        <v>1295</v>
      </c>
      <c r="SBW6" s="1102" t="s">
        <v>1296</v>
      </c>
      <c r="SBX6" s="1102" t="s">
        <v>39</v>
      </c>
      <c r="SBY6" s="1100" t="s">
        <v>106</v>
      </c>
      <c r="SBZ6" s="1101" t="s">
        <v>107</v>
      </c>
      <c r="SCA6" s="1102" t="s">
        <v>1295</v>
      </c>
      <c r="SCB6" s="1102" t="s">
        <v>1296</v>
      </c>
      <c r="SCC6" s="1102" t="s">
        <v>39</v>
      </c>
      <c r="SCD6" s="1102" t="s">
        <v>1295</v>
      </c>
      <c r="SCE6" s="1102" t="s">
        <v>1296</v>
      </c>
      <c r="SCF6" s="1102" t="s">
        <v>39</v>
      </c>
      <c r="SCG6" s="1100" t="s">
        <v>106</v>
      </c>
      <c r="SCH6" s="1101" t="s">
        <v>107</v>
      </c>
      <c r="SCI6" s="1102" t="s">
        <v>1295</v>
      </c>
      <c r="SCJ6" s="1102" t="s">
        <v>1296</v>
      </c>
      <c r="SCK6" s="1102" t="s">
        <v>39</v>
      </c>
      <c r="SCL6" s="1102" t="s">
        <v>1295</v>
      </c>
      <c r="SCM6" s="1102" t="s">
        <v>1296</v>
      </c>
      <c r="SCN6" s="1102" t="s">
        <v>39</v>
      </c>
      <c r="SCO6" s="1100" t="s">
        <v>106</v>
      </c>
      <c r="SCP6" s="1101" t="s">
        <v>107</v>
      </c>
      <c r="SCQ6" s="1102" t="s">
        <v>1295</v>
      </c>
      <c r="SCR6" s="1102" t="s">
        <v>1296</v>
      </c>
      <c r="SCS6" s="1102" t="s">
        <v>39</v>
      </c>
      <c r="SCT6" s="1102" t="s">
        <v>1295</v>
      </c>
      <c r="SCU6" s="1102" t="s">
        <v>1296</v>
      </c>
      <c r="SCV6" s="1102" t="s">
        <v>39</v>
      </c>
      <c r="SCW6" s="1100" t="s">
        <v>106</v>
      </c>
      <c r="SCX6" s="1101" t="s">
        <v>107</v>
      </c>
      <c r="SCY6" s="1102" t="s">
        <v>1295</v>
      </c>
      <c r="SCZ6" s="1102" t="s">
        <v>1296</v>
      </c>
      <c r="SDA6" s="1102" t="s">
        <v>39</v>
      </c>
      <c r="SDB6" s="1102" t="s">
        <v>1295</v>
      </c>
      <c r="SDC6" s="1102" t="s">
        <v>1296</v>
      </c>
      <c r="SDD6" s="1102" t="s">
        <v>39</v>
      </c>
      <c r="SDE6" s="1100" t="s">
        <v>106</v>
      </c>
      <c r="SDF6" s="1101" t="s">
        <v>107</v>
      </c>
      <c r="SDG6" s="1102" t="s">
        <v>1295</v>
      </c>
      <c r="SDH6" s="1102" t="s">
        <v>1296</v>
      </c>
      <c r="SDI6" s="1102" t="s">
        <v>39</v>
      </c>
      <c r="SDJ6" s="1102" t="s">
        <v>1295</v>
      </c>
      <c r="SDK6" s="1102" t="s">
        <v>1296</v>
      </c>
      <c r="SDL6" s="1102" t="s">
        <v>39</v>
      </c>
      <c r="SDM6" s="1100" t="s">
        <v>106</v>
      </c>
      <c r="SDN6" s="1101" t="s">
        <v>107</v>
      </c>
      <c r="SDO6" s="1102" t="s">
        <v>1295</v>
      </c>
      <c r="SDP6" s="1102" t="s">
        <v>1296</v>
      </c>
      <c r="SDQ6" s="1102" t="s">
        <v>39</v>
      </c>
      <c r="SDR6" s="1102" t="s">
        <v>1295</v>
      </c>
      <c r="SDS6" s="1102" t="s">
        <v>1296</v>
      </c>
      <c r="SDT6" s="1102" t="s">
        <v>39</v>
      </c>
      <c r="SDU6" s="1100" t="s">
        <v>106</v>
      </c>
      <c r="SDV6" s="1101" t="s">
        <v>107</v>
      </c>
      <c r="SDW6" s="1102" t="s">
        <v>1295</v>
      </c>
      <c r="SDX6" s="1102" t="s">
        <v>1296</v>
      </c>
      <c r="SDY6" s="1102" t="s">
        <v>39</v>
      </c>
      <c r="SDZ6" s="1102" t="s">
        <v>1295</v>
      </c>
      <c r="SEA6" s="1102" t="s">
        <v>1296</v>
      </c>
      <c r="SEB6" s="1102" t="s">
        <v>39</v>
      </c>
      <c r="SEC6" s="1100" t="s">
        <v>106</v>
      </c>
      <c r="SED6" s="1101" t="s">
        <v>107</v>
      </c>
      <c r="SEE6" s="1102" t="s">
        <v>1295</v>
      </c>
      <c r="SEF6" s="1102" t="s">
        <v>1296</v>
      </c>
      <c r="SEG6" s="1102" t="s">
        <v>39</v>
      </c>
      <c r="SEH6" s="1102" t="s">
        <v>1295</v>
      </c>
      <c r="SEI6" s="1102" t="s">
        <v>1296</v>
      </c>
      <c r="SEJ6" s="1102" t="s">
        <v>39</v>
      </c>
      <c r="SEK6" s="1100" t="s">
        <v>106</v>
      </c>
      <c r="SEL6" s="1101" t="s">
        <v>107</v>
      </c>
      <c r="SEM6" s="1102" t="s">
        <v>1295</v>
      </c>
      <c r="SEN6" s="1102" t="s">
        <v>1296</v>
      </c>
      <c r="SEO6" s="1102" t="s">
        <v>39</v>
      </c>
      <c r="SEP6" s="1102" t="s">
        <v>1295</v>
      </c>
      <c r="SEQ6" s="1102" t="s">
        <v>1296</v>
      </c>
      <c r="SER6" s="1102" t="s">
        <v>39</v>
      </c>
      <c r="SES6" s="1100" t="s">
        <v>106</v>
      </c>
      <c r="SET6" s="1101" t="s">
        <v>107</v>
      </c>
      <c r="SEU6" s="1102" t="s">
        <v>1295</v>
      </c>
      <c r="SEV6" s="1102" t="s">
        <v>1296</v>
      </c>
      <c r="SEW6" s="1102" t="s">
        <v>39</v>
      </c>
      <c r="SEX6" s="1102" t="s">
        <v>1295</v>
      </c>
      <c r="SEY6" s="1102" t="s">
        <v>1296</v>
      </c>
      <c r="SEZ6" s="1102" t="s">
        <v>39</v>
      </c>
      <c r="SFA6" s="1100" t="s">
        <v>106</v>
      </c>
      <c r="SFB6" s="1101" t="s">
        <v>107</v>
      </c>
      <c r="SFC6" s="1102" t="s">
        <v>1295</v>
      </c>
      <c r="SFD6" s="1102" t="s">
        <v>1296</v>
      </c>
      <c r="SFE6" s="1102" t="s">
        <v>39</v>
      </c>
      <c r="SFF6" s="1102" t="s">
        <v>1295</v>
      </c>
      <c r="SFG6" s="1102" t="s">
        <v>1296</v>
      </c>
      <c r="SFH6" s="1102" t="s">
        <v>39</v>
      </c>
      <c r="SFI6" s="1100" t="s">
        <v>106</v>
      </c>
      <c r="SFJ6" s="1101" t="s">
        <v>107</v>
      </c>
      <c r="SFK6" s="1102" t="s">
        <v>1295</v>
      </c>
      <c r="SFL6" s="1102" t="s">
        <v>1296</v>
      </c>
      <c r="SFM6" s="1102" t="s">
        <v>39</v>
      </c>
      <c r="SFN6" s="1102" t="s">
        <v>1295</v>
      </c>
      <c r="SFO6" s="1102" t="s">
        <v>1296</v>
      </c>
      <c r="SFP6" s="1102" t="s">
        <v>39</v>
      </c>
      <c r="SFQ6" s="1100" t="s">
        <v>106</v>
      </c>
      <c r="SFR6" s="1101" t="s">
        <v>107</v>
      </c>
      <c r="SFS6" s="1102" t="s">
        <v>1295</v>
      </c>
      <c r="SFT6" s="1102" t="s">
        <v>1296</v>
      </c>
      <c r="SFU6" s="1102" t="s">
        <v>39</v>
      </c>
      <c r="SFV6" s="1102" t="s">
        <v>1295</v>
      </c>
      <c r="SFW6" s="1102" t="s">
        <v>1296</v>
      </c>
      <c r="SFX6" s="1102" t="s">
        <v>39</v>
      </c>
      <c r="SFY6" s="1100" t="s">
        <v>106</v>
      </c>
      <c r="SFZ6" s="1101" t="s">
        <v>107</v>
      </c>
      <c r="SGA6" s="1102" t="s">
        <v>1295</v>
      </c>
      <c r="SGB6" s="1102" t="s">
        <v>1296</v>
      </c>
      <c r="SGC6" s="1102" t="s">
        <v>39</v>
      </c>
      <c r="SGD6" s="1102" t="s">
        <v>1295</v>
      </c>
      <c r="SGE6" s="1102" t="s">
        <v>1296</v>
      </c>
      <c r="SGF6" s="1102" t="s">
        <v>39</v>
      </c>
      <c r="SGG6" s="1100" t="s">
        <v>106</v>
      </c>
      <c r="SGH6" s="1101" t="s">
        <v>107</v>
      </c>
      <c r="SGI6" s="1102" t="s">
        <v>1295</v>
      </c>
      <c r="SGJ6" s="1102" t="s">
        <v>1296</v>
      </c>
      <c r="SGK6" s="1102" t="s">
        <v>39</v>
      </c>
      <c r="SGL6" s="1102" t="s">
        <v>1295</v>
      </c>
      <c r="SGM6" s="1102" t="s">
        <v>1296</v>
      </c>
      <c r="SGN6" s="1102" t="s">
        <v>39</v>
      </c>
      <c r="SGO6" s="1100" t="s">
        <v>106</v>
      </c>
      <c r="SGP6" s="1101" t="s">
        <v>107</v>
      </c>
      <c r="SGQ6" s="1102" t="s">
        <v>1295</v>
      </c>
      <c r="SGR6" s="1102" t="s">
        <v>1296</v>
      </c>
      <c r="SGS6" s="1102" t="s">
        <v>39</v>
      </c>
      <c r="SGT6" s="1102" t="s">
        <v>1295</v>
      </c>
      <c r="SGU6" s="1102" t="s">
        <v>1296</v>
      </c>
      <c r="SGV6" s="1102" t="s">
        <v>39</v>
      </c>
      <c r="SGW6" s="1100" t="s">
        <v>106</v>
      </c>
      <c r="SGX6" s="1101" t="s">
        <v>107</v>
      </c>
      <c r="SGY6" s="1102" t="s">
        <v>1295</v>
      </c>
      <c r="SGZ6" s="1102" t="s">
        <v>1296</v>
      </c>
      <c r="SHA6" s="1102" t="s">
        <v>39</v>
      </c>
      <c r="SHB6" s="1102" t="s">
        <v>1295</v>
      </c>
      <c r="SHC6" s="1102" t="s">
        <v>1296</v>
      </c>
      <c r="SHD6" s="1102" t="s">
        <v>39</v>
      </c>
      <c r="SHE6" s="1100" t="s">
        <v>106</v>
      </c>
      <c r="SHF6" s="1101" t="s">
        <v>107</v>
      </c>
      <c r="SHG6" s="1102" t="s">
        <v>1295</v>
      </c>
      <c r="SHH6" s="1102" t="s">
        <v>1296</v>
      </c>
      <c r="SHI6" s="1102" t="s">
        <v>39</v>
      </c>
      <c r="SHJ6" s="1102" t="s">
        <v>1295</v>
      </c>
      <c r="SHK6" s="1102" t="s">
        <v>1296</v>
      </c>
      <c r="SHL6" s="1102" t="s">
        <v>39</v>
      </c>
      <c r="SHM6" s="1100" t="s">
        <v>106</v>
      </c>
      <c r="SHN6" s="1101" t="s">
        <v>107</v>
      </c>
      <c r="SHO6" s="1102" t="s">
        <v>1295</v>
      </c>
      <c r="SHP6" s="1102" t="s">
        <v>1296</v>
      </c>
      <c r="SHQ6" s="1102" t="s">
        <v>39</v>
      </c>
      <c r="SHR6" s="1102" t="s">
        <v>1295</v>
      </c>
      <c r="SHS6" s="1102" t="s">
        <v>1296</v>
      </c>
      <c r="SHT6" s="1102" t="s">
        <v>39</v>
      </c>
      <c r="SHU6" s="1100" t="s">
        <v>106</v>
      </c>
      <c r="SHV6" s="1101" t="s">
        <v>107</v>
      </c>
      <c r="SHW6" s="1102" t="s">
        <v>1295</v>
      </c>
      <c r="SHX6" s="1102" t="s">
        <v>1296</v>
      </c>
      <c r="SHY6" s="1102" t="s">
        <v>39</v>
      </c>
      <c r="SHZ6" s="1102" t="s">
        <v>1295</v>
      </c>
      <c r="SIA6" s="1102" t="s">
        <v>1296</v>
      </c>
      <c r="SIB6" s="1102" t="s">
        <v>39</v>
      </c>
      <c r="SIC6" s="1100" t="s">
        <v>106</v>
      </c>
      <c r="SID6" s="1101" t="s">
        <v>107</v>
      </c>
      <c r="SIE6" s="1102" t="s">
        <v>1295</v>
      </c>
      <c r="SIF6" s="1102" t="s">
        <v>1296</v>
      </c>
      <c r="SIG6" s="1102" t="s">
        <v>39</v>
      </c>
      <c r="SIH6" s="1102" t="s">
        <v>1295</v>
      </c>
      <c r="SII6" s="1102" t="s">
        <v>1296</v>
      </c>
      <c r="SIJ6" s="1102" t="s">
        <v>39</v>
      </c>
      <c r="SIK6" s="1100" t="s">
        <v>106</v>
      </c>
      <c r="SIL6" s="1101" t="s">
        <v>107</v>
      </c>
      <c r="SIM6" s="1102" t="s">
        <v>1295</v>
      </c>
      <c r="SIN6" s="1102" t="s">
        <v>1296</v>
      </c>
      <c r="SIO6" s="1102" t="s">
        <v>39</v>
      </c>
      <c r="SIP6" s="1102" t="s">
        <v>1295</v>
      </c>
      <c r="SIQ6" s="1102" t="s">
        <v>1296</v>
      </c>
      <c r="SIR6" s="1102" t="s">
        <v>39</v>
      </c>
      <c r="SIS6" s="1100" t="s">
        <v>106</v>
      </c>
      <c r="SIT6" s="1101" t="s">
        <v>107</v>
      </c>
      <c r="SIU6" s="1102" t="s">
        <v>1295</v>
      </c>
      <c r="SIV6" s="1102" t="s">
        <v>1296</v>
      </c>
      <c r="SIW6" s="1102" t="s">
        <v>39</v>
      </c>
      <c r="SIX6" s="1102" t="s">
        <v>1295</v>
      </c>
      <c r="SIY6" s="1102" t="s">
        <v>1296</v>
      </c>
      <c r="SIZ6" s="1102" t="s">
        <v>39</v>
      </c>
      <c r="SJA6" s="1100" t="s">
        <v>106</v>
      </c>
      <c r="SJB6" s="1101" t="s">
        <v>107</v>
      </c>
      <c r="SJC6" s="1102" t="s">
        <v>1295</v>
      </c>
      <c r="SJD6" s="1102" t="s">
        <v>1296</v>
      </c>
      <c r="SJE6" s="1102" t="s">
        <v>39</v>
      </c>
      <c r="SJF6" s="1102" t="s">
        <v>1295</v>
      </c>
      <c r="SJG6" s="1102" t="s">
        <v>1296</v>
      </c>
      <c r="SJH6" s="1102" t="s">
        <v>39</v>
      </c>
      <c r="SJI6" s="1100" t="s">
        <v>106</v>
      </c>
      <c r="SJJ6" s="1101" t="s">
        <v>107</v>
      </c>
      <c r="SJK6" s="1102" t="s">
        <v>1295</v>
      </c>
      <c r="SJL6" s="1102" t="s">
        <v>1296</v>
      </c>
      <c r="SJM6" s="1102" t="s">
        <v>39</v>
      </c>
      <c r="SJN6" s="1102" t="s">
        <v>1295</v>
      </c>
      <c r="SJO6" s="1102" t="s">
        <v>1296</v>
      </c>
      <c r="SJP6" s="1102" t="s">
        <v>39</v>
      </c>
      <c r="SJQ6" s="1100" t="s">
        <v>106</v>
      </c>
      <c r="SJR6" s="1101" t="s">
        <v>107</v>
      </c>
      <c r="SJS6" s="1102" t="s">
        <v>1295</v>
      </c>
      <c r="SJT6" s="1102" t="s">
        <v>1296</v>
      </c>
      <c r="SJU6" s="1102" t="s">
        <v>39</v>
      </c>
      <c r="SJV6" s="1102" t="s">
        <v>1295</v>
      </c>
      <c r="SJW6" s="1102" t="s">
        <v>1296</v>
      </c>
      <c r="SJX6" s="1102" t="s">
        <v>39</v>
      </c>
      <c r="SJY6" s="1100" t="s">
        <v>106</v>
      </c>
      <c r="SJZ6" s="1101" t="s">
        <v>107</v>
      </c>
      <c r="SKA6" s="1102" t="s">
        <v>1295</v>
      </c>
      <c r="SKB6" s="1102" t="s">
        <v>1296</v>
      </c>
      <c r="SKC6" s="1102" t="s">
        <v>39</v>
      </c>
      <c r="SKD6" s="1102" t="s">
        <v>1295</v>
      </c>
      <c r="SKE6" s="1102" t="s">
        <v>1296</v>
      </c>
      <c r="SKF6" s="1102" t="s">
        <v>39</v>
      </c>
      <c r="SKG6" s="1100" t="s">
        <v>106</v>
      </c>
      <c r="SKH6" s="1101" t="s">
        <v>107</v>
      </c>
      <c r="SKI6" s="1102" t="s">
        <v>1295</v>
      </c>
      <c r="SKJ6" s="1102" t="s">
        <v>1296</v>
      </c>
      <c r="SKK6" s="1102" t="s">
        <v>39</v>
      </c>
      <c r="SKL6" s="1102" t="s">
        <v>1295</v>
      </c>
      <c r="SKM6" s="1102" t="s">
        <v>1296</v>
      </c>
      <c r="SKN6" s="1102" t="s">
        <v>39</v>
      </c>
      <c r="SKO6" s="1100" t="s">
        <v>106</v>
      </c>
      <c r="SKP6" s="1101" t="s">
        <v>107</v>
      </c>
      <c r="SKQ6" s="1102" t="s">
        <v>1295</v>
      </c>
      <c r="SKR6" s="1102" t="s">
        <v>1296</v>
      </c>
      <c r="SKS6" s="1102" t="s">
        <v>39</v>
      </c>
      <c r="SKT6" s="1102" t="s">
        <v>1295</v>
      </c>
      <c r="SKU6" s="1102" t="s">
        <v>1296</v>
      </c>
      <c r="SKV6" s="1102" t="s">
        <v>39</v>
      </c>
      <c r="SKW6" s="1100" t="s">
        <v>106</v>
      </c>
      <c r="SKX6" s="1101" t="s">
        <v>107</v>
      </c>
      <c r="SKY6" s="1102" t="s">
        <v>1295</v>
      </c>
      <c r="SKZ6" s="1102" t="s">
        <v>1296</v>
      </c>
      <c r="SLA6" s="1102" t="s">
        <v>39</v>
      </c>
      <c r="SLB6" s="1102" t="s">
        <v>1295</v>
      </c>
      <c r="SLC6" s="1102" t="s">
        <v>1296</v>
      </c>
      <c r="SLD6" s="1102" t="s">
        <v>39</v>
      </c>
      <c r="SLE6" s="1100" t="s">
        <v>106</v>
      </c>
      <c r="SLF6" s="1101" t="s">
        <v>107</v>
      </c>
      <c r="SLG6" s="1102" t="s">
        <v>1295</v>
      </c>
      <c r="SLH6" s="1102" t="s">
        <v>1296</v>
      </c>
      <c r="SLI6" s="1102" t="s">
        <v>39</v>
      </c>
      <c r="SLJ6" s="1102" t="s">
        <v>1295</v>
      </c>
      <c r="SLK6" s="1102" t="s">
        <v>1296</v>
      </c>
      <c r="SLL6" s="1102" t="s">
        <v>39</v>
      </c>
      <c r="SLM6" s="1100" t="s">
        <v>106</v>
      </c>
      <c r="SLN6" s="1101" t="s">
        <v>107</v>
      </c>
      <c r="SLO6" s="1102" t="s">
        <v>1295</v>
      </c>
      <c r="SLP6" s="1102" t="s">
        <v>1296</v>
      </c>
      <c r="SLQ6" s="1102" t="s">
        <v>39</v>
      </c>
      <c r="SLR6" s="1102" t="s">
        <v>1295</v>
      </c>
      <c r="SLS6" s="1102" t="s">
        <v>1296</v>
      </c>
      <c r="SLT6" s="1102" t="s">
        <v>39</v>
      </c>
      <c r="SLU6" s="1100" t="s">
        <v>106</v>
      </c>
      <c r="SLV6" s="1101" t="s">
        <v>107</v>
      </c>
      <c r="SLW6" s="1102" t="s">
        <v>1295</v>
      </c>
      <c r="SLX6" s="1102" t="s">
        <v>1296</v>
      </c>
      <c r="SLY6" s="1102" t="s">
        <v>39</v>
      </c>
      <c r="SLZ6" s="1102" t="s">
        <v>1295</v>
      </c>
      <c r="SMA6" s="1102" t="s">
        <v>1296</v>
      </c>
      <c r="SMB6" s="1102" t="s">
        <v>39</v>
      </c>
      <c r="SMC6" s="1100" t="s">
        <v>106</v>
      </c>
      <c r="SMD6" s="1101" t="s">
        <v>107</v>
      </c>
      <c r="SME6" s="1102" t="s">
        <v>1295</v>
      </c>
      <c r="SMF6" s="1102" t="s">
        <v>1296</v>
      </c>
      <c r="SMG6" s="1102" t="s">
        <v>39</v>
      </c>
      <c r="SMH6" s="1102" t="s">
        <v>1295</v>
      </c>
      <c r="SMI6" s="1102" t="s">
        <v>1296</v>
      </c>
      <c r="SMJ6" s="1102" t="s">
        <v>39</v>
      </c>
      <c r="SMK6" s="1100" t="s">
        <v>106</v>
      </c>
      <c r="SML6" s="1101" t="s">
        <v>107</v>
      </c>
      <c r="SMM6" s="1102" t="s">
        <v>1295</v>
      </c>
      <c r="SMN6" s="1102" t="s">
        <v>1296</v>
      </c>
      <c r="SMO6" s="1102" t="s">
        <v>39</v>
      </c>
      <c r="SMP6" s="1102" t="s">
        <v>1295</v>
      </c>
      <c r="SMQ6" s="1102" t="s">
        <v>1296</v>
      </c>
      <c r="SMR6" s="1102" t="s">
        <v>39</v>
      </c>
      <c r="SMS6" s="1100" t="s">
        <v>106</v>
      </c>
      <c r="SMT6" s="1101" t="s">
        <v>107</v>
      </c>
      <c r="SMU6" s="1102" t="s">
        <v>1295</v>
      </c>
      <c r="SMV6" s="1102" t="s">
        <v>1296</v>
      </c>
      <c r="SMW6" s="1102" t="s">
        <v>39</v>
      </c>
      <c r="SMX6" s="1102" t="s">
        <v>1295</v>
      </c>
      <c r="SMY6" s="1102" t="s">
        <v>1296</v>
      </c>
      <c r="SMZ6" s="1102" t="s">
        <v>39</v>
      </c>
      <c r="SNA6" s="1100" t="s">
        <v>106</v>
      </c>
      <c r="SNB6" s="1101" t="s">
        <v>107</v>
      </c>
      <c r="SNC6" s="1102" t="s">
        <v>1295</v>
      </c>
      <c r="SND6" s="1102" t="s">
        <v>1296</v>
      </c>
      <c r="SNE6" s="1102" t="s">
        <v>39</v>
      </c>
      <c r="SNF6" s="1102" t="s">
        <v>1295</v>
      </c>
      <c r="SNG6" s="1102" t="s">
        <v>1296</v>
      </c>
      <c r="SNH6" s="1102" t="s">
        <v>39</v>
      </c>
      <c r="SNI6" s="1100" t="s">
        <v>106</v>
      </c>
      <c r="SNJ6" s="1101" t="s">
        <v>107</v>
      </c>
      <c r="SNK6" s="1102" t="s">
        <v>1295</v>
      </c>
      <c r="SNL6" s="1102" t="s">
        <v>1296</v>
      </c>
      <c r="SNM6" s="1102" t="s">
        <v>39</v>
      </c>
      <c r="SNN6" s="1102" t="s">
        <v>1295</v>
      </c>
      <c r="SNO6" s="1102" t="s">
        <v>1296</v>
      </c>
      <c r="SNP6" s="1102" t="s">
        <v>39</v>
      </c>
      <c r="SNQ6" s="1100" t="s">
        <v>106</v>
      </c>
      <c r="SNR6" s="1101" t="s">
        <v>107</v>
      </c>
      <c r="SNS6" s="1102" t="s">
        <v>1295</v>
      </c>
      <c r="SNT6" s="1102" t="s">
        <v>1296</v>
      </c>
      <c r="SNU6" s="1102" t="s">
        <v>39</v>
      </c>
      <c r="SNV6" s="1102" t="s">
        <v>1295</v>
      </c>
      <c r="SNW6" s="1102" t="s">
        <v>1296</v>
      </c>
      <c r="SNX6" s="1102" t="s">
        <v>39</v>
      </c>
      <c r="SNY6" s="1100" t="s">
        <v>106</v>
      </c>
      <c r="SNZ6" s="1101" t="s">
        <v>107</v>
      </c>
      <c r="SOA6" s="1102" t="s">
        <v>1295</v>
      </c>
      <c r="SOB6" s="1102" t="s">
        <v>1296</v>
      </c>
      <c r="SOC6" s="1102" t="s">
        <v>39</v>
      </c>
      <c r="SOD6" s="1102" t="s">
        <v>1295</v>
      </c>
      <c r="SOE6" s="1102" t="s">
        <v>1296</v>
      </c>
      <c r="SOF6" s="1102" t="s">
        <v>39</v>
      </c>
      <c r="SOG6" s="1100" t="s">
        <v>106</v>
      </c>
      <c r="SOH6" s="1101" t="s">
        <v>107</v>
      </c>
      <c r="SOI6" s="1102" t="s">
        <v>1295</v>
      </c>
      <c r="SOJ6" s="1102" t="s">
        <v>1296</v>
      </c>
      <c r="SOK6" s="1102" t="s">
        <v>39</v>
      </c>
      <c r="SOL6" s="1102" t="s">
        <v>1295</v>
      </c>
      <c r="SOM6" s="1102" t="s">
        <v>1296</v>
      </c>
      <c r="SON6" s="1102" t="s">
        <v>39</v>
      </c>
      <c r="SOO6" s="1100" t="s">
        <v>106</v>
      </c>
      <c r="SOP6" s="1101" t="s">
        <v>107</v>
      </c>
      <c r="SOQ6" s="1102" t="s">
        <v>1295</v>
      </c>
      <c r="SOR6" s="1102" t="s">
        <v>1296</v>
      </c>
      <c r="SOS6" s="1102" t="s">
        <v>39</v>
      </c>
      <c r="SOT6" s="1102" t="s">
        <v>1295</v>
      </c>
      <c r="SOU6" s="1102" t="s">
        <v>1296</v>
      </c>
      <c r="SOV6" s="1102" t="s">
        <v>39</v>
      </c>
      <c r="SOW6" s="1100" t="s">
        <v>106</v>
      </c>
      <c r="SOX6" s="1101" t="s">
        <v>107</v>
      </c>
      <c r="SOY6" s="1102" t="s">
        <v>1295</v>
      </c>
      <c r="SOZ6" s="1102" t="s">
        <v>1296</v>
      </c>
      <c r="SPA6" s="1102" t="s">
        <v>39</v>
      </c>
      <c r="SPB6" s="1102" t="s">
        <v>1295</v>
      </c>
      <c r="SPC6" s="1102" t="s">
        <v>1296</v>
      </c>
      <c r="SPD6" s="1102" t="s">
        <v>39</v>
      </c>
      <c r="SPE6" s="1100" t="s">
        <v>106</v>
      </c>
      <c r="SPF6" s="1101" t="s">
        <v>107</v>
      </c>
      <c r="SPG6" s="1102" t="s">
        <v>1295</v>
      </c>
      <c r="SPH6" s="1102" t="s">
        <v>1296</v>
      </c>
      <c r="SPI6" s="1102" t="s">
        <v>39</v>
      </c>
      <c r="SPJ6" s="1102" t="s">
        <v>1295</v>
      </c>
      <c r="SPK6" s="1102" t="s">
        <v>1296</v>
      </c>
      <c r="SPL6" s="1102" t="s">
        <v>39</v>
      </c>
      <c r="SPM6" s="1100" t="s">
        <v>106</v>
      </c>
      <c r="SPN6" s="1101" t="s">
        <v>107</v>
      </c>
      <c r="SPO6" s="1102" t="s">
        <v>1295</v>
      </c>
      <c r="SPP6" s="1102" t="s">
        <v>1296</v>
      </c>
      <c r="SPQ6" s="1102" t="s">
        <v>39</v>
      </c>
      <c r="SPR6" s="1102" t="s">
        <v>1295</v>
      </c>
      <c r="SPS6" s="1102" t="s">
        <v>1296</v>
      </c>
      <c r="SPT6" s="1102" t="s">
        <v>39</v>
      </c>
      <c r="SPU6" s="1100" t="s">
        <v>106</v>
      </c>
      <c r="SPV6" s="1101" t="s">
        <v>107</v>
      </c>
      <c r="SPW6" s="1102" t="s">
        <v>1295</v>
      </c>
      <c r="SPX6" s="1102" t="s">
        <v>1296</v>
      </c>
      <c r="SPY6" s="1102" t="s">
        <v>39</v>
      </c>
      <c r="SPZ6" s="1102" t="s">
        <v>1295</v>
      </c>
      <c r="SQA6" s="1102" t="s">
        <v>1296</v>
      </c>
      <c r="SQB6" s="1102" t="s">
        <v>39</v>
      </c>
      <c r="SQC6" s="1100" t="s">
        <v>106</v>
      </c>
      <c r="SQD6" s="1101" t="s">
        <v>107</v>
      </c>
      <c r="SQE6" s="1102" t="s">
        <v>1295</v>
      </c>
      <c r="SQF6" s="1102" t="s">
        <v>1296</v>
      </c>
      <c r="SQG6" s="1102" t="s">
        <v>39</v>
      </c>
      <c r="SQH6" s="1102" t="s">
        <v>1295</v>
      </c>
      <c r="SQI6" s="1102" t="s">
        <v>1296</v>
      </c>
      <c r="SQJ6" s="1102" t="s">
        <v>39</v>
      </c>
      <c r="SQK6" s="1100" t="s">
        <v>106</v>
      </c>
      <c r="SQL6" s="1101" t="s">
        <v>107</v>
      </c>
      <c r="SQM6" s="1102" t="s">
        <v>1295</v>
      </c>
      <c r="SQN6" s="1102" t="s">
        <v>1296</v>
      </c>
      <c r="SQO6" s="1102" t="s">
        <v>39</v>
      </c>
      <c r="SQP6" s="1102" t="s">
        <v>1295</v>
      </c>
      <c r="SQQ6" s="1102" t="s">
        <v>1296</v>
      </c>
      <c r="SQR6" s="1102" t="s">
        <v>39</v>
      </c>
      <c r="SQS6" s="1100" t="s">
        <v>106</v>
      </c>
      <c r="SQT6" s="1101" t="s">
        <v>107</v>
      </c>
      <c r="SQU6" s="1102" t="s">
        <v>1295</v>
      </c>
      <c r="SQV6" s="1102" t="s">
        <v>1296</v>
      </c>
      <c r="SQW6" s="1102" t="s">
        <v>39</v>
      </c>
      <c r="SQX6" s="1102" t="s">
        <v>1295</v>
      </c>
      <c r="SQY6" s="1102" t="s">
        <v>1296</v>
      </c>
      <c r="SQZ6" s="1102" t="s">
        <v>39</v>
      </c>
      <c r="SRA6" s="1100" t="s">
        <v>106</v>
      </c>
      <c r="SRB6" s="1101" t="s">
        <v>107</v>
      </c>
      <c r="SRC6" s="1102" t="s">
        <v>1295</v>
      </c>
      <c r="SRD6" s="1102" t="s">
        <v>1296</v>
      </c>
      <c r="SRE6" s="1102" t="s">
        <v>39</v>
      </c>
      <c r="SRF6" s="1102" t="s">
        <v>1295</v>
      </c>
      <c r="SRG6" s="1102" t="s">
        <v>1296</v>
      </c>
      <c r="SRH6" s="1102" t="s">
        <v>39</v>
      </c>
      <c r="SRI6" s="1100" t="s">
        <v>106</v>
      </c>
      <c r="SRJ6" s="1101" t="s">
        <v>107</v>
      </c>
      <c r="SRK6" s="1102" t="s">
        <v>1295</v>
      </c>
      <c r="SRL6" s="1102" t="s">
        <v>1296</v>
      </c>
      <c r="SRM6" s="1102" t="s">
        <v>39</v>
      </c>
      <c r="SRN6" s="1102" t="s">
        <v>1295</v>
      </c>
      <c r="SRO6" s="1102" t="s">
        <v>1296</v>
      </c>
      <c r="SRP6" s="1102" t="s">
        <v>39</v>
      </c>
      <c r="SRQ6" s="1100" t="s">
        <v>106</v>
      </c>
      <c r="SRR6" s="1101" t="s">
        <v>107</v>
      </c>
      <c r="SRS6" s="1102" t="s">
        <v>1295</v>
      </c>
      <c r="SRT6" s="1102" t="s">
        <v>1296</v>
      </c>
      <c r="SRU6" s="1102" t="s">
        <v>39</v>
      </c>
      <c r="SRV6" s="1102" t="s">
        <v>1295</v>
      </c>
      <c r="SRW6" s="1102" t="s">
        <v>1296</v>
      </c>
      <c r="SRX6" s="1102" t="s">
        <v>39</v>
      </c>
      <c r="SRY6" s="1100" t="s">
        <v>106</v>
      </c>
      <c r="SRZ6" s="1101" t="s">
        <v>107</v>
      </c>
      <c r="SSA6" s="1102" t="s">
        <v>1295</v>
      </c>
      <c r="SSB6" s="1102" t="s">
        <v>1296</v>
      </c>
      <c r="SSC6" s="1102" t="s">
        <v>39</v>
      </c>
      <c r="SSD6" s="1102" t="s">
        <v>1295</v>
      </c>
      <c r="SSE6" s="1102" t="s">
        <v>1296</v>
      </c>
      <c r="SSF6" s="1102" t="s">
        <v>39</v>
      </c>
      <c r="SSG6" s="1100" t="s">
        <v>106</v>
      </c>
      <c r="SSH6" s="1101" t="s">
        <v>107</v>
      </c>
      <c r="SSI6" s="1102" t="s">
        <v>1295</v>
      </c>
      <c r="SSJ6" s="1102" t="s">
        <v>1296</v>
      </c>
      <c r="SSK6" s="1102" t="s">
        <v>39</v>
      </c>
      <c r="SSL6" s="1102" t="s">
        <v>1295</v>
      </c>
      <c r="SSM6" s="1102" t="s">
        <v>1296</v>
      </c>
      <c r="SSN6" s="1102" t="s">
        <v>39</v>
      </c>
      <c r="SSO6" s="1100" t="s">
        <v>106</v>
      </c>
      <c r="SSP6" s="1101" t="s">
        <v>107</v>
      </c>
      <c r="SSQ6" s="1102" t="s">
        <v>1295</v>
      </c>
      <c r="SSR6" s="1102" t="s">
        <v>1296</v>
      </c>
      <c r="SSS6" s="1102" t="s">
        <v>39</v>
      </c>
      <c r="SST6" s="1102" t="s">
        <v>1295</v>
      </c>
      <c r="SSU6" s="1102" t="s">
        <v>1296</v>
      </c>
      <c r="SSV6" s="1102" t="s">
        <v>39</v>
      </c>
      <c r="SSW6" s="1100" t="s">
        <v>106</v>
      </c>
      <c r="SSX6" s="1101" t="s">
        <v>107</v>
      </c>
      <c r="SSY6" s="1102" t="s">
        <v>1295</v>
      </c>
      <c r="SSZ6" s="1102" t="s">
        <v>1296</v>
      </c>
      <c r="STA6" s="1102" t="s">
        <v>39</v>
      </c>
      <c r="STB6" s="1102" t="s">
        <v>1295</v>
      </c>
      <c r="STC6" s="1102" t="s">
        <v>1296</v>
      </c>
      <c r="STD6" s="1102" t="s">
        <v>39</v>
      </c>
      <c r="STE6" s="1100" t="s">
        <v>106</v>
      </c>
      <c r="STF6" s="1101" t="s">
        <v>107</v>
      </c>
      <c r="STG6" s="1102" t="s">
        <v>1295</v>
      </c>
      <c r="STH6" s="1102" t="s">
        <v>1296</v>
      </c>
      <c r="STI6" s="1102" t="s">
        <v>39</v>
      </c>
      <c r="STJ6" s="1102" t="s">
        <v>1295</v>
      </c>
      <c r="STK6" s="1102" t="s">
        <v>1296</v>
      </c>
      <c r="STL6" s="1102" t="s">
        <v>39</v>
      </c>
      <c r="STM6" s="1100" t="s">
        <v>106</v>
      </c>
      <c r="STN6" s="1101" t="s">
        <v>107</v>
      </c>
      <c r="STO6" s="1102" t="s">
        <v>1295</v>
      </c>
      <c r="STP6" s="1102" t="s">
        <v>1296</v>
      </c>
      <c r="STQ6" s="1102" t="s">
        <v>39</v>
      </c>
      <c r="STR6" s="1102" t="s">
        <v>1295</v>
      </c>
      <c r="STS6" s="1102" t="s">
        <v>1296</v>
      </c>
      <c r="STT6" s="1102" t="s">
        <v>39</v>
      </c>
      <c r="STU6" s="1100" t="s">
        <v>106</v>
      </c>
      <c r="STV6" s="1101" t="s">
        <v>107</v>
      </c>
      <c r="STW6" s="1102" t="s">
        <v>1295</v>
      </c>
      <c r="STX6" s="1102" t="s">
        <v>1296</v>
      </c>
      <c r="STY6" s="1102" t="s">
        <v>39</v>
      </c>
      <c r="STZ6" s="1102" t="s">
        <v>1295</v>
      </c>
      <c r="SUA6" s="1102" t="s">
        <v>1296</v>
      </c>
      <c r="SUB6" s="1102" t="s">
        <v>39</v>
      </c>
      <c r="SUC6" s="1100" t="s">
        <v>106</v>
      </c>
      <c r="SUD6" s="1101" t="s">
        <v>107</v>
      </c>
      <c r="SUE6" s="1102" t="s">
        <v>1295</v>
      </c>
      <c r="SUF6" s="1102" t="s">
        <v>1296</v>
      </c>
      <c r="SUG6" s="1102" t="s">
        <v>39</v>
      </c>
      <c r="SUH6" s="1102" t="s">
        <v>1295</v>
      </c>
      <c r="SUI6" s="1102" t="s">
        <v>1296</v>
      </c>
      <c r="SUJ6" s="1102" t="s">
        <v>39</v>
      </c>
      <c r="SUK6" s="1100" t="s">
        <v>106</v>
      </c>
      <c r="SUL6" s="1101" t="s">
        <v>107</v>
      </c>
      <c r="SUM6" s="1102" t="s">
        <v>1295</v>
      </c>
      <c r="SUN6" s="1102" t="s">
        <v>1296</v>
      </c>
      <c r="SUO6" s="1102" t="s">
        <v>39</v>
      </c>
      <c r="SUP6" s="1102" t="s">
        <v>1295</v>
      </c>
      <c r="SUQ6" s="1102" t="s">
        <v>1296</v>
      </c>
      <c r="SUR6" s="1102" t="s">
        <v>39</v>
      </c>
      <c r="SUS6" s="1100" t="s">
        <v>106</v>
      </c>
      <c r="SUT6" s="1101" t="s">
        <v>107</v>
      </c>
      <c r="SUU6" s="1102" t="s">
        <v>1295</v>
      </c>
      <c r="SUV6" s="1102" t="s">
        <v>1296</v>
      </c>
      <c r="SUW6" s="1102" t="s">
        <v>39</v>
      </c>
      <c r="SUX6" s="1102" t="s">
        <v>1295</v>
      </c>
      <c r="SUY6" s="1102" t="s">
        <v>1296</v>
      </c>
      <c r="SUZ6" s="1102" t="s">
        <v>39</v>
      </c>
      <c r="SVA6" s="1100" t="s">
        <v>106</v>
      </c>
      <c r="SVB6" s="1101" t="s">
        <v>107</v>
      </c>
      <c r="SVC6" s="1102" t="s">
        <v>1295</v>
      </c>
      <c r="SVD6" s="1102" t="s">
        <v>1296</v>
      </c>
      <c r="SVE6" s="1102" t="s">
        <v>39</v>
      </c>
      <c r="SVF6" s="1102" t="s">
        <v>1295</v>
      </c>
      <c r="SVG6" s="1102" t="s">
        <v>1296</v>
      </c>
      <c r="SVH6" s="1102" t="s">
        <v>39</v>
      </c>
      <c r="SVI6" s="1100" t="s">
        <v>106</v>
      </c>
      <c r="SVJ6" s="1101" t="s">
        <v>107</v>
      </c>
      <c r="SVK6" s="1102" t="s">
        <v>1295</v>
      </c>
      <c r="SVL6" s="1102" t="s">
        <v>1296</v>
      </c>
      <c r="SVM6" s="1102" t="s">
        <v>39</v>
      </c>
      <c r="SVN6" s="1102" t="s">
        <v>1295</v>
      </c>
      <c r="SVO6" s="1102" t="s">
        <v>1296</v>
      </c>
      <c r="SVP6" s="1102" t="s">
        <v>39</v>
      </c>
      <c r="SVQ6" s="1100" t="s">
        <v>106</v>
      </c>
      <c r="SVR6" s="1101" t="s">
        <v>107</v>
      </c>
      <c r="SVS6" s="1102" t="s">
        <v>1295</v>
      </c>
      <c r="SVT6" s="1102" t="s">
        <v>1296</v>
      </c>
      <c r="SVU6" s="1102" t="s">
        <v>39</v>
      </c>
      <c r="SVV6" s="1102" t="s">
        <v>1295</v>
      </c>
      <c r="SVW6" s="1102" t="s">
        <v>1296</v>
      </c>
      <c r="SVX6" s="1102" t="s">
        <v>39</v>
      </c>
      <c r="SVY6" s="1100" t="s">
        <v>106</v>
      </c>
      <c r="SVZ6" s="1101" t="s">
        <v>107</v>
      </c>
      <c r="SWA6" s="1102" t="s">
        <v>1295</v>
      </c>
      <c r="SWB6" s="1102" t="s">
        <v>1296</v>
      </c>
      <c r="SWC6" s="1102" t="s">
        <v>39</v>
      </c>
      <c r="SWD6" s="1102" t="s">
        <v>1295</v>
      </c>
      <c r="SWE6" s="1102" t="s">
        <v>1296</v>
      </c>
      <c r="SWF6" s="1102" t="s">
        <v>39</v>
      </c>
      <c r="SWG6" s="1100" t="s">
        <v>106</v>
      </c>
      <c r="SWH6" s="1101" t="s">
        <v>107</v>
      </c>
      <c r="SWI6" s="1102" t="s">
        <v>1295</v>
      </c>
      <c r="SWJ6" s="1102" t="s">
        <v>1296</v>
      </c>
      <c r="SWK6" s="1102" t="s">
        <v>39</v>
      </c>
      <c r="SWL6" s="1102" t="s">
        <v>1295</v>
      </c>
      <c r="SWM6" s="1102" t="s">
        <v>1296</v>
      </c>
      <c r="SWN6" s="1102" t="s">
        <v>39</v>
      </c>
      <c r="SWO6" s="1100" t="s">
        <v>106</v>
      </c>
      <c r="SWP6" s="1101" t="s">
        <v>107</v>
      </c>
      <c r="SWQ6" s="1102" t="s">
        <v>1295</v>
      </c>
      <c r="SWR6" s="1102" t="s">
        <v>1296</v>
      </c>
      <c r="SWS6" s="1102" t="s">
        <v>39</v>
      </c>
      <c r="SWT6" s="1102" t="s">
        <v>1295</v>
      </c>
      <c r="SWU6" s="1102" t="s">
        <v>1296</v>
      </c>
      <c r="SWV6" s="1102" t="s">
        <v>39</v>
      </c>
      <c r="SWW6" s="1100" t="s">
        <v>106</v>
      </c>
      <c r="SWX6" s="1101" t="s">
        <v>107</v>
      </c>
      <c r="SWY6" s="1102" t="s">
        <v>1295</v>
      </c>
      <c r="SWZ6" s="1102" t="s">
        <v>1296</v>
      </c>
      <c r="SXA6" s="1102" t="s">
        <v>39</v>
      </c>
      <c r="SXB6" s="1102" t="s">
        <v>1295</v>
      </c>
      <c r="SXC6" s="1102" t="s">
        <v>1296</v>
      </c>
      <c r="SXD6" s="1102" t="s">
        <v>39</v>
      </c>
      <c r="SXE6" s="1100" t="s">
        <v>106</v>
      </c>
      <c r="SXF6" s="1101" t="s">
        <v>107</v>
      </c>
      <c r="SXG6" s="1102" t="s">
        <v>1295</v>
      </c>
      <c r="SXH6" s="1102" t="s">
        <v>1296</v>
      </c>
      <c r="SXI6" s="1102" t="s">
        <v>39</v>
      </c>
      <c r="SXJ6" s="1102" t="s">
        <v>1295</v>
      </c>
      <c r="SXK6" s="1102" t="s">
        <v>1296</v>
      </c>
      <c r="SXL6" s="1102" t="s">
        <v>39</v>
      </c>
      <c r="SXM6" s="1100" t="s">
        <v>106</v>
      </c>
      <c r="SXN6" s="1101" t="s">
        <v>107</v>
      </c>
      <c r="SXO6" s="1102" t="s">
        <v>1295</v>
      </c>
      <c r="SXP6" s="1102" t="s">
        <v>1296</v>
      </c>
      <c r="SXQ6" s="1102" t="s">
        <v>39</v>
      </c>
      <c r="SXR6" s="1102" t="s">
        <v>1295</v>
      </c>
      <c r="SXS6" s="1102" t="s">
        <v>1296</v>
      </c>
      <c r="SXT6" s="1102" t="s">
        <v>39</v>
      </c>
      <c r="SXU6" s="1100" t="s">
        <v>106</v>
      </c>
      <c r="SXV6" s="1101" t="s">
        <v>107</v>
      </c>
      <c r="SXW6" s="1102" t="s">
        <v>1295</v>
      </c>
      <c r="SXX6" s="1102" t="s">
        <v>1296</v>
      </c>
      <c r="SXY6" s="1102" t="s">
        <v>39</v>
      </c>
      <c r="SXZ6" s="1102" t="s">
        <v>1295</v>
      </c>
      <c r="SYA6" s="1102" t="s">
        <v>1296</v>
      </c>
      <c r="SYB6" s="1102" t="s">
        <v>39</v>
      </c>
      <c r="SYC6" s="1100" t="s">
        <v>106</v>
      </c>
      <c r="SYD6" s="1101" t="s">
        <v>107</v>
      </c>
      <c r="SYE6" s="1102" t="s">
        <v>1295</v>
      </c>
      <c r="SYF6" s="1102" t="s">
        <v>1296</v>
      </c>
      <c r="SYG6" s="1102" t="s">
        <v>39</v>
      </c>
      <c r="SYH6" s="1102" t="s">
        <v>1295</v>
      </c>
      <c r="SYI6" s="1102" t="s">
        <v>1296</v>
      </c>
      <c r="SYJ6" s="1102" t="s">
        <v>39</v>
      </c>
      <c r="SYK6" s="1100" t="s">
        <v>106</v>
      </c>
      <c r="SYL6" s="1101" t="s">
        <v>107</v>
      </c>
      <c r="SYM6" s="1102" t="s">
        <v>1295</v>
      </c>
      <c r="SYN6" s="1102" t="s">
        <v>1296</v>
      </c>
      <c r="SYO6" s="1102" t="s">
        <v>39</v>
      </c>
      <c r="SYP6" s="1102" t="s">
        <v>1295</v>
      </c>
      <c r="SYQ6" s="1102" t="s">
        <v>1296</v>
      </c>
      <c r="SYR6" s="1102" t="s">
        <v>39</v>
      </c>
      <c r="SYS6" s="1100" t="s">
        <v>106</v>
      </c>
      <c r="SYT6" s="1101" t="s">
        <v>107</v>
      </c>
      <c r="SYU6" s="1102" t="s">
        <v>1295</v>
      </c>
      <c r="SYV6" s="1102" t="s">
        <v>1296</v>
      </c>
      <c r="SYW6" s="1102" t="s">
        <v>39</v>
      </c>
      <c r="SYX6" s="1102" t="s">
        <v>1295</v>
      </c>
      <c r="SYY6" s="1102" t="s">
        <v>1296</v>
      </c>
      <c r="SYZ6" s="1102" t="s">
        <v>39</v>
      </c>
      <c r="SZA6" s="1100" t="s">
        <v>106</v>
      </c>
      <c r="SZB6" s="1101" t="s">
        <v>107</v>
      </c>
      <c r="SZC6" s="1102" t="s">
        <v>1295</v>
      </c>
      <c r="SZD6" s="1102" t="s">
        <v>1296</v>
      </c>
      <c r="SZE6" s="1102" t="s">
        <v>39</v>
      </c>
      <c r="SZF6" s="1102" t="s">
        <v>1295</v>
      </c>
      <c r="SZG6" s="1102" t="s">
        <v>1296</v>
      </c>
      <c r="SZH6" s="1102" t="s">
        <v>39</v>
      </c>
      <c r="SZI6" s="1100" t="s">
        <v>106</v>
      </c>
      <c r="SZJ6" s="1101" t="s">
        <v>107</v>
      </c>
      <c r="SZK6" s="1102" t="s">
        <v>1295</v>
      </c>
      <c r="SZL6" s="1102" t="s">
        <v>1296</v>
      </c>
      <c r="SZM6" s="1102" t="s">
        <v>39</v>
      </c>
      <c r="SZN6" s="1102" t="s">
        <v>1295</v>
      </c>
      <c r="SZO6" s="1102" t="s">
        <v>1296</v>
      </c>
      <c r="SZP6" s="1102" t="s">
        <v>39</v>
      </c>
      <c r="SZQ6" s="1100" t="s">
        <v>106</v>
      </c>
      <c r="SZR6" s="1101" t="s">
        <v>107</v>
      </c>
      <c r="SZS6" s="1102" t="s">
        <v>1295</v>
      </c>
      <c r="SZT6" s="1102" t="s">
        <v>1296</v>
      </c>
      <c r="SZU6" s="1102" t="s">
        <v>39</v>
      </c>
      <c r="SZV6" s="1102" t="s">
        <v>1295</v>
      </c>
      <c r="SZW6" s="1102" t="s">
        <v>1296</v>
      </c>
      <c r="SZX6" s="1102" t="s">
        <v>39</v>
      </c>
      <c r="SZY6" s="1100" t="s">
        <v>106</v>
      </c>
      <c r="SZZ6" s="1101" t="s">
        <v>107</v>
      </c>
      <c r="TAA6" s="1102" t="s">
        <v>1295</v>
      </c>
      <c r="TAB6" s="1102" t="s">
        <v>1296</v>
      </c>
      <c r="TAC6" s="1102" t="s">
        <v>39</v>
      </c>
      <c r="TAD6" s="1102" t="s">
        <v>1295</v>
      </c>
      <c r="TAE6" s="1102" t="s">
        <v>1296</v>
      </c>
      <c r="TAF6" s="1102" t="s">
        <v>39</v>
      </c>
      <c r="TAG6" s="1100" t="s">
        <v>106</v>
      </c>
      <c r="TAH6" s="1101" t="s">
        <v>107</v>
      </c>
      <c r="TAI6" s="1102" t="s">
        <v>1295</v>
      </c>
      <c r="TAJ6" s="1102" t="s">
        <v>1296</v>
      </c>
      <c r="TAK6" s="1102" t="s">
        <v>39</v>
      </c>
      <c r="TAL6" s="1102" t="s">
        <v>1295</v>
      </c>
      <c r="TAM6" s="1102" t="s">
        <v>1296</v>
      </c>
      <c r="TAN6" s="1102" t="s">
        <v>39</v>
      </c>
      <c r="TAO6" s="1100" t="s">
        <v>106</v>
      </c>
      <c r="TAP6" s="1101" t="s">
        <v>107</v>
      </c>
      <c r="TAQ6" s="1102" t="s">
        <v>1295</v>
      </c>
      <c r="TAR6" s="1102" t="s">
        <v>1296</v>
      </c>
      <c r="TAS6" s="1102" t="s">
        <v>39</v>
      </c>
      <c r="TAT6" s="1102" t="s">
        <v>1295</v>
      </c>
      <c r="TAU6" s="1102" t="s">
        <v>1296</v>
      </c>
      <c r="TAV6" s="1102" t="s">
        <v>39</v>
      </c>
      <c r="TAW6" s="1100" t="s">
        <v>106</v>
      </c>
      <c r="TAX6" s="1101" t="s">
        <v>107</v>
      </c>
      <c r="TAY6" s="1102" t="s">
        <v>1295</v>
      </c>
      <c r="TAZ6" s="1102" t="s">
        <v>1296</v>
      </c>
      <c r="TBA6" s="1102" t="s">
        <v>39</v>
      </c>
      <c r="TBB6" s="1102" t="s">
        <v>1295</v>
      </c>
      <c r="TBC6" s="1102" t="s">
        <v>1296</v>
      </c>
      <c r="TBD6" s="1102" t="s">
        <v>39</v>
      </c>
      <c r="TBE6" s="1100" t="s">
        <v>106</v>
      </c>
      <c r="TBF6" s="1101" t="s">
        <v>107</v>
      </c>
      <c r="TBG6" s="1102" t="s">
        <v>1295</v>
      </c>
      <c r="TBH6" s="1102" t="s">
        <v>1296</v>
      </c>
      <c r="TBI6" s="1102" t="s">
        <v>39</v>
      </c>
      <c r="TBJ6" s="1102" t="s">
        <v>1295</v>
      </c>
      <c r="TBK6" s="1102" t="s">
        <v>1296</v>
      </c>
      <c r="TBL6" s="1102" t="s">
        <v>39</v>
      </c>
      <c r="TBM6" s="1100" t="s">
        <v>106</v>
      </c>
      <c r="TBN6" s="1101" t="s">
        <v>107</v>
      </c>
      <c r="TBO6" s="1102" t="s">
        <v>1295</v>
      </c>
      <c r="TBP6" s="1102" t="s">
        <v>1296</v>
      </c>
      <c r="TBQ6" s="1102" t="s">
        <v>39</v>
      </c>
      <c r="TBR6" s="1102" t="s">
        <v>1295</v>
      </c>
      <c r="TBS6" s="1102" t="s">
        <v>1296</v>
      </c>
      <c r="TBT6" s="1102" t="s">
        <v>39</v>
      </c>
      <c r="TBU6" s="1100" t="s">
        <v>106</v>
      </c>
      <c r="TBV6" s="1101" t="s">
        <v>107</v>
      </c>
      <c r="TBW6" s="1102" t="s">
        <v>1295</v>
      </c>
      <c r="TBX6" s="1102" t="s">
        <v>1296</v>
      </c>
      <c r="TBY6" s="1102" t="s">
        <v>39</v>
      </c>
      <c r="TBZ6" s="1102" t="s">
        <v>1295</v>
      </c>
      <c r="TCA6" s="1102" t="s">
        <v>1296</v>
      </c>
      <c r="TCB6" s="1102" t="s">
        <v>39</v>
      </c>
      <c r="TCC6" s="1100" t="s">
        <v>106</v>
      </c>
      <c r="TCD6" s="1101" t="s">
        <v>107</v>
      </c>
      <c r="TCE6" s="1102" t="s">
        <v>1295</v>
      </c>
      <c r="TCF6" s="1102" t="s">
        <v>1296</v>
      </c>
      <c r="TCG6" s="1102" t="s">
        <v>39</v>
      </c>
      <c r="TCH6" s="1102" t="s">
        <v>1295</v>
      </c>
      <c r="TCI6" s="1102" t="s">
        <v>1296</v>
      </c>
      <c r="TCJ6" s="1102" t="s">
        <v>39</v>
      </c>
      <c r="TCK6" s="1100" t="s">
        <v>106</v>
      </c>
      <c r="TCL6" s="1101" t="s">
        <v>107</v>
      </c>
      <c r="TCM6" s="1102" t="s">
        <v>1295</v>
      </c>
      <c r="TCN6" s="1102" t="s">
        <v>1296</v>
      </c>
      <c r="TCO6" s="1102" t="s">
        <v>39</v>
      </c>
      <c r="TCP6" s="1102" t="s">
        <v>1295</v>
      </c>
      <c r="TCQ6" s="1102" t="s">
        <v>1296</v>
      </c>
      <c r="TCR6" s="1102" t="s">
        <v>39</v>
      </c>
      <c r="TCS6" s="1100" t="s">
        <v>106</v>
      </c>
      <c r="TCT6" s="1101" t="s">
        <v>107</v>
      </c>
      <c r="TCU6" s="1102" t="s">
        <v>1295</v>
      </c>
      <c r="TCV6" s="1102" t="s">
        <v>1296</v>
      </c>
      <c r="TCW6" s="1102" t="s">
        <v>39</v>
      </c>
      <c r="TCX6" s="1102" t="s">
        <v>1295</v>
      </c>
      <c r="TCY6" s="1102" t="s">
        <v>1296</v>
      </c>
      <c r="TCZ6" s="1102" t="s">
        <v>39</v>
      </c>
      <c r="TDA6" s="1100" t="s">
        <v>106</v>
      </c>
      <c r="TDB6" s="1101" t="s">
        <v>107</v>
      </c>
      <c r="TDC6" s="1102" t="s">
        <v>1295</v>
      </c>
      <c r="TDD6" s="1102" t="s">
        <v>1296</v>
      </c>
      <c r="TDE6" s="1102" t="s">
        <v>39</v>
      </c>
      <c r="TDF6" s="1102" t="s">
        <v>1295</v>
      </c>
      <c r="TDG6" s="1102" t="s">
        <v>1296</v>
      </c>
      <c r="TDH6" s="1102" t="s">
        <v>39</v>
      </c>
      <c r="TDI6" s="1100" t="s">
        <v>106</v>
      </c>
      <c r="TDJ6" s="1101" t="s">
        <v>107</v>
      </c>
      <c r="TDK6" s="1102" t="s">
        <v>1295</v>
      </c>
      <c r="TDL6" s="1102" t="s">
        <v>1296</v>
      </c>
      <c r="TDM6" s="1102" t="s">
        <v>39</v>
      </c>
      <c r="TDN6" s="1102" t="s">
        <v>1295</v>
      </c>
      <c r="TDO6" s="1102" t="s">
        <v>1296</v>
      </c>
      <c r="TDP6" s="1102" t="s">
        <v>39</v>
      </c>
      <c r="TDQ6" s="1100" t="s">
        <v>106</v>
      </c>
      <c r="TDR6" s="1101" t="s">
        <v>107</v>
      </c>
      <c r="TDS6" s="1102" t="s">
        <v>1295</v>
      </c>
      <c r="TDT6" s="1102" t="s">
        <v>1296</v>
      </c>
      <c r="TDU6" s="1102" t="s">
        <v>39</v>
      </c>
      <c r="TDV6" s="1102" t="s">
        <v>1295</v>
      </c>
      <c r="TDW6" s="1102" t="s">
        <v>1296</v>
      </c>
      <c r="TDX6" s="1102" t="s">
        <v>39</v>
      </c>
      <c r="TDY6" s="1100" t="s">
        <v>106</v>
      </c>
      <c r="TDZ6" s="1101" t="s">
        <v>107</v>
      </c>
      <c r="TEA6" s="1102" t="s">
        <v>1295</v>
      </c>
      <c r="TEB6" s="1102" t="s">
        <v>1296</v>
      </c>
      <c r="TEC6" s="1102" t="s">
        <v>39</v>
      </c>
      <c r="TED6" s="1102" t="s">
        <v>1295</v>
      </c>
      <c r="TEE6" s="1102" t="s">
        <v>1296</v>
      </c>
      <c r="TEF6" s="1102" t="s">
        <v>39</v>
      </c>
      <c r="TEG6" s="1100" t="s">
        <v>106</v>
      </c>
      <c r="TEH6" s="1101" t="s">
        <v>107</v>
      </c>
      <c r="TEI6" s="1102" t="s">
        <v>1295</v>
      </c>
      <c r="TEJ6" s="1102" t="s">
        <v>1296</v>
      </c>
      <c r="TEK6" s="1102" t="s">
        <v>39</v>
      </c>
      <c r="TEL6" s="1102" t="s">
        <v>1295</v>
      </c>
      <c r="TEM6" s="1102" t="s">
        <v>1296</v>
      </c>
      <c r="TEN6" s="1102" t="s">
        <v>39</v>
      </c>
      <c r="TEO6" s="1100" t="s">
        <v>106</v>
      </c>
      <c r="TEP6" s="1101" t="s">
        <v>107</v>
      </c>
      <c r="TEQ6" s="1102" t="s">
        <v>1295</v>
      </c>
      <c r="TER6" s="1102" t="s">
        <v>1296</v>
      </c>
      <c r="TES6" s="1102" t="s">
        <v>39</v>
      </c>
      <c r="TET6" s="1102" t="s">
        <v>1295</v>
      </c>
      <c r="TEU6" s="1102" t="s">
        <v>1296</v>
      </c>
      <c r="TEV6" s="1102" t="s">
        <v>39</v>
      </c>
      <c r="TEW6" s="1100" t="s">
        <v>106</v>
      </c>
      <c r="TEX6" s="1101" t="s">
        <v>107</v>
      </c>
      <c r="TEY6" s="1102" t="s">
        <v>1295</v>
      </c>
      <c r="TEZ6" s="1102" t="s">
        <v>1296</v>
      </c>
      <c r="TFA6" s="1102" t="s">
        <v>39</v>
      </c>
      <c r="TFB6" s="1102" t="s">
        <v>1295</v>
      </c>
      <c r="TFC6" s="1102" t="s">
        <v>1296</v>
      </c>
      <c r="TFD6" s="1102" t="s">
        <v>39</v>
      </c>
      <c r="TFE6" s="1100" t="s">
        <v>106</v>
      </c>
      <c r="TFF6" s="1101" t="s">
        <v>107</v>
      </c>
      <c r="TFG6" s="1102" t="s">
        <v>1295</v>
      </c>
      <c r="TFH6" s="1102" t="s">
        <v>1296</v>
      </c>
      <c r="TFI6" s="1102" t="s">
        <v>39</v>
      </c>
      <c r="TFJ6" s="1102" t="s">
        <v>1295</v>
      </c>
      <c r="TFK6" s="1102" t="s">
        <v>1296</v>
      </c>
      <c r="TFL6" s="1102" t="s">
        <v>39</v>
      </c>
      <c r="TFM6" s="1100" t="s">
        <v>106</v>
      </c>
      <c r="TFN6" s="1101" t="s">
        <v>107</v>
      </c>
      <c r="TFO6" s="1102" t="s">
        <v>1295</v>
      </c>
      <c r="TFP6" s="1102" t="s">
        <v>1296</v>
      </c>
      <c r="TFQ6" s="1102" t="s">
        <v>39</v>
      </c>
      <c r="TFR6" s="1102" t="s">
        <v>1295</v>
      </c>
      <c r="TFS6" s="1102" t="s">
        <v>1296</v>
      </c>
      <c r="TFT6" s="1102" t="s">
        <v>39</v>
      </c>
      <c r="TFU6" s="1100" t="s">
        <v>106</v>
      </c>
      <c r="TFV6" s="1101" t="s">
        <v>107</v>
      </c>
      <c r="TFW6" s="1102" t="s">
        <v>1295</v>
      </c>
      <c r="TFX6" s="1102" t="s">
        <v>1296</v>
      </c>
      <c r="TFY6" s="1102" t="s">
        <v>39</v>
      </c>
      <c r="TFZ6" s="1102" t="s">
        <v>1295</v>
      </c>
      <c r="TGA6" s="1102" t="s">
        <v>1296</v>
      </c>
      <c r="TGB6" s="1102" t="s">
        <v>39</v>
      </c>
      <c r="TGC6" s="1100" t="s">
        <v>106</v>
      </c>
      <c r="TGD6" s="1101" t="s">
        <v>107</v>
      </c>
      <c r="TGE6" s="1102" t="s">
        <v>1295</v>
      </c>
      <c r="TGF6" s="1102" t="s">
        <v>1296</v>
      </c>
      <c r="TGG6" s="1102" t="s">
        <v>39</v>
      </c>
      <c r="TGH6" s="1102" t="s">
        <v>1295</v>
      </c>
      <c r="TGI6" s="1102" t="s">
        <v>1296</v>
      </c>
      <c r="TGJ6" s="1102" t="s">
        <v>39</v>
      </c>
      <c r="TGK6" s="1100" t="s">
        <v>106</v>
      </c>
      <c r="TGL6" s="1101" t="s">
        <v>107</v>
      </c>
      <c r="TGM6" s="1102" t="s">
        <v>1295</v>
      </c>
      <c r="TGN6" s="1102" t="s">
        <v>1296</v>
      </c>
      <c r="TGO6" s="1102" t="s">
        <v>39</v>
      </c>
      <c r="TGP6" s="1102" t="s">
        <v>1295</v>
      </c>
      <c r="TGQ6" s="1102" t="s">
        <v>1296</v>
      </c>
      <c r="TGR6" s="1102" t="s">
        <v>39</v>
      </c>
      <c r="TGS6" s="1100" t="s">
        <v>106</v>
      </c>
      <c r="TGT6" s="1101" t="s">
        <v>107</v>
      </c>
      <c r="TGU6" s="1102" t="s">
        <v>1295</v>
      </c>
      <c r="TGV6" s="1102" t="s">
        <v>1296</v>
      </c>
      <c r="TGW6" s="1102" t="s">
        <v>39</v>
      </c>
      <c r="TGX6" s="1102" t="s">
        <v>1295</v>
      </c>
      <c r="TGY6" s="1102" t="s">
        <v>1296</v>
      </c>
      <c r="TGZ6" s="1102" t="s">
        <v>39</v>
      </c>
      <c r="THA6" s="1100" t="s">
        <v>106</v>
      </c>
      <c r="THB6" s="1101" t="s">
        <v>107</v>
      </c>
      <c r="THC6" s="1102" t="s">
        <v>1295</v>
      </c>
      <c r="THD6" s="1102" t="s">
        <v>1296</v>
      </c>
      <c r="THE6" s="1102" t="s">
        <v>39</v>
      </c>
      <c r="THF6" s="1102" t="s">
        <v>1295</v>
      </c>
      <c r="THG6" s="1102" t="s">
        <v>1296</v>
      </c>
      <c r="THH6" s="1102" t="s">
        <v>39</v>
      </c>
      <c r="THI6" s="1100" t="s">
        <v>106</v>
      </c>
      <c r="THJ6" s="1101" t="s">
        <v>107</v>
      </c>
      <c r="THK6" s="1102" t="s">
        <v>1295</v>
      </c>
      <c r="THL6" s="1102" t="s">
        <v>1296</v>
      </c>
      <c r="THM6" s="1102" t="s">
        <v>39</v>
      </c>
      <c r="THN6" s="1102" t="s">
        <v>1295</v>
      </c>
      <c r="THO6" s="1102" t="s">
        <v>1296</v>
      </c>
      <c r="THP6" s="1102" t="s">
        <v>39</v>
      </c>
      <c r="THQ6" s="1100" t="s">
        <v>106</v>
      </c>
      <c r="THR6" s="1101" t="s">
        <v>107</v>
      </c>
      <c r="THS6" s="1102" t="s">
        <v>1295</v>
      </c>
      <c r="THT6" s="1102" t="s">
        <v>1296</v>
      </c>
      <c r="THU6" s="1102" t="s">
        <v>39</v>
      </c>
      <c r="THV6" s="1102" t="s">
        <v>1295</v>
      </c>
      <c r="THW6" s="1102" t="s">
        <v>1296</v>
      </c>
      <c r="THX6" s="1102" t="s">
        <v>39</v>
      </c>
      <c r="THY6" s="1100" t="s">
        <v>106</v>
      </c>
      <c r="THZ6" s="1101" t="s">
        <v>107</v>
      </c>
      <c r="TIA6" s="1102" t="s">
        <v>1295</v>
      </c>
      <c r="TIB6" s="1102" t="s">
        <v>1296</v>
      </c>
      <c r="TIC6" s="1102" t="s">
        <v>39</v>
      </c>
      <c r="TID6" s="1102" t="s">
        <v>1295</v>
      </c>
      <c r="TIE6" s="1102" t="s">
        <v>1296</v>
      </c>
      <c r="TIF6" s="1102" t="s">
        <v>39</v>
      </c>
      <c r="TIG6" s="1100" t="s">
        <v>106</v>
      </c>
      <c r="TIH6" s="1101" t="s">
        <v>107</v>
      </c>
      <c r="TII6" s="1102" t="s">
        <v>1295</v>
      </c>
      <c r="TIJ6" s="1102" t="s">
        <v>1296</v>
      </c>
      <c r="TIK6" s="1102" t="s">
        <v>39</v>
      </c>
      <c r="TIL6" s="1102" t="s">
        <v>1295</v>
      </c>
      <c r="TIM6" s="1102" t="s">
        <v>1296</v>
      </c>
      <c r="TIN6" s="1102" t="s">
        <v>39</v>
      </c>
      <c r="TIO6" s="1100" t="s">
        <v>106</v>
      </c>
      <c r="TIP6" s="1101" t="s">
        <v>107</v>
      </c>
      <c r="TIQ6" s="1102" t="s">
        <v>1295</v>
      </c>
      <c r="TIR6" s="1102" t="s">
        <v>1296</v>
      </c>
      <c r="TIS6" s="1102" t="s">
        <v>39</v>
      </c>
      <c r="TIT6" s="1102" t="s">
        <v>1295</v>
      </c>
      <c r="TIU6" s="1102" t="s">
        <v>1296</v>
      </c>
      <c r="TIV6" s="1102" t="s">
        <v>39</v>
      </c>
      <c r="TIW6" s="1100" t="s">
        <v>106</v>
      </c>
      <c r="TIX6" s="1101" t="s">
        <v>107</v>
      </c>
      <c r="TIY6" s="1102" t="s">
        <v>1295</v>
      </c>
      <c r="TIZ6" s="1102" t="s">
        <v>1296</v>
      </c>
      <c r="TJA6" s="1102" t="s">
        <v>39</v>
      </c>
      <c r="TJB6" s="1102" t="s">
        <v>1295</v>
      </c>
      <c r="TJC6" s="1102" t="s">
        <v>1296</v>
      </c>
      <c r="TJD6" s="1102" t="s">
        <v>39</v>
      </c>
      <c r="TJE6" s="1100" t="s">
        <v>106</v>
      </c>
      <c r="TJF6" s="1101" t="s">
        <v>107</v>
      </c>
      <c r="TJG6" s="1102" t="s">
        <v>1295</v>
      </c>
      <c r="TJH6" s="1102" t="s">
        <v>1296</v>
      </c>
      <c r="TJI6" s="1102" t="s">
        <v>39</v>
      </c>
      <c r="TJJ6" s="1102" t="s">
        <v>1295</v>
      </c>
      <c r="TJK6" s="1102" t="s">
        <v>1296</v>
      </c>
      <c r="TJL6" s="1102" t="s">
        <v>39</v>
      </c>
      <c r="TJM6" s="1100" t="s">
        <v>106</v>
      </c>
      <c r="TJN6" s="1101" t="s">
        <v>107</v>
      </c>
      <c r="TJO6" s="1102" t="s">
        <v>1295</v>
      </c>
      <c r="TJP6" s="1102" t="s">
        <v>1296</v>
      </c>
      <c r="TJQ6" s="1102" t="s">
        <v>39</v>
      </c>
      <c r="TJR6" s="1102" t="s">
        <v>1295</v>
      </c>
      <c r="TJS6" s="1102" t="s">
        <v>1296</v>
      </c>
      <c r="TJT6" s="1102" t="s">
        <v>39</v>
      </c>
      <c r="TJU6" s="1100" t="s">
        <v>106</v>
      </c>
      <c r="TJV6" s="1101" t="s">
        <v>107</v>
      </c>
      <c r="TJW6" s="1102" t="s">
        <v>1295</v>
      </c>
      <c r="TJX6" s="1102" t="s">
        <v>1296</v>
      </c>
      <c r="TJY6" s="1102" t="s">
        <v>39</v>
      </c>
      <c r="TJZ6" s="1102" t="s">
        <v>1295</v>
      </c>
      <c r="TKA6" s="1102" t="s">
        <v>1296</v>
      </c>
      <c r="TKB6" s="1102" t="s">
        <v>39</v>
      </c>
      <c r="TKC6" s="1100" t="s">
        <v>106</v>
      </c>
      <c r="TKD6" s="1101" t="s">
        <v>107</v>
      </c>
      <c r="TKE6" s="1102" t="s">
        <v>1295</v>
      </c>
      <c r="TKF6" s="1102" t="s">
        <v>1296</v>
      </c>
      <c r="TKG6" s="1102" t="s">
        <v>39</v>
      </c>
      <c r="TKH6" s="1102" t="s">
        <v>1295</v>
      </c>
      <c r="TKI6" s="1102" t="s">
        <v>1296</v>
      </c>
      <c r="TKJ6" s="1102" t="s">
        <v>39</v>
      </c>
      <c r="TKK6" s="1100" t="s">
        <v>106</v>
      </c>
      <c r="TKL6" s="1101" t="s">
        <v>107</v>
      </c>
      <c r="TKM6" s="1102" t="s">
        <v>1295</v>
      </c>
      <c r="TKN6" s="1102" t="s">
        <v>1296</v>
      </c>
      <c r="TKO6" s="1102" t="s">
        <v>39</v>
      </c>
      <c r="TKP6" s="1102" t="s">
        <v>1295</v>
      </c>
      <c r="TKQ6" s="1102" t="s">
        <v>1296</v>
      </c>
      <c r="TKR6" s="1102" t="s">
        <v>39</v>
      </c>
      <c r="TKS6" s="1100" t="s">
        <v>106</v>
      </c>
      <c r="TKT6" s="1101" t="s">
        <v>107</v>
      </c>
      <c r="TKU6" s="1102" t="s">
        <v>1295</v>
      </c>
      <c r="TKV6" s="1102" t="s">
        <v>1296</v>
      </c>
      <c r="TKW6" s="1102" t="s">
        <v>39</v>
      </c>
      <c r="TKX6" s="1102" t="s">
        <v>1295</v>
      </c>
      <c r="TKY6" s="1102" t="s">
        <v>1296</v>
      </c>
      <c r="TKZ6" s="1102" t="s">
        <v>39</v>
      </c>
      <c r="TLA6" s="1100" t="s">
        <v>106</v>
      </c>
      <c r="TLB6" s="1101" t="s">
        <v>107</v>
      </c>
      <c r="TLC6" s="1102" t="s">
        <v>1295</v>
      </c>
      <c r="TLD6" s="1102" t="s">
        <v>1296</v>
      </c>
      <c r="TLE6" s="1102" t="s">
        <v>39</v>
      </c>
      <c r="TLF6" s="1102" t="s">
        <v>1295</v>
      </c>
      <c r="TLG6" s="1102" t="s">
        <v>1296</v>
      </c>
      <c r="TLH6" s="1102" t="s">
        <v>39</v>
      </c>
      <c r="TLI6" s="1100" t="s">
        <v>106</v>
      </c>
      <c r="TLJ6" s="1101" t="s">
        <v>107</v>
      </c>
      <c r="TLK6" s="1102" t="s">
        <v>1295</v>
      </c>
      <c r="TLL6" s="1102" t="s">
        <v>1296</v>
      </c>
      <c r="TLM6" s="1102" t="s">
        <v>39</v>
      </c>
      <c r="TLN6" s="1102" t="s">
        <v>1295</v>
      </c>
      <c r="TLO6" s="1102" t="s">
        <v>1296</v>
      </c>
      <c r="TLP6" s="1102" t="s">
        <v>39</v>
      </c>
      <c r="TLQ6" s="1100" t="s">
        <v>106</v>
      </c>
      <c r="TLR6" s="1101" t="s">
        <v>107</v>
      </c>
      <c r="TLS6" s="1102" t="s">
        <v>1295</v>
      </c>
      <c r="TLT6" s="1102" t="s">
        <v>1296</v>
      </c>
      <c r="TLU6" s="1102" t="s">
        <v>39</v>
      </c>
      <c r="TLV6" s="1102" t="s">
        <v>1295</v>
      </c>
      <c r="TLW6" s="1102" t="s">
        <v>1296</v>
      </c>
      <c r="TLX6" s="1102" t="s">
        <v>39</v>
      </c>
      <c r="TLY6" s="1100" t="s">
        <v>106</v>
      </c>
      <c r="TLZ6" s="1101" t="s">
        <v>107</v>
      </c>
      <c r="TMA6" s="1102" t="s">
        <v>1295</v>
      </c>
      <c r="TMB6" s="1102" t="s">
        <v>1296</v>
      </c>
      <c r="TMC6" s="1102" t="s">
        <v>39</v>
      </c>
      <c r="TMD6" s="1102" t="s">
        <v>1295</v>
      </c>
      <c r="TME6" s="1102" t="s">
        <v>1296</v>
      </c>
      <c r="TMF6" s="1102" t="s">
        <v>39</v>
      </c>
      <c r="TMG6" s="1100" t="s">
        <v>106</v>
      </c>
      <c r="TMH6" s="1101" t="s">
        <v>107</v>
      </c>
      <c r="TMI6" s="1102" t="s">
        <v>1295</v>
      </c>
      <c r="TMJ6" s="1102" t="s">
        <v>1296</v>
      </c>
      <c r="TMK6" s="1102" t="s">
        <v>39</v>
      </c>
      <c r="TML6" s="1102" t="s">
        <v>1295</v>
      </c>
      <c r="TMM6" s="1102" t="s">
        <v>1296</v>
      </c>
      <c r="TMN6" s="1102" t="s">
        <v>39</v>
      </c>
      <c r="TMO6" s="1100" t="s">
        <v>106</v>
      </c>
      <c r="TMP6" s="1101" t="s">
        <v>107</v>
      </c>
      <c r="TMQ6" s="1102" t="s">
        <v>1295</v>
      </c>
      <c r="TMR6" s="1102" t="s">
        <v>1296</v>
      </c>
      <c r="TMS6" s="1102" t="s">
        <v>39</v>
      </c>
      <c r="TMT6" s="1102" t="s">
        <v>1295</v>
      </c>
      <c r="TMU6" s="1102" t="s">
        <v>1296</v>
      </c>
      <c r="TMV6" s="1102" t="s">
        <v>39</v>
      </c>
      <c r="TMW6" s="1100" t="s">
        <v>106</v>
      </c>
      <c r="TMX6" s="1101" t="s">
        <v>107</v>
      </c>
      <c r="TMY6" s="1102" t="s">
        <v>1295</v>
      </c>
      <c r="TMZ6" s="1102" t="s">
        <v>1296</v>
      </c>
      <c r="TNA6" s="1102" t="s">
        <v>39</v>
      </c>
      <c r="TNB6" s="1102" t="s">
        <v>1295</v>
      </c>
      <c r="TNC6" s="1102" t="s">
        <v>1296</v>
      </c>
      <c r="TND6" s="1102" t="s">
        <v>39</v>
      </c>
      <c r="TNE6" s="1100" t="s">
        <v>106</v>
      </c>
      <c r="TNF6" s="1101" t="s">
        <v>107</v>
      </c>
      <c r="TNG6" s="1102" t="s">
        <v>1295</v>
      </c>
      <c r="TNH6" s="1102" t="s">
        <v>1296</v>
      </c>
      <c r="TNI6" s="1102" t="s">
        <v>39</v>
      </c>
      <c r="TNJ6" s="1102" t="s">
        <v>1295</v>
      </c>
      <c r="TNK6" s="1102" t="s">
        <v>1296</v>
      </c>
      <c r="TNL6" s="1102" t="s">
        <v>39</v>
      </c>
      <c r="TNM6" s="1100" t="s">
        <v>106</v>
      </c>
      <c r="TNN6" s="1101" t="s">
        <v>107</v>
      </c>
      <c r="TNO6" s="1102" t="s">
        <v>1295</v>
      </c>
      <c r="TNP6" s="1102" t="s">
        <v>1296</v>
      </c>
      <c r="TNQ6" s="1102" t="s">
        <v>39</v>
      </c>
      <c r="TNR6" s="1102" t="s">
        <v>1295</v>
      </c>
      <c r="TNS6" s="1102" t="s">
        <v>1296</v>
      </c>
      <c r="TNT6" s="1102" t="s">
        <v>39</v>
      </c>
      <c r="TNU6" s="1100" t="s">
        <v>106</v>
      </c>
      <c r="TNV6" s="1101" t="s">
        <v>107</v>
      </c>
      <c r="TNW6" s="1102" t="s">
        <v>1295</v>
      </c>
      <c r="TNX6" s="1102" t="s">
        <v>1296</v>
      </c>
      <c r="TNY6" s="1102" t="s">
        <v>39</v>
      </c>
      <c r="TNZ6" s="1102" t="s">
        <v>1295</v>
      </c>
      <c r="TOA6" s="1102" t="s">
        <v>1296</v>
      </c>
      <c r="TOB6" s="1102" t="s">
        <v>39</v>
      </c>
      <c r="TOC6" s="1100" t="s">
        <v>106</v>
      </c>
      <c r="TOD6" s="1101" t="s">
        <v>107</v>
      </c>
      <c r="TOE6" s="1102" t="s">
        <v>1295</v>
      </c>
      <c r="TOF6" s="1102" t="s">
        <v>1296</v>
      </c>
      <c r="TOG6" s="1102" t="s">
        <v>39</v>
      </c>
      <c r="TOH6" s="1102" t="s">
        <v>1295</v>
      </c>
      <c r="TOI6" s="1102" t="s">
        <v>1296</v>
      </c>
      <c r="TOJ6" s="1102" t="s">
        <v>39</v>
      </c>
      <c r="TOK6" s="1100" t="s">
        <v>106</v>
      </c>
      <c r="TOL6" s="1101" t="s">
        <v>107</v>
      </c>
      <c r="TOM6" s="1102" t="s">
        <v>1295</v>
      </c>
      <c r="TON6" s="1102" t="s">
        <v>1296</v>
      </c>
      <c r="TOO6" s="1102" t="s">
        <v>39</v>
      </c>
      <c r="TOP6" s="1102" t="s">
        <v>1295</v>
      </c>
      <c r="TOQ6" s="1102" t="s">
        <v>1296</v>
      </c>
      <c r="TOR6" s="1102" t="s">
        <v>39</v>
      </c>
      <c r="TOS6" s="1100" t="s">
        <v>106</v>
      </c>
      <c r="TOT6" s="1101" t="s">
        <v>107</v>
      </c>
      <c r="TOU6" s="1102" t="s">
        <v>1295</v>
      </c>
      <c r="TOV6" s="1102" t="s">
        <v>1296</v>
      </c>
      <c r="TOW6" s="1102" t="s">
        <v>39</v>
      </c>
      <c r="TOX6" s="1102" t="s">
        <v>1295</v>
      </c>
      <c r="TOY6" s="1102" t="s">
        <v>1296</v>
      </c>
      <c r="TOZ6" s="1102" t="s">
        <v>39</v>
      </c>
      <c r="TPA6" s="1100" t="s">
        <v>106</v>
      </c>
      <c r="TPB6" s="1101" t="s">
        <v>107</v>
      </c>
      <c r="TPC6" s="1102" t="s">
        <v>1295</v>
      </c>
      <c r="TPD6" s="1102" t="s">
        <v>1296</v>
      </c>
      <c r="TPE6" s="1102" t="s">
        <v>39</v>
      </c>
      <c r="TPF6" s="1102" t="s">
        <v>1295</v>
      </c>
      <c r="TPG6" s="1102" t="s">
        <v>1296</v>
      </c>
      <c r="TPH6" s="1102" t="s">
        <v>39</v>
      </c>
      <c r="TPI6" s="1100" t="s">
        <v>106</v>
      </c>
      <c r="TPJ6" s="1101" t="s">
        <v>107</v>
      </c>
      <c r="TPK6" s="1102" t="s">
        <v>1295</v>
      </c>
      <c r="TPL6" s="1102" t="s">
        <v>1296</v>
      </c>
      <c r="TPM6" s="1102" t="s">
        <v>39</v>
      </c>
      <c r="TPN6" s="1102" t="s">
        <v>1295</v>
      </c>
      <c r="TPO6" s="1102" t="s">
        <v>1296</v>
      </c>
      <c r="TPP6" s="1102" t="s">
        <v>39</v>
      </c>
      <c r="TPQ6" s="1100" t="s">
        <v>106</v>
      </c>
      <c r="TPR6" s="1101" t="s">
        <v>107</v>
      </c>
      <c r="TPS6" s="1102" t="s">
        <v>1295</v>
      </c>
      <c r="TPT6" s="1102" t="s">
        <v>1296</v>
      </c>
      <c r="TPU6" s="1102" t="s">
        <v>39</v>
      </c>
      <c r="TPV6" s="1102" t="s">
        <v>1295</v>
      </c>
      <c r="TPW6" s="1102" t="s">
        <v>1296</v>
      </c>
      <c r="TPX6" s="1102" t="s">
        <v>39</v>
      </c>
      <c r="TPY6" s="1100" t="s">
        <v>106</v>
      </c>
      <c r="TPZ6" s="1101" t="s">
        <v>107</v>
      </c>
      <c r="TQA6" s="1102" t="s">
        <v>1295</v>
      </c>
      <c r="TQB6" s="1102" t="s">
        <v>1296</v>
      </c>
      <c r="TQC6" s="1102" t="s">
        <v>39</v>
      </c>
      <c r="TQD6" s="1102" t="s">
        <v>1295</v>
      </c>
      <c r="TQE6" s="1102" t="s">
        <v>1296</v>
      </c>
      <c r="TQF6" s="1102" t="s">
        <v>39</v>
      </c>
      <c r="TQG6" s="1100" t="s">
        <v>106</v>
      </c>
      <c r="TQH6" s="1101" t="s">
        <v>107</v>
      </c>
      <c r="TQI6" s="1102" t="s">
        <v>1295</v>
      </c>
      <c r="TQJ6" s="1102" t="s">
        <v>1296</v>
      </c>
      <c r="TQK6" s="1102" t="s">
        <v>39</v>
      </c>
      <c r="TQL6" s="1102" t="s">
        <v>1295</v>
      </c>
      <c r="TQM6" s="1102" t="s">
        <v>1296</v>
      </c>
      <c r="TQN6" s="1102" t="s">
        <v>39</v>
      </c>
      <c r="TQO6" s="1100" t="s">
        <v>106</v>
      </c>
      <c r="TQP6" s="1101" t="s">
        <v>107</v>
      </c>
      <c r="TQQ6" s="1102" t="s">
        <v>1295</v>
      </c>
      <c r="TQR6" s="1102" t="s">
        <v>1296</v>
      </c>
      <c r="TQS6" s="1102" t="s">
        <v>39</v>
      </c>
      <c r="TQT6" s="1102" t="s">
        <v>1295</v>
      </c>
      <c r="TQU6" s="1102" t="s">
        <v>1296</v>
      </c>
      <c r="TQV6" s="1102" t="s">
        <v>39</v>
      </c>
      <c r="TQW6" s="1100" t="s">
        <v>106</v>
      </c>
      <c r="TQX6" s="1101" t="s">
        <v>107</v>
      </c>
      <c r="TQY6" s="1102" t="s">
        <v>1295</v>
      </c>
      <c r="TQZ6" s="1102" t="s">
        <v>1296</v>
      </c>
      <c r="TRA6" s="1102" t="s">
        <v>39</v>
      </c>
      <c r="TRB6" s="1102" t="s">
        <v>1295</v>
      </c>
      <c r="TRC6" s="1102" t="s">
        <v>1296</v>
      </c>
      <c r="TRD6" s="1102" t="s">
        <v>39</v>
      </c>
      <c r="TRE6" s="1100" t="s">
        <v>106</v>
      </c>
      <c r="TRF6" s="1101" t="s">
        <v>107</v>
      </c>
      <c r="TRG6" s="1102" t="s">
        <v>1295</v>
      </c>
      <c r="TRH6" s="1102" t="s">
        <v>1296</v>
      </c>
      <c r="TRI6" s="1102" t="s">
        <v>39</v>
      </c>
      <c r="TRJ6" s="1102" t="s">
        <v>1295</v>
      </c>
      <c r="TRK6" s="1102" t="s">
        <v>1296</v>
      </c>
      <c r="TRL6" s="1102" t="s">
        <v>39</v>
      </c>
      <c r="TRM6" s="1100" t="s">
        <v>106</v>
      </c>
      <c r="TRN6" s="1101" t="s">
        <v>107</v>
      </c>
      <c r="TRO6" s="1102" t="s">
        <v>1295</v>
      </c>
      <c r="TRP6" s="1102" t="s">
        <v>1296</v>
      </c>
      <c r="TRQ6" s="1102" t="s">
        <v>39</v>
      </c>
      <c r="TRR6" s="1102" t="s">
        <v>1295</v>
      </c>
      <c r="TRS6" s="1102" t="s">
        <v>1296</v>
      </c>
      <c r="TRT6" s="1102" t="s">
        <v>39</v>
      </c>
      <c r="TRU6" s="1100" t="s">
        <v>106</v>
      </c>
      <c r="TRV6" s="1101" t="s">
        <v>107</v>
      </c>
      <c r="TRW6" s="1102" t="s">
        <v>1295</v>
      </c>
      <c r="TRX6" s="1102" t="s">
        <v>1296</v>
      </c>
      <c r="TRY6" s="1102" t="s">
        <v>39</v>
      </c>
      <c r="TRZ6" s="1102" t="s">
        <v>1295</v>
      </c>
      <c r="TSA6" s="1102" t="s">
        <v>1296</v>
      </c>
      <c r="TSB6" s="1102" t="s">
        <v>39</v>
      </c>
      <c r="TSC6" s="1100" t="s">
        <v>106</v>
      </c>
      <c r="TSD6" s="1101" t="s">
        <v>107</v>
      </c>
      <c r="TSE6" s="1102" t="s">
        <v>1295</v>
      </c>
      <c r="TSF6" s="1102" t="s">
        <v>1296</v>
      </c>
      <c r="TSG6" s="1102" t="s">
        <v>39</v>
      </c>
      <c r="TSH6" s="1102" t="s">
        <v>1295</v>
      </c>
      <c r="TSI6" s="1102" t="s">
        <v>1296</v>
      </c>
      <c r="TSJ6" s="1102" t="s">
        <v>39</v>
      </c>
      <c r="TSK6" s="1100" t="s">
        <v>106</v>
      </c>
      <c r="TSL6" s="1101" t="s">
        <v>107</v>
      </c>
      <c r="TSM6" s="1102" t="s">
        <v>1295</v>
      </c>
      <c r="TSN6" s="1102" t="s">
        <v>1296</v>
      </c>
      <c r="TSO6" s="1102" t="s">
        <v>39</v>
      </c>
      <c r="TSP6" s="1102" t="s">
        <v>1295</v>
      </c>
      <c r="TSQ6" s="1102" t="s">
        <v>1296</v>
      </c>
      <c r="TSR6" s="1102" t="s">
        <v>39</v>
      </c>
      <c r="TSS6" s="1100" t="s">
        <v>106</v>
      </c>
      <c r="TST6" s="1101" t="s">
        <v>107</v>
      </c>
      <c r="TSU6" s="1102" t="s">
        <v>1295</v>
      </c>
      <c r="TSV6" s="1102" t="s">
        <v>1296</v>
      </c>
      <c r="TSW6" s="1102" t="s">
        <v>39</v>
      </c>
      <c r="TSX6" s="1102" t="s">
        <v>1295</v>
      </c>
      <c r="TSY6" s="1102" t="s">
        <v>1296</v>
      </c>
      <c r="TSZ6" s="1102" t="s">
        <v>39</v>
      </c>
      <c r="TTA6" s="1100" t="s">
        <v>106</v>
      </c>
      <c r="TTB6" s="1101" t="s">
        <v>107</v>
      </c>
      <c r="TTC6" s="1102" t="s">
        <v>1295</v>
      </c>
      <c r="TTD6" s="1102" t="s">
        <v>1296</v>
      </c>
      <c r="TTE6" s="1102" t="s">
        <v>39</v>
      </c>
      <c r="TTF6" s="1102" t="s">
        <v>1295</v>
      </c>
      <c r="TTG6" s="1102" t="s">
        <v>1296</v>
      </c>
      <c r="TTH6" s="1102" t="s">
        <v>39</v>
      </c>
      <c r="TTI6" s="1100" t="s">
        <v>106</v>
      </c>
      <c r="TTJ6" s="1101" t="s">
        <v>107</v>
      </c>
      <c r="TTK6" s="1102" t="s">
        <v>1295</v>
      </c>
      <c r="TTL6" s="1102" t="s">
        <v>1296</v>
      </c>
      <c r="TTM6" s="1102" t="s">
        <v>39</v>
      </c>
      <c r="TTN6" s="1102" t="s">
        <v>1295</v>
      </c>
      <c r="TTO6" s="1102" t="s">
        <v>1296</v>
      </c>
      <c r="TTP6" s="1102" t="s">
        <v>39</v>
      </c>
      <c r="TTQ6" s="1100" t="s">
        <v>106</v>
      </c>
      <c r="TTR6" s="1101" t="s">
        <v>107</v>
      </c>
      <c r="TTS6" s="1102" t="s">
        <v>1295</v>
      </c>
      <c r="TTT6" s="1102" t="s">
        <v>1296</v>
      </c>
      <c r="TTU6" s="1102" t="s">
        <v>39</v>
      </c>
      <c r="TTV6" s="1102" t="s">
        <v>1295</v>
      </c>
      <c r="TTW6" s="1102" t="s">
        <v>1296</v>
      </c>
      <c r="TTX6" s="1102" t="s">
        <v>39</v>
      </c>
      <c r="TTY6" s="1100" t="s">
        <v>106</v>
      </c>
      <c r="TTZ6" s="1101" t="s">
        <v>107</v>
      </c>
      <c r="TUA6" s="1102" t="s">
        <v>1295</v>
      </c>
      <c r="TUB6" s="1102" t="s">
        <v>1296</v>
      </c>
      <c r="TUC6" s="1102" t="s">
        <v>39</v>
      </c>
      <c r="TUD6" s="1102" t="s">
        <v>1295</v>
      </c>
      <c r="TUE6" s="1102" t="s">
        <v>1296</v>
      </c>
      <c r="TUF6" s="1102" t="s">
        <v>39</v>
      </c>
      <c r="TUG6" s="1100" t="s">
        <v>106</v>
      </c>
      <c r="TUH6" s="1101" t="s">
        <v>107</v>
      </c>
      <c r="TUI6" s="1102" t="s">
        <v>1295</v>
      </c>
      <c r="TUJ6" s="1102" t="s">
        <v>1296</v>
      </c>
      <c r="TUK6" s="1102" t="s">
        <v>39</v>
      </c>
      <c r="TUL6" s="1102" t="s">
        <v>1295</v>
      </c>
      <c r="TUM6" s="1102" t="s">
        <v>1296</v>
      </c>
      <c r="TUN6" s="1102" t="s">
        <v>39</v>
      </c>
      <c r="TUO6" s="1100" t="s">
        <v>106</v>
      </c>
      <c r="TUP6" s="1101" t="s">
        <v>107</v>
      </c>
      <c r="TUQ6" s="1102" t="s">
        <v>1295</v>
      </c>
      <c r="TUR6" s="1102" t="s">
        <v>1296</v>
      </c>
      <c r="TUS6" s="1102" t="s">
        <v>39</v>
      </c>
      <c r="TUT6" s="1102" t="s">
        <v>1295</v>
      </c>
      <c r="TUU6" s="1102" t="s">
        <v>1296</v>
      </c>
      <c r="TUV6" s="1102" t="s">
        <v>39</v>
      </c>
      <c r="TUW6" s="1100" t="s">
        <v>106</v>
      </c>
      <c r="TUX6" s="1101" t="s">
        <v>107</v>
      </c>
      <c r="TUY6" s="1102" t="s">
        <v>1295</v>
      </c>
      <c r="TUZ6" s="1102" t="s">
        <v>1296</v>
      </c>
      <c r="TVA6" s="1102" t="s">
        <v>39</v>
      </c>
      <c r="TVB6" s="1102" t="s">
        <v>1295</v>
      </c>
      <c r="TVC6" s="1102" t="s">
        <v>1296</v>
      </c>
      <c r="TVD6" s="1102" t="s">
        <v>39</v>
      </c>
      <c r="TVE6" s="1100" t="s">
        <v>106</v>
      </c>
      <c r="TVF6" s="1101" t="s">
        <v>107</v>
      </c>
      <c r="TVG6" s="1102" t="s">
        <v>1295</v>
      </c>
      <c r="TVH6" s="1102" t="s">
        <v>1296</v>
      </c>
      <c r="TVI6" s="1102" t="s">
        <v>39</v>
      </c>
      <c r="TVJ6" s="1102" t="s">
        <v>1295</v>
      </c>
      <c r="TVK6" s="1102" t="s">
        <v>1296</v>
      </c>
      <c r="TVL6" s="1102" t="s">
        <v>39</v>
      </c>
      <c r="TVM6" s="1100" t="s">
        <v>106</v>
      </c>
      <c r="TVN6" s="1101" t="s">
        <v>107</v>
      </c>
      <c r="TVO6" s="1102" t="s">
        <v>1295</v>
      </c>
      <c r="TVP6" s="1102" t="s">
        <v>1296</v>
      </c>
      <c r="TVQ6" s="1102" t="s">
        <v>39</v>
      </c>
      <c r="TVR6" s="1102" t="s">
        <v>1295</v>
      </c>
      <c r="TVS6" s="1102" t="s">
        <v>1296</v>
      </c>
      <c r="TVT6" s="1102" t="s">
        <v>39</v>
      </c>
      <c r="TVU6" s="1100" t="s">
        <v>106</v>
      </c>
      <c r="TVV6" s="1101" t="s">
        <v>107</v>
      </c>
      <c r="TVW6" s="1102" t="s">
        <v>1295</v>
      </c>
      <c r="TVX6" s="1102" t="s">
        <v>1296</v>
      </c>
      <c r="TVY6" s="1102" t="s">
        <v>39</v>
      </c>
      <c r="TVZ6" s="1102" t="s">
        <v>1295</v>
      </c>
      <c r="TWA6" s="1102" t="s">
        <v>1296</v>
      </c>
      <c r="TWB6" s="1102" t="s">
        <v>39</v>
      </c>
      <c r="TWC6" s="1100" t="s">
        <v>106</v>
      </c>
      <c r="TWD6" s="1101" t="s">
        <v>107</v>
      </c>
      <c r="TWE6" s="1102" t="s">
        <v>1295</v>
      </c>
      <c r="TWF6" s="1102" t="s">
        <v>1296</v>
      </c>
      <c r="TWG6" s="1102" t="s">
        <v>39</v>
      </c>
      <c r="TWH6" s="1102" t="s">
        <v>1295</v>
      </c>
      <c r="TWI6" s="1102" t="s">
        <v>1296</v>
      </c>
      <c r="TWJ6" s="1102" t="s">
        <v>39</v>
      </c>
      <c r="TWK6" s="1100" t="s">
        <v>106</v>
      </c>
      <c r="TWL6" s="1101" t="s">
        <v>107</v>
      </c>
      <c r="TWM6" s="1102" t="s">
        <v>1295</v>
      </c>
      <c r="TWN6" s="1102" t="s">
        <v>1296</v>
      </c>
      <c r="TWO6" s="1102" t="s">
        <v>39</v>
      </c>
      <c r="TWP6" s="1102" t="s">
        <v>1295</v>
      </c>
      <c r="TWQ6" s="1102" t="s">
        <v>1296</v>
      </c>
      <c r="TWR6" s="1102" t="s">
        <v>39</v>
      </c>
      <c r="TWS6" s="1100" t="s">
        <v>106</v>
      </c>
      <c r="TWT6" s="1101" t="s">
        <v>107</v>
      </c>
      <c r="TWU6" s="1102" t="s">
        <v>1295</v>
      </c>
      <c r="TWV6" s="1102" t="s">
        <v>1296</v>
      </c>
      <c r="TWW6" s="1102" t="s">
        <v>39</v>
      </c>
      <c r="TWX6" s="1102" t="s">
        <v>1295</v>
      </c>
      <c r="TWY6" s="1102" t="s">
        <v>1296</v>
      </c>
      <c r="TWZ6" s="1102" t="s">
        <v>39</v>
      </c>
      <c r="TXA6" s="1100" t="s">
        <v>106</v>
      </c>
      <c r="TXB6" s="1101" t="s">
        <v>107</v>
      </c>
      <c r="TXC6" s="1102" t="s">
        <v>1295</v>
      </c>
      <c r="TXD6" s="1102" t="s">
        <v>1296</v>
      </c>
      <c r="TXE6" s="1102" t="s">
        <v>39</v>
      </c>
      <c r="TXF6" s="1102" t="s">
        <v>1295</v>
      </c>
      <c r="TXG6" s="1102" t="s">
        <v>1296</v>
      </c>
      <c r="TXH6" s="1102" t="s">
        <v>39</v>
      </c>
      <c r="TXI6" s="1100" t="s">
        <v>106</v>
      </c>
      <c r="TXJ6" s="1101" t="s">
        <v>107</v>
      </c>
      <c r="TXK6" s="1102" t="s">
        <v>1295</v>
      </c>
      <c r="TXL6" s="1102" t="s">
        <v>1296</v>
      </c>
      <c r="TXM6" s="1102" t="s">
        <v>39</v>
      </c>
      <c r="TXN6" s="1102" t="s">
        <v>1295</v>
      </c>
      <c r="TXO6" s="1102" t="s">
        <v>1296</v>
      </c>
      <c r="TXP6" s="1102" t="s">
        <v>39</v>
      </c>
      <c r="TXQ6" s="1100" t="s">
        <v>106</v>
      </c>
      <c r="TXR6" s="1101" t="s">
        <v>107</v>
      </c>
      <c r="TXS6" s="1102" t="s">
        <v>1295</v>
      </c>
      <c r="TXT6" s="1102" t="s">
        <v>1296</v>
      </c>
      <c r="TXU6" s="1102" t="s">
        <v>39</v>
      </c>
      <c r="TXV6" s="1102" t="s">
        <v>1295</v>
      </c>
      <c r="TXW6" s="1102" t="s">
        <v>1296</v>
      </c>
      <c r="TXX6" s="1102" t="s">
        <v>39</v>
      </c>
      <c r="TXY6" s="1100" t="s">
        <v>106</v>
      </c>
      <c r="TXZ6" s="1101" t="s">
        <v>107</v>
      </c>
      <c r="TYA6" s="1102" t="s">
        <v>1295</v>
      </c>
      <c r="TYB6" s="1102" t="s">
        <v>1296</v>
      </c>
      <c r="TYC6" s="1102" t="s">
        <v>39</v>
      </c>
      <c r="TYD6" s="1102" t="s">
        <v>1295</v>
      </c>
      <c r="TYE6" s="1102" t="s">
        <v>1296</v>
      </c>
      <c r="TYF6" s="1102" t="s">
        <v>39</v>
      </c>
      <c r="TYG6" s="1100" t="s">
        <v>106</v>
      </c>
      <c r="TYH6" s="1101" t="s">
        <v>107</v>
      </c>
      <c r="TYI6" s="1102" t="s">
        <v>1295</v>
      </c>
      <c r="TYJ6" s="1102" t="s">
        <v>1296</v>
      </c>
      <c r="TYK6" s="1102" t="s">
        <v>39</v>
      </c>
      <c r="TYL6" s="1102" t="s">
        <v>1295</v>
      </c>
      <c r="TYM6" s="1102" t="s">
        <v>1296</v>
      </c>
      <c r="TYN6" s="1102" t="s">
        <v>39</v>
      </c>
      <c r="TYO6" s="1100" t="s">
        <v>106</v>
      </c>
      <c r="TYP6" s="1101" t="s">
        <v>107</v>
      </c>
      <c r="TYQ6" s="1102" t="s">
        <v>1295</v>
      </c>
      <c r="TYR6" s="1102" t="s">
        <v>1296</v>
      </c>
      <c r="TYS6" s="1102" t="s">
        <v>39</v>
      </c>
      <c r="TYT6" s="1102" t="s">
        <v>1295</v>
      </c>
      <c r="TYU6" s="1102" t="s">
        <v>1296</v>
      </c>
      <c r="TYV6" s="1102" t="s">
        <v>39</v>
      </c>
      <c r="TYW6" s="1100" t="s">
        <v>106</v>
      </c>
      <c r="TYX6" s="1101" t="s">
        <v>107</v>
      </c>
      <c r="TYY6" s="1102" t="s">
        <v>1295</v>
      </c>
      <c r="TYZ6" s="1102" t="s">
        <v>1296</v>
      </c>
      <c r="TZA6" s="1102" t="s">
        <v>39</v>
      </c>
      <c r="TZB6" s="1102" t="s">
        <v>1295</v>
      </c>
      <c r="TZC6" s="1102" t="s">
        <v>1296</v>
      </c>
      <c r="TZD6" s="1102" t="s">
        <v>39</v>
      </c>
      <c r="TZE6" s="1100" t="s">
        <v>106</v>
      </c>
      <c r="TZF6" s="1101" t="s">
        <v>107</v>
      </c>
      <c r="TZG6" s="1102" t="s">
        <v>1295</v>
      </c>
      <c r="TZH6" s="1102" t="s">
        <v>1296</v>
      </c>
      <c r="TZI6" s="1102" t="s">
        <v>39</v>
      </c>
      <c r="TZJ6" s="1102" t="s">
        <v>1295</v>
      </c>
      <c r="TZK6" s="1102" t="s">
        <v>1296</v>
      </c>
      <c r="TZL6" s="1102" t="s">
        <v>39</v>
      </c>
      <c r="TZM6" s="1100" t="s">
        <v>106</v>
      </c>
      <c r="TZN6" s="1101" t="s">
        <v>107</v>
      </c>
      <c r="TZO6" s="1102" t="s">
        <v>1295</v>
      </c>
      <c r="TZP6" s="1102" t="s">
        <v>1296</v>
      </c>
      <c r="TZQ6" s="1102" t="s">
        <v>39</v>
      </c>
      <c r="TZR6" s="1102" t="s">
        <v>1295</v>
      </c>
      <c r="TZS6" s="1102" t="s">
        <v>1296</v>
      </c>
      <c r="TZT6" s="1102" t="s">
        <v>39</v>
      </c>
      <c r="TZU6" s="1100" t="s">
        <v>106</v>
      </c>
      <c r="TZV6" s="1101" t="s">
        <v>107</v>
      </c>
      <c r="TZW6" s="1102" t="s">
        <v>1295</v>
      </c>
      <c r="TZX6" s="1102" t="s">
        <v>1296</v>
      </c>
      <c r="TZY6" s="1102" t="s">
        <v>39</v>
      </c>
      <c r="TZZ6" s="1102" t="s">
        <v>1295</v>
      </c>
      <c r="UAA6" s="1102" t="s">
        <v>1296</v>
      </c>
      <c r="UAB6" s="1102" t="s">
        <v>39</v>
      </c>
      <c r="UAC6" s="1100" t="s">
        <v>106</v>
      </c>
      <c r="UAD6" s="1101" t="s">
        <v>107</v>
      </c>
      <c r="UAE6" s="1102" t="s">
        <v>1295</v>
      </c>
      <c r="UAF6" s="1102" t="s">
        <v>1296</v>
      </c>
      <c r="UAG6" s="1102" t="s">
        <v>39</v>
      </c>
      <c r="UAH6" s="1102" t="s">
        <v>1295</v>
      </c>
      <c r="UAI6" s="1102" t="s">
        <v>1296</v>
      </c>
      <c r="UAJ6" s="1102" t="s">
        <v>39</v>
      </c>
      <c r="UAK6" s="1100" t="s">
        <v>106</v>
      </c>
      <c r="UAL6" s="1101" t="s">
        <v>107</v>
      </c>
      <c r="UAM6" s="1102" t="s">
        <v>1295</v>
      </c>
      <c r="UAN6" s="1102" t="s">
        <v>1296</v>
      </c>
      <c r="UAO6" s="1102" t="s">
        <v>39</v>
      </c>
      <c r="UAP6" s="1102" t="s">
        <v>1295</v>
      </c>
      <c r="UAQ6" s="1102" t="s">
        <v>1296</v>
      </c>
      <c r="UAR6" s="1102" t="s">
        <v>39</v>
      </c>
      <c r="UAS6" s="1100" t="s">
        <v>106</v>
      </c>
      <c r="UAT6" s="1101" t="s">
        <v>107</v>
      </c>
      <c r="UAU6" s="1102" t="s">
        <v>1295</v>
      </c>
      <c r="UAV6" s="1102" t="s">
        <v>1296</v>
      </c>
      <c r="UAW6" s="1102" t="s">
        <v>39</v>
      </c>
      <c r="UAX6" s="1102" t="s">
        <v>1295</v>
      </c>
      <c r="UAY6" s="1102" t="s">
        <v>1296</v>
      </c>
      <c r="UAZ6" s="1102" t="s">
        <v>39</v>
      </c>
      <c r="UBA6" s="1100" t="s">
        <v>106</v>
      </c>
      <c r="UBB6" s="1101" t="s">
        <v>107</v>
      </c>
      <c r="UBC6" s="1102" t="s">
        <v>1295</v>
      </c>
      <c r="UBD6" s="1102" t="s">
        <v>1296</v>
      </c>
      <c r="UBE6" s="1102" t="s">
        <v>39</v>
      </c>
      <c r="UBF6" s="1102" t="s">
        <v>1295</v>
      </c>
      <c r="UBG6" s="1102" t="s">
        <v>1296</v>
      </c>
      <c r="UBH6" s="1102" t="s">
        <v>39</v>
      </c>
      <c r="UBI6" s="1100" t="s">
        <v>106</v>
      </c>
      <c r="UBJ6" s="1101" t="s">
        <v>107</v>
      </c>
      <c r="UBK6" s="1102" t="s">
        <v>1295</v>
      </c>
      <c r="UBL6" s="1102" t="s">
        <v>1296</v>
      </c>
      <c r="UBM6" s="1102" t="s">
        <v>39</v>
      </c>
      <c r="UBN6" s="1102" t="s">
        <v>1295</v>
      </c>
      <c r="UBO6" s="1102" t="s">
        <v>1296</v>
      </c>
      <c r="UBP6" s="1102" t="s">
        <v>39</v>
      </c>
      <c r="UBQ6" s="1100" t="s">
        <v>106</v>
      </c>
      <c r="UBR6" s="1101" t="s">
        <v>107</v>
      </c>
      <c r="UBS6" s="1102" t="s">
        <v>1295</v>
      </c>
      <c r="UBT6" s="1102" t="s">
        <v>1296</v>
      </c>
      <c r="UBU6" s="1102" t="s">
        <v>39</v>
      </c>
      <c r="UBV6" s="1102" t="s">
        <v>1295</v>
      </c>
      <c r="UBW6" s="1102" t="s">
        <v>1296</v>
      </c>
      <c r="UBX6" s="1102" t="s">
        <v>39</v>
      </c>
      <c r="UBY6" s="1100" t="s">
        <v>106</v>
      </c>
      <c r="UBZ6" s="1101" t="s">
        <v>107</v>
      </c>
      <c r="UCA6" s="1102" t="s">
        <v>1295</v>
      </c>
      <c r="UCB6" s="1102" t="s">
        <v>1296</v>
      </c>
      <c r="UCC6" s="1102" t="s">
        <v>39</v>
      </c>
      <c r="UCD6" s="1102" t="s">
        <v>1295</v>
      </c>
      <c r="UCE6" s="1102" t="s">
        <v>1296</v>
      </c>
      <c r="UCF6" s="1102" t="s">
        <v>39</v>
      </c>
      <c r="UCG6" s="1100" t="s">
        <v>106</v>
      </c>
      <c r="UCH6" s="1101" t="s">
        <v>107</v>
      </c>
      <c r="UCI6" s="1102" t="s">
        <v>1295</v>
      </c>
      <c r="UCJ6" s="1102" t="s">
        <v>1296</v>
      </c>
      <c r="UCK6" s="1102" t="s">
        <v>39</v>
      </c>
      <c r="UCL6" s="1102" t="s">
        <v>1295</v>
      </c>
      <c r="UCM6" s="1102" t="s">
        <v>1296</v>
      </c>
      <c r="UCN6" s="1102" t="s">
        <v>39</v>
      </c>
      <c r="UCO6" s="1100" t="s">
        <v>106</v>
      </c>
      <c r="UCP6" s="1101" t="s">
        <v>107</v>
      </c>
      <c r="UCQ6" s="1102" t="s">
        <v>1295</v>
      </c>
      <c r="UCR6" s="1102" t="s">
        <v>1296</v>
      </c>
      <c r="UCS6" s="1102" t="s">
        <v>39</v>
      </c>
      <c r="UCT6" s="1102" t="s">
        <v>1295</v>
      </c>
      <c r="UCU6" s="1102" t="s">
        <v>1296</v>
      </c>
      <c r="UCV6" s="1102" t="s">
        <v>39</v>
      </c>
      <c r="UCW6" s="1100" t="s">
        <v>106</v>
      </c>
      <c r="UCX6" s="1101" t="s">
        <v>107</v>
      </c>
      <c r="UCY6" s="1102" t="s">
        <v>1295</v>
      </c>
      <c r="UCZ6" s="1102" t="s">
        <v>1296</v>
      </c>
      <c r="UDA6" s="1102" t="s">
        <v>39</v>
      </c>
      <c r="UDB6" s="1102" t="s">
        <v>1295</v>
      </c>
      <c r="UDC6" s="1102" t="s">
        <v>1296</v>
      </c>
      <c r="UDD6" s="1102" t="s">
        <v>39</v>
      </c>
      <c r="UDE6" s="1100" t="s">
        <v>106</v>
      </c>
      <c r="UDF6" s="1101" t="s">
        <v>107</v>
      </c>
      <c r="UDG6" s="1102" t="s">
        <v>1295</v>
      </c>
      <c r="UDH6" s="1102" t="s">
        <v>1296</v>
      </c>
      <c r="UDI6" s="1102" t="s">
        <v>39</v>
      </c>
      <c r="UDJ6" s="1102" t="s">
        <v>1295</v>
      </c>
      <c r="UDK6" s="1102" t="s">
        <v>1296</v>
      </c>
      <c r="UDL6" s="1102" t="s">
        <v>39</v>
      </c>
      <c r="UDM6" s="1100" t="s">
        <v>106</v>
      </c>
      <c r="UDN6" s="1101" t="s">
        <v>107</v>
      </c>
      <c r="UDO6" s="1102" t="s">
        <v>1295</v>
      </c>
      <c r="UDP6" s="1102" t="s">
        <v>1296</v>
      </c>
      <c r="UDQ6" s="1102" t="s">
        <v>39</v>
      </c>
      <c r="UDR6" s="1102" t="s">
        <v>1295</v>
      </c>
      <c r="UDS6" s="1102" t="s">
        <v>1296</v>
      </c>
      <c r="UDT6" s="1102" t="s">
        <v>39</v>
      </c>
      <c r="UDU6" s="1100" t="s">
        <v>106</v>
      </c>
      <c r="UDV6" s="1101" t="s">
        <v>107</v>
      </c>
      <c r="UDW6" s="1102" t="s">
        <v>1295</v>
      </c>
      <c r="UDX6" s="1102" t="s">
        <v>1296</v>
      </c>
      <c r="UDY6" s="1102" t="s">
        <v>39</v>
      </c>
      <c r="UDZ6" s="1102" t="s">
        <v>1295</v>
      </c>
      <c r="UEA6" s="1102" t="s">
        <v>1296</v>
      </c>
      <c r="UEB6" s="1102" t="s">
        <v>39</v>
      </c>
      <c r="UEC6" s="1100" t="s">
        <v>106</v>
      </c>
      <c r="UED6" s="1101" t="s">
        <v>107</v>
      </c>
      <c r="UEE6" s="1102" t="s">
        <v>1295</v>
      </c>
      <c r="UEF6" s="1102" t="s">
        <v>1296</v>
      </c>
      <c r="UEG6" s="1102" t="s">
        <v>39</v>
      </c>
      <c r="UEH6" s="1102" t="s">
        <v>1295</v>
      </c>
      <c r="UEI6" s="1102" t="s">
        <v>1296</v>
      </c>
      <c r="UEJ6" s="1102" t="s">
        <v>39</v>
      </c>
      <c r="UEK6" s="1100" t="s">
        <v>106</v>
      </c>
      <c r="UEL6" s="1101" t="s">
        <v>107</v>
      </c>
      <c r="UEM6" s="1102" t="s">
        <v>1295</v>
      </c>
      <c r="UEN6" s="1102" t="s">
        <v>1296</v>
      </c>
      <c r="UEO6" s="1102" t="s">
        <v>39</v>
      </c>
      <c r="UEP6" s="1102" t="s">
        <v>1295</v>
      </c>
      <c r="UEQ6" s="1102" t="s">
        <v>1296</v>
      </c>
      <c r="UER6" s="1102" t="s">
        <v>39</v>
      </c>
      <c r="UES6" s="1100" t="s">
        <v>106</v>
      </c>
      <c r="UET6" s="1101" t="s">
        <v>107</v>
      </c>
      <c r="UEU6" s="1102" t="s">
        <v>1295</v>
      </c>
      <c r="UEV6" s="1102" t="s">
        <v>1296</v>
      </c>
      <c r="UEW6" s="1102" t="s">
        <v>39</v>
      </c>
      <c r="UEX6" s="1102" t="s">
        <v>1295</v>
      </c>
      <c r="UEY6" s="1102" t="s">
        <v>1296</v>
      </c>
      <c r="UEZ6" s="1102" t="s">
        <v>39</v>
      </c>
      <c r="UFA6" s="1100" t="s">
        <v>106</v>
      </c>
      <c r="UFB6" s="1101" t="s">
        <v>107</v>
      </c>
      <c r="UFC6" s="1102" t="s">
        <v>1295</v>
      </c>
      <c r="UFD6" s="1102" t="s">
        <v>1296</v>
      </c>
      <c r="UFE6" s="1102" t="s">
        <v>39</v>
      </c>
      <c r="UFF6" s="1102" t="s">
        <v>1295</v>
      </c>
      <c r="UFG6" s="1102" t="s">
        <v>1296</v>
      </c>
      <c r="UFH6" s="1102" t="s">
        <v>39</v>
      </c>
      <c r="UFI6" s="1100" t="s">
        <v>106</v>
      </c>
      <c r="UFJ6" s="1101" t="s">
        <v>107</v>
      </c>
      <c r="UFK6" s="1102" t="s">
        <v>1295</v>
      </c>
      <c r="UFL6" s="1102" t="s">
        <v>1296</v>
      </c>
      <c r="UFM6" s="1102" t="s">
        <v>39</v>
      </c>
      <c r="UFN6" s="1102" t="s">
        <v>1295</v>
      </c>
      <c r="UFO6" s="1102" t="s">
        <v>1296</v>
      </c>
      <c r="UFP6" s="1102" t="s">
        <v>39</v>
      </c>
      <c r="UFQ6" s="1100" t="s">
        <v>106</v>
      </c>
      <c r="UFR6" s="1101" t="s">
        <v>107</v>
      </c>
      <c r="UFS6" s="1102" t="s">
        <v>1295</v>
      </c>
      <c r="UFT6" s="1102" t="s">
        <v>1296</v>
      </c>
      <c r="UFU6" s="1102" t="s">
        <v>39</v>
      </c>
      <c r="UFV6" s="1102" t="s">
        <v>1295</v>
      </c>
      <c r="UFW6" s="1102" t="s">
        <v>1296</v>
      </c>
      <c r="UFX6" s="1102" t="s">
        <v>39</v>
      </c>
      <c r="UFY6" s="1100" t="s">
        <v>106</v>
      </c>
      <c r="UFZ6" s="1101" t="s">
        <v>107</v>
      </c>
      <c r="UGA6" s="1102" t="s">
        <v>1295</v>
      </c>
      <c r="UGB6" s="1102" t="s">
        <v>1296</v>
      </c>
      <c r="UGC6" s="1102" t="s">
        <v>39</v>
      </c>
      <c r="UGD6" s="1102" t="s">
        <v>1295</v>
      </c>
      <c r="UGE6" s="1102" t="s">
        <v>1296</v>
      </c>
      <c r="UGF6" s="1102" t="s">
        <v>39</v>
      </c>
      <c r="UGG6" s="1100" t="s">
        <v>106</v>
      </c>
      <c r="UGH6" s="1101" t="s">
        <v>107</v>
      </c>
      <c r="UGI6" s="1102" t="s">
        <v>1295</v>
      </c>
      <c r="UGJ6" s="1102" t="s">
        <v>1296</v>
      </c>
      <c r="UGK6" s="1102" t="s">
        <v>39</v>
      </c>
      <c r="UGL6" s="1102" t="s">
        <v>1295</v>
      </c>
      <c r="UGM6" s="1102" t="s">
        <v>1296</v>
      </c>
      <c r="UGN6" s="1102" t="s">
        <v>39</v>
      </c>
      <c r="UGO6" s="1100" t="s">
        <v>106</v>
      </c>
      <c r="UGP6" s="1101" t="s">
        <v>107</v>
      </c>
      <c r="UGQ6" s="1102" t="s">
        <v>1295</v>
      </c>
      <c r="UGR6" s="1102" t="s">
        <v>1296</v>
      </c>
      <c r="UGS6" s="1102" t="s">
        <v>39</v>
      </c>
      <c r="UGT6" s="1102" t="s">
        <v>1295</v>
      </c>
      <c r="UGU6" s="1102" t="s">
        <v>1296</v>
      </c>
      <c r="UGV6" s="1102" t="s">
        <v>39</v>
      </c>
      <c r="UGW6" s="1100" t="s">
        <v>106</v>
      </c>
      <c r="UGX6" s="1101" t="s">
        <v>107</v>
      </c>
      <c r="UGY6" s="1102" t="s">
        <v>1295</v>
      </c>
      <c r="UGZ6" s="1102" t="s">
        <v>1296</v>
      </c>
      <c r="UHA6" s="1102" t="s">
        <v>39</v>
      </c>
      <c r="UHB6" s="1102" t="s">
        <v>1295</v>
      </c>
      <c r="UHC6" s="1102" t="s">
        <v>1296</v>
      </c>
      <c r="UHD6" s="1102" t="s">
        <v>39</v>
      </c>
      <c r="UHE6" s="1100" t="s">
        <v>106</v>
      </c>
      <c r="UHF6" s="1101" t="s">
        <v>107</v>
      </c>
      <c r="UHG6" s="1102" t="s">
        <v>1295</v>
      </c>
      <c r="UHH6" s="1102" t="s">
        <v>1296</v>
      </c>
      <c r="UHI6" s="1102" t="s">
        <v>39</v>
      </c>
      <c r="UHJ6" s="1102" t="s">
        <v>1295</v>
      </c>
      <c r="UHK6" s="1102" t="s">
        <v>1296</v>
      </c>
      <c r="UHL6" s="1102" t="s">
        <v>39</v>
      </c>
      <c r="UHM6" s="1100" t="s">
        <v>106</v>
      </c>
      <c r="UHN6" s="1101" t="s">
        <v>107</v>
      </c>
      <c r="UHO6" s="1102" t="s">
        <v>1295</v>
      </c>
      <c r="UHP6" s="1102" t="s">
        <v>1296</v>
      </c>
      <c r="UHQ6" s="1102" t="s">
        <v>39</v>
      </c>
      <c r="UHR6" s="1102" t="s">
        <v>1295</v>
      </c>
      <c r="UHS6" s="1102" t="s">
        <v>1296</v>
      </c>
      <c r="UHT6" s="1102" t="s">
        <v>39</v>
      </c>
      <c r="UHU6" s="1100" t="s">
        <v>106</v>
      </c>
      <c r="UHV6" s="1101" t="s">
        <v>107</v>
      </c>
      <c r="UHW6" s="1102" t="s">
        <v>1295</v>
      </c>
      <c r="UHX6" s="1102" t="s">
        <v>1296</v>
      </c>
      <c r="UHY6" s="1102" t="s">
        <v>39</v>
      </c>
      <c r="UHZ6" s="1102" t="s">
        <v>1295</v>
      </c>
      <c r="UIA6" s="1102" t="s">
        <v>1296</v>
      </c>
      <c r="UIB6" s="1102" t="s">
        <v>39</v>
      </c>
      <c r="UIC6" s="1100" t="s">
        <v>106</v>
      </c>
      <c r="UID6" s="1101" t="s">
        <v>107</v>
      </c>
      <c r="UIE6" s="1102" t="s">
        <v>1295</v>
      </c>
      <c r="UIF6" s="1102" t="s">
        <v>1296</v>
      </c>
      <c r="UIG6" s="1102" t="s">
        <v>39</v>
      </c>
      <c r="UIH6" s="1102" t="s">
        <v>1295</v>
      </c>
      <c r="UII6" s="1102" t="s">
        <v>1296</v>
      </c>
      <c r="UIJ6" s="1102" t="s">
        <v>39</v>
      </c>
      <c r="UIK6" s="1100" t="s">
        <v>106</v>
      </c>
      <c r="UIL6" s="1101" t="s">
        <v>107</v>
      </c>
      <c r="UIM6" s="1102" t="s">
        <v>1295</v>
      </c>
      <c r="UIN6" s="1102" t="s">
        <v>1296</v>
      </c>
      <c r="UIO6" s="1102" t="s">
        <v>39</v>
      </c>
      <c r="UIP6" s="1102" t="s">
        <v>1295</v>
      </c>
      <c r="UIQ6" s="1102" t="s">
        <v>1296</v>
      </c>
      <c r="UIR6" s="1102" t="s">
        <v>39</v>
      </c>
      <c r="UIS6" s="1100" t="s">
        <v>106</v>
      </c>
      <c r="UIT6" s="1101" t="s">
        <v>107</v>
      </c>
      <c r="UIU6" s="1102" t="s">
        <v>1295</v>
      </c>
      <c r="UIV6" s="1102" t="s">
        <v>1296</v>
      </c>
      <c r="UIW6" s="1102" t="s">
        <v>39</v>
      </c>
      <c r="UIX6" s="1102" t="s">
        <v>1295</v>
      </c>
      <c r="UIY6" s="1102" t="s">
        <v>1296</v>
      </c>
      <c r="UIZ6" s="1102" t="s">
        <v>39</v>
      </c>
      <c r="UJA6" s="1100" t="s">
        <v>106</v>
      </c>
      <c r="UJB6" s="1101" t="s">
        <v>107</v>
      </c>
      <c r="UJC6" s="1102" t="s">
        <v>1295</v>
      </c>
      <c r="UJD6" s="1102" t="s">
        <v>1296</v>
      </c>
      <c r="UJE6" s="1102" t="s">
        <v>39</v>
      </c>
      <c r="UJF6" s="1102" t="s">
        <v>1295</v>
      </c>
      <c r="UJG6" s="1102" t="s">
        <v>1296</v>
      </c>
      <c r="UJH6" s="1102" t="s">
        <v>39</v>
      </c>
      <c r="UJI6" s="1100" t="s">
        <v>106</v>
      </c>
      <c r="UJJ6" s="1101" t="s">
        <v>107</v>
      </c>
      <c r="UJK6" s="1102" t="s">
        <v>1295</v>
      </c>
      <c r="UJL6" s="1102" t="s">
        <v>1296</v>
      </c>
      <c r="UJM6" s="1102" t="s">
        <v>39</v>
      </c>
      <c r="UJN6" s="1102" t="s">
        <v>1295</v>
      </c>
      <c r="UJO6" s="1102" t="s">
        <v>1296</v>
      </c>
      <c r="UJP6" s="1102" t="s">
        <v>39</v>
      </c>
      <c r="UJQ6" s="1100" t="s">
        <v>106</v>
      </c>
      <c r="UJR6" s="1101" t="s">
        <v>107</v>
      </c>
      <c r="UJS6" s="1102" t="s">
        <v>1295</v>
      </c>
      <c r="UJT6" s="1102" t="s">
        <v>1296</v>
      </c>
      <c r="UJU6" s="1102" t="s">
        <v>39</v>
      </c>
      <c r="UJV6" s="1102" t="s">
        <v>1295</v>
      </c>
      <c r="UJW6" s="1102" t="s">
        <v>1296</v>
      </c>
      <c r="UJX6" s="1102" t="s">
        <v>39</v>
      </c>
      <c r="UJY6" s="1100" t="s">
        <v>106</v>
      </c>
      <c r="UJZ6" s="1101" t="s">
        <v>107</v>
      </c>
      <c r="UKA6" s="1102" t="s">
        <v>1295</v>
      </c>
      <c r="UKB6" s="1102" t="s">
        <v>1296</v>
      </c>
      <c r="UKC6" s="1102" t="s">
        <v>39</v>
      </c>
      <c r="UKD6" s="1102" t="s">
        <v>1295</v>
      </c>
      <c r="UKE6" s="1102" t="s">
        <v>1296</v>
      </c>
      <c r="UKF6" s="1102" t="s">
        <v>39</v>
      </c>
      <c r="UKG6" s="1100" t="s">
        <v>106</v>
      </c>
      <c r="UKH6" s="1101" t="s">
        <v>107</v>
      </c>
      <c r="UKI6" s="1102" t="s">
        <v>1295</v>
      </c>
      <c r="UKJ6" s="1102" t="s">
        <v>1296</v>
      </c>
      <c r="UKK6" s="1102" t="s">
        <v>39</v>
      </c>
      <c r="UKL6" s="1102" t="s">
        <v>1295</v>
      </c>
      <c r="UKM6" s="1102" t="s">
        <v>1296</v>
      </c>
      <c r="UKN6" s="1102" t="s">
        <v>39</v>
      </c>
      <c r="UKO6" s="1100" t="s">
        <v>106</v>
      </c>
      <c r="UKP6" s="1101" t="s">
        <v>107</v>
      </c>
      <c r="UKQ6" s="1102" t="s">
        <v>1295</v>
      </c>
      <c r="UKR6" s="1102" t="s">
        <v>1296</v>
      </c>
      <c r="UKS6" s="1102" t="s">
        <v>39</v>
      </c>
      <c r="UKT6" s="1102" t="s">
        <v>1295</v>
      </c>
      <c r="UKU6" s="1102" t="s">
        <v>1296</v>
      </c>
      <c r="UKV6" s="1102" t="s">
        <v>39</v>
      </c>
      <c r="UKW6" s="1100" t="s">
        <v>106</v>
      </c>
      <c r="UKX6" s="1101" t="s">
        <v>107</v>
      </c>
      <c r="UKY6" s="1102" t="s">
        <v>1295</v>
      </c>
      <c r="UKZ6" s="1102" t="s">
        <v>1296</v>
      </c>
      <c r="ULA6" s="1102" t="s">
        <v>39</v>
      </c>
      <c r="ULB6" s="1102" t="s">
        <v>1295</v>
      </c>
      <c r="ULC6" s="1102" t="s">
        <v>1296</v>
      </c>
      <c r="ULD6" s="1102" t="s">
        <v>39</v>
      </c>
      <c r="ULE6" s="1100" t="s">
        <v>106</v>
      </c>
      <c r="ULF6" s="1101" t="s">
        <v>107</v>
      </c>
      <c r="ULG6" s="1102" t="s">
        <v>1295</v>
      </c>
      <c r="ULH6" s="1102" t="s">
        <v>1296</v>
      </c>
      <c r="ULI6" s="1102" t="s">
        <v>39</v>
      </c>
      <c r="ULJ6" s="1102" t="s">
        <v>1295</v>
      </c>
      <c r="ULK6" s="1102" t="s">
        <v>1296</v>
      </c>
      <c r="ULL6" s="1102" t="s">
        <v>39</v>
      </c>
      <c r="ULM6" s="1100" t="s">
        <v>106</v>
      </c>
      <c r="ULN6" s="1101" t="s">
        <v>107</v>
      </c>
      <c r="ULO6" s="1102" t="s">
        <v>1295</v>
      </c>
      <c r="ULP6" s="1102" t="s">
        <v>1296</v>
      </c>
      <c r="ULQ6" s="1102" t="s">
        <v>39</v>
      </c>
      <c r="ULR6" s="1102" t="s">
        <v>1295</v>
      </c>
      <c r="ULS6" s="1102" t="s">
        <v>1296</v>
      </c>
      <c r="ULT6" s="1102" t="s">
        <v>39</v>
      </c>
      <c r="ULU6" s="1100" t="s">
        <v>106</v>
      </c>
      <c r="ULV6" s="1101" t="s">
        <v>107</v>
      </c>
      <c r="ULW6" s="1102" t="s">
        <v>1295</v>
      </c>
      <c r="ULX6" s="1102" t="s">
        <v>1296</v>
      </c>
      <c r="ULY6" s="1102" t="s">
        <v>39</v>
      </c>
      <c r="ULZ6" s="1102" t="s">
        <v>1295</v>
      </c>
      <c r="UMA6" s="1102" t="s">
        <v>1296</v>
      </c>
      <c r="UMB6" s="1102" t="s">
        <v>39</v>
      </c>
      <c r="UMC6" s="1100" t="s">
        <v>106</v>
      </c>
      <c r="UMD6" s="1101" t="s">
        <v>107</v>
      </c>
      <c r="UME6" s="1102" t="s">
        <v>1295</v>
      </c>
      <c r="UMF6" s="1102" t="s">
        <v>1296</v>
      </c>
      <c r="UMG6" s="1102" t="s">
        <v>39</v>
      </c>
      <c r="UMH6" s="1102" t="s">
        <v>1295</v>
      </c>
      <c r="UMI6" s="1102" t="s">
        <v>1296</v>
      </c>
      <c r="UMJ6" s="1102" t="s">
        <v>39</v>
      </c>
      <c r="UMK6" s="1100" t="s">
        <v>106</v>
      </c>
      <c r="UML6" s="1101" t="s">
        <v>107</v>
      </c>
      <c r="UMM6" s="1102" t="s">
        <v>1295</v>
      </c>
      <c r="UMN6" s="1102" t="s">
        <v>1296</v>
      </c>
      <c r="UMO6" s="1102" t="s">
        <v>39</v>
      </c>
      <c r="UMP6" s="1102" t="s">
        <v>1295</v>
      </c>
      <c r="UMQ6" s="1102" t="s">
        <v>1296</v>
      </c>
      <c r="UMR6" s="1102" t="s">
        <v>39</v>
      </c>
      <c r="UMS6" s="1100" t="s">
        <v>106</v>
      </c>
      <c r="UMT6" s="1101" t="s">
        <v>107</v>
      </c>
      <c r="UMU6" s="1102" t="s">
        <v>1295</v>
      </c>
      <c r="UMV6" s="1102" t="s">
        <v>1296</v>
      </c>
      <c r="UMW6" s="1102" t="s">
        <v>39</v>
      </c>
      <c r="UMX6" s="1102" t="s">
        <v>1295</v>
      </c>
      <c r="UMY6" s="1102" t="s">
        <v>1296</v>
      </c>
      <c r="UMZ6" s="1102" t="s">
        <v>39</v>
      </c>
      <c r="UNA6" s="1100" t="s">
        <v>106</v>
      </c>
      <c r="UNB6" s="1101" t="s">
        <v>107</v>
      </c>
      <c r="UNC6" s="1102" t="s">
        <v>1295</v>
      </c>
      <c r="UND6" s="1102" t="s">
        <v>1296</v>
      </c>
      <c r="UNE6" s="1102" t="s">
        <v>39</v>
      </c>
      <c r="UNF6" s="1102" t="s">
        <v>1295</v>
      </c>
      <c r="UNG6" s="1102" t="s">
        <v>1296</v>
      </c>
      <c r="UNH6" s="1102" t="s">
        <v>39</v>
      </c>
      <c r="UNI6" s="1100" t="s">
        <v>106</v>
      </c>
      <c r="UNJ6" s="1101" t="s">
        <v>107</v>
      </c>
      <c r="UNK6" s="1102" t="s">
        <v>1295</v>
      </c>
      <c r="UNL6" s="1102" t="s">
        <v>1296</v>
      </c>
      <c r="UNM6" s="1102" t="s">
        <v>39</v>
      </c>
      <c r="UNN6" s="1102" t="s">
        <v>1295</v>
      </c>
      <c r="UNO6" s="1102" t="s">
        <v>1296</v>
      </c>
      <c r="UNP6" s="1102" t="s">
        <v>39</v>
      </c>
      <c r="UNQ6" s="1100" t="s">
        <v>106</v>
      </c>
      <c r="UNR6" s="1101" t="s">
        <v>107</v>
      </c>
      <c r="UNS6" s="1102" t="s">
        <v>1295</v>
      </c>
      <c r="UNT6" s="1102" t="s">
        <v>1296</v>
      </c>
      <c r="UNU6" s="1102" t="s">
        <v>39</v>
      </c>
      <c r="UNV6" s="1102" t="s">
        <v>1295</v>
      </c>
      <c r="UNW6" s="1102" t="s">
        <v>1296</v>
      </c>
      <c r="UNX6" s="1102" t="s">
        <v>39</v>
      </c>
      <c r="UNY6" s="1100" t="s">
        <v>106</v>
      </c>
      <c r="UNZ6" s="1101" t="s">
        <v>107</v>
      </c>
      <c r="UOA6" s="1102" t="s">
        <v>1295</v>
      </c>
      <c r="UOB6" s="1102" t="s">
        <v>1296</v>
      </c>
      <c r="UOC6" s="1102" t="s">
        <v>39</v>
      </c>
      <c r="UOD6" s="1102" t="s">
        <v>1295</v>
      </c>
      <c r="UOE6" s="1102" t="s">
        <v>1296</v>
      </c>
      <c r="UOF6" s="1102" t="s">
        <v>39</v>
      </c>
      <c r="UOG6" s="1100" t="s">
        <v>106</v>
      </c>
      <c r="UOH6" s="1101" t="s">
        <v>107</v>
      </c>
      <c r="UOI6" s="1102" t="s">
        <v>1295</v>
      </c>
      <c r="UOJ6" s="1102" t="s">
        <v>1296</v>
      </c>
      <c r="UOK6" s="1102" t="s">
        <v>39</v>
      </c>
      <c r="UOL6" s="1102" t="s">
        <v>1295</v>
      </c>
      <c r="UOM6" s="1102" t="s">
        <v>1296</v>
      </c>
      <c r="UON6" s="1102" t="s">
        <v>39</v>
      </c>
      <c r="UOO6" s="1100" t="s">
        <v>106</v>
      </c>
      <c r="UOP6" s="1101" t="s">
        <v>107</v>
      </c>
      <c r="UOQ6" s="1102" t="s">
        <v>1295</v>
      </c>
      <c r="UOR6" s="1102" t="s">
        <v>1296</v>
      </c>
      <c r="UOS6" s="1102" t="s">
        <v>39</v>
      </c>
      <c r="UOT6" s="1102" t="s">
        <v>1295</v>
      </c>
      <c r="UOU6" s="1102" t="s">
        <v>1296</v>
      </c>
      <c r="UOV6" s="1102" t="s">
        <v>39</v>
      </c>
      <c r="UOW6" s="1100" t="s">
        <v>106</v>
      </c>
      <c r="UOX6" s="1101" t="s">
        <v>107</v>
      </c>
      <c r="UOY6" s="1102" t="s">
        <v>1295</v>
      </c>
      <c r="UOZ6" s="1102" t="s">
        <v>1296</v>
      </c>
      <c r="UPA6" s="1102" t="s">
        <v>39</v>
      </c>
      <c r="UPB6" s="1102" t="s">
        <v>1295</v>
      </c>
      <c r="UPC6" s="1102" t="s">
        <v>1296</v>
      </c>
      <c r="UPD6" s="1102" t="s">
        <v>39</v>
      </c>
      <c r="UPE6" s="1100" t="s">
        <v>106</v>
      </c>
      <c r="UPF6" s="1101" t="s">
        <v>107</v>
      </c>
      <c r="UPG6" s="1102" t="s">
        <v>1295</v>
      </c>
      <c r="UPH6" s="1102" t="s">
        <v>1296</v>
      </c>
      <c r="UPI6" s="1102" t="s">
        <v>39</v>
      </c>
      <c r="UPJ6" s="1102" t="s">
        <v>1295</v>
      </c>
      <c r="UPK6" s="1102" t="s">
        <v>1296</v>
      </c>
      <c r="UPL6" s="1102" t="s">
        <v>39</v>
      </c>
      <c r="UPM6" s="1100" t="s">
        <v>106</v>
      </c>
      <c r="UPN6" s="1101" t="s">
        <v>107</v>
      </c>
      <c r="UPO6" s="1102" t="s">
        <v>1295</v>
      </c>
      <c r="UPP6" s="1102" t="s">
        <v>1296</v>
      </c>
      <c r="UPQ6" s="1102" t="s">
        <v>39</v>
      </c>
      <c r="UPR6" s="1102" t="s">
        <v>1295</v>
      </c>
      <c r="UPS6" s="1102" t="s">
        <v>1296</v>
      </c>
      <c r="UPT6" s="1102" t="s">
        <v>39</v>
      </c>
      <c r="UPU6" s="1100" t="s">
        <v>106</v>
      </c>
      <c r="UPV6" s="1101" t="s">
        <v>107</v>
      </c>
      <c r="UPW6" s="1102" t="s">
        <v>1295</v>
      </c>
      <c r="UPX6" s="1102" t="s">
        <v>1296</v>
      </c>
      <c r="UPY6" s="1102" t="s">
        <v>39</v>
      </c>
      <c r="UPZ6" s="1102" t="s">
        <v>1295</v>
      </c>
      <c r="UQA6" s="1102" t="s">
        <v>1296</v>
      </c>
      <c r="UQB6" s="1102" t="s">
        <v>39</v>
      </c>
      <c r="UQC6" s="1100" t="s">
        <v>106</v>
      </c>
      <c r="UQD6" s="1101" t="s">
        <v>107</v>
      </c>
      <c r="UQE6" s="1102" t="s">
        <v>1295</v>
      </c>
      <c r="UQF6" s="1102" t="s">
        <v>1296</v>
      </c>
      <c r="UQG6" s="1102" t="s">
        <v>39</v>
      </c>
      <c r="UQH6" s="1102" t="s">
        <v>1295</v>
      </c>
      <c r="UQI6" s="1102" t="s">
        <v>1296</v>
      </c>
      <c r="UQJ6" s="1102" t="s">
        <v>39</v>
      </c>
      <c r="UQK6" s="1100" t="s">
        <v>106</v>
      </c>
      <c r="UQL6" s="1101" t="s">
        <v>107</v>
      </c>
      <c r="UQM6" s="1102" t="s">
        <v>1295</v>
      </c>
      <c r="UQN6" s="1102" t="s">
        <v>1296</v>
      </c>
      <c r="UQO6" s="1102" t="s">
        <v>39</v>
      </c>
      <c r="UQP6" s="1102" t="s">
        <v>1295</v>
      </c>
      <c r="UQQ6" s="1102" t="s">
        <v>1296</v>
      </c>
      <c r="UQR6" s="1102" t="s">
        <v>39</v>
      </c>
      <c r="UQS6" s="1100" t="s">
        <v>106</v>
      </c>
      <c r="UQT6" s="1101" t="s">
        <v>107</v>
      </c>
      <c r="UQU6" s="1102" t="s">
        <v>1295</v>
      </c>
      <c r="UQV6" s="1102" t="s">
        <v>1296</v>
      </c>
      <c r="UQW6" s="1102" t="s">
        <v>39</v>
      </c>
      <c r="UQX6" s="1102" t="s">
        <v>1295</v>
      </c>
      <c r="UQY6" s="1102" t="s">
        <v>1296</v>
      </c>
      <c r="UQZ6" s="1102" t="s">
        <v>39</v>
      </c>
      <c r="URA6" s="1100" t="s">
        <v>106</v>
      </c>
      <c r="URB6" s="1101" t="s">
        <v>107</v>
      </c>
      <c r="URC6" s="1102" t="s">
        <v>1295</v>
      </c>
      <c r="URD6" s="1102" t="s">
        <v>1296</v>
      </c>
      <c r="URE6" s="1102" t="s">
        <v>39</v>
      </c>
      <c r="URF6" s="1102" t="s">
        <v>1295</v>
      </c>
      <c r="URG6" s="1102" t="s">
        <v>1296</v>
      </c>
      <c r="URH6" s="1102" t="s">
        <v>39</v>
      </c>
      <c r="URI6" s="1100" t="s">
        <v>106</v>
      </c>
      <c r="URJ6" s="1101" t="s">
        <v>107</v>
      </c>
      <c r="URK6" s="1102" t="s">
        <v>1295</v>
      </c>
      <c r="URL6" s="1102" t="s">
        <v>1296</v>
      </c>
      <c r="URM6" s="1102" t="s">
        <v>39</v>
      </c>
      <c r="URN6" s="1102" t="s">
        <v>1295</v>
      </c>
      <c r="URO6" s="1102" t="s">
        <v>1296</v>
      </c>
      <c r="URP6" s="1102" t="s">
        <v>39</v>
      </c>
      <c r="URQ6" s="1100" t="s">
        <v>106</v>
      </c>
      <c r="URR6" s="1101" t="s">
        <v>107</v>
      </c>
      <c r="URS6" s="1102" t="s">
        <v>1295</v>
      </c>
      <c r="URT6" s="1102" t="s">
        <v>1296</v>
      </c>
      <c r="URU6" s="1102" t="s">
        <v>39</v>
      </c>
      <c r="URV6" s="1102" t="s">
        <v>1295</v>
      </c>
      <c r="URW6" s="1102" t="s">
        <v>1296</v>
      </c>
      <c r="URX6" s="1102" t="s">
        <v>39</v>
      </c>
      <c r="URY6" s="1100" t="s">
        <v>106</v>
      </c>
      <c r="URZ6" s="1101" t="s">
        <v>107</v>
      </c>
      <c r="USA6" s="1102" t="s">
        <v>1295</v>
      </c>
      <c r="USB6" s="1102" t="s">
        <v>1296</v>
      </c>
      <c r="USC6" s="1102" t="s">
        <v>39</v>
      </c>
      <c r="USD6" s="1102" t="s">
        <v>1295</v>
      </c>
      <c r="USE6" s="1102" t="s">
        <v>1296</v>
      </c>
      <c r="USF6" s="1102" t="s">
        <v>39</v>
      </c>
      <c r="USG6" s="1100" t="s">
        <v>106</v>
      </c>
      <c r="USH6" s="1101" t="s">
        <v>107</v>
      </c>
      <c r="USI6" s="1102" t="s">
        <v>1295</v>
      </c>
      <c r="USJ6" s="1102" t="s">
        <v>1296</v>
      </c>
      <c r="USK6" s="1102" t="s">
        <v>39</v>
      </c>
      <c r="USL6" s="1102" t="s">
        <v>1295</v>
      </c>
      <c r="USM6" s="1102" t="s">
        <v>1296</v>
      </c>
      <c r="USN6" s="1102" t="s">
        <v>39</v>
      </c>
      <c r="USO6" s="1100" t="s">
        <v>106</v>
      </c>
      <c r="USP6" s="1101" t="s">
        <v>107</v>
      </c>
      <c r="USQ6" s="1102" t="s">
        <v>1295</v>
      </c>
      <c r="USR6" s="1102" t="s">
        <v>1296</v>
      </c>
      <c r="USS6" s="1102" t="s">
        <v>39</v>
      </c>
      <c r="UST6" s="1102" t="s">
        <v>1295</v>
      </c>
      <c r="USU6" s="1102" t="s">
        <v>1296</v>
      </c>
      <c r="USV6" s="1102" t="s">
        <v>39</v>
      </c>
      <c r="USW6" s="1100" t="s">
        <v>106</v>
      </c>
      <c r="USX6" s="1101" t="s">
        <v>107</v>
      </c>
      <c r="USY6" s="1102" t="s">
        <v>1295</v>
      </c>
      <c r="USZ6" s="1102" t="s">
        <v>1296</v>
      </c>
      <c r="UTA6" s="1102" t="s">
        <v>39</v>
      </c>
      <c r="UTB6" s="1102" t="s">
        <v>1295</v>
      </c>
      <c r="UTC6" s="1102" t="s">
        <v>1296</v>
      </c>
      <c r="UTD6" s="1102" t="s">
        <v>39</v>
      </c>
      <c r="UTE6" s="1100" t="s">
        <v>106</v>
      </c>
      <c r="UTF6" s="1101" t="s">
        <v>107</v>
      </c>
      <c r="UTG6" s="1102" t="s">
        <v>1295</v>
      </c>
      <c r="UTH6" s="1102" t="s">
        <v>1296</v>
      </c>
      <c r="UTI6" s="1102" t="s">
        <v>39</v>
      </c>
      <c r="UTJ6" s="1102" t="s">
        <v>1295</v>
      </c>
      <c r="UTK6" s="1102" t="s">
        <v>1296</v>
      </c>
      <c r="UTL6" s="1102" t="s">
        <v>39</v>
      </c>
      <c r="UTM6" s="1100" t="s">
        <v>106</v>
      </c>
      <c r="UTN6" s="1101" t="s">
        <v>107</v>
      </c>
      <c r="UTO6" s="1102" t="s">
        <v>1295</v>
      </c>
      <c r="UTP6" s="1102" t="s">
        <v>1296</v>
      </c>
      <c r="UTQ6" s="1102" t="s">
        <v>39</v>
      </c>
      <c r="UTR6" s="1102" t="s">
        <v>1295</v>
      </c>
      <c r="UTS6" s="1102" t="s">
        <v>1296</v>
      </c>
      <c r="UTT6" s="1102" t="s">
        <v>39</v>
      </c>
      <c r="UTU6" s="1100" t="s">
        <v>106</v>
      </c>
      <c r="UTV6" s="1101" t="s">
        <v>107</v>
      </c>
      <c r="UTW6" s="1102" t="s">
        <v>1295</v>
      </c>
      <c r="UTX6" s="1102" t="s">
        <v>1296</v>
      </c>
      <c r="UTY6" s="1102" t="s">
        <v>39</v>
      </c>
      <c r="UTZ6" s="1102" t="s">
        <v>1295</v>
      </c>
      <c r="UUA6" s="1102" t="s">
        <v>1296</v>
      </c>
      <c r="UUB6" s="1102" t="s">
        <v>39</v>
      </c>
      <c r="UUC6" s="1100" t="s">
        <v>106</v>
      </c>
      <c r="UUD6" s="1101" t="s">
        <v>107</v>
      </c>
      <c r="UUE6" s="1102" t="s">
        <v>1295</v>
      </c>
      <c r="UUF6" s="1102" t="s">
        <v>1296</v>
      </c>
      <c r="UUG6" s="1102" t="s">
        <v>39</v>
      </c>
      <c r="UUH6" s="1102" t="s">
        <v>1295</v>
      </c>
      <c r="UUI6" s="1102" t="s">
        <v>1296</v>
      </c>
      <c r="UUJ6" s="1102" t="s">
        <v>39</v>
      </c>
      <c r="UUK6" s="1100" t="s">
        <v>106</v>
      </c>
      <c r="UUL6" s="1101" t="s">
        <v>107</v>
      </c>
      <c r="UUM6" s="1102" t="s">
        <v>1295</v>
      </c>
      <c r="UUN6" s="1102" t="s">
        <v>1296</v>
      </c>
      <c r="UUO6" s="1102" t="s">
        <v>39</v>
      </c>
      <c r="UUP6" s="1102" t="s">
        <v>1295</v>
      </c>
      <c r="UUQ6" s="1102" t="s">
        <v>1296</v>
      </c>
      <c r="UUR6" s="1102" t="s">
        <v>39</v>
      </c>
      <c r="UUS6" s="1100" t="s">
        <v>106</v>
      </c>
      <c r="UUT6" s="1101" t="s">
        <v>107</v>
      </c>
      <c r="UUU6" s="1102" t="s">
        <v>1295</v>
      </c>
      <c r="UUV6" s="1102" t="s">
        <v>1296</v>
      </c>
      <c r="UUW6" s="1102" t="s">
        <v>39</v>
      </c>
      <c r="UUX6" s="1102" t="s">
        <v>1295</v>
      </c>
      <c r="UUY6" s="1102" t="s">
        <v>1296</v>
      </c>
      <c r="UUZ6" s="1102" t="s">
        <v>39</v>
      </c>
      <c r="UVA6" s="1100" t="s">
        <v>106</v>
      </c>
      <c r="UVB6" s="1101" t="s">
        <v>107</v>
      </c>
      <c r="UVC6" s="1102" t="s">
        <v>1295</v>
      </c>
      <c r="UVD6" s="1102" t="s">
        <v>1296</v>
      </c>
      <c r="UVE6" s="1102" t="s">
        <v>39</v>
      </c>
      <c r="UVF6" s="1102" t="s">
        <v>1295</v>
      </c>
      <c r="UVG6" s="1102" t="s">
        <v>1296</v>
      </c>
      <c r="UVH6" s="1102" t="s">
        <v>39</v>
      </c>
      <c r="UVI6" s="1100" t="s">
        <v>106</v>
      </c>
      <c r="UVJ6" s="1101" t="s">
        <v>107</v>
      </c>
      <c r="UVK6" s="1102" t="s">
        <v>1295</v>
      </c>
      <c r="UVL6" s="1102" t="s">
        <v>1296</v>
      </c>
      <c r="UVM6" s="1102" t="s">
        <v>39</v>
      </c>
      <c r="UVN6" s="1102" t="s">
        <v>1295</v>
      </c>
      <c r="UVO6" s="1102" t="s">
        <v>1296</v>
      </c>
      <c r="UVP6" s="1102" t="s">
        <v>39</v>
      </c>
      <c r="UVQ6" s="1100" t="s">
        <v>106</v>
      </c>
      <c r="UVR6" s="1101" t="s">
        <v>107</v>
      </c>
      <c r="UVS6" s="1102" t="s">
        <v>1295</v>
      </c>
      <c r="UVT6" s="1102" t="s">
        <v>1296</v>
      </c>
      <c r="UVU6" s="1102" t="s">
        <v>39</v>
      </c>
      <c r="UVV6" s="1102" t="s">
        <v>1295</v>
      </c>
      <c r="UVW6" s="1102" t="s">
        <v>1296</v>
      </c>
      <c r="UVX6" s="1102" t="s">
        <v>39</v>
      </c>
      <c r="UVY6" s="1100" t="s">
        <v>106</v>
      </c>
      <c r="UVZ6" s="1101" t="s">
        <v>107</v>
      </c>
      <c r="UWA6" s="1102" t="s">
        <v>1295</v>
      </c>
      <c r="UWB6" s="1102" t="s">
        <v>1296</v>
      </c>
      <c r="UWC6" s="1102" t="s">
        <v>39</v>
      </c>
      <c r="UWD6" s="1102" t="s">
        <v>1295</v>
      </c>
      <c r="UWE6" s="1102" t="s">
        <v>1296</v>
      </c>
      <c r="UWF6" s="1102" t="s">
        <v>39</v>
      </c>
      <c r="UWG6" s="1100" t="s">
        <v>106</v>
      </c>
      <c r="UWH6" s="1101" t="s">
        <v>107</v>
      </c>
      <c r="UWI6" s="1102" t="s">
        <v>1295</v>
      </c>
      <c r="UWJ6" s="1102" t="s">
        <v>1296</v>
      </c>
      <c r="UWK6" s="1102" t="s">
        <v>39</v>
      </c>
      <c r="UWL6" s="1102" t="s">
        <v>1295</v>
      </c>
      <c r="UWM6" s="1102" t="s">
        <v>1296</v>
      </c>
      <c r="UWN6" s="1102" t="s">
        <v>39</v>
      </c>
      <c r="UWO6" s="1100" t="s">
        <v>106</v>
      </c>
      <c r="UWP6" s="1101" t="s">
        <v>107</v>
      </c>
      <c r="UWQ6" s="1102" t="s">
        <v>1295</v>
      </c>
      <c r="UWR6" s="1102" t="s">
        <v>1296</v>
      </c>
      <c r="UWS6" s="1102" t="s">
        <v>39</v>
      </c>
      <c r="UWT6" s="1102" t="s">
        <v>1295</v>
      </c>
      <c r="UWU6" s="1102" t="s">
        <v>1296</v>
      </c>
      <c r="UWV6" s="1102" t="s">
        <v>39</v>
      </c>
      <c r="UWW6" s="1100" t="s">
        <v>106</v>
      </c>
      <c r="UWX6" s="1101" t="s">
        <v>107</v>
      </c>
      <c r="UWY6" s="1102" t="s">
        <v>1295</v>
      </c>
      <c r="UWZ6" s="1102" t="s">
        <v>1296</v>
      </c>
      <c r="UXA6" s="1102" t="s">
        <v>39</v>
      </c>
      <c r="UXB6" s="1102" t="s">
        <v>1295</v>
      </c>
      <c r="UXC6" s="1102" t="s">
        <v>1296</v>
      </c>
      <c r="UXD6" s="1102" t="s">
        <v>39</v>
      </c>
      <c r="UXE6" s="1100" t="s">
        <v>106</v>
      </c>
      <c r="UXF6" s="1101" t="s">
        <v>107</v>
      </c>
      <c r="UXG6" s="1102" t="s">
        <v>1295</v>
      </c>
      <c r="UXH6" s="1102" t="s">
        <v>1296</v>
      </c>
      <c r="UXI6" s="1102" t="s">
        <v>39</v>
      </c>
      <c r="UXJ6" s="1102" t="s">
        <v>1295</v>
      </c>
      <c r="UXK6" s="1102" t="s">
        <v>1296</v>
      </c>
      <c r="UXL6" s="1102" t="s">
        <v>39</v>
      </c>
      <c r="UXM6" s="1100" t="s">
        <v>106</v>
      </c>
      <c r="UXN6" s="1101" t="s">
        <v>107</v>
      </c>
      <c r="UXO6" s="1102" t="s">
        <v>1295</v>
      </c>
      <c r="UXP6" s="1102" t="s">
        <v>1296</v>
      </c>
      <c r="UXQ6" s="1102" t="s">
        <v>39</v>
      </c>
      <c r="UXR6" s="1102" t="s">
        <v>1295</v>
      </c>
      <c r="UXS6" s="1102" t="s">
        <v>1296</v>
      </c>
      <c r="UXT6" s="1102" t="s">
        <v>39</v>
      </c>
      <c r="UXU6" s="1100" t="s">
        <v>106</v>
      </c>
      <c r="UXV6" s="1101" t="s">
        <v>107</v>
      </c>
      <c r="UXW6" s="1102" t="s">
        <v>1295</v>
      </c>
      <c r="UXX6" s="1102" t="s">
        <v>1296</v>
      </c>
      <c r="UXY6" s="1102" t="s">
        <v>39</v>
      </c>
      <c r="UXZ6" s="1102" t="s">
        <v>1295</v>
      </c>
      <c r="UYA6" s="1102" t="s">
        <v>1296</v>
      </c>
      <c r="UYB6" s="1102" t="s">
        <v>39</v>
      </c>
      <c r="UYC6" s="1100" t="s">
        <v>106</v>
      </c>
      <c r="UYD6" s="1101" t="s">
        <v>107</v>
      </c>
      <c r="UYE6" s="1102" t="s">
        <v>1295</v>
      </c>
      <c r="UYF6" s="1102" t="s">
        <v>1296</v>
      </c>
      <c r="UYG6" s="1102" t="s">
        <v>39</v>
      </c>
      <c r="UYH6" s="1102" t="s">
        <v>1295</v>
      </c>
      <c r="UYI6" s="1102" t="s">
        <v>1296</v>
      </c>
      <c r="UYJ6" s="1102" t="s">
        <v>39</v>
      </c>
      <c r="UYK6" s="1100" t="s">
        <v>106</v>
      </c>
      <c r="UYL6" s="1101" t="s">
        <v>107</v>
      </c>
      <c r="UYM6" s="1102" t="s">
        <v>1295</v>
      </c>
      <c r="UYN6" s="1102" t="s">
        <v>1296</v>
      </c>
      <c r="UYO6" s="1102" t="s">
        <v>39</v>
      </c>
      <c r="UYP6" s="1102" t="s">
        <v>1295</v>
      </c>
      <c r="UYQ6" s="1102" t="s">
        <v>1296</v>
      </c>
      <c r="UYR6" s="1102" t="s">
        <v>39</v>
      </c>
      <c r="UYS6" s="1100" t="s">
        <v>106</v>
      </c>
      <c r="UYT6" s="1101" t="s">
        <v>107</v>
      </c>
      <c r="UYU6" s="1102" t="s">
        <v>1295</v>
      </c>
      <c r="UYV6" s="1102" t="s">
        <v>1296</v>
      </c>
      <c r="UYW6" s="1102" t="s">
        <v>39</v>
      </c>
      <c r="UYX6" s="1102" t="s">
        <v>1295</v>
      </c>
      <c r="UYY6" s="1102" t="s">
        <v>1296</v>
      </c>
      <c r="UYZ6" s="1102" t="s">
        <v>39</v>
      </c>
      <c r="UZA6" s="1100" t="s">
        <v>106</v>
      </c>
      <c r="UZB6" s="1101" t="s">
        <v>107</v>
      </c>
      <c r="UZC6" s="1102" t="s">
        <v>1295</v>
      </c>
      <c r="UZD6" s="1102" t="s">
        <v>1296</v>
      </c>
      <c r="UZE6" s="1102" t="s">
        <v>39</v>
      </c>
      <c r="UZF6" s="1102" t="s">
        <v>1295</v>
      </c>
      <c r="UZG6" s="1102" t="s">
        <v>1296</v>
      </c>
      <c r="UZH6" s="1102" t="s">
        <v>39</v>
      </c>
      <c r="UZI6" s="1100" t="s">
        <v>106</v>
      </c>
      <c r="UZJ6" s="1101" t="s">
        <v>107</v>
      </c>
      <c r="UZK6" s="1102" t="s">
        <v>1295</v>
      </c>
      <c r="UZL6" s="1102" t="s">
        <v>1296</v>
      </c>
      <c r="UZM6" s="1102" t="s">
        <v>39</v>
      </c>
      <c r="UZN6" s="1102" t="s">
        <v>1295</v>
      </c>
      <c r="UZO6" s="1102" t="s">
        <v>1296</v>
      </c>
      <c r="UZP6" s="1102" t="s">
        <v>39</v>
      </c>
      <c r="UZQ6" s="1100" t="s">
        <v>106</v>
      </c>
      <c r="UZR6" s="1101" t="s">
        <v>107</v>
      </c>
      <c r="UZS6" s="1102" t="s">
        <v>1295</v>
      </c>
      <c r="UZT6" s="1102" t="s">
        <v>1296</v>
      </c>
      <c r="UZU6" s="1102" t="s">
        <v>39</v>
      </c>
      <c r="UZV6" s="1102" t="s">
        <v>1295</v>
      </c>
      <c r="UZW6" s="1102" t="s">
        <v>1296</v>
      </c>
      <c r="UZX6" s="1102" t="s">
        <v>39</v>
      </c>
      <c r="UZY6" s="1100" t="s">
        <v>106</v>
      </c>
      <c r="UZZ6" s="1101" t="s">
        <v>107</v>
      </c>
      <c r="VAA6" s="1102" t="s">
        <v>1295</v>
      </c>
      <c r="VAB6" s="1102" t="s">
        <v>1296</v>
      </c>
      <c r="VAC6" s="1102" t="s">
        <v>39</v>
      </c>
      <c r="VAD6" s="1102" t="s">
        <v>1295</v>
      </c>
      <c r="VAE6" s="1102" t="s">
        <v>1296</v>
      </c>
      <c r="VAF6" s="1102" t="s">
        <v>39</v>
      </c>
      <c r="VAG6" s="1100" t="s">
        <v>106</v>
      </c>
      <c r="VAH6" s="1101" t="s">
        <v>107</v>
      </c>
      <c r="VAI6" s="1102" t="s">
        <v>1295</v>
      </c>
      <c r="VAJ6" s="1102" t="s">
        <v>1296</v>
      </c>
      <c r="VAK6" s="1102" t="s">
        <v>39</v>
      </c>
      <c r="VAL6" s="1102" t="s">
        <v>1295</v>
      </c>
      <c r="VAM6" s="1102" t="s">
        <v>1296</v>
      </c>
      <c r="VAN6" s="1102" t="s">
        <v>39</v>
      </c>
      <c r="VAO6" s="1100" t="s">
        <v>106</v>
      </c>
      <c r="VAP6" s="1101" t="s">
        <v>107</v>
      </c>
      <c r="VAQ6" s="1102" t="s">
        <v>1295</v>
      </c>
      <c r="VAR6" s="1102" t="s">
        <v>1296</v>
      </c>
      <c r="VAS6" s="1102" t="s">
        <v>39</v>
      </c>
      <c r="VAT6" s="1102" t="s">
        <v>1295</v>
      </c>
      <c r="VAU6" s="1102" t="s">
        <v>1296</v>
      </c>
      <c r="VAV6" s="1102" t="s">
        <v>39</v>
      </c>
      <c r="VAW6" s="1100" t="s">
        <v>106</v>
      </c>
      <c r="VAX6" s="1101" t="s">
        <v>107</v>
      </c>
      <c r="VAY6" s="1102" t="s">
        <v>1295</v>
      </c>
      <c r="VAZ6" s="1102" t="s">
        <v>1296</v>
      </c>
      <c r="VBA6" s="1102" t="s">
        <v>39</v>
      </c>
      <c r="VBB6" s="1102" t="s">
        <v>1295</v>
      </c>
      <c r="VBC6" s="1102" t="s">
        <v>1296</v>
      </c>
      <c r="VBD6" s="1102" t="s">
        <v>39</v>
      </c>
      <c r="VBE6" s="1100" t="s">
        <v>106</v>
      </c>
      <c r="VBF6" s="1101" t="s">
        <v>107</v>
      </c>
      <c r="VBG6" s="1102" t="s">
        <v>1295</v>
      </c>
      <c r="VBH6" s="1102" t="s">
        <v>1296</v>
      </c>
      <c r="VBI6" s="1102" t="s">
        <v>39</v>
      </c>
      <c r="VBJ6" s="1102" t="s">
        <v>1295</v>
      </c>
      <c r="VBK6" s="1102" t="s">
        <v>1296</v>
      </c>
      <c r="VBL6" s="1102" t="s">
        <v>39</v>
      </c>
      <c r="VBM6" s="1100" t="s">
        <v>106</v>
      </c>
      <c r="VBN6" s="1101" t="s">
        <v>107</v>
      </c>
      <c r="VBO6" s="1102" t="s">
        <v>1295</v>
      </c>
      <c r="VBP6" s="1102" t="s">
        <v>1296</v>
      </c>
      <c r="VBQ6" s="1102" t="s">
        <v>39</v>
      </c>
      <c r="VBR6" s="1102" t="s">
        <v>1295</v>
      </c>
      <c r="VBS6" s="1102" t="s">
        <v>1296</v>
      </c>
      <c r="VBT6" s="1102" t="s">
        <v>39</v>
      </c>
      <c r="VBU6" s="1100" t="s">
        <v>106</v>
      </c>
      <c r="VBV6" s="1101" t="s">
        <v>107</v>
      </c>
      <c r="VBW6" s="1102" t="s">
        <v>1295</v>
      </c>
      <c r="VBX6" s="1102" t="s">
        <v>1296</v>
      </c>
      <c r="VBY6" s="1102" t="s">
        <v>39</v>
      </c>
      <c r="VBZ6" s="1102" t="s">
        <v>1295</v>
      </c>
      <c r="VCA6" s="1102" t="s">
        <v>1296</v>
      </c>
      <c r="VCB6" s="1102" t="s">
        <v>39</v>
      </c>
      <c r="VCC6" s="1100" t="s">
        <v>106</v>
      </c>
      <c r="VCD6" s="1101" t="s">
        <v>107</v>
      </c>
      <c r="VCE6" s="1102" t="s">
        <v>1295</v>
      </c>
      <c r="VCF6" s="1102" t="s">
        <v>1296</v>
      </c>
      <c r="VCG6" s="1102" t="s">
        <v>39</v>
      </c>
      <c r="VCH6" s="1102" t="s">
        <v>1295</v>
      </c>
      <c r="VCI6" s="1102" t="s">
        <v>1296</v>
      </c>
      <c r="VCJ6" s="1102" t="s">
        <v>39</v>
      </c>
      <c r="VCK6" s="1100" t="s">
        <v>106</v>
      </c>
      <c r="VCL6" s="1101" t="s">
        <v>107</v>
      </c>
      <c r="VCM6" s="1102" t="s">
        <v>1295</v>
      </c>
      <c r="VCN6" s="1102" t="s">
        <v>1296</v>
      </c>
      <c r="VCO6" s="1102" t="s">
        <v>39</v>
      </c>
      <c r="VCP6" s="1102" t="s">
        <v>1295</v>
      </c>
      <c r="VCQ6" s="1102" t="s">
        <v>1296</v>
      </c>
      <c r="VCR6" s="1102" t="s">
        <v>39</v>
      </c>
      <c r="VCS6" s="1100" t="s">
        <v>106</v>
      </c>
      <c r="VCT6" s="1101" t="s">
        <v>107</v>
      </c>
      <c r="VCU6" s="1102" t="s">
        <v>1295</v>
      </c>
      <c r="VCV6" s="1102" t="s">
        <v>1296</v>
      </c>
      <c r="VCW6" s="1102" t="s">
        <v>39</v>
      </c>
      <c r="VCX6" s="1102" t="s">
        <v>1295</v>
      </c>
      <c r="VCY6" s="1102" t="s">
        <v>1296</v>
      </c>
      <c r="VCZ6" s="1102" t="s">
        <v>39</v>
      </c>
      <c r="VDA6" s="1100" t="s">
        <v>106</v>
      </c>
      <c r="VDB6" s="1101" t="s">
        <v>107</v>
      </c>
      <c r="VDC6" s="1102" t="s">
        <v>1295</v>
      </c>
      <c r="VDD6" s="1102" t="s">
        <v>1296</v>
      </c>
      <c r="VDE6" s="1102" t="s">
        <v>39</v>
      </c>
      <c r="VDF6" s="1102" t="s">
        <v>1295</v>
      </c>
      <c r="VDG6" s="1102" t="s">
        <v>1296</v>
      </c>
      <c r="VDH6" s="1102" t="s">
        <v>39</v>
      </c>
      <c r="VDI6" s="1100" t="s">
        <v>106</v>
      </c>
      <c r="VDJ6" s="1101" t="s">
        <v>107</v>
      </c>
      <c r="VDK6" s="1102" t="s">
        <v>1295</v>
      </c>
      <c r="VDL6" s="1102" t="s">
        <v>1296</v>
      </c>
      <c r="VDM6" s="1102" t="s">
        <v>39</v>
      </c>
      <c r="VDN6" s="1102" t="s">
        <v>1295</v>
      </c>
      <c r="VDO6" s="1102" t="s">
        <v>1296</v>
      </c>
      <c r="VDP6" s="1102" t="s">
        <v>39</v>
      </c>
      <c r="VDQ6" s="1100" t="s">
        <v>106</v>
      </c>
      <c r="VDR6" s="1101" t="s">
        <v>107</v>
      </c>
      <c r="VDS6" s="1102" t="s">
        <v>1295</v>
      </c>
      <c r="VDT6" s="1102" t="s">
        <v>1296</v>
      </c>
      <c r="VDU6" s="1102" t="s">
        <v>39</v>
      </c>
      <c r="VDV6" s="1102" t="s">
        <v>1295</v>
      </c>
      <c r="VDW6" s="1102" t="s">
        <v>1296</v>
      </c>
      <c r="VDX6" s="1102" t="s">
        <v>39</v>
      </c>
      <c r="VDY6" s="1100" t="s">
        <v>106</v>
      </c>
      <c r="VDZ6" s="1101" t="s">
        <v>107</v>
      </c>
      <c r="VEA6" s="1102" t="s">
        <v>1295</v>
      </c>
      <c r="VEB6" s="1102" t="s">
        <v>1296</v>
      </c>
      <c r="VEC6" s="1102" t="s">
        <v>39</v>
      </c>
      <c r="VED6" s="1102" t="s">
        <v>1295</v>
      </c>
      <c r="VEE6" s="1102" t="s">
        <v>1296</v>
      </c>
      <c r="VEF6" s="1102" t="s">
        <v>39</v>
      </c>
      <c r="VEG6" s="1100" t="s">
        <v>106</v>
      </c>
      <c r="VEH6" s="1101" t="s">
        <v>107</v>
      </c>
      <c r="VEI6" s="1102" t="s">
        <v>1295</v>
      </c>
      <c r="VEJ6" s="1102" t="s">
        <v>1296</v>
      </c>
      <c r="VEK6" s="1102" t="s">
        <v>39</v>
      </c>
      <c r="VEL6" s="1102" t="s">
        <v>1295</v>
      </c>
      <c r="VEM6" s="1102" t="s">
        <v>1296</v>
      </c>
      <c r="VEN6" s="1102" t="s">
        <v>39</v>
      </c>
      <c r="VEO6" s="1100" t="s">
        <v>106</v>
      </c>
      <c r="VEP6" s="1101" t="s">
        <v>107</v>
      </c>
      <c r="VEQ6" s="1102" t="s">
        <v>1295</v>
      </c>
      <c r="VER6" s="1102" t="s">
        <v>1296</v>
      </c>
      <c r="VES6" s="1102" t="s">
        <v>39</v>
      </c>
      <c r="VET6" s="1102" t="s">
        <v>1295</v>
      </c>
      <c r="VEU6" s="1102" t="s">
        <v>1296</v>
      </c>
      <c r="VEV6" s="1102" t="s">
        <v>39</v>
      </c>
      <c r="VEW6" s="1100" t="s">
        <v>106</v>
      </c>
      <c r="VEX6" s="1101" t="s">
        <v>107</v>
      </c>
      <c r="VEY6" s="1102" t="s">
        <v>1295</v>
      </c>
      <c r="VEZ6" s="1102" t="s">
        <v>1296</v>
      </c>
      <c r="VFA6" s="1102" t="s">
        <v>39</v>
      </c>
      <c r="VFB6" s="1102" t="s">
        <v>1295</v>
      </c>
      <c r="VFC6" s="1102" t="s">
        <v>1296</v>
      </c>
      <c r="VFD6" s="1102" t="s">
        <v>39</v>
      </c>
      <c r="VFE6" s="1100" t="s">
        <v>106</v>
      </c>
      <c r="VFF6" s="1101" t="s">
        <v>107</v>
      </c>
      <c r="VFG6" s="1102" t="s">
        <v>1295</v>
      </c>
      <c r="VFH6" s="1102" t="s">
        <v>1296</v>
      </c>
      <c r="VFI6" s="1102" t="s">
        <v>39</v>
      </c>
      <c r="VFJ6" s="1102" t="s">
        <v>1295</v>
      </c>
      <c r="VFK6" s="1102" t="s">
        <v>1296</v>
      </c>
      <c r="VFL6" s="1102" t="s">
        <v>39</v>
      </c>
      <c r="VFM6" s="1100" t="s">
        <v>106</v>
      </c>
      <c r="VFN6" s="1101" t="s">
        <v>107</v>
      </c>
      <c r="VFO6" s="1102" t="s">
        <v>1295</v>
      </c>
      <c r="VFP6" s="1102" t="s">
        <v>1296</v>
      </c>
      <c r="VFQ6" s="1102" t="s">
        <v>39</v>
      </c>
      <c r="VFR6" s="1102" t="s">
        <v>1295</v>
      </c>
      <c r="VFS6" s="1102" t="s">
        <v>1296</v>
      </c>
      <c r="VFT6" s="1102" t="s">
        <v>39</v>
      </c>
      <c r="VFU6" s="1100" t="s">
        <v>106</v>
      </c>
      <c r="VFV6" s="1101" t="s">
        <v>107</v>
      </c>
      <c r="VFW6" s="1102" t="s">
        <v>1295</v>
      </c>
      <c r="VFX6" s="1102" t="s">
        <v>1296</v>
      </c>
      <c r="VFY6" s="1102" t="s">
        <v>39</v>
      </c>
      <c r="VFZ6" s="1102" t="s">
        <v>1295</v>
      </c>
      <c r="VGA6" s="1102" t="s">
        <v>1296</v>
      </c>
      <c r="VGB6" s="1102" t="s">
        <v>39</v>
      </c>
      <c r="VGC6" s="1100" t="s">
        <v>106</v>
      </c>
      <c r="VGD6" s="1101" t="s">
        <v>107</v>
      </c>
      <c r="VGE6" s="1102" t="s">
        <v>1295</v>
      </c>
      <c r="VGF6" s="1102" t="s">
        <v>1296</v>
      </c>
      <c r="VGG6" s="1102" t="s">
        <v>39</v>
      </c>
      <c r="VGH6" s="1102" t="s">
        <v>1295</v>
      </c>
      <c r="VGI6" s="1102" t="s">
        <v>1296</v>
      </c>
      <c r="VGJ6" s="1102" t="s">
        <v>39</v>
      </c>
      <c r="VGK6" s="1100" t="s">
        <v>106</v>
      </c>
      <c r="VGL6" s="1101" t="s">
        <v>107</v>
      </c>
      <c r="VGM6" s="1102" t="s">
        <v>1295</v>
      </c>
      <c r="VGN6" s="1102" t="s">
        <v>1296</v>
      </c>
      <c r="VGO6" s="1102" t="s">
        <v>39</v>
      </c>
      <c r="VGP6" s="1102" t="s">
        <v>1295</v>
      </c>
      <c r="VGQ6" s="1102" t="s">
        <v>1296</v>
      </c>
      <c r="VGR6" s="1102" t="s">
        <v>39</v>
      </c>
      <c r="VGS6" s="1100" t="s">
        <v>106</v>
      </c>
      <c r="VGT6" s="1101" t="s">
        <v>107</v>
      </c>
      <c r="VGU6" s="1102" t="s">
        <v>1295</v>
      </c>
      <c r="VGV6" s="1102" t="s">
        <v>1296</v>
      </c>
      <c r="VGW6" s="1102" t="s">
        <v>39</v>
      </c>
      <c r="VGX6" s="1102" t="s">
        <v>1295</v>
      </c>
      <c r="VGY6" s="1102" t="s">
        <v>1296</v>
      </c>
      <c r="VGZ6" s="1102" t="s">
        <v>39</v>
      </c>
      <c r="VHA6" s="1100" t="s">
        <v>106</v>
      </c>
      <c r="VHB6" s="1101" t="s">
        <v>107</v>
      </c>
      <c r="VHC6" s="1102" t="s">
        <v>1295</v>
      </c>
      <c r="VHD6" s="1102" t="s">
        <v>1296</v>
      </c>
      <c r="VHE6" s="1102" t="s">
        <v>39</v>
      </c>
      <c r="VHF6" s="1102" t="s">
        <v>1295</v>
      </c>
      <c r="VHG6" s="1102" t="s">
        <v>1296</v>
      </c>
      <c r="VHH6" s="1102" t="s">
        <v>39</v>
      </c>
      <c r="VHI6" s="1100" t="s">
        <v>106</v>
      </c>
      <c r="VHJ6" s="1101" t="s">
        <v>107</v>
      </c>
      <c r="VHK6" s="1102" t="s">
        <v>1295</v>
      </c>
      <c r="VHL6" s="1102" t="s">
        <v>1296</v>
      </c>
      <c r="VHM6" s="1102" t="s">
        <v>39</v>
      </c>
      <c r="VHN6" s="1102" t="s">
        <v>1295</v>
      </c>
      <c r="VHO6" s="1102" t="s">
        <v>1296</v>
      </c>
      <c r="VHP6" s="1102" t="s">
        <v>39</v>
      </c>
      <c r="VHQ6" s="1100" t="s">
        <v>106</v>
      </c>
      <c r="VHR6" s="1101" t="s">
        <v>107</v>
      </c>
      <c r="VHS6" s="1102" t="s">
        <v>1295</v>
      </c>
      <c r="VHT6" s="1102" t="s">
        <v>1296</v>
      </c>
      <c r="VHU6" s="1102" t="s">
        <v>39</v>
      </c>
      <c r="VHV6" s="1102" t="s">
        <v>1295</v>
      </c>
      <c r="VHW6" s="1102" t="s">
        <v>1296</v>
      </c>
      <c r="VHX6" s="1102" t="s">
        <v>39</v>
      </c>
      <c r="VHY6" s="1100" t="s">
        <v>106</v>
      </c>
      <c r="VHZ6" s="1101" t="s">
        <v>107</v>
      </c>
      <c r="VIA6" s="1102" t="s">
        <v>1295</v>
      </c>
      <c r="VIB6" s="1102" t="s">
        <v>1296</v>
      </c>
      <c r="VIC6" s="1102" t="s">
        <v>39</v>
      </c>
      <c r="VID6" s="1102" t="s">
        <v>1295</v>
      </c>
      <c r="VIE6" s="1102" t="s">
        <v>1296</v>
      </c>
      <c r="VIF6" s="1102" t="s">
        <v>39</v>
      </c>
      <c r="VIG6" s="1100" t="s">
        <v>106</v>
      </c>
      <c r="VIH6" s="1101" t="s">
        <v>107</v>
      </c>
      <c r="VII6" s="1102" t="s">
        <v>1295</v>
      </c>
      <c r="VIJ6" s="1102" t="s">
        <v>1296</v>
      </c>
      <c r="VIK6" s="1102" t="s">
        <v>39</v>
      </c>
      <c r="VIL6" s="1102" t="s">
        <v>1295</v>
      </c>
      <c r="VIM6" s="1102" t="s">
        <v>1296</v>
      </c>
      <c r="VIN6" s="1102" t="s">
        <v>39</v>
      </c>
      <c r="VIO6" s="1100" t="s">
        <v>106</v>
      </c>
      <c r="VIP6" s="1101" t="s">
        <v>107</v>
      </c>
      <c r="VIQ6" s="1102" t="s">
        <v>1295</v>
      </c>
      <c r="VIR6" s="1102" t="s">
        <v>1296</v>
      </c>
      <c r="VIS6" s="1102" t="s">
        <v>39</v>
      </c>
      <c r="VIT6" s="1102" t="s">
        <v>1295</v>
      </c>
      <c r="VIU6" s="1102" t="s">
        <v>1296</v>
      </c>
      <c r="VIV6" s="1102" t="s">
        <v>39</v>
      </c>
      <c r="VIW6" s="1100" t="s">
        <v>106</v>
      </c>
      <c r="VIX6" s="1101" t="s">
        <v>107</v>
      </c>
      <c r="VIY6" s="1102" t="s">
        <v>1295</v>
      </c>
      <c r="VIZ6" s="1102" t="s">
        <v>1296</v>
      </c>
      <c r="VJA6" s="1102" t="s">
        <v>39</v>
      </c>
      <c r="VJB6" s="1102" t="s">
        <v>1295</v>
      </c>
      <c r="VJC6" s="1102" t="s">
        <v>1296</v>
      </c>
      <c r="VJD6" s="1102" t="s">
        <v>39</v>
      </c>
      <c r="VJE6" s="1100" t="s">
        <v>106</v>
      </c>
      <c r="VJF6" s="1101" t="s">
        <v>107</v>
      </c>
      <c r="VJG6" s="1102" t="s">
        <v>1295</v>
      </c>
      <c r="VJH6" s="1102" t="s">
        <v>1296</v>
      </c>
      <c r="VJI6" s="1102" t="s">
        <v>39</v>
      </c>
      <c r="VJJ6" s="1102" t="s">
        <v>1295</v>
      </c>
      <c r="VJK6" s="1102" t="s">
        <v>1296</v>
      </c>
      <c r="VJL6" s="1102" t="s">
        <v>39</v>
      </c>
      <c r="VJM6" s="1100" t="s">
        <v>106</v>
      </c>
      <c r="VJN6" s="1101" t="s">
        <v>107</v>
      </c>
      <c r="VJO6" s="1102" t="s">
        <v>1295</v>
      </c>
      <c r="VJP6" s="1102" t="s">
        <v>1296</v>
      </c>
      <c r="VJQ6" s="1102" t="s">
        <v>39</v>
      </c>
      <c r="VJR6" s="1102" t="s">
        <v>1295</v>
      </c>
      <c r="VJS6" s="1102" t="s">
        <v>1296</v>
      </c>
      <c r="VJT6" s="1102" t="s">
        <v>39</v>
      </c>
      <c r="VJU6" s="1100" t="s">
        <v>106</v>
      </c>
      <c r="VJV6" s="1101" t="s">
        <v>107</v>
      </c>
      <c r="VJW6" s="1102" t="s">
        <v>1295</v>
      </c>
      <c r="VJX6" s="1102" t="s">
        <v>1296</v>
      </c>
      <c r="VJY6" s="1102" t="s">
        <v>39</v>
      </c>
      <c r="VJZ6" s="1102" t="s">
        <v>1295</v>
      </c>
      <c r="VKA6" s="1102" t="s">
        <v>1296</v>
      </c>
      <c r="VKB6" s="1102" t="s">
        <v>39</v>
      </c>
      <c r="VKC6" s="1100" t="s">
        <v>106</v>
      </c>
      <c r="VKD6" s="1101" t="s">
        <v>107</v>
      </c>
      <c r="VKE6" s="1102" t="s">
        <v>1295</v>
      </c>
      <c r="VKF6" s="1102" t="s">
        <v>1296</v>
      </c>
      <c r="VKG6" s="1102" t="s">
        <v>39</v>
      </c>
      <c r="VKH6" s="1102" t="s">
        <v>1295</v>
      </c>
      <c r="VKI6" s="1102" t="s">
        <v>1296</v>
      </c>
      <c r="VKJ6" s="1102" t="s">
        <v>39</v>
      </c>
      <c r="VKK6" s="1100" t="s">
        <v>106</v>
      </c>
      <c r="VKL6" s="1101" t="s">
        <v>107</v>
      </c>
      <c r="VKM6" s="1102" t="s">
        <v>1295</v>
      </c>
      <c r="VKN6" s="1102" t="s">
        <v>1296</v>
      </c>
      <c r="VKO6" s="1102" t="s">
        <v>39</v>
      </c>
      <c r="VKP6" s="1102" t="s">
        <v>1295</v>
      </c>
      <c r="VKQ6" s="1102" t="s">
        <v>1296</v>
      </c>
      <c r="VKR6" s="1102" t="s">
        <v>39</v>
      </c>
      <c r="VKS6" s="1100" t="s">
        <v>106</v>
      </c>
      <c r="VKT6" s="1101" t="s">
        <v>107</v>
      </c>
      <c r="VKU6" s="1102" t="s">
        <v>1295</v>
      </c>
      <c r="VKV6" s="1102" t="s">
        <v>1296</v>
      </c>
      <c r="VKW6" s="1102" t="s">
        <v>39</v>
      </c>
      <c r="VKX6" s="1102" t="s">
        <v>1295</v>
      </c>
      <c r="VKY6" s="1102" t="s">
        <v>1296</v>
      </c>
      <c r="VKZ6" s="1102" t="s">
        <v>39</v>
      </c>
      <c r="VLA6" s="1100" t="s">
        <v>106</v>
      </c>
      <c r="VLB6" s="1101" t="s">
        <v>107</v>
      </c>
      <c r="VLC6" s="1102" t="s">
        <v>1295</v>
      </c>
      <c r="VLD6" s="1102" t="s">
        <v>1296</v>
      </c>
      <c r="VLE6" s="1102" t="s">
        <v>39</v>
      </c>
      <c r="VLF6" s="1102" t="s">
        <v>1295</v>
      </c>
      <c r="VLG6" s="1102" t="s">
        <v>1296</v>
      </c>
      <c r="VLH6" s="1102" t="s">
        <v>39</v>
      </c>
      <c r="VLI6" s="1100" t="s">
        <v>106</v>
      </c>
      <c r="VLJ6" s="1101" t="s">
        <v>107</v>
      </c>
      <c r="VLK6" s="1102" t="s">
        <v>1295</v>
      </c>
      <c r="VLL6" s="1102" t="s">
        <v>1296</v>
      </c>
      <c r="VLM6" s="1102" t="s">
        <v>39</v>
      </c>
      <c r="VLN6" s="1102" t="s">
        <v>1295</v>
      </c>
      <c r="VLO6" s="1102" t="s">
        <v>1296</v>
      </c>
      <c r="VLP6" s="1102" t="s">
        <v>39</v>
      </c>
      <c r="VLQ6" s="1100" t="s">
        <v>106</v>
      </c>
      <c r="VLR6" s="1101" t="s">
        <v>107</v>
      </c>
      <c r="VLS6" s="1102" t="s">
        <v>1295</v>
      </c>
      <c r="VLT6" s="1102" t="s">
        <v>1296</v>
      </c>
      <c r="VLU6" s="1102" t="s">
        <v>39</v>
      </c>
      <c r="VLV6" s="1102" t="s">
        <v>1295</v>
      </c>
      <c r="VLW6" s="1102" t="s">
        <v>1296</v>
      </c>
      <c r="VLX6" s="1102" t="s">
        <v>39</v>
      </c>
      <c r="VLY6" s="1100" t="s">
        <v>106</v>
      </c>
      <c r="VLZ6" s="1101" t="s">
        <v>107</v>
      </c>
      <c r="VMA6" s="1102" t="s">
        <v>1295</v>
      </c>
      <c r="VMB6" s="1102" t="s">
        <v>1296</v>
      </c>
      <c r="VMC6" s="1102" t="s">
        <v>39</v>
      </c>
      <c r="VMD6" s="1102" t="s">
        <v>1295</v>
      </c>
      <c r="VME6" s="1102" t="s">
        <v>1296</v>
      </c>
      <c r="VMF6" s="1102" t="s">
        <v>39</v>
      </c>
      <c r="VMG6" s="1100" t="s">
        <v>106</v>
      </c>
      <c r="VMH6" s="1101" t="s">
        <v>107</v>
      </c>
      <c r="VMI6" s="1102" t="s">
        <v>1295</v>
      </c>
      <c r="VMJ6" s="1102" t="s">
        <v>1296</v>
      </c>
      <c r="VMK6" s="1102" t="s">
        <v>39</v>
      </c>
      <c r="VML6" s="1102" t="s">
        <v>1295</v>
      </c>
      <c r="VMM6" s="1102" t="s">
        <v>1296</v>
      </c>
      <c r="VMN6" s="1102" t="s">
        <v>39</v>
      </c>
      <c r="VMO6" s="1100" t="s">
        <v>106</v>
      </c>
      <c r="VMP6" s="1101" t="s">
        <v>107</v>
      </c>
      <c r="VMQ6" s="1102" t="s">
        <v>1295</v>
      </c>
      <c r="VMR6" s="1102" t="s">
        <v>1296</v>
      </c>
      <c r="VMS6" s="1102" t="s">
        <v>39</v>
      </c>
      <c r="VMT6" s="1102" t="s">
        <v>1295</v>
      </c>
      <c r="VMU6" s="1102" t="s">
        <v>1296</v>
      </c>
      <c r="VMV6" s="1102" t="s">
        <v>39</v>
      </c>
      <c r="VMW6" s="1100" t="s">
        <v>106</v>
      </c>
      <c r="VMX6" s="1101" t="s">
        <v>107</v>
      </c>
      <c r="VMY6" s="1102" t="s">
        <v>1295</v>
      </c>
      <c r="VMZ6" s="1102" t="s">
        <v>1296</v>
      </c>
      <c r="VNA6" s="1102" t="s">
        <v>39</v>
      </c>
      <c r="VNB6" s="1102" t="s">
        <v>1295</v>
      </c>
      <c r="VNC6" s="1102" t="s">
        <v>1296</v>
      </c>
      <c r="VND6" s="1102" t="s">
        <v>39</v>
      </c>
      <c r="VNE6" s="1100" t="s">
        <v>106</v>
      </c>
      <c r="VNF6" s="1101" t="s">
        <v>107</v>
      </c>
      <c r="VNG6" s="1102" t="s">
        <v>1295</v>
      </c>
      <c r="VNH6" s="1102" t="s">
        <v>1296</v>
      </c>
      <c r="VNI6" s="1102" t="s">
        <v>39</v>
      </c>
      <c r="VNJ6" s="1102" t="s">
        <v>1295</v>
      </c>
      <c r="VNK6" s="1102" t="s">
        <v>1296</v>
      </c>
      <c r="VNL6" s="1102" t="s">
        <v>39</v>
      </c>
      <c r="VNM6" s="1100" t="s">
        <v>106</v>
      </c>
      <c r="VNN6" s="1101" t="s">
        <v>107</v>
      </c>
      <c r="VNO6" s="1102" t="s">
        <v>1295</v>
      </c>
      <c r="VNP6" s="1102" t="s">
        <v>1296</v>
      </c>
      <c r="VNQ6" s="1102" t="s">
        <v>39</v>
      </c>
      <c r="VNR6" s="1102" t="s">
        <v>1295</v>
      </c>
      <c r="VNS6" s="1102" t="s">
        <v>1296</v>
      </c>
      <c r="VNT6" s="1102" t="s">
        <v>39</v>
      </c>
      <c r="VNU6" s="1100" t="s">
        <v>106</v>
      </c>
      <c r="VNV6" s="1101" t="s">
        <v>107</v>
      </c>
      <c r="VNW6" s="1102" t="s">
        <v>1295</v>
      </c>
      <c r="VNX6" s="1102" t="s">
        <v>1296</v>
      </c>
      <c r="VNY6" s="1102" t="s">
        <v>39</v>
      </c>
      <c r="VNZ6" s="1102" t="s">
        <v>1295</v>
      </c>
      <c r="VOA6" s="1102" t="s">
        <v>1296</v>
      </c>
      <c r="VOB6" s="1102" t="s">
        <v>39</v>
      </c>
      <c r="VOC6" s="1100" t="s">
        <v>106</v>
      </c>
      <c r="VOD6" s="1101" t="s">
        <v>107</v>
      </c>
      <c r="VOE6" s="1102" t="s">
        <v>1295</v>
      </c>
      <c r="VOF6" s="1102" t="s">
        <v>1296</v>
      </c>
      <c r="VOG6" s="1102" t="s">
        <v>39</v>
      </c>
      <c r="VOH6" s="1102" t="s">
        <v>1295</v>
      </c>
      <c r="VOI6" s="1102" t="s">
        <v>1296</v>
      </c>
      <c r="VOJ6" s="1102" t="s">
        <v>39</v>
      </c>
      <c r="VOK6" s="1100" t="s">
        <v>106</v>
      </c>
      <c r="VOL6" s="1101" t="s">
        <v>107</v>
      </c>
      <c r="VOM6" s="1102" t="s">
        <v>1295</v>
      </c>
      <c r="VON6" s="1102" t="s">
        <v>1296</v>
      </c>
      <c r="VOO6" s="1102" t="s">
        <v>39</v>
      </c>
      <c r="VOP6" s="1102" t="s">
        <v>1295</v>
      </c>
      <c r="VOQ6" s="1102" t="s">
        <v>1296</v>
      </c>
      <c r="VOR6" s="1102" t="s">
        <v>39</v>
      </c>
      <c r="VOS6" s="1100" t="s">
        <v>106</v>
      </c>
      <c r="VOT6" s="1101" t="s">
        <v>107</v>
      </c>
      <c r="VOU6" s="1102" t="s">
        <v>1295</v>
      </c>
      <c r="VOV6" s="1102" t="s">
        <v>1296</v>
      </c>
      <c r="VOW6" s="1102" t="s">
        <v>39</v>
      </c>
      <c r="VOX6" s="1102" t="s">
        <v>1295</v>
      </c>
      <c r="VOY6" s="1102" t="s">
        <v>1296</v>
      </c>
      <c r="VOZ6" s="1102" t="s">
        <v>39</v>
      </c>
      <c r="VPA6" s="1100" t="s">
        <v>106</v>
      </c>
      <c r="VPB6" s="1101" t="s">
        <v>107</v>
      </c>
      <c r="VPC6" s="1102" t="s">
        <v>1295</v>
      </c>
      <c r="VPD6" s="1102" t="s">
        <v>1296</v>
      </c>
      <c r="VPE6" s="1102" t="s">
        <v>39</v>
      </c>
      <c r="VPF6" s="1102" t="s">
        <v>1295</v>
      </c>
      <c r="VPG6" s="1102" t="s">
        <v>1296</v>
      </c>
      <c r="VPH6" s="1102" t="s">
        <v>39</v>
      </c>
      <c r="VPI6" s="1100" t="s">
        <v>106</v>
      </c>
      <c r="VPJ6" s="1101" t="s">
        <v>107</v>
      </c>
      <c r="VPK6" s="1102" t="s">
        <v>1295</v>
      </c>
      <c r="VPL6" s="1102" t="s">
        <v>1296</v>
      </c>
      <c r="VPM6" s="1102" t="s">
        <v>39</v>
      </c>
      <c r="VPN6" s="1102" t="s">
        <v>1295</v>
      </c>
      <c r="VPO6" s="1102" t="s">
        <v>1296</v>
      </c>
      <c r="VPP6" s="1102" t="s">
        <v>39</v>
      </c>
      <c r="VPQ6" s="1100" t="s">
        <v>106</v>
      </c>
      <c r="VPR6" s="1101" t="s">
        <v>107</v>
      </c>
      <c r="VPS6" s="1102" t="s">
        <v>1295</v>
      </c>
      <c r="VPT6" s="1102" t="s">
        <v>1296</v>
      </c>
      <c r="VPU6" s="1102" t="s">
        <v>39</v>
      </c>
      <c r="VPV6" s="1102" t="s">
        <v>1295</v>
      </c>
      <c r="VPW6" s="1102" t="s">
        <v>1296</v>
      </c>
      <c r="VPX6" s="1102" t="s">
        <v>39</v>
      </c>
      <c r="VPY6" s="1100" t="s">
        <v>106</v>
      </c>
      <c r="VPZ6" s="1101" t="s">
        <v>107</v>
      </c>
      <c r="VQA6" s="1102" t="s">
        <v>1295</v>
      </c>
      <c r="VQB6" s="1102" t="s">
        <v>1296</v>
      </c>
      <c r="VQC6" s="1102" t="s">
        <v>39</v>
      </c>
      <c r="VQD6" s="1102" t="s">
        <v>1295</v>
      </c>
      <c r="VQE6" s="1102" t="s">
        <v>1296</v>
      </c>
      <c r="VQF6" s="1102" t="s">
        <v>39</v>
      </c>
      <c r="VQG6" s="1100" t="s">
        <v>106</v>
      </c>
      <c r="VQH6" s="1101" t="s">
        <v>107</v>
      </c>
      <c r="VQI6" s="1102" t="s">
        <v>1295</v>
      </c>
      <c r="VQJ6" s="1102" t="s">
        <v>1296</v>
      </c>
      <c r="VQK6" s="1102" t="s">
        <v>39</v>
      </c>
      <c r="VQL6" s="1102" t="s">
        <v>1295</v>
      </c>
      <c r="VQM6" s="1102" t="s">
        <v>1296</v>
      </c>
      <c r="VQN6" s="1102" t="s">
        <v>39</v>
      </c>
      <c r="VQO6" s="1100" t="s">
        <v>106</v>
      </c>
      <c r="VQP6" s="1101" t="s">
        <v>107</v>
      </c>
      <c r="VQQ6" s="1102" t="s">
        <v>1295</v>
      </c>
      <c r="VQR6" s="1102" t="s">
        <v>1296</v>
      </c>
      <c r="VQS6" s="1102" t="s">
        <v>39</v>
      </c>
      <c r="VQT6" s="1102" t="s">
        <v>1295</v>
      </c>
      <c r="VQU6" s="1102" t="s">
        <v>1296</v>
      </c>
      <c r="VQV6" s="1102" t="s">
        <v>39</v>
      </c>
      <c r="VQW6" s="1100" t="s">
        <v>106</v>
      </c>
      <c r="VQX6" s="1101" t="s">
        <v>107</v>
      </c>
      <c r="VQY6" s="1102" t="s">
        <v>1295</v>
      </c>
      <c r="VQZ6" s="1102" t="s">
        <v>1296</v>
      </c>
      <c r="VRA6" s="1102" t="s">
        <v>39</v>
      </c>
      <c r="VRB6" s="1102" t="s">
        <v>1295</v>
      </c>
      <c r="VRC6" s="1102" t="s">
        <v>1296</v>
      </c>
      <c r="VRD6" s="1102" t="s">
        <v>39</v>
      </c>
      <c r="VRE6" s="1100" t="s">
        <v>106</v>
      </c>
      <c r="VRF6" s="1101" t="s">
        <v>107</v>
      </c>
      <c r="VRG6" s="1102" t="s">
        <v>1295</v>
      </c>
      <c r="VRH6" s="1102" t="s">
        <v>1296</v>
      </c>
      <c r="VRI6" s="1102" t="s">
        <v>39</v>
      </c>
      <c r="VRJ6" s="1102" t="s">
        <v>1295</v>
      </c>
      <c r="VRK6" s="1102" t="s">
        <v>1296</v>
      </c>
      <c r="VRL6" s="1102" t="s">
        <v>39</v>
      </c>
      <c r="VRM6" s="1100" t="s">
        <v>106</v>
      </c>
      <c r="VRN6" s="1101" t="s">
        <v>107</v>
      </c>
      <c r="VRO6" s="1102" t="s">
        <v>1295</v>
      </c>
      <c r="VRP6" s="1102" t="s">
        <v>1296</v>
      </c>
      <c r="VRQ6" s="1102" t="s">
        <v>39</v>
      </c>
      <c r="VRR6" s="1102" t="s">
        <v>1295</v>
      </c>
      <c r="VRS6" s="1102" t="s">
        <v>1296</v>
      </c>
      <c r="VRT6" s="1102" t="s">
        <v>39</v>
      </c>
      <c r="VRU6" s="1100" t="s">
        <v>106</v>
      </c>
      <c r="VRV6" s="1101" t="s">
        <v>107</v>
      </c>
      <c r="VRW6" s="1102" t="s">
        <v>1295</v>
      </c>
      <c r="VRX6" s="1102" t="s">
        <v>1296</v>
      </c>
      <c r="VRY6" s="1102" t="s">
        <v>39</v>
      </c>
      <c r="VRZ6" s="1102" t="s">
        <v>1295</v>
      </c>
      <c r="VSA6" s="1102" t="s">
        <v>1296</v>
      </c>
      <c r="VSB6" s="1102" t="s">
        <v>39</v>
      </c>
      <c r="VSC6" s="1100" t="s">
        <v>106</v>
      </c>
      <c r="VSD6" s="1101" t="s">
        <v>107</v>
      </c>
      <c r="VSE6" s="1102" t="s">
        <v>1295</v>
      </c>
      <c r="VSF6" s="1102" t="s">
        <v>1296</v>
      </c>
      <c r="VSG6" s="1102" t="s">
        <v>39</v>
      </c>
      <c r="VSH6" s="1102" t="s">
        <v>1295</v>
      </c>
      <c r="VSI6" s="1102" t="s">
        <v>1296</v>
      </c>
      <c r="VSJ6" s="1102" t="s">
        <v>39</v>
      </c>
      <c r="VSK6" s="1100" t="s">
        <v>106</v>
      </c>
      <c r="VSL6" s="1101" t="s">
        <v>107</v>
      </c>
      <c r="VSM6" s="1102" t="s">
        <v>1295</v>
      </c>
      <c r="VSN6" s="1102" t="s">
        <v>1296</v>
      </c>
      <c r="VSO6" s="1102" t="s">
        <v>39</v>
      </c>
      <c r="VSP6" s="1102" t="s">
        <v>1295</v>
      </c>
      <c r="VSQ6" s="1102" t="s">
        <v>1296</v>
      </c>
      <c r="VSR6" s="1102" t="s">
        <v>39</v>
      </c>
      <c r="VSS6" s="1100" t="s">
        <v>106</v>
      </c>
      <c r="VST6" s="1101" t="s">
        <v>107</v>
      </c>
      <c r="VSU6" s="1102" t="s">
        <v>1295</v>
      </c>
      <c r="VSV6" s="1102" t="s">
        <v>1296</v>
      </c>
      <c r="VSW6" s="1102" t="s">
        <v>39</v>
      </c>
      <c r="VSX6" s="1102" t="s">
        <v>1295</v>
      </c>
      <c r="VSY6" s="1102" t="s">
        <v>1296</v>
      </c>
      <c r="VSZ6" s="1102" t="s">
        <v>39</v>
      </c>
      <c r="VTA6" s="1100" t="s">
        <v>106</v>
      </c>
      <c r="VTB6" s="1101" t="s">
        <v>107</v>
      </c>
      <c r="VTC6" s="1102" t="s">
        <v>1295</v>
      </c>
      <c r="VTD6" s="1102" t="s">
        <v>1296</v>
      </c>
      <c r="VTE6" s="1102" t="s">
        <v>39</v>
      </c>
      <c r="VTF6" s="1102" t="s">
        <v>1295</v>
      </c>
      <c r="VTG6" s="1102" t="s">
        <v>1296</v>
      </c>
      <c r="VTH6" s="1102" t="s">
        <v>39</v>
      </c>
      <c r="VTI6" s="1100" t="s">
        <v>106</v>
      </c>
      <c r="VTJ6" s="1101" t="s">
        <v>107</v>
      </c>
      <c r="VTK6" s="1102" t="s">
        <v>1295</v>
      </c>
      <c r="VTL6" s="1102" t="s">
        <v>1296</v>
      </c>
      <c r="VTM6" s="1102" t="s">
        <v>39</v>
      </c>
      <c r="VTN6" s="1102" t="s">
        <v>1295</v>
      </c>
      <c r="VTO6" s="1102" t="s">
        <v>1296</v>
      </c>
      <c r="VTP6" s="1102" t="s">
        <v>39</v>
      </c>
      <c r="VTQ6" s="1100" t="s">
        <v>106</v>
      </c>
      <c r="VTR6" s="1101" t="s">
        <v>107</v>
      </c>
      <c r="VTS6" s="1102" t="s">
        <v>1295</v>
      </c>
      <c r="VTT6" s="1102" t="s">
        <v>1296</v>
      </c>
      <c r="VTU6" s="1102" t="s">
        <v>39</v>
      </c>
      <c r="VTV6" s="1102" t="s">
        <v>1295</v>
      </c>
      <c r="VTW6" s="1102" t="s">
        <v>1296</v>
      </c>
      <c r="VTX6" s="1102" t="s">
        <v>39</v>
      </c>
      <c r="VTY6" s="1100" t="s">
        <v>106</v>
      </c>
      <c r="VTZ6" s="1101" t="s">
        <v>107</v>
      </c>
      <c r="VUA6" s="1102" t="s">
        <v>1295</v>
      </c>
      <c r="VUB6" s="1102" t="s">
        <v>1296</v>
      </c>
      <c r="VUC6" s="1102" t="s">
        <v>39</v>
      </c>
      <c r="VUD6" s="1102" t="s">
        <v>1295</v>
      </c>
      <c r="VUE6" s="1102" t="s">
        <v>1296</v>
      </c>
      <c r="VUF6" s="1102" t="s">
        <v>39</v>
      </c>
      <c r="VUG6" s="1100" t="s">
        <v>106</v>
      </c>
      <c r="VUH6" s="1101" t="s">
        <v>107</v>
      </c>
      <c r="VUI6" s="1102" t="s">
        <v>1295</v>
      </c>
      <c r="VUJ6" s="1102" t="s">
        <v>1296</v>
      </c>
      <c r="VUK6" s="1102" t="s">
        <v>39</v>
      </c>
      <c r="VUL6" s="1102" t="s">
        <v>1295</v>
      </c>
      <c r="VUM6" s="1102" t="s">
        <v>1296</v>
      </c>
      <c r="VUN6" s="1102" t="s">
        <v>39</v>
      </c>
      <c r="VUO6" s="1100" t="s">
        <v>106</v>
      </c>
      <c r="VUP6" s="1101" t="s">
        <v>107</v>
      </c>
      <c r="VUQ6" s="1102" t="s">
        <v>1295</v>
      </c>
      <c r="VUR6" s="1102" t="s">
        <v>1296</v>
      </c>
      <c r="VUS6" s="1102" t="s">
        <v>39</v>
      </c>
      <c r="VUT6" s="1102" t="s">
        <v>1295</v>
      </c>
      <c r="VUU6" s="1102" t="s">
        <v>1296</v>
      </c>
      <c r="VUV6" s="1102" t="s">
        <v>39</v>
      </c>
      <c r="VUW6" s="1100" t="s">
        <v>106</v>
      </c>
      <c r="VUX6" s="1101" t="s">
        <v>107</v>
      </c>
      <c r="VUY6" s="1102" t="s">
        <v>1295</v>
      </c>
      <c r="VUZ6" s="1102" t="s">
        <v>1296</v>
      </c>
      <c r="VVA6" s="1102" t="s">
        <v>39</v>
      </c>
      <c r="VVB6" s="1102" t="s">
        <v>1295</v>
      </c>
      <c r="VVC6" s="1102" t="s">
        <v>1296</v>
      </c>
      <c r="VVD6" s="1102" t="s">
        <v>39</v>
      </c>
      <c r="VVE6" s="1100" t="s">
        <v>106</v>
      </c>
      <c r="VVF6" s="1101" t="s">
        <v>107</v>
      </c>
      <c r="VVG6" s="1102" t="s">
        <v>1295</v>
      </c>
      <c r="VVH6" s="1102" t="s">
        <v>1296</v>
      </c>
      <c r="VVI6" s="1102" t="s">
        <v>39</v>
      </c>
      <c r="VVJ6" s="1102" t="s">
        <v>1295</v>
      </c>
      <c r="VVK6" s="1102" t="s">
        <v>1296</v>
      </c>
      <c r="VVL6" s="1102" t="s">
        <v>39</v>
      </c>
      <c r="VVM6" s="1100" t="s">
        <v>106</v>
      </c>
      <c r="VVN6" s="1101" t="s">
        <v>107</v>
      </c>
      <c r="VVO6" s="1102" t="s">
        <v>1295</v>
      </c>
      <c r="VVP6" s="1102" t="s">
        <v>1296</v>
      </c>
      <c r="VVQ6" s="1102" t="s">
        <v>39</v>
      </c>
      <c r="VVR6" s="1102" t="s">
        <v>1295</v>
      </c>
      <c r="VVS6" s="1102" t="s">
        <v>1296</v>
      </c>
      <c r="VVT6" s="1102" t="s">
        <v>39</v>
      </c>
      <c r="VVU6" s="1100" t="s">
        <v>106</v>
      </c>
      <c r="VVV6" s="1101" t="s">
        <v>107</v>
      </c>
      <c r="VVW6" s="1102" t="s">
        <v>1295</v>
      </c>
      <c r="VVX6" s="1102" t="s">
        <v>1296</v>
      </c>
      <c r="VVY6" s="1102" t="s">
        <v>39</v>
      </c>
      <c r="VVZ6" s="1102" t="s">
        <v>1295</v>
      </c>
      <c r="VWA6" s="1102" t="s">
        <v>1296</v>
      </c>
      <c r="VWB6" s="1102" t="s">
        <v>39</v>
      </c>
      <c r="VWC6" s="1100" t="s">
        <v>106</v>
      </c>
      <c r="VWD6" s="1101" t="s">
        <v>107</v>
      </c>
      <c r="VWE6" s="1102" t="s">
        <v>1295</v>
      </c>
      <c r="VWF6" s="1102" t="s">
        <v>1296</v>
      </c>
      <c r="VWG6" s="1102" t="s">
        <v>39</v>
      </c>
      <c r="VWH6" s="1102" t="s">
        <v>1295</v>
      </c>
      <c r="VWI6" s="1102" t="s">
        <v>1296</v>
      </c>
      <c r="VWJ6" s="1102" t="s">
        <v>39</v>
      </c>
      <c r="VWK6" s="1100" t="s">
        <v>106</v>
      </c>
      <c r="VWL6" s="1101" t="s">
        <v>107</v>
      </c>
      <c r="VWM6" s="1102" t="s">
        <v>1295</v>
      </c>
      <c r="VWN6" s="1102" t="s">
        <v>1296</v>
      </c>
      <c r="VWO6" s="1102" t="s">
        <v>39</v>
      </c>
      <c r="VWP6" s="1102" t="s">
        <v>1295</v>
      </c>
      <c r="VWQ6" s="1102" t="s">
        <v>1296</v>
      </c>
      <c r="VWR6" s="1102" t="s">
        <v>39</v>
      </c>
      <c r="VWS6" s="1100" t="s">
        <v>106</v>
      </c>
      <c r="VWT6" s="1101" t="s">
        <v>107</v>
      </c>
      <c r="VWU6" s="1102" t="s">
        <v>1295</v>
      </c>
      <c r="VWV6" s="1102" t="s">
        <v>1296</v>
      </c>
      <c r="VWW6" s="1102" t="s">
        <v>39</v>
      </c>
      <c r="VWX6" s="1102" t="s">
        <v>1295</v>
      </c>
      <c r="VWY6" s="1102" t="s">
        <v>1296</v>
      </c>
      <c r="VWZ6" s="1102" t="s">
        <v>39</v>
      </c>
      <c r="VXA6" s="1100" t="s">
        <v>106</v>
      </c>
      <c r="VXB6" s="1101" t="s">
        <v>107</v>
      </c>
      <c r="VXC6" s="1102" t="s">
        <v>1295</v>
      </c>
      <c r="VXD6" s="1102" t="s">
        <v>1296</v>
      </c>
      <c r="VXE6" s="1102" t="s">
        <v>39</v>
      </c>
      <c r="VXF6" s="1102" t="s">
        <v>1295</v>
      </c>
      <c r="VXG6" s="1102" t="s">
        <v>1296</v>
      </c>
      <c r="VXH6" s="1102" t="s">
        <v>39</v>
      </c>
      <c r="VXI6" s="1100" t="s">
        <v>106</v>
      </c>
      <c r="VXJ6" s="1101" t="s">
        <v>107</v>
      </c>
      <c r="VXK6" s="1102" t="s">
        <v>1295</v>
      </c>
      <c r="VXL6" s="1102" t="s">
        <v>1296</v>
      </c>
      <c r="VXM6" s="1102" t="s">
        <v>39</v>
      </c>
      <c r="VXN6" s="1102" t="s">
        <v>1295</v>
      </c>
      <c r="VXO6" s="1102" t="s">
        <v>1296</v>
      </c>
      <c r="VXP6" s="1102" t="s">
        <v>39</v>
      </c>
      <c r="VXQ6" s="1100" t="s">
        <v>106</v>
      </c>
      <c r="VXR6" s="1101" t="s">
        <v>107</v>
      </c>
      <c r="VXS6" s="1102" t="s">
        <v>1295</v>
      </c>
      <c r="VXT6" s="1102" t="s">
        <v>1296</v>
      </c>
      <c r="VXU6" s="1102" t="s">
        <v>39</v>
      </c>
      <c r="VXV6" s="1102" t="s">
        <v>1295</v>
      </c>
      <c r="VXW6" s="1102" t="s">
        <v>1296</v>
      </c>
      <c r="VXX6" s="1102" t="s">
        <v>39</v>
      </c>
      <c r="VXY6" s="1100" t="s">
        <v>106</v>
      </c>
      <c r="VXZ6" s="1101" t="s">
        <v>107</v>
      </c>
      <c r="VYA6" s="1102" t="s">
        <v>1295</v>
      </c>
      <c r="VYB6" s="1102" t="s">
        <v>1296</v>
      </c>
      <c r="VYC6" s="1102" t="s">
        <v>39</v>
      </c>
      <c r="VYD6" s="1102" t="s">
        <v>1295</v>
      </c>
      <c r="VYE6" s="1102" t="s">
        <v>1296</v>
      </c>
      <c r="VYF6" s="1102" t="s">
        <v>39</v>
      </c>
      <c r="VYG6" s="1100" t="s">
        <v>106</v>
      </c>
      <c r="VYH6" s="1101" t="s">
        <v>107</v>
      </c>
      <c r="VYI6" s="1102" t="s">
        <v>1295</v>
      </c>
      <c r="VYJ6" s="1102" t="s">
        <v>1296</v>
      </c>
      <c r="VYK6" s="1102" t="s">
        <v>39</v>
      </c>
      <c r="VYL6" s="1102" t="s">
        <v>1295</v>
      </c>
      <c r="VYM6" s="1102" t="s">
        <v>1296</v>
      </c>
      <c r="VYN6" s="1102" t="s">
        <v>39</v>
      </c>
      <c r="VYO6" s="1100" t="s">
        <v>106</v>
      </c>
      <c r="VYP6" s="1101" t="s">
        <v>107</v>
      </c>
      <c r="VYQ6" s="1102" t="s">
        <v>1295</v>
      </c>
      <c r="VYR6" s="1102" t="s">
        <v>1296</v>
      </c>
      <c r="VYS6" s="1102" t="s">
        <v>39</v>
      </c>
      <c r="VYT6" s="1102" t="s">
        <v>1295</v>
      </c>
      <c r="VYU6" s="1102" t="s">
        <v>1296</v>
      </c>
      <c r="VYV6" s="1102" t="s">
        <v>39</v>
      </c>
      <c r="VYW6" s="1100" t="s">
        <v>106</v>
      </c>
      <c r="VYX6" s="1101" t="s">
        <v>107</v>
      </c>
      <c r="VYY6" s="1102" t="s">
        <v>1295</v>
      </c>
      <c r="VYZ6" s="1102" t="s">
        <v>1296</v>
      </c>
      <c r="VZA6" s="1102" t="s">
        <v>39</v>
      </c>
      <c r="VZB6" s="1102" t="s">
        <v>1295</v>
      </c>
      <c r="VZC6" s="1102" t="s">
        <v>1296</v>
      </c>
      <c r="VZD6" s="1102" t="s">
        <v>39</v>
      </c>
      <c r="VZE6" s="1100" t="s">
        <v>106</v>
      </c>
      <c r="VZF6" s="1101" t="s">
        <v>107</v>
      </c>
      <c r="VZG6" s="1102" t="s">
        <v>1295</v>
      </c>
      <c r="VZH6" s="1102" t="s">
        <v>1296</v>
      </c>
      <c r="VZI6" s="1102" t="s">
        <v>39</v>
      </c>
      <c r="VZJ6" s="1102" t="s">
        <v>1295</v>
      </c>
      <c r="VZK6" s="1102" t="s">
        <v>1296</v>
      </c>
      <c r="VZL6" s="1102" t="s">
        <v>39</v>
      </c>
      <c r="VZM6" s="1100" t="s">
        <v>106</v>
      </c>
      <c r="VZN6" s="1101" t="s">
        <v>107</v>
      </c>
      <c r="VZO6" s="1102" t="s">
        <v>1295</v>
      </c>
      <c r="VZP6" s="1102" t="s">
        <v>1296</v>
      </c>
      <c r="VZQ6" s="1102" t="s">
        <v>39</v>
      </c>
      <c r="VZR6" s="1102" t="s">
        <v>1295</v>
      </c>
      <c r="VZS6" s="1102" t="s">
        <v>1296</v>
      </c>
      <c r="VZT6" s="1102" t="s">
        <v>39</v>
      </c>
      <c r="VZU6" s="1100" t="s">
        <v>106</v>
      </c>
      <c r="VZV6" s="1101" t="s">
        <v>107</v>
      </c>
      <c r="VZW6" s="1102" t="s">
        <v>1295</v>
      </c>
      <c r="VZX6" s="1102" t="s">
        <v>1296</v>
      </c>
      <c r="VZY6" s="1102" t="s">
        <v>39</v>
      </c>
      <c r="VZZ6" s="1102" t="s">
        <v>1295</v>
      </c>
      <c r="WAA6" s="1102" t="s">
        <v>1296</v>
      </c>
      <c r="WAB6" s="1102" t="s">
        <v>39</v>
      </c>
      <c r="WAC6" s="1100" t="s">
        <v>106</v>
      </c>
      <c r="WAD6" s="1101" t="s">
        <v>107</v>
      </c>
      <c r="WAE6" s="1102" t="s">
        <v>1295</v>
      </c>
      <c r="WAF6" s="1102" t="s">
        <v>1296</v>
      </c>
      <c r="WAG6" s="1102" t="s">
        <v>39</v>
      </c>
      <c r="WAH6" s="1102" t="s">
        <v>1295</v>
      </c>
      <c r="WAI6" s="1102" t="s">
        <v>1296</v>
      </c>
      <c r="WAJ6" s="1102" t="s">
        <v>39</v>
      </c>
      <c r="WAK6" s="1100" t="s">
        <v>106</v>
      </c>
      <c r="WAL6" s="1101" t="s">
        <v>107</v>
      </c>
      <c r="WAM6" s="1102" t="s">
        <v>1295</v>
      </c>
      <c r="WAN6" s="1102" t="s">
        <v>1296</v>
      </c>
      <c r="WAO6" s="1102" t="s">
        <v>39</v>
      </c>
      <c r="WAP6" s="1102" t="s">
        <v>1295</v>
      </c>
      <c r="WAQ6" s="1102" t="s">
        <v>1296</v>
      </c>
      <c r="WAR6" s="1102" t="s">
        <v>39</v>
      </c>
      <c r="WAS6" s="1100" t="s">
        <v>106</v>
      </c>
      <c r="WAT6" s="1101" t="s">
        <v>107</v>
      </c>
      <c r="WAU6" s="1102" t="s">
        <v>1295</v>
      </c>
      <c r="WAV6" s="1102" t="s">
        <v>1296</v>
      </c>
      <c r="WAW6" s="1102" t="s">
        <v>39</v>
      </c>
      <c r="WAX6" s="1102" t="s">
        <v>1295</v>
      </c>
      <c r="WAY6" s="1102" t="s">
        <v>1296</v>
      </c>
      <c r="WAZ6" s="1102" t="s">
        <v>39</v>
      </c>
      <c r="WBA6" s="1100" t="s">
        <v>106</v>
      </c>
      <c r="WBB6" s="1101" t="s">
        <v>107</v>
      </c>
      <c r="WBC6" s="1102" t="s">
        <v>1295</v>
      </c>
      <c r="WBD6" s="1102" t="s">
        <v>1296</v>
      </c>
      <c r="WBE6" s="1102" t="s">
        <v>39</v>
      </c>
      <c r="WBF6" s="1102" t="s">
        <v>1295</v>
      </c>
      <c r="WBG6" s="1102" t="s">
        <v>1296</v>
      </c>
      <c r="WBH6" s="1102" t="s">
        <v>39</v>
      </c>
      <c r="WBI6" s="1100" t="s">
        <v>106</v>
      </c>
      <c r="WBJ6" s="1101" t="s">
        <v>107</v>
      </c>
      <c r="WBK6" s="1102" t="s">
        <v>1295</v>
      </c>
      <c r="WBL6" s="1102" t="s">
        <v>1296</v>
      </c>
      <c r="WBM6" s="1102" t="s">
        <v>39</v>
      </c>
      <c r="WBN6" s="1102" t="s">
        <v>1295</v>
      </c>
      <c r="WBO6" s="1102" t="s">
        <v>1296</v>
      </c>
      <c r="WBP6" s="1102" t="s">
        <v>39</v>
      </c>
      <c r="WBQ6" s="1100" t="s">
        <v>106</v>
      </c>
      <c r="WBR6" s="1101" t="s">
        <v>107</v>
      </c>
      <c r="WBS6" s="1102" t="s">
        <v>1295</v>
      </c>
      <c r="WBT6" s="1102" t="s">
        <v>1296</v>
      </c>
      <c r="WBU6" s="1102" t="s">
        <v>39</v>
      </c>
      <c r="WBV6" s="1102" t="s">
        <v>1295</v>
      </c>
      <c r="WBW6" s="1102" t="s">
        <v>1296</v>
      </c>
      <c r="WBX6" s="1102" t="s">
        <v>39</v>
      </c>
      <c r="WBY6" s="1100" t="s">
        <v>106</v>
      </c>
      <c r="WBZ6" s="1101" t="s">
        <v>107</v>
      </c>
      <c r="WCA6" s="1102" t="s">
        <v>1295</v>
      </c>
      <c r="WCB6" s="1102" t="s">
        <v>1296</v>
      </c>
      <c r="WCC6" s="1102" t="s">
        <v>39</v>
      </c>
      <c r="WCD6" s="1102" t="s">
        <v>1295</v>
      </c>
      <c r="WCE6" s="1102" t="s">
        <v>1296</v>
      </c>
      <c r="WCF6" s="1102" t="s">
        <v>39</v>
      </c>
      <c r="WCG6" s="1100" t="s">
        <v>106</v>
      </c>
      <c r="WCH6" s="1101" t="s">
        <v>107</v>
      </c>
      <c r="WCI6" s="1102" t="s">
        <v>1295</v>
      </c>
      <c r="WCJ6" s="1102" t="s">
        <v>1296</v>
      </c>
      <c r="WCK6" s="1102" t="s">
        <v>39</v>
      </c>
      <c r="WCL6" s="1102" t="s">
        <v>1295</v>
      </c>
      <c r="WCM6" s="1102" t="s">
        <v>1296</v>
      </c>
      <c r="WCN6" s="1102" t="s">
        <v>39</v>
      </c>
      <c r="WCO6" s="1100" t="s">
        <v>106</v>
      </c>
      <c r="WCP6" s="1101" t="s">
        <v>107</v>
      </c>
      <c r="WCQ6" s="1102" t="s">
        <v>1295</v>
      </c>
      <c r="WCR6" s="1102" t="s">
        <v>1296</v>
      </c>
      <c r="WCS6" s="1102" t="s">
        <v>39</v>
      </c>
      <c r="WCT6" s="1102" t="s">
        <v>1295</v>
      </c>
      <c r="WCU6" s="1102" t="s">
        <v>1296</v>
      </c>
      <c r="WCV6" s="1102" t="s">
        <v>39</v>
      </c>
      <c r="WCW6" s="1100" t="s">
        <v>106</v>
      </c>
      <c r="WCX6" s="1101" t="s">
        <v>107</v>
      </c>
      <c r="WCY6" s="1102" t="s">
        <v>1295</v>
      </c>
      <c r="WCZ6" s="1102" t="s">
        <v>1296</v>
      </c>
      <c r="WDA6" s="1102" t="s">
        <v>39</v>
      </c>
      <c r="WDB6" s="1102" t="s">
        <v>1295</v>
      </c>
      <c r="WDC6" s="1102" t="s">
        <v>1296</v>
      </c>
      <c r="WDD6" s="1102" t="s">
        <v>39</v>
      </c>
      <c r="WDE6" s="1100" t="s">
        <v>106</v>
      </c>
      <c r="WDF6" s="1101" t="s">
        <v>107</v>
      </c>
      <c r="WDG6" s="1102" t="s">
        <v>1295</v>
      </c>
      <c r="WDH6" s="1102" t="s">
        <v>1296</v>
      </c>
      <c r="WDI6" s="1102" t="s">
        <v>39</v>
      </c>
      <c r="WDJ6" s="1102" t="s">
        <v>1295</v>
      </c>
      <c r="WDK6" s="1102" t="s">
        <v>1296</v>
      </c>
      <c r="WDL6" s="1102" t="s">
        <v>39</v>
      </c>
      <c r="WDM6" s="1100" t="s">
        <v>106</v>
      </c>
      <c r="WDN6" s="1101" t="s">
        <v>107</v>
      </c>
      <c r="WDO6" s="1102" t="s">
        <v>1295</v>
      </c>
      <c r="WDP6" s="1102" t="s">
        <v>1296</v>
      </c>
      <c r="WDQ6" s="1102" t="s">
        <v>39</v>
      </c>
      <c r="WDR6" s="1102" t="s">
        <v>1295</v>
      </c>
      <c r="WDS6" s="1102" t="s">
        <v>1296</v>
      </c>
      <c r="WDT6" s="1102" t="s">
        <v>39</v>
      </c>
      <c r="WDU6" s="1100" t="s">
        <v>106</v>
      </c>
      <c r="WDV6" s="1101" t="s">
        <v>107</v>
      </c>
      <c r="WDW6" s="1102" t="s">
        <v>1295</v>
      </c>
      <c r="WDX6" s="1102" t="s">
        <v>1296</v>
      </c>
      <c r="WDY6" s="1102" t="s">
        <v>39</v>
      </c>
      <c r="WDZ6" s="1102" t="s">
        <v>1295</v>
      </c>
      <c r="WEA6" s="1102" t="s">
        <v>1296</v>
      </c>
      <c r="WEB6" s="1102" t="s">
        <v>39</v>
      </c>
      <c r="WEC6" s="1100" t="s">
        <v>106</v>
      </c>
      <c r="WED6" s="1101" t="s">
        <v>107</v>
      </c>
      <c r="WEE6" s="1102" t="s">
        <v>1295</v>
      </c>
      <c r="WEF6" s="1102" t="s">
        <v>1296</v>
      </c>
      <c r="WEG6" s="1102" t="s">
        <v>39</v>
      </c>
      <c r="WEH6" s="1102" t="s">
        <v>1295</v>
      </c>
      <c r="WEI6" s="1102" t="s">
        <v>1296</v>
      </c>
      <c r="WEJ6" s="1102" t="s">
        <v>39</v>
      </c>
      <c r="WEK6" s="1100" t="s">
        <v>106</v>
      </c>
      <c r="WEL6" s="1101" t="s">
        <v>107</v>
      </c>
      <c r="WEM6" s="1102" t="s">
        <v>1295</v>
      </c>
      <c r="WEN6" s="1102" t="s">
        <v>1296</v>
      </c>
      <c r="WEO6" s="1102" t="s">
        <v>39</v>
      </c>
      <c r="WEP6" s="1102" t="s">
        <v>1295</v>
      </c>
      <c r="WEQ6" s="1102" t="s">
        <v>1296</v>
      </c>
      <c r="WER6" s="1102" t="s">
        <v>39</v>
      </c>
      <c r="WES6" s="1100" t="s">
        <v>106</v>
      </c>
      <c r="WET6" s="1101" t="s">
        <v>107</v>
      </c>
      <c r="WEU6" s="1102" t="s">
        <v>1295</v>
      </c>
      <c r="WEV6" s="1102" t="s">
        <v>1296</v>
      </c>
      <c r="WEW6" s="1102" t="s">
        <v>39</v>
      </c>
      <c r="WEX6" s="1102" t="s">
        <v>1295</v>
      </c>
      <c r="WEY6" s="1102" t="s">
        <v>1296</v>
      </c>
      <c r="WEZ6" s="1102" t="s">
        <v>39</v>
      </c>
      <c r="WFA6" s="1100" t="s">
        <v>106</v>
      </c>
      <c r="WFB6" s="1101" t="s">
        <v>107</v>
      </c>
      <c r="WFC6" s="1102" t="s">
        <v>1295</v>
      </c>
      <c r="WFD6" s="1102" t="s">
        <v>1296</v>
      </c>
      <c r="WFE6" s="1102" t="s">
        <v>39</v>
      </c>
      <c r="WFF6" s="1102" t="s">
        <v>1295</v>
      </c>
      <c r="WFG6" s="1102" t="s">
        <v>1296</v>
      </c>
      <c r="WFH6" s="1102" t="s">
        <v>39</v>
      </c>
      <c r="WFI6" s="1100" t="s">
        <v>106</v>
      </c>
      <c r="WFJ6" s="1101" t="s">
        <v>107</v>
      </c>
      <c r="WFK6" s="1102" t="s">
        <v>1295</v>
      </c>
      <c r="WFL6" s="1102" t="s">
        <v>1296</v>
      </c>
      <c r="WFM6" s="1102" t="s">
        <v>39</v>
      </c>
      <c r="WFN6" s="1102" t="s">
        <v>1295</v>
      </c>
      <c r="WFO6" s="1102" t="s">
        <v>1296</v>
      </c>
      <c r="WFP6" s="1102" t="s">
        <v>39</v>
      </c>
      <c r="WFQ6" s="1100" t="s">
        <v>106</v>
      </c>
      <c r="WFR6" s="1101" t="s">
        <v>107</v>
      </c>
      <c r="WFS6" s="1102" t="s">
        <v>1295</v>
      </c>
      <c r="WFT6" s="1102" t="s">
        <v>1296</v>
      </c>
      <c r="WFU6" s="1102" t="s">
        <v>39</v>
      </c>
      <c r="WFV6" s="1102" t="s">
        <v>1295</v>
      </c>
      <c r="WFW6" s="1102" t="s">
        <v>1296</v>
      </c>
      <c r="WFX6" s="1102" t="s">
        <v>39</v>
      </c>
      <c r="WFY6" s="1100" t="s">
        <v>106</v>
      </c>
      <c r="WFZ6" s="1101" t="s">
        <v>107</v>
      </c>
      <c r="WGA6" s="1102" t="s">
        <v>1295</v>
      </c>
      <c r="WGB6" s="1102" t="s">
        <v>1296</v>
      </c>
      <c r="WGC6" s="1102" t="s">
        <v>39</v>
      </c>
      <c r="WGD6" s="1102" t="s">
        <v>1295</v>
      </c>
      <c r="WGE6" s="1102" t="s">
        <v>1296</v>
      </c>
      <c r="WGF6" s="1102" t="s">
        <v>39</v>
      </c>
      <c r="WGG6" s="1100" t="s">
        <v>106</v>
      </c>
      <c r="WGH6" s="1101" t="s">
        <v>107</v>
      </c>
      <c r="WGI6" s="1102" t="s">
        <v>1295</v>
      </c>
      <c r="WGJ6" s="1102" t="s">
        <v>1296</v>
      </c>
      <c r="WGK6" s="1102" t="s">
        <v>39</v>
      </c>
      <c r="WGL6" s="1102" t="s">
        <v>1295</v>
      </c>
      <c r="WGM6" s="1102" t="s">
        <v>1296</v>
      </c>
      <c r="WGN6" s="1102" t="s">
        <v>39</v>
      </c>
      <c r="WGO6" s="1100" t="s">
        <v>106</v>
      </c>
      <c r="WGP6" s="1101" t="s">
        <v>107</v>
      </c>
      <c r="WGQ6" s="1102" t="s">
        <v>1295</v>
      </c>
      <c r="WGR6" s="1102" t="s">
        <v>1296</v>
      </c>
      <c r="WGS6" s="1102" t="s">
        <v>39</v>
      </c>
      <c r="WGT6" s="1102" t="s">
        <v>1295</v>
      </c>
      <c r="WGU6" s="1102" t="s">
        <v>1296</v>
      </c>
      <c r="WGV6" s="1102" t="s">
        <v>39</v>
      </c>
      <c r="WGW6" s="1100" t="s">
        <v>106</v>
      </c>
      <c r="WGX6" s="1101" t="s">
        <v>107</v>
      </c>
      <c r="WGY6" s="1102" t="s">
        <v>1295</v>
      </c>
      <c r="WGZ6" s="1102" t="s">
        <v>1296</v>
      </c>
      <c r="WHA6" s="1102" t="s">
        <v>39</v>
      </c>
      <c r="WHB6" s="1102" t="s">
        <v>1295</v>
      </c>
      <c r="WHC6" s="1102" t="s">
        <v>1296</v>
      </c>
      <c r="WHD6" s="1102" t="s">
        <v>39</v>
      </c>
      <c r="WHE6" s="1100" t="s">
        <v>106</v>
      </c>
      <c r="WHF6" s="1101" t="s">
        <v>107</v>
      </c>
      <c r="WHG6" s="1102" t="s">
        <v>1295</v>
      </c>
      <c r="WHH6" s="1102" t="s">
        <v>1296</v>
      </c>
      <c r="WHI6" s="1102" t="s">
        <v>39</v>
      </c>
      <c r="WHJ6" s="1102" t="s">
        <v>1295</v>
      </c>
      <c r="WHK6" s="1102" t="s">
        <v>1296</v>
      </c>
      <c r="WHL6" s="1102" t="s">
        <v>39</v>
      </c>
      <c r="WHM6" s="1100" t="s">
        <v>106</v>
      </c>
      <c r="WHN6" s="1101" t="s">
        <v>107</v>
      </c>
      <c r="WHO6" s="1102" t="s">
        <v>1295</v>
      </c>
      <c r="WHP6" s="1102" t="s">
        <v>1296</v>
      </c>
      <c r="WHQ6" s="1102" t="s">
        <v>39</v>
      </c>
      <c r="WHR6" s="1102" t="s">
        <v>1295</v>
      </c>
      <c r="WHS6" s="1102" t="s">
        <v>1296</v>
      </c>
      <c r="WHT6" s="1102" t="s">
        <v>39</v>
      </c>
      <c r="WHU6" s="1100" t="s">
        <v>106</v>
      </c>
      <c r="WHV6" s="1101" t="s">
        <v>107</v>
      </c>
      <c r="WHW6" s="1102" t="s">
        <v>1295</v>
      </c>
      <c r="WHX6" s="1102" t="s">
        <v>1296</v>
      </c>
      <c r="WHY6" s="1102" t="s">
        <v>39</v>
      </c>
      <c r="WHZ6" s="1102" t="s">
        <v>1295</v>
      </c>
      <c r="WIA6" s="1102" t="s">
        <v>1296</v>
      </c>
      <c r="WIB6" s="1102" t="s">
        <v>39</v>
      </c>
      <c r="WIC6" s="1100" t="s">
        <v>106</v>
      </c>
      <c r="WID6" s="1101" t="s">
        <v>107</v>
      </c>
      <c r="WIE6" s="1102" t="s">
        <v>1295</v>
      </c>
      <c r="WIF6" s="1102" t="s">
        <v>1296</v>
      </c>
      <c r="WIG6" s="1102" t="s">
        <v>39</v>
      </c>
      <c r="WIH6" s="1102" t="s">
        <v>1295</v>
      </c>
      <c r="WII6" s="1102" t="s">
        <v>1296</v>
      </c>
      <c r="WIJ6" s="1102" t="s">
        <v>39</v>
      </c>
      <c r="WIK6" s="1100" t="s">
        <v>106</v>
      </c>
      <c r="WIL6" s="1101" t="s">
        <v>107</v>
      </c>
      <c r="WIM6" s="1102" t="s">
        <v>1295</v>
      </c>
      <c r="WIN6" s="1102" t="s">
        <v>1296</v>
      </c>
      <c r="WIO6" s="1102" t="s">
        <v>39</v>
      </c>
      <c r="WIP6" s="1102" t="s">
        <v>1295</v>
      </c>
      <c r="WIQ6" s="1102" t="s">
        <v>1296</v>
      </c>
      <c r="WIR6" s="1102" t="s">
        <v>39</v>
      </c>
      <c r="WIS6" s="1100" t="s">
        <v>106</v>
      </c>
      <c r="WIT6" s="1101" t="s">
        <v>107</v>
      </c>
      <c r="WIU6" s="1102" t="s">
        <v>1295</v>
      </c>
      <c r="WIV6" s="1102" t="s">
        <v>1296</v>
      </c>
      <c r="WIW6" s="1102" t="s">
        <v>39</v>
      </c>
      <c r="WIX6" s="1102" t="s">
        <v>1295</v>
      </c>
      <c r="WIY6" s="1102" t="s">
        <v>1296</v>
      </c>
      <c r="WIZ6" s="1102" t="s">
        <v>39</v>
      </c>
      <c r="WJA6" s="1100" t="s">
        <v>106</v>
      </c>
      <c r="WJB6" s="1101" t="s">
        <v>107</v>
      </c>
      <c r="WJC6" s="1102" t="s">
        <v>1295</v>
      </c>
      <c r="WJD6" s="1102" t="s">
        <v>1296</v>
      </c>
      <c r="WJE6" s="1102" t="s">
        <v>39</v>
      </c>
      <c r="WJF6" s="1102" t="s">
        <v>1295</v>
      </c>
      <c r="WJG6" s="1102" t="s">
        <v>1296</v>
      </c>
      <c r="WJH6" s="1102" t="s">
        <v>39</v>
      </c>
      <c r="WJI6" s="1100" t="s">
        <v>106</v>
      </c>
      <c r="WJJ6" s="1101" t="s">
        <v>107</v>
      </c>
      <c r="WJK6" s="1102" t="s">
        <v>1295</v>
      </c>
      <c r="WJL6" s="1102" t="s">
        <v>1296</v>
      </c>
      <c r="WJM6" s="1102" t="s">
        <v>39</v>
      </c>
      <c r="WJN6" s="1102" t="s">
        <v>1295</v>
      </c>
      <c r="WJO6" s="1102" t="s">
        <v>1296</v>
      </c>
      <c r="WJP6" s="1102" t="s">
        <v>39</v>
      </c>
      <c r="WJQ6" s="1100" t="s">
        <v>106</v>
      </c>
      <c r="WJR6" s="1101" t="s">
        <v>107</v>
      </c>
      <c r="WJS6" s="1102" t="s">
        <v>1295</v>
      </c>
      <c r="WJT6" s="1102" t="s">
        <v>1296</v>
      </c>
      <c r="WJU6" s="1102" t="s">
        <v>39</v>
      </c>
      <c r="WJV6" s="1102" t="s">
        <v>1295</v>
      </c>
      <c r="WJW6" s="1102" t="s">
        <v>1296</v>
      </c>
      <c r="WJX6" s="1102" t="s">
        <v>39</v>
      </c>
      <c r="WJY6" s="1100" t="s">
        <v>106</v>
      </c>
      <c r="WJZ6" s="1101" t="s">
        <v>107</v>
      </c>
      <c r="WKA6" s="1102" t="s">
        <v>1295</v>
      </c>
      <c r="WKB6" s="1102" t="s">
        <v>1296</v>
      </c>
      <c r="WKC6" s="1102" t="s">
        <v>39</v>
      </c>
      <c r="WKD6" s="1102" t="s">
        <v>1295</v>
      </c>
      <c r="WKE6" s="1102" t="s">
        <v>1296</v>
      </c>
      <c r="WKF6" s="1102" t="s">
        <v>39</v>
      </c>
      <c r="WKG6" s="1100" t="s">
        <v>106</v>
      </c>
      <c r="WKH6" s="1101" t="s">
        <v>107</v>
      </c>
      <c r="WKI6" s="1102" t="s">
        <v>1295</v>
      </c>
      <c r="WKJ6" s="1102" t="s">
        <v>1296</v>
      </c>
      <c r="WKK6" s="1102" t="s">
        <v>39</v>
      </c>
      <c r="WKL6" s="1102" t="s">
        <v>1295</v>
      </c>
      <c r="WKM6" s="1102" t="s">
        <v>1296</v>
      </c>
      <c r="WKN6" s="1102" t="s">
        <v>39</v>
      </c>
      <c r="WKO6" s="1100" t="s">
        <v>106</v>
      </c>
      <c r="WKP6" s="1101" t="s">
        <v>107</v>
      </c>
      <c r="WKQ6" s="1102" t="s">
        <v>1295</v>
      </c>
      <c r="WKR6" s="1102" t="s">
        <v>1296</v>
      </c>
      <c r="WKS6" s="1102" t="s">
        <v>39</v>
      </c>
      <c r="WKT6" s="1102" t="s">
        <v>1295</v>
      </c>
      <c r="WKU6" s="1102" t="s">
        <v>1296</v>
      </c>
      <c r="WKV6" s="1102" t="s">
        <v>39</v>
      </c>
      <c r="WKW6" s="1100" t="s">
        <v>106</v>
      </c>
      <c r="WKX6" s="1101" t="s">
        <v>107</v>
      </c>
      <c r="WKY6" s="1102" t="s">
        <v>1295</v>
      </c>
      <c r="WKZ6" s="1102" t="s">
        <v>1296</v>
      </c>
      <c r="WLA6" s="1102" t="s">
        <v>39</v>
      </c>
      <c r="WLB6" s="1102" t="s">
        <v>1295</v>
      </c>
      <c r="WLC6" s="1102" t="s">
        <v>1296</v>
      </c>
      <c r="WLD6" s="1102" t="s">
        <v>39</v>
      </c>
      <c r="WLE6" s="1100" t="s">
        <v>106</v>
      </c>
      <c r="WLF6" s="1101" t="s">
        <v>107</v>
      </c>
      <c r="WLG6" s="1102" t="s">
        <v>1295</v>
      </c>
      <c r="WLH6" s="1102" t="s">
        <v>1296</v>
      </c>
      <c r="WLI6" s="1102" t="s">
        <v>39</v>
      </c>
      <c r="WLJ6" s="1102" t="s">
        <v>1295</v>
      </c>
      <c r="WLK6" s="1102" t="s">
        <v>1296</v>
      </c>
      <c r="WLL6" s="1102" t="s">
        <v>39</v>
      </c>
      <c r="WLM6" s="1100" t="s">
        <v>106</v>
      </c>
      <c r="WLN6" s="1101" t="s">
        <v>107</v>
      </c>
      <c r="WLO6" s="1102" t="s">
        <v>1295</v>
      </c>
      <c r="WLP6" s="1102" t="s">
        <v>1296</v>
      </c>
      <c r="WLQ6" s="1102" t="s">
        <v>39</v>
      </c>
      <c r="WLR6" s="1102" t="s">
        <v>1295</v>
      </c>
      <c r="WLS6" s="1102" t="s">
        <v>1296</v>
      </c>
      <c r="WLT6" s="1102" t="s">
        <v>39</v>
      </c>
      <c r="WLU6" s="1100" t="s">
        <v>106</v>
      </c>
      <c r="WLV6" s="1101" t="s">
        <v>107</v>
      </c>
      <c r="WLW6" s="1102" t="s">
        <v>1295</v>
      </c>
      <c r="WLX6" s="1102" t="s">
        <v>1296</v>
      </c>
      <c r="WLY6" s="1102" t="s">
        <v>39</v>
      </c>
      <c r="WLZ6" s="1102" t="s">
        <v>1295</v>
      </c>
      <c r="WMA6" s="1102" t="s">
        <v>1296</v>
      </c>
      <c r="WMB6" s="1102" t="s">
        <v>39</v>
      </c>
      <c r="WMC6" s="1100" t="s">
        <v>106</v>
      </c>
      <c r="WMD6" s="1101" t="s">
        <v>107</v>
      </c>
      <c r="WME6" s="1102" t="s">
        <v>1295</v>
      </c>
      <c r="WMF6" s="1102" t="s">
        <v>1296</v>
      </c>
      <c r="WMG6" s="1102" t="s">
        <v>39</v>
      </c>
      <c r="WMH6" s="1102" t="s">
        <v>1295</v>
      </c>
      <c r="WMI6" s="1102" t="s">
        <v>1296</v>
      </c>
      <c r="WMJ6" s="1102" t="s">
        <v>39</v>
      </c>
      <c r="WMK6" s="1100" t="s">
        <v>106</v>
      </c>
      <c r="WML6" s="1101" t="s">
        <v>107</v>
      </c>
      <c r="WMM6" s="1102" t="s">
        <v>1295</v>
      </c>
      <c r="WMN6" s="1102" t="s">
        <v>1296</v>
      </c>
      <c r="WMO6" s="1102" t="s">
        <v>39</v>
      </c>
      <c r="WMP6" s="1102" t="s">
        <v>1295</v>
      </c>
      <c r="WMQ6" s="1102" t="s">
        <v>1296</v>
      </c>
      <c r="WMR6" s="1102" t="s">
        <v>39</v>
      </c>
      <c r="WMS6" s="1100" t="s">
        <v>106</v>
      </c>
      <c r="WMT6" s="1101" t="s">
        <v>107</v>
      </c>
      <c r="WMU6" s="1102" t="s">
        <v>1295</v>
      </c>
      <c r="WMV6" s="1102" t="s">
        <v>1296</v>
      </c>
      <c r="WMW6" s="1102" t="s">
        <v>39</v>
      </c>
      <c r="WMX6" s="1102" t="s">
        <v>1295</v>
      </c>
      <c r="WMY6" s="1102" t="s">
        <v>1296</v>
      </c>
      <c r="WMZ6" s="1102" t="s">
        <v>39</v>
      </c>
      <c r="WNA6" s="1100" t="s">
        <v>106</v>
      </c>
      <c r="WNB6" s="1101" t="s">
        <v>107</v>
      </c>
      <c r="WNC6" s="1102" t="s">
        <v>1295</v>
      </c>
      <c r="WND6" s="1102" t="s">
        <v>1296</v>
      </c>
      <c r="WNE6" s="1102" t="s">
        <v>39</v>
      </c>
      <c r="WNF6" s="1102" t="s">
        <v>1295</v>
      </c>
      <c r="WNG6" s="1102" t="s">
        <v>1296</v>
      </c>
      <c r="WNH6" s="1102" t="s">
        <v>39</v>
      </c>
      <c r="WNI6" s="1100" t="s">
        <v>106</v>
      </c>
      <c r="WNJ6" s="1101" t="s">
        <v>107</v>
      </c>
      <c r="WNK6" s="1102" t="s">
        <v>1295</v>
      </c>
      <c r="WNL6" s="1102" t="s">
        <v>1296</v>
      </c>
      <c r="WNM6" s="1102" t="s">
        <v>39</v>
      </c>
      <c r="WNN6" s="1102" t="s">
        <v>1295</v>
      </c>
      <c r="WNO6" s="1102" t="s">
        <v>1296</v>
      </c>
      <c r="WNP6" s="1102" t="s">
        <v>39</v>
      </c>
      <c r="WNQ6" s="1100" t="s">
        <v>106</v>
      </c>
      <c r="WNR6" s="1101" t="s">
        <v>107</v>
      </c>
      <c r="WNS6" s="1102" t="s">
        <v>1295</v>
      </c>
      <c r="WNT6" s="1102" t="s">
        <v>1296</v>
      </c>
      <c r="WNU6" s="1102" t="s">
        <v>39</v>
      </c>
      <c r="WNV6" s="1102" t="s">
        <v>1295</v>
      </c>
      <c r="WNW6" s="1102" t="s">
        <v>1296</v>
      </c>
      <c r="WNX6" s="1102" t="s">
        <v>39</v>
      </c>
      <c r="WNY6" s="1100" t="s">
        <v>106</v>
      </c>
      <c r="WNZ6" s="1101" t="s">
        <v>107</v>
      </c>
      <c r="WOA6" s="1102" t="s">
        <v>1295</v>
      </c>
      <c r="WOB6" s="1102" t="s">
        <v>1296</v>
      </c>
      <c r="WOC6" s="1102" t="s">
        <v>39</v>
      </c>
      <c r="WOD6" s="1102" t="s">
        <v>1295</v>
      </c>
      <c r="WOE6" s="1102" t="s">
        <v>1296</v>
      </c>
      <c r="WOF6" s="1102" t="s">
        <v>39</v>
      </c>
      <c r="WOG6" s="1100" t="s">
        <v>106</v>
      </c>
      <c r="WOH6" s="1101" t="s">
        <v>107</v>
      </c>
      <c r="WOI6" s="1102" t="s">
        <v>1295</v>
      </c>
      <c r="WOJ6" s="1102" t="s">
        <v>1296</v>
      </c>
      <c r="WOK6" s="1102" t="s">
        <v>39</v>
      </c>
      <c r="WOL6" s="1102" t="s">
        <v>1295</v>
      </c>
      <c r="WOM6" s="1102" t="s">
        <v>1296</v>
      </c>
      <c r="WON6" s="1102" t="s">
        <v>39</v>
      </c>
      <c r="WOO6" s="1100" t="s">
        <v>106</v>
      </c>
      <c r="WOP6" s="1101" t="s">
        <v>107</v>
      </c>
      <c r="WOQ6" s="1102" t="s">
        <v>1295</v>
      </c>
      <c r="WOR6" s="1102" t="s">
        <v>1296</v>
      </c>
      <c r="WOS6" s="1102" t="s">
        <v>39</v>
      </c>
      <c r="WOT6" s="1102" t="s">
        <v>1295</v>
      </c>
      <c r="WOU6" s="1102" t="s">
        <v>1296</v>
      </c>
      <c r="WOV6" s="1102" t="s">
        <v>39</v>
      </c>
      <c r="WOW6" s="1100" t="s">
        <v>106</v>
      </c>
      <c r="WOX6" s="1101" t="s">
        <v>107</v>
      </c>
      <c r="WOY6" s="1102" t="s">
        <v>1295</v>
      </c>
      <c r="WOZ6" s="1102" t="s">
        <v>1296</v>
      </c>
      <c r="WPA6" s="1102" t="s">
        <v>39</v>
      </c>
      <c r="WPB6" s="1102" t="s">
        <v>1295</v>
      </c>
      <c r="WPC6" s="1102" t="s">
        <v>1296</v>
      </c>
      <c r="WPD6" s="1102" t="s">
        <v>39</v>
      </c>
      <c r="WPE6" s="1100" t="s">
        <v>106</v>
      </c>
      <c r="WPF6" s="1101" t="s">
        <v>107</v>
      </c>
      <c r="WPG6" s="1102" t="s">
        <v>1295</v>
      </c>
      <c r="WPH6" s="1102" t="s">
        <v>1296</v>
      </c>
      <c r="WPI6" s="1102" t="s">
        <v>39</v>
      </c>
      <c r="WPJ6" s="1102" t="s">
        <v>1295</v>
      </c>
      <c r="WPK6" s="1102" t="s">
        <v>1296</v>
      </c>
      <c r="WPL6" s="1102" t="s">
        <v>39</v>
      </c>
      <c r="WPM6" s="1100" t="s">
        <v>106</v>
      </c>
      <c r="WPN6" s="1101" t="s">
        <v>107</v>
      </c>
      <c r="WPO6" s="1102" t="s">
        <v>1295</v>
      </c>
      <c r="WPP6" s="1102" t="s">
        <v>1296</v>
      </c>
      <c r="WPQ6" s="1102" t="s">
        <v>39</v>
      </c>
      <c r="WPR6" s="1102" t="s">
        <v>1295</v>
      </c>
      <c r="WPS6" s="1102" t="s">
        <v>1296</v>
      </c>
      <c r="WPT6" s="1102" t="s">
        <v>39</v>
      </c>
      <c r="WPU6" s="1100" t="s">
        <v>106</v>
      </c>
      <c r="WPV6" s="1101" t="s">
        <v>107</v>
      </c>
      <c r="WPW6" s="1102" t="s">
        <v>1295</v>
      </c>
      <c r="WPX6" s="1102" t="s">
        <v>1296</v>
      </c>
      <c r="WPY6" s="1102" t="s">
        <v>39</v>
      </c>
      <c r="WPZ6" s="1102" t="s">
        <v>1295</v>
      </c>
      <c r="WQA6" s="1102" t="s">
        <v>1296</v>
      </c>
      <c r="WQB6" s="1102" t="s">
        <v>39</v>
      </c>
      <c r="WQC6" s="1100" t="s">
        <v>106</v>
      </c>
      <c r="WQD6" s="1101" t="s">
        <v>107</v>
      </c>
      <c r="WQE6" s="1102" t="s">
        <v>1295</v>
      </c>
      <c r="WQF6" s="1102" t="s">
        <v>1296</v>
      </c>
      <c r="WQG6" s="1102" t="s">
        <v>39</v>
      </c>
      <c r="WQH6" s="1102" t="s">
        <v>1295</v>
      </c>
      <c r="WQI6" s="1102" t="s">
        <v>1296</v>
      </c>
      <c r="WQJ6" s="1102" t="s">
        <v>39</v>
      </c>
      <c r="WQK6" s="1100" t="s">
        <v>106</v>
      </c>
      <c r="WQL6" s="1101" t="s">
        <v>107</v>
      </c>
      <c r="WQM6" s="1102" t="s">
        <v>1295</v>
      </c>
      <c r="WQN6" s="1102" t="s">
        <v>1296</v>
      </c>
      <c r="WQO6" s="1102" t="s">
        <v>39</v>
      </c>
      <c r="WQP6" s="1102" t="s">
        <v>1295</v>
      </c>
      <c r="WQQ6" s="1102" t="s">
        <v>1296</v>
      </c>
      <c r="WQR6" s="1102" t="s">
        <v>39</v>
      </c>
      <c r="WQS6" s="1100" t="s">
        <v>106</v>
      </c>
      <c r="WQT6" s="1101" t="s">
        <v>107</v>
      </c>
      <c r="WQU6" s="1102" t="s">
        <v>1295</v>
      </c>
      <c r="WQV6" s="1102" t="s">
        <v>1296</v>
      </c>
      <c r="WQW6" s="1102" t="s">
        <v>39</v>
      </c>
      <c r="WQX6" s="1102" t="s">
        <v>1295</v>
      </c>
      <c r="WQY6" s="1102" t="s">
        <v>1296</v>
      </c>
      <c r="WQZ6" s="1102" t="s">
        <v>39</v>
      </c>
      <c r="WRA6" s="1100" t="s">
        <v>106</v>
      </c>
      <c r="WRB6" s="1101" t="s">
        <v>107</v>
      </c>
      <c r="WRC6" s="1102" t="s">
        <v>1295</v>
      </c>
      <c r="WRD6" s="1102" t="s">
        <v>1296</v>
      </c>
      <c r="WRE6" s="1102" t="s">
        <v>39</v>
      </c>
      <c r="WRF6" s="1102" t="s">
        <v>1295</v>
      </c>
      <c r="WRG6" s="1102" t="s">
        <v>1296</v>
      </c>
      <c r="WRH6" s="1102" t="s">
        <v>39</v>
      </c>
      <c r="WRI6" s="1100" t="s">
        <v>106</v>
      </c>
      <c r="WRJ6" s="1101" t="s">
        <v>107</v>
      </c>
      <c r="WRK6" s="1102" t="s">
        <v>1295</v>
      </c>
      <c r="WRL6" s="1102" t="s">
        <v>1296</v>
      </c>
      <c r="WRM6" s="1102" t="s">
        <v>39</v>
      </c>
      <c r="WRN6" s="1102" t="s">
        <v>1295</v>
      </c>
      <c r="WRO6" s="1102" t="s">
        <v>1296</v>
      </c>
      <c r="WRP6" s="1102" t="s">
        <v>39</v>
      </c>
      <c r="WRQ6" s="1100" t="s">
        <v>106</v>
      </c>
      <c r="WRR6" s="1101" t="s">
        <v>107</v>
      </c>
      <c r="WRS6" s="1102" t="s">
        <v>1295</v>
      </c>
      <c r="WRT6" s="1102" t="s">
        <v>1296</v>
      </c>
      <c r="WRU6" s="1102" t="s">
        <v>39</v>
      </c>
      <c r="WRV6" s="1102" t="s">
        <v>1295</v>
      </c>
      <c r="WRW6" s="1102" t="s">
        <v>1296</v>
      </c>
      <c r="WRX6" s="1102" t="s">
        <v>39</v>
      </c>
      <c r="WRY6" s="1100" t="s">
        <v>106</v>
      </c>
      <c r="WRZ6" s="1101" t="s">
        <v>107</v>
      </c>
      <c r="WSA6" s="1102" t="s">
        <v>1295</v>
      </c>
      <c r="WSB6" s="1102" t="s">
        <v>1296</v>
      </c>
      <c r="WSC6" s="1102" t="s">
        <v>39</v>
      </c>
      <c r="WSD6" s="1102" t="s">
        <v>1295</v>
      </c>
      <c r="WSE6" s="1102" t="s">
        <v>1296</v>
      </c>
      <c r="WSF6" s="1102" t="s">
        <v>39</v>
      </c>
      <c r="WSG6" s="1100" t="s">
        <v>106</v>
      </c>
      <c r="WSH6" s="1101" t="s">
        <v>107</v>
      </c>
      <c r="WSI6" s="1102" t="s">
        <v>1295</v>
      </c>
      <c r="WSJ6" s="1102" t="s">
        <v>1296</v>
      </c>
      <c r="WSK6" s="1102" t="s">
        <v>39</v>
      </c>
      <c r="WSL6" s="1102" t="s">
        <v>1295</v>
      </c>
      <c r="WSM6" s="1102" t="s">
        <v>1296</v>
      </c>
      <c r="WSN6" s="1102" t="s">
        <v>39</v>
      </c>
      <c r="WSO6" s="1100" t="s">
        <v>106</v>
      </c>
      <c r="WSP6" s="1101" t="s">
        <v>107</v>
      </c>
      <c r="WSQ6" s="1102" t="s">
        <v>1295</v>
      </c>
      <c r="WSR6" s="1102" t="s">
        <v>1296</v>
      </c>
      <c r="WSS6" s="1102" t="s">
        <v>39</v>
      </c>
      <c r="WST6" s="1102" t="s">
        <v>1295</v>
      </c>
      <c r="WSU6" s="1102" t="s">
        <v>1296</v>
      </c>
      <c r="WSV6" s="1102" t="s">
        <v>39</v>
      </c>
      <c r="WSW6" s="1100" t="s">
        <v>106</v>
      </c>
      <c r="WSX6" s="1101" t="s">
        <v>107</v>
      </c>
      <c r="WSY6" s="1102" t="s">
        <v>1295</v>
      </c>
      <c r="WSZ6" s="1102" t="s">
        <v>1296</v>
      </c>
      <c r="WTA6" s="1102" t="s">
        <v>39</v>
      </c>
      <c r="WTB6" s="1102" t="s">
        <v>1295</v>
      </c>
      <c r="WTC6" s="1102" t="s">
        <v>1296</v>
      </c>
      <c r="WTD6" s="1102" t="s">
        <v>39</v>
      </c>
      <c r="WTE6" s="1100" t="s">
        <v>106</v>
      </c>
      <c r="WTF6" s="1101" t="s">
        <v>107</v>
      </c>
      <c r="WTG6" s="1102" t="s">
        <v>1295</v>
      </c>
      <c r="WTH6" s="1102" t="s">
        <v>1296</v>
      </c>
      <c r="WTI6" s="1102" t="s">
        <v>39</v>
      </c>
      <c r="WTJ6" s="1102" t="s">
        <v>1295</v>
      </c>
      <c r="WTK6" s="1102" t="s">
        <v>1296</v>
      </c>
      <c r="WTL6" s="1102" t="s">
        <v>39</v>
      </c>
      <c r="WTM6" s="1100" t="s">
        <v>106</v>
      </c>
      <c r="WTN6" s="1101" t="s">
        <v>107</v>
      </c>
      <c r="WTO6" s="1102" t="s">
        <v>1295</v>
      </c>
      <c r="WTP6" s="1102" t="s">
        <v>1296</v>
      </c>
      <c r="WTQ6" s="1102" t="s">
        <v>39</v>
      </c>
      <c r="WTR6" s="1102" t="s">
        <v>1295</v>
      </c>
      <c r="WTS6" s="1102" t="s">
        <v>1296</v>
      </c>
      <c r="WTT6" s="1102" t="s">
        <v>39</v>
      </c>
      <c r="WTU6" s="1100" t="s">
        <v>106</v>
      </c>
      <c r="WTV6" s="1101" t="s">
        <v>107</v>
      </c>
      <c r="WTW6" s="1102" t="s">
        <v>1295</v>
      </c>
      <c r="WTX6" s="1102" t="s">
        <v>1296</v>
      </c>
      <c r="WTY6" s="1102" t="s">
        <v>39</v>
      </c>
      <c r="WTZ6" s="1102" t="s">
        <v>1295</v>
      </c>
      <c r="WUA6" s="1102" t="s">
        <v>1296</v>
      </c>
      <c r="WUB6" s="1102" t="s">
        <v>39</v>
      </c>
      <c r="WUC6" s="1100" t="s">
        <v>106</v>
      </c>
      <c r="WUD6" s="1101" t="s">
        <v>107</v>
      </c>
      <c r="WUE6" s="1102" t="s">
        <v>1295</v>
      </c>
      <c r="WUF6" s="1102" t="s">
        <v>1296</v>
      </c>
      <c r="WUG6" s="1102" t="s">
        <v>39</v>
      </c>
      <c r="WUH6" s="1102" t="s">
        <v>1295</v>
      </c>
      <c r="WUI6" s="1102" t="s">
        <v>1296</v>
      </c>
      <c r="WUJ6" s="1102" t="s">
        <v>39</v>
      </c>
      <c r="WUK6" s="1100" t="s">
        <v>106</v>
      </c>
      <c r="WUL6" s="1101" t="s">
        <v>107</v>
      </c>
      <c r="WUM6" s="1102" t="s">
        <v>1295</v>
      </c>
      <c r="WUN6" s="1102" t="s">
        <v>1296</v>
      </c>
      <c r="WUO6" s="1102" t="s">
        <v>39</v>
      </c>
      <c r="WUP6" s="1102" t="s">
        <v>1295</v>
      </c>
      <c r="WUQ6" s="1102" t="s">
        <v>1296</v>
      </c>
      <c r="WUR6" s="1102" t="s">
        <v>39</v>
      </c>
      <c r="WUS6" s="1100" t="s">
        <v>106</v>
      </c>
      <c r="WUT6" s="1101" t="s">
        <v>107</v>
      </c>
      <c r="WUU6" s="1102" t="s">
        <v>1295</v>
      </c>
      <c r="WUV6" s="1102" t="s">
        <v>1296</v>
      </c>
      <c r="WUW6" s="1102" t="s">
        <v>39</v>
      </c>
      <c r="WUX6" s="1102" t="s">
        <v>1295</v>
      </c>
      <c r="WUY6" s="1102" t="s">
        <v>1296</v>
      </c>
      <c r="WUZ6" s="1102" t="s">
        <v>39</v>
      </c>
      <c r="WVA6" s="1100" t="s">
        <v>106</v>
      </c>
      <c r="WVB6" s="1101" t="s">
        <v>107</v>
      </c>
      <c r="WVC6" s="1102" t="s">
        <v>1295</v>
      </c>
      <c r="WVD6" s="1102" t="s">
        <v>1296</v>
      </c>
      <c r="WVE6" s="1102" t="s">
        <v>39</v>
      </c>
      <c r="WVF6" s="1102" t="s">
        <v>1295</v>
      </c>
      <c r="WVG6" s="1102" t="s">
        <v>1296</v>
      </c>
      <c r="WVH6" s="1102" t="s">
        <v>39</v>
      </c>
      <c r="WVI6" s="1100" t="s">
        <v>106</v>
      </c>
      <c r="WVJ6" s="1101" t="s">
        <v>107</v>
      </c>
      <c r="WVK6" s="1102" t="s">
        <v>1295</v>
      </c>
      <c r="WVL6" s="1102" t="s">
        <v>1296</v>
      </c>
      <c r="WVM6" s="1102" t="s">
        <v>39</v>
      </c>
      <c r="WVN6" s="1102" t="s">
        <v>1295</v>
      </c>
      <c r="WVO6" s="1102" t="s">
        <v>1296</v>
      </c>
      <c r="WVP6" s="1102" t="s">
        <v>39</v>
      </c>
      <c r="WVQ6" s="1100" t="s">
        <v>106</v>
      </c>
      <c r="WVR6" s="1101" t="s">
        <v>107</v>
      </c>
      <c r="WVS6" s="1102" t="s">
        <v>1295</v>
      </c>
      <c r="WVT6" s="1102" t="s">
        <v>1296</v>
      </c>
      <c r="WVU6" s="1102" t="s">
        <v>39</v>
      </c>
      <c r="WVV6" s="1102" t="s">
        <v>1295</v>
      </c>
      <c r="WVW6" s="1102" t="s">
        <v>1296</v>
      </c>
      <c r="WVX6" s="1102" t="s">
        <v>39</v>
      </c>
      <c r="WVY6" s="1100" t="s">
        <v>106</v>
      </c>
      <c r="WVZ6" s="1101" t="s">
        <v>107</v>
      </c>
      <c r="WWA6" s="1102" t="s">
        <v>1295</v>
      </c>
      <c r="WWB6" s="1102" t="s">
        <v>1296</v>
      </c>
      <c r="WWC6" s="1102" t="s">
        <v>39</v>
      </c>
      <c r="WWD6" s="1102" t="s">
        <v>1295</v>
      </c>
      <c r="WWE6" s="1102" t="s">
        <v>1296</v>
      </c>
      <c r="WWF6" s="1102" t="s">
        <v>39</v>
      </c>
      <c r="WWG6" s="1100" t="s">
        <v>106</v>
      </c>
      <c r="WWH6" s="1101" t="s">
        <v>107</v>
      </c>
      <c r="WWI6" s="1102" t="s">
        <v>1295</v>
      </c>
      <c r="WWJ6" s="1102" t="s">
        <v>1296</v>
      </c>
      <c r="WWK6" s="1102" t="s">
        <v>39</v>
      </c>
      <c r="WWL6" s="1102" t="s">
        <v>1295</v>
      </c>
      <c r="WWM6" s="1102" t="s">
        <v>1296</v>
      </c>
      <c r="WWN6" s="1102" t="s">
        <v>39</v>
      </c>
      <c r="WWO6" s="1100" t="s">
        <v>106</v>
      </c>
      <c r="WWP6" s="1101" t="s">
        <v>107</v>
      </c>
      <c r="WWQ6" s="1102" t="s">
        <v>1295</v>
      </c>
      <c r="WWR6" s="1102" t="s">
        <v>1296</v>
      </c>
      <c r="WWS6" s="1102" t="s">
        <v>39</v>
      </c>
      <c r="WWT6" s="1102" t="s">
        <v>1295</v>
      </c>
      <c r="WWU6" s="1102" t="s">
        <v>1296</v>
      </c>
      <c r="WWV6" s="1102" t="s">
        <v>39</v>
      </c>
      <c r="WWW6" s="1100" t="s">
        <v>106</v>
      </c>
      <c r="WWX6" s="1101" t="s">
        <v>107</v>
      </c>
      <c r="WWY6" s="1102" t="s">
        <v>1295</v>
      </c>
      <c r="WWZ6" s="1102" t="s">
        <v>1296</v>
      </c>
      <c r="WXA6" s="1102" t="s">
        <v>39</v>
      </c>
      <c r="WXB6" s="1102" t="s">
        <v>1295</v>
      </c>
      <c r="WXC6" s="1102" t="s">
        <v>1296</v>
      </c>
      <c r="WXD6" s="1102" t="s">
        <v>39</v>
      </c>
      <c r="WXE6" s="1100" t="s">
        <v>106</v>
      </c>
      <c r="WXF6" s="1101" t="s">
        <v>107</v>
      </c>
      <c r="WXG6" s="1102" t="s">
        <v>1295</v>
      </c>
      <c r="WXH6" s="1102" t="s">
        <v>1296</v>
      </c>
      <c r="WXI6" s="1102" t="s">
        <v>39</v>
      </c>
      <c r="WXJ6" s="1102" t="s">
        <v>1295</v>
      </c>
      <c r="WXK6" s="1102" t="s">
        <v>1296</v>
      </c>
      <c r="WXL6" s="1102" t="s">
        <v>39</v>
      </c>
      <c r="WXM6" s="1100" t="s">
        <v>106</v>
      </c>
      <c r="WXN6" s="1101" t="s">
        <v>107</v>
      </c>
      <c r="WXO6" s="1102" t="s">
        <v>1295</v>
      </c>
      <c r="WXP6" s="1102" t="s">
        <v>1296</v>
      </c>
      <c r="WXQ6" s="1102" t="s">
        <v>39</v>
      </c>
      <c r="WXR6" s="1102" t="s">
        <v>1295</v>
      </c>
      <c r="WXS6" s="1102" t="s">
        <v>1296</v>
      </c>
      <c r="WXT6" s="1102" t="s">
        <v>39</v>
      </c>
      <c r="WXU6" s="1100" t="s">
        <v>106</v>
      </c>
      <c r="WXV6" s="1101" t="s">
        <v>107</v>
      </c>
      <c r="WXW6" s="1102" t="s">
        <v>1295</v>
      </c>
      <c r="WXX6" s="1102" t="s">
        <v>1296</v>
      </c>
      <c r="WXY6" s="1102" t="s">
        <v>39</v>
      </c>
      <c r="WXZ6" s="1102" t="s">
        <v>1295</v>
      </c>
      <c r="WYA6" s="1102" t="s">
        <v>1296</v>
      </c>
      <c r="WYB6" s="1102" t="s">
        <v>39</v>
      </c>
      <c r="WYC6" s="1100" t="s">
        <v>106</v>
      </c>
      <c r="WYD6" s="1101" t="s">
        <v>107</v>
      </c>
      <c r="WYE6" s="1102" t="s">
        <v>1295</v>
      </c>
      <c r="WYF6" s="1102" t="s">
        <v>1296</v>
      </c>
      <c r="WYG6" s="1102" t="s">
        <v>39</v>
      </c>
      <c r="WYH6" s="1102" t="s">
        <v>1295</v>
      </c>
      <c r="WYI6" s="1102" t="s">
        <v>1296</v>
      </c>
      <c r="WYJ6" s="1102" t="s">
        <v>39</v>
      </c>
      <c r="WYK6" s="1100" t="s">
        <v>106</v>
      </c>
      <c r="WYL6" s="1101" t="s">
        <v>107</v>
      </c>
      <c r="WYM6" s="1102" t="s">
        <v>1295</v>
      </c>
      <c r="WYN6" s="1102" t="s">
        <v>1296</v>
      </c>
      <c r="WYO6" s="1102" t="s">
        <v>39</v>
      </c>
      <c r="WYP6" s="1102" t="s">
        <v>1295</v>
      </c>
      <c r="WYQ6" s="1102" t="s">
        <v>1296</v>
      </c>
      <c r="WYR6" s="1102" t="s">
        <v>39</v>
      </c>
      <c r="WYS6" s="1100" t="s">
        <v>106</v>
      </c>
      <c r="WYT6" s="1101" t="s">
        <v>107</v>
      </c>
      <c r="WYU6" s="1102" t="s">
        <v>1295</v>
      </c>
      <c r="WYV6" s="1102" t="s">
        <v>1296</v>
      </c>
      <c r="WYW6" s="1102" t="s">
        <v>39</v>
      </c>
      <c r="WYX6" s="1102" t="s">
        <v>1295</v>
      </c>
      <c r="WYY6" s="1102" t="s">
        <v>1296</v>
      </c>
      <c r="WYZ6" s="1102" t="s">
        <v>39</v>
      </c>
      <c r="WZA6" s="1100" t="s">
        <v>106</v>
      </c>
      <c r="WZB6" s="1101" t="s">
        <v>107</v>
      </c>
      <c r="WZC6" s="1102" t="s">
        <v>1295</v>
      </c>
      <c r="WZD6" s="1102" t="s">
        <v>1296</v>
      </c>
      <c r="WZE6" s="1102" t="s">
        <v>39</v>
      </c>
      <c r="WZF6" s="1102" t="s">
        <v>1295</v>
      </c>
      <c r="WZG6" s="1102" t="s">
        <v>1296</v>
      </c>
      <c r="WZH6" s="1102" t="s">
        <v>39</v>
      </c>
      <c r="WZI6" s="1100" t="s">
        <v>106</v>
      </c>
      <c r="WZJ6" s="1101" t="s">
        <v>107</v>
      </c>
      <c r="WZK6" s="1102" t="s">
        <v>1295</v>
      </c>
      <c r="WZL6" s="1102" t="s">
        <v>1296</v>
      </c>
      <c r="WZM6" s="1102" t="s">
        <v>39</v>
      </c>
      <c r="WZN6" s="1102" t="s">
        <v>1295</v>
      </c>
      <c r="WZO6" s="1102" t="s">
        <v>1296</v>
      </c>
      <c r="WZP6" s="1102" t="s">
        <v>39</v>
      </c>
      <c r="WZQ6" s="1100" t="s">
        <v>106</v>
      </c>
      <c r="WZR6" s="1101" t="s">
        <v>107</v>
      </c>
      <c r="WZS6" s="1102" t="s">
        <v>1295</v>
      </c>
      <c r="WZT6" s="1102" t="s">
        <v>1296</v>
      </c>
      <c r="WZU6" s="1102" t="s">
        <v>39</v>
      </c>
      <c r="WZV6" s="1102" t="s">
        <v>1295</v>
      </c>
      <c r="WZW6" s="1102" t="s">
        <v>1296</v>
      </c>
      <c r="WZX6" s="1102" t="s">
        <v>39</v>
      </c>
      <c r="WZY6" s="1100" t="s">
        <v>106</v>
      </c>
      <c r="WZZ6" s="1101" t="s">
        <v>107</v>
      </c>
      <c r="XAA6" s="1102" t="s">
        <v>1295</v>
      </c>
      <c r="XAB6" s="1102" t="s">
        <v>1296</v>
      </c>
      <c r="XAC6" s="1102" t="s">
        <v>39</v>
      </c>
      <c r="XAD6" s="1102" t="s">
        <v>1295</v>
      </c>
      <c r="XAE6" s="1102" t="s">
        <v>1296</v>
      </c>
      <c r="XAF6" s="1102" t="s">
        <v>39</v>
      </c>
      <c r="XAG6" s="1100" t="s">
        <v>106</v>
      </c>
      <c r="XAH6" s="1101" t="s">
        <v>107</v>
      </c>
      <c r="XAI6" s="1102" t="s">
        <v>1295</v>
      </c>
      <c r="XAJ6" s="1102" t="s">
        <v>1296</v>
      </c>
      <c r="XAK6" s="1102" t="s">
        <v>39</v>
      </c>
      <c r="XAL6" s="1102" t="s">
        <v>1295</v>
      </c>
      <c r="XAM6" s="1102" t="s">
        <v>1296</v>
      </c>
      <c r="XAN6" s="1102" t="s">
        <v>39</v>
      </c>
      <c r="XAO6" s="1100" t="s">
        <v>106</v>
      </c>
      <c r="XAP6" s="1101" t="s">
        <v>107</v>
      </c>
      <c r="XAQ6" s="1102" t="s">
        <v>1295</v>
      </c>
      <c r="XAR6" s="1102" t="s">
        <v>1296</v>
      </c>
      <c r="XAS6" s="1102" t="s">
        <v>39</v>
      </c>
      <c r="XAT6" s="1102" t="s">
        <v>1295</v>
      </c>
      <c r="XAU6" s="1102" t="s">
        <v>1296</v>
      </c>
      <c r="XAV6" s="1102" t="s">
        <v>39</v>
      </c>
      <c r="XAW6" s="1100" t="s">
        <v>106</v>
      </c>
      <c r="XAX6" s="1101" t="s">
        <v>107</v>
      </c>
      <c r="XAY6" s="1102" t="s">
        <v>1295</v>
      </c>
      <c r="XAZ6" s="1102" t="s">
        <v>1296</v>
      </c>
      <c r="XBA6" s="1102" t="s">
        <v>39</v>
      </c>
      <c r="XBB6" s="1102" t="s">
        <v>1295</v>
      </c>
      <c r="XBC6" s="1102" t="s">
        <v>1296</v>
      </c>
      <c r="XBD6" s="1102" t="s">
        <v>39</v>
      </c>
      <c r="XBE6" s="1100" t="s">
        <v>106</v>
      </c>
      <c r="XBF6" s="1101" t="s">
        <v>107</v>
      </c>
      <c r="XBG6" s="1102" t="s">
        <v>1295</v>
      </c>
      <c r="XBH6" s="1102" t="s">
        <v>1296</v>
      </c>
      <c r="XBI6" s="1102" t="s">
        <v>39</v>
      </c>
      <c r="XBJ6" s="1102" t="s">
        <v>1295</v>
      </c>
      <c r="XBK6" s="1102" t="s">
        <v>1296</v>
      </c>
      <c r="XBL6" s="1102" t="s">
        <v>39</v>
      </c>
      <c r="XBM6" s="1100" t="s">
        <v>106</v>
      </c>
      <c r="XBN6" s="1101" t="s">
        <v>107</v>
      </c>
      <c r="XBO6" s="1102" t="s">
        <v>1295</v>
      </c>
      <c r="XBP6" s="1102" t="s">
        <v>1296</v>
      </c>
      <c r="XBQ6" s="1102" t="s">
        <v>39</v>
      </c>
      <c r="XBR6" s="1102" t="s">
        <v>1295</v>
      </c>
      <c r="XBS6" s="1102" t="s">
        <v>1296</v>
      </c>
      <c r="XBT6" s="1102" t="s">
        <v>39</v>
      </c>
      <c r="XBU6" s="1100" t="s">
        <v>106</v>
      </c>
      <c r="XBV6" s="1101" t="s">
        <v>107</v>
      </c>
      <c r="XBW6" s="1102" t="s">
        <v>1295</v>
      </c>
      <c r="XBX6" s="1102" t="s">
        <v>1296</v>
      </c>
      <c r="XBY6" s="1102" t="s">
        <v>39</v>
      </c>
      <c r="XBZ6" s="1102" t="s">
        <v>1295</v>
      </c>
      <c r="XCA6" s="1102" t="s">
        <v>1296</v>
      </c>
      <c r="XCB6" s="1102" t="s">
        <v>39</v>
      </c>
      <c r="XCC6" s="1100" t="s">
        <v>106</v>
      </c>
      <c r="XCD6" s="1101" t="s">
        <v>107</v>
      </c>
      <c r="XCE6" s="1102" t="s">
        <v>1295</v>
      </c>
      <c r="XCF6" s="1102" t="s">
        <v>1296</v>
      </c>
      <c r="XCG6" s="1102" t="s">
        <v>39</v>
      </c>
      <c r="XCH6" s="1102" t="s">
        <v>1295</v>
      </c>
      <c r="XCI6" s="1102" t="s">
        <v>1296</v>
      </c>
      <c r="XCJ6" s="1102" t="s">
        <v>39</v>
      </c>
      <c r="XCK6" s="1100" t="s">
        <v>106</v>
      </c>
      <c r="XCL6" s="1101" t="s">
        <v>107</v>
      </c>
      <c r="XCM6" s="1102" t="s">
        <v>1295</v>
      </c>
      <c r="XCN6" s="1102" t="s">
        <v>1296</v>
      </c>
      <c r="XCO6" s="1102" t="s">
        <v>39</v>
      </c>
      <c r="XCP6" s="1102" t="s">
        <v>1295</v>
      </c>
      <c r="XCQ6" s="1102" t="s">
        <v>1296</v>
      </c>
      <c r="XCR6" s="1102" t="s">
        <v>39</v>
      </c>
      <c r="XCS6" s="1100" t="s">
        <v>106</v>
      </c>
      <c r="XCT6" s="1101" t="s">
        <v>107</v>
      </c>
      <c r="XCU6" s="1102" t="s">
        <v>1295</v>
      </c>
      <c r="XCV6" s="1102" t="s">
        <v>1296</v>
      </c>
      <c r="XCW6" s="1102" t="s">
        <v>39</v>
      </c>
      <c r="XCX6" s="1102" t="s">
        <v>1295</v>
      </c>
      <c r="XCY6" s="1102" t="s">
        <v>1296</v>
      </c>
      <c r="XCZ6" s="1102" t="s">
        <v>39</v>
      </c>
      <c r="XDA6" s="1100" t="s">
        <v>106</v>
      </c>
      <c r="XDB6" s="1101" t="s">
        <v>107</v>
      </c>
      <c r="XDC6" s="1102" t="s">
        <v>1295</v>
      </c>
      <c r="XDD6" s="1102" t="s">
        <v>1296</v>
      </c>
      <c r="XDE6" s="1102" t="s">
        <v>39</v>
      </c>
      <c r="XDF6" s="1102" t="s">
        <v>1295</v>
      </c>
      <c r="XDG6" s="1102" t="s">
        <v>1296</v>
      </c>
      <c r="XDH6" s="1102" t="s">
        <v>39</v>
      </c>
      <c r="XDI6" s="1100" t="s">
        <v>106</v>
      </c>
      <c r="XDJ6" s="1101" t="s">
        <v>107</v>
      </c>
      <c r="XDK6" s="1102" t="s">
        <v>1295</v>
      </c>
      <c r="XDL6" s="1102" t="s">
        <v>1296</v>
      </c>
      <c r="XDM6" s="1102" t="s">
        <v>39</v>
      </c>
      <c r="XDN6" s="1102" t="s">
        <v>1295</v>
      </c>
      <c r="XDO6" s="1102" t="s">
        <v>1296</v>
      </c>
      <c r="XDP6" s="1102" t="s">
        <v>39</v>
      </c>
      <c r="XDQ6" s="1100" t="s">
        <v>106</v>
      </c>
      <c r="XDR6" s="1101" t="s">
        <v>107</v>
      </c>
      <c r="XDS6" s="1102" t="s">
        <v>1295</v>
      </c>
      <c r="XDT6" s="1102" t="s">
        <v>1296</v>
      </c>
      <c r="XDU6" s="1102" t="s">
        <v>39</v>
      </c>
      <c r="XDV6" s="1102" t="s">
        <v>1295</v>
      </c>
      <c r="XDW6" s="1102" t="s">
        <v>1296</v>
      </c>
      <c r="XDX6" s="1102" t="s">
        <v>39</v>
      </c>
      <c r="XDY6" s="1100" t="s">
        <v>106</v>
      </c>
      <c r="XDZ6" s="1101" t="s">
        <v>107</v>
      </c>
      <c r="XEA6" s="1102" t="s">
        <v>1295</v>
      </c>
      <c r="XEB6" s="1102" t="s">
        <v>1296</v>
      </c>
      <c r="XEC6" s="1102" t="s">
        <v>39</v>
      </c>
      <c r="XED6" s="1102" t="s">
        <v>1295</v>
      </c>
      <c r="XEE6" s="1102" t="s">
        <v>1296</v>
      </c>
      <c r="XEF6" s="1102" t="s">
        <v>39</v>
      </c>
      <c r="XEG6" s="1100" t="s">
        <v>106</v>
      </c>
      <c r="XEH6" s="1101" t="s">
        <v>107</v>
      </c>
      <c r="XEI6" s="1102" t="s">
        <v>1295</v>
      </c>
      <c r="XEJ6" s="1102" t="s">
        <v>1296</v>
      </c>
      <c r="XEK6" s="1102" t="s">
        <v>39</v>
      </c>
      <c r="XEL6" s="1102" t="s">
        <v>1295</v>
      </c>
      <c r="XEM6" s="1102" t="s">
        <v>1296</v>
      </c>
      <c r="XEN6" s="1102" t="s">
        <v>39</v>
      </c>
      <c r="XEO6" s="1100" t="s">
        <v>106</v>
      </c>
      <c r="XEP6" s="1101" t="s">
        <v>107</v>
      </c>
      <c r="XEQ6" s="1102" t="s">
        <v>1295</v>
      </c>
      <c r="XER6" s="1102" t="s">
        <v>1296</v>
      </c>
      <c r="XES6" s="1102" t="s">
        <v>39</v>
      </c>
      <c r="XET6" s="1102" t="s">
        <v>1295</v>
      </c>
      <c r="XEU6" s="1102" t="s">
        <v>1296</v>
      </c>
      <c r="XEV6" s="1102" t="s">
        <v>39</v>
      </c>
      <c r="XEW6" s="1100" t="s">
        <v>106</v>
      </c>
      <c r="XEX6" s="1101" t="s">
        <v>107</v>
      </c>
      <c r="XEY6" s="1102" t="s">
        <v>1295</v>
      </c>
      <c r="XEZ6" s="1102" t="s">
        <v>1296</v>
      </c>
      <c r="XFA6" s="1102" t="s">
        <v>39</v>
      </c>
      <c r="XFB6" s="1102" t="s">
        <v>1295</v>
      </c>
      <c r="XFC6" s="1102" t="s">
        <v>1296</v>
      </c>
      <c r="XFD6" s="1102" t="s">
        <v>39</v>
      </c>
    </row>
    <row r="7" spans="1:16384" s="1105" customFormat="1" ht="15" x14ac:dyDescent="0.2">
      <c r="A7" s="41" t="s">
        <v>109</v>
      </c>
      <c r="B7" s="1104">
        <f>SUM(C7:E7)</f>
        <v>0</v>
      </c>
      <c r="I7" s="1057"/>
      <c r="J7" s="1118"/>
      <c r="K7" s="1063"/>
      <c r="L7" s="1063"/>
      <c r="M7" s="1063"/>
      <c r="N7" s="1063"/>
      <c r="O7" s="1063"/>
      <c r="P7" s="1063"/>
      <c r="Q7" s="1057"/>
      <c r="R7" s="1118"/>
      <c r="S7" s="1063"/>
      <c r="T7" s="1063"/>
      <c r="U7" s="1063"/>
      <c r="V7" s="1063"/>
      <c r="W7" s="1063"/>
      <c r="X7" s="1063"/>
      <c r="Y7" s="1057"/>
      <c r="Z7" s="1118"/>
      <c r="AA7" s="1063"/>
      <c r="AB7" s="1063"/>
      <c r="AC7" s="1063"/>
      <c r="AD7" s="1063"/>
      <c r="AE7" s="1063"/>
      <c r="AF7" s="1063"/>
      <c r="AG7" s="1057"/>
      <c r="AH7" s="1118"/>
      <c r="AI7" s="1063"/>
      <c r="AJ7" s="1063"/>
      <c r="AK7" s="1063"/>
      <c r="AL7" s="1063"/>
      <c r="AM7" s="1063"/>
      <c r="AN7" s="1063"/>
      <c r="AO7" s="1057"/>
      <c r="AP7" s="1118"/>
      <c r="AQ7" s="1063"/>
      <c r="AR7" s="1063"/>
      <c r="AS7" s="1063"/>
      <c r="AT7" s="1063"/>
      <c r="AU7" s="1063"/>
      <c r="AV7" s="1063"/>
      <c r="AW7" s="1057"/>
      <c r="AX7" s="1118"/>
      <c r="AY7" s="1063"/>
      <c r="AZ7" s="1063"/>
      <c r="BA7" s="1063"/>
      <c r="BB7" s="1063"/>
      <c r="BC7" s="1063"/>
      <c r="BD7" s="1063"/>
      <c r="BE7" s="1057"/>
      <c r="BF7" s="1118"/>
      <c r="BG7" s="1063"/>
      <c r="BH7" s="1063"/>
      <c r="BI7" s="1063"/>
      <c r="BJ7" s="1063"/>
      <c r="BK7" s="1063"/>
      <c r="BL7" s="1063"/>
      <c r="BM7" s="1057"/>
      <c r="BN7" s="1118"/>
      <c r="BO7" s="1063"/>
      <c r="BP7" s="1063"/>
      <c r="BQ7" s="1063"/>
      <c r="BR7" s="1063"/>
      <c r="BS7" s="1063"/>
      <c r="BT7" s="1063"/>
      <c r="BU7" s="1057"/>
      <c r="BV7" s="1118"/>
      <c r="BW7" s="1063"/>
      <c r="BX7" s="1063"/>
      <c r="BY7" s="1063"/>
      <c r="BZ7" s="1063"/>
      <c r="CA7" s="1063"/>
      <c r="CB7" s="1063"/>
      <c r="CC7" s="1057"/>
      <c r="CD7" s="1118"/>
      <c r="CE7" s="1063"/>
      <c r="CF7" s="1063"/>
      <c r="CG7" s="1063"/>
      <c r="CH7" s="1063"/>
      <c r="CI7" s="1063"/>
      <c r="CJ7" s="1063"/>
      <c r="CK7" s="1057"/>
      <c r="CL7" s="1118"/>
      <c r="CM7" s="1063"/>
      <c r="CN7" s="1063"/>
      <c r="CO7" s="1111"/>
      <c r="CS7" s="1103" t="s">
        <v>37</v>
      </c>
      <c r="CT7" s="1104">
        <f>SUM(CU7:CW7)</f>
        <v>0</v>
      </c>
      <c r="DA7" s="1103" t="s">
        <v>37</v>
      </c>
      <c r="DB7" s="1104">
        <f>SUM(DC7:DE7)</f>
        <v>0</v>
      </c>
      <c r="DI7" s="1103" t="s">
        <v>37</v>
      </c>
      <c r="DJ7" s="1104">
        <f>SUM(DK7:DM7)</f>
        <v>0</v>
      </c>
      <c r="DQ7" s="1103" t="s">
        <v>37</v>
      </c>
      <c r="DR7" s="1104">
        <f>SUM(DS7:DU7)</f>
        <v>0</v>
      </c>
      <c r="DY7" s="1103" t="s">
        <v>37</v>
      </c>
      <c r="DZ7" s="1104">
        <f>SUM(EA7:EC7)</f>
        <v>0</v>
      </c>
      <c r="EG7" s="1103" t="s">
        <v>37</v>
      </c>
      <c r="EH7" s="1104">
        <f>SUM(EI7:EK7)</f>
        <v>0</v>
      </c>
      <c r="EO7" s="1103" t="s">
        <v>37</v>
      </c>
      <c r="EP7" s="1104">
        <f>SUM(EQ7:ES7)</f>
        <v>0</v>
      </c>
      <c r="EW7" s="1103" t="s">
        <v>37</v>
      </c>
      <c r="EX7" s="1104">
        <f>SUM(EY7:FA7)</f>
        <v>0</v>
      </c>
      <c r="FE7" s="1103" t="s">
        <v>37</v>
      </c>
      <c r="FF7" s="1104">
        <f>SUM(FG7:FI7)</f>
        <v>0</v>
      </c>
      <c r="FM7" s="1103" t="s">
        <v>37</v>
      </c>
      <c r="FN7" s="1104">
        <f>SUM(FO7:FQ7)</f>
        <v>0</v>
      </c>
      <c r="FU7" s="1103" t="s">
        <v>37</v>
      </c>
      <c r="FV7" s="1104">
        <f>SUM(FW7:FY7)</f>
        <v>0</v>
      </c>
      <c r="GC7" s="1103" t="s">
        <v>37</v>
      </c>
      <c r="GD7" s="1104">
        <f>SUM(GE7:GG7)</f>
        <v>0</v>
      </c>
      <c r="GK7" s="1103" t="s">
        <v>37</v>
      </c>
      <c r="GL7" s="1104">
        <f>SUM(GM7:GO7)</f>
        <v>0</v>
      </c>
      <c r="GS7" s="1103" t="s">
        <v>37</v>
      </c>
      <c r="GT7" s="1104">
        <f>SUM(GU7:GW7)</f>
        <v>0</v>
      </c>
      <c r="HA7" s="1103" t="s">
        <v>37</v>
      </c>
      <c r="HB7" s="1104">
        <f>SUM(HC7:HE7)</f>
        <v>0</v>
      </c>
      <c r="HI7" s="1103" t="s">
        <v>37</v>
      </c>
      <c r="HJ7" s="1104">
        <f>SUM(HK7:HM7)</f>
        <v>0</v>
      </c>
      <c r="HQ7" s="1103" t="s">
        <v>37</v>
      </c>
      <c r="HR7" s="1104">
        <f>SUM(HS7:HU7)</f>
        <v>0</v>
      </c>
      <c r="HY7" s="1103" t="s">
        <v>37</v>
      </c>
      <c r="HZ7" s="1104">
        <f>SUM(IA7:IC7)</f>
        <v>0</v>
      </c>
      <c r="IG7" s="1103" t="s">
        <v>37</v>
      </c>
      <c r="IH7" s="1104">
        <f>SUM(II7:IK7)</f>
        <v>0</v>
      </c>
      <c r="IO7" s="1103" t="s">
        <v>37</v>
      </c>
      <c r="IP7" s="1104">
        <f>SUM(IQ7:IS7)</f>
        <v>0</v>
      </c>
      <c r="IW7" s="1103" t="s">
        <v>37</v>
      </c>
      <c r="IX7" s="1104">
        <f>SUM(IY7:JA7)</f>
        <v>0</v>
      </c>
      <c r="JE7" s="1103" t="s">
        <v>37</v>
      </c>
      <c r="JF7" s="1104">
        <f>SUM(JG7:JI7)</f>
        <v>0</v>
      </c>
      <c r="JM7" s="1103" t="s">
        <v>37</v>
      </c>
      <c r="JN7" s="1104">
        <f>SUM(JO7:JQ7)</f>
        <v>0</v>
      </c>
      <c r="JU7" s="1103" t="s">
        <v>37</v>
      </c>
      <c r="JV7" s="1104">
        <f>SUM(JW7:JY7)</f>
        <v>0</v>
      </c>
      <c r="KC7" s="1103" t="s">
        <v>37</v>
      </c>
      <c r="KD7" s="1104">
        <f>SUM(KE7:KG7)</f>
        <v>0</v>
      </c>
      <c r="KK7" s="1103" t="s">
        <v>37</v>
      </c>
      <c r="KL7" s="1104">
        <f>SUM(KM7:KO7)</f>
        <v>0</v>
      </c>
      <c r="KS7" s="1103" t="s">
        <v>37</v>
      </c>
      <c r="KT7" s="1104">
        <f>SUM(KU7:KW7)</f>
        <v>0</v>
      </c>
      <c r="LA7" s="1103" t="s">
        <v>37</v>
      </c>
      <c r="LB7" s="1104">
        <f>SUM(LC7:LE7)</f>
        <v>0</v>
      </c>
      <c r="LI7" s="1103" t="s">
        <v>37</v>
      </c>
      <c r="LJ7" s="1104">
        <f>SUM(LK7:LM7)</f>
        <v>0</v>
      </c>
      <c r="LQ7" s="1103" t="s">
        <v>37</v>
      </c>
      <c r="LR7" s="1104">
        <f>SUM(LS7:LU7)</f>
        <v>0</v>
      </c>
      <c r="LY7" s="1103" t="s">
        <v>37</v>
      </c>
      <c r="LZ7" s="1104">
        <f>SUM(MA7:MC7)</f>
        <v>0</v>
      </c>
      <c r="MG7" s="1103" t="s">
        <v>37</v>
      </c>
      <c r="MH7" s="1104">
        <f>SUM(MI7:MK7)</f>
        <v>0</v>
      </c>
      <c r="MO7" s="1103" t="s">
        <v>37</v>
      </c>
      <c r="MP7" s="1104">
        <f>SUM(MQ7:MS7)</f>
        <v>0</v>
      </c>
      <c r="MW7" s="1103" t="s">
        <v>37</v>
      </c>
      <c r="MX7" s="1104">
        <f>SUM(MY7:NA7)</f>
        <v>0</v>
      </c>
      <c r="NE7" s="1103" t="s">
        <v>37</v>
      </c>
      <c r="NF7" s="1104">
        <f>SUM(NG7:NI7)</f>
        <v>0</v>
      </c>
      <c r="NM7" s="1103" t="s">
        <v>37</v>
      </c>
      <c r="NN7" s="1104">
        <f>SUM(NO7:NQ7)</f>
        <v>0</v>
      </c>
      <c r="NU7" s="1103" t="s">
        <v>37</v>
      </c>
      <c r="NV7" s="1104">
        <f>SUM(NW7:NY7)</f>
        <v>0</v>
      </c>
      <c r="OC7" s="1103" t="s">
        <v>37</v>
      </c>
      <c r="OD7" s="1104">
        <f>SUM(OE7:OG7)</f>
        <v>0</v>
      </c>
      <c r="OK7" s="1103" t="s">
        <v>37</v>
      </c>
      <c r="OL7" s="1104">
        <f>SUM(OM7:OO7)</f>
        <v>0</v>
      </c>
      <c r="OS7" s="1103" t="s">
        <v>37</v>
      </c>
      <c r="OT7" s="1104">
        <f>SUM(OU7:OW7)</f>
        <v>0</v>
      </c>
      <c r="PA7" s="1103" t="s">
        <v>37</v>
      </c>
      <c r="PB7" s="1104">
        <f>SUM(PC7:PE7)</f>
        <v>0</v>
      </c>
      <c r="PI7" s="1103" t="s">
        <v>37</v>
      </c>
      <c r="PJ7" s="1104">
        <f>SUM(PK7:PM7)</f>
        <v>0</v>
      </c>
      <c r="PQ7" s="1103" t="s">
        <v>37</v>
      </c>
      <c r="PR7" s="1104">
        <f>SUM(PS7:PU7)</f>
        <v>0</v>
      </c>
      <c r="PY7" s="1103" t="s">
        <v>37</v>
      </c>
      <c r="PZ7" s="1104">
        <f>SUM(QA7:QC7)</f>
        <v>0</v>
      </c>
      <c r="QG7" s="1103" t="s">
        <v>37</v>
      </c>
      <c r="QH7" s="1104">
        <f>SUM(QI7:QK7)</f>
        <v>0</v>
      </c>
      <c r="QO7" s="1103" t="s">
        <v>37</v>
      </c>
      <c r="QP7" s="1104">
        <f>SUM(QQ7:QS7)</f>
        <v>0</v>
      </c>
      <c r="QW7" s="1103" t="s">
        <v>37</v>
      </c>
      <c r="QX7" s="1104">
        <f>SUM(QY7:RA7)</f>
        <v>0</v>
      </c>
      <c r="RE7" s="1103" t="s">
        <v>37</v>
      </c>
      <c r="RF7" s="1104">
        <f>SUM(RG7:RI7)</f>
        <v>0</v>
      </c>
      <c r="RM7" s="1103" t="s">
        <v>37</v>
      </c>
      <c r="RN7" s="1104">
        <f>SUM(RO7:RQ7)</f>
        <v>0</v>
      </c>
      <c r="RU7" s="1103" t="s">
        <v>37</v>
      </c>
      <c r="RV7" s="1104">
        <f>SUM(RW7:RY7)</f>
        <v>0</v>
      </c>
      <c r="SC7" s="1103" t="s">
        <v>37</v>
      </c>
      <c r="SD7" s="1104">
        <f>SUM(SE7:SG7)</f>
        <v>0</v>
      </c>
      <c r="SK7" s="1103" t="s">
        <v>37</v>
      </c>
      <c r="SL7" s="1104">
        <f>SUM(SM7:SO7)</f>
        <v>0</v>
      </c>
      <c r="SS7" s="1103" t="s">
        <v>37</v>
      </c>
      <c r="ST7" s="1104">
        <f>SUM(SU7:SW7)</f>
        <v>0</v>
      </c>
      <c r="TA7" s="1103" t="s">
        <v>37</v>
      </c>
      <c r="TB7" s="1104">
        <f>SUM(TC7:TE7)</f>
        <v>0</v>
      </c>
      <c r="TI7" s="1103" t="s">
        <v>37</v>
      </c>
      <c r="TJ7" s="1104">
        <f>SUM(TK7:TM7)</f>
        <v>0</v>
      </c>
      <c r="TQ7" s="1103" t="s">
        <v>37</v>
      </c>
      <c r="TR7" s="1104">
        <f>SUM(TS7:TU7)</f>
        <v>0</v>
      </c>
      <c r="TY7" s="1103" t="s">
        <v>37</v>
      </c>
      <c r="TZ7" s="1104">
        <f>SUM(UA7:UC7)</f>
        <v>0</v>
      </c>
      <c r="UG7" s="1103" t="s">
        <v>37</v>
      </c>
      <c r="UH7" s="1104">
        <f>SUM(UI7:UK7)</f>
        <v>0</v>
      </c>
      <c r="UO7" s="1103" t="s">
        <v>37</v>
      </c>
      <c r="UP7" s="1104">
        <f>SUM(UQ7:US7)</f>
        <v>0</v>
      </c>
      <c r="UW7" s="1103" t="s">
        <v>37</v>
      </c>
      <c r="UX7" s="1104">
        <f>SUM(UY7:VA7)</f>
        <v>0</v>
      </c>
      <c r="VE7" s="1103" t="s">
        <v>37</v>
      </c>
      <c r="VF7" s="1104">
        <f>SUM(VG7:VI7)</f>
        <v>0</v>
      </c>
      <c r="VM7" s="1103" t="s">
        <v>37</v>
      </c>
      <c r="VN7" s="1104">
        <f>SUM(VO7:VQ7)</f>
        <v>0</v>
      </c>
      <c r="VU7" s="1103" t="s">
        <v>37</v>
      </c>
      <c r="VV7" s="1104">
        <f>SUM(VW7:VY7)</f>
        <v>0</v>
      </c>
      <c r="WC7" s="1103" t="s">
        <v>37</v>
      </c>
      <c r="WD7" s="1104">
        <f>SUM(WE7:WG7)</f>
        <v>0</v>
      </c>
      <c r="WK7" s="1103" t="s">
        <v>37</v>
      </c>
      <c r="WL7" s="1104">
        <f>SUM(WM7:WO7)</f>
        <v>0</v>
      </c>
      <c r="WS7" s="1103" t="s">
        <v>37</v>
      </c>
      <c r="WT7" s="1104">
        <f>SUM(WU7:WW7)</f>
        <v>0</v>
      </c>
      <c r="XA7" s="1103" t="s">
        <v>37</v>
      </c>
      <c r="XB7" s="1104">
        <f>SUM(XC7:XE7)</f>
        <v>0</v>
      </c>
      <c r="XI7" s="1103" t="s">
        <v>37</v>
      </c>
      <c r="XJ7" s="1104">
        <f>SUM(XK7:XM7)</f>
        <v>0</v>
      </c>
      <c r="XQ7" s="1103" t="s">
        <v>37</v>
      </c>
      <c r="XR7" s="1104">
        <f>SUM(XS7:XU7)</f>
        <v>0</v>
      </c>
      <c r="XY7" s="1103" t="s">
        <v>37</v>
      </c>
      <c r="XZ7" s="1104">
        <f>SUM(YA7:YC7)</f>
        <v>0</v>
      </c>
      <c r="YG7" s="1103" t="s">
        <v>37</v>
      </c>
      <c r="YH7" s="1104">
        <f>SUM(YI7:YK7)</f>
        <v>0</v>
      </c>
      <c r="YO7" s="1103" t="s">
        <v>37</v>
      </c>
      <c r="YP7" s="1104">
        <f>SUM(YQ7:YS7)</f>
        <v>0</v>
      </c>
      <c r="YW7" s="1103" t="s">
        <v>37</v>
      </c>
      <c r="YX7" s="1104">
        <f>SUM(YY7:ZA7)</f>
        <v>0</v>
      </c>
      <c r="ZE7" s="1103" t="s">
        <v>37</v>
      </c>
      <c r="ZF7" s="1104">
        <f>SUM(ZG7:ZI7)</f>
        <v>0</v>
      </c>
      <c r="ZM7" s="1103" t="s">
        <v>37</v>
      </c>
      <c r="ZN7" s="1104">
        <f>SUM(ZO7:ZQ7)</f>
        <v>0</v>
      </c>
      <c r="ZU7" s="1103" t="s">
        <v>37</v>
      </c>
      <c r="ZV7" s="1104">
        <f>SUM(ZW7:ZY7)</f>
        <v>0</v>
      </c>
      <c r="AAC7" s="1103" t="s">
        <v>37</v>
      </c>
      <c r="AAD7" s="1104">
        <f>SUM(AAE7:AAG7)</f>
        <v>0</v>
      </c>
      <c r="AAK7" s="1103" t="s">
        <v>37</v>
      </c>
      <c r="AAL7" s="1104">
        <f>SUM(AAM7:AAO7)</f>
        <v>0</v>
      </c>
      <c r="AAS7" s="1103" t="s">
        <v>37</v>
      </c>
      <c r="AAT7" s="1104">
        <f>SUM(AAU7:AAW7)</f>
        <v>0</v>
      </c>
      <c r="ABA7" s="1103" t="s">
        <v>37</v>
      </c>
      <c r="ABB7" s="1104">
        <f>SUM(ABC7:ABE7)</f>
        <v>0</v>
      </c>
      <c r="ABI7" s="1103" t="s">
        <v>37</v>
      </c>
      <c r="ABJ7" s="1104">
        <f>SUM(ABK7:ABM7)</f>
        <v>0</v>
      </c>
      <c r="ABQ7" s="1103" t="s">
        <v>37</v>
      </c>
      <c r="ABR7" s="1104">
        <f>SUM(ABS7:ABU7)</f>
        <v>0</v>
      </c>
      <c r="ABY7" s="1103" t="s">
        <v>37</v>
      </c>
      <c r="ABZ7" s="1104">
        <f>SUM(ACA7:ACC7)</f>
        <v>0</v>
      </c>
      <c r="ACG7" s="1103" t="s">
        <v>37</v>
      </c>
      <c r="ACH7" s="1104">
        <f>SUM(ACI7:ACK7)</f>
        <v>0</v>
      </c>
      <c r="ACO7" s="1103" t="s">
        <v>37</v>
      </c>
      <c r="ACP7" s="1104">
        <f>SUM(ACQ7:ACS7)</f>
        <v>0</v>
      </c>
      <c r="ACW7" s="1103" t="s">
        <v>37</v>
      </c>
      <c r="ACX7" s="1104">
        <f>SUM(ACY7:ADA7)</f>
        <v>0</v>
      </c>
      <c r="ADE7" s="1103" t="s">
        <v>37</v>
      </c>
      <c r="ADF7" s="1104">
        <f>SUM(ADG7:ADI7)</f>
        <v>0</v>
      </c>
      <c r="ADM7" s="1103" t="s">
        <v>37</v>
      </c>
      <c r="ADN7" s="1104">
        <f>SUM(ADO7:ADQ7)</f>
        <v>0</v>
      </c>
      <c r="ADU7" s="1103" t="s">
        <v>37</v>
      </c>
      <c r="ADV7" s="1104">
        <f>SUM(ADW7:ADY7)</f>
        <v>0</v>
      </c>
      <c r="AEC7" s="1103" t="s">
        <v>37</v>
      </c>
      <c r="AED7" s="1104">
        <f>SUM(AEE7:AEG7)</f>
        <v>0</v>
      </c>
      <c r="AEK7" s="1103" t="s">
        <v>37</v>
      </c>
      <c r="AEL7" s="1104">
        <f>SUM(AEM7:AEO7)</f>
        <v>0</v>
      </c>
      <c r="AES7" s="1103" t="s">
        <v>37</v>
      </c>
      <c r="AET7" s="1104">
        <f>SUM(AEU7:AEW7)</f>
        <v>0</v>
      </c>
      <c r="AFA7" s="1103" t="s">
        <v>37</v>
      </c>
      <c r="AFB7" s="1104">
        <f>SUM(AFC7:AFE7)</f>
        <v>0</v>
      </c>
      <c r="AFI7" s="1103" t="s">
        <v>37</v>
      </c>
      <c r="AFJ7" s="1104">
        <f>SUM(AFK7:AFM7)</f>
        <v>0</v>
      </c>
      <c r="AFQ7" s="1103" t="s">
        <v>37</v>
      </c>
      <c r="AFR7" s="1104">
        <f>SUM(AFS7:AFU7)</f>
        <v>0</v>
      </c>
      <c r="AFY7" s="1103" t="s">
        <v>37</v>
      </c>
      <c r="AFZ7" s="1104">
        <f>SUM(AGA7:AGC7)</f>
        <v>0</v>
      </c>
      <c r="AGG7" s="1103" t="s">
        <v>37</v>
      </c>
      <c r="AGH7" s="1104">
        <f>SUM(AGI7:AGK7)</f>
        <v>0</v>
      </c>
      <c r="AGO7" s="1103" t="s">
        <v>37</v>
      </c>
      <c r="AGP7" s="1104">
        <f>SUM(AGQ7:AGS7)</f>
        <v>0</v>
      </c>
      <c r="AGW7" s="1103" t="s">
        <v>37</v>
      </c>
      <c r="AGX7" s="1104">
        <f>SUM(AGY7:AHA7)</f>
        <v>0</v>
      </c>
      <c r="AHE7" s="1103" t="s">
        <v>37</v>
      </c>
      <c r="AHF7" s="1104">
        <f>SUM(AHG7:AHI7)</f>
        <v>0</v>
      </c>
      <c r="AHM7" s="1103" t="s">
        <v>37</v>
      </c>
      <c r="AHN7" s="1104">
        <f>SUM(AHO7:AHQ7)</f>
        <v>0</v>
      </c>
      <c r="AHU7" s="1103" t="s">
        <v>37</v>
      </c>
      <c r="AHV7" s="1104">
        <f>SUM(AHW7:AHY7)</f>
        <v>0</v>
      </c>
      <c r="AIC7" s="1103" t="s">
        <v>37</v>
      </c>
      <c r="AID7" s="1104">
        <f>SUM(AIE7:AIG7)</f>
        <v>0</v>
      </c>
      <c r="AIK7" s="1103" t="s">
        <v>37</v>
      </c>
      <c r="AIL7" s="1104">
        <f>SUM(AIM7:AIO7)</f>
        <v>0</v>
      </c>
      <c r="AIS7" s="1103" t="s">
        <v>37</v>
      </c>
      <c r="AIT7" s="1104">
        <f>SUM(AIU7:AIW7)</f>
        <v>0</v>
      </c>
      <c r="AJA7" s="1103" t="s">
        <v>37</v>
      </c>
      <c r="AJB7" s="1104">
        <f>SUM(AJC7:AJE7)</f>
        <v>0</v>
      </c>
      <c r="AJI7" s="1103" t="s">
        <v>37</v>
      </c>
      <c r="AJJ7" s="1104">
        <f>SUM(AJK7:AJM7)</f>
        <v>0</v>
      </c>
      <c r="AJQ7" s="1103" t="s">
        <v>37</v>
      </c>
      <c r="AJR7" s="1104">
        <f>SUM(AJS7:AJU7)</f>
        <v>0</v>
      </c>
      <c r="AJY7" s="1103" t="s">
        <v>37</v>
      </c>
      <c r="AJZ7" s="1104">
        <f>SUM(AKA7:AKC7)</f>
        <v>0</v>
      </c>
      <c r="AKG7" s="1103" t="s">
        <v>37</v>
      </c>
      <c r="AKH7" s="1104">
        <f>SUM(AKI7:AKK7)</f>
        <v>0</v>
      </c>
      <c r="AKO7" s="1103" t="s">
        <v>37</v>
      </c>
      <c r="AKP7" s="1104">
        <f>SUM(AKQ7:AKS7)</f>
        <v>0</v>
      </c>
      <c r="AKW7" s="1103" t="s">
        <v>37</v>
      </c>
      <c r="AKX7" s="1104">
        <f>SUM(AKY7:ALA7)</f>
        <v>0</v>
      </c>
      <c r="ALE7" s="1103" t="s">
        <v>37</v>
      </c>
      <c r="ALF7" s="1104">
        <f>SUM(ALG7:ALI7)</f>
        <v>0</v>
      </c>
      <c r="ALM7" s="1103" t="s">
        <v>37</v>
      </c>
      <c r="ALN7" s="1104">
        <f>SUM(ALO7:ALQ7)</f>
        <v>0</v>
      </c>
      <c r="ALU7" s="1103" t="s">
        <v>37</v>
      </c>
      <c r="ALV7" s="1104">
        <f>SUM(ALW7:ALY7)</f>
        <v>0</v>
      </c>
      <c r="AMC7" s="1103" t="s">
        <v>37</v>
      </c>
      <c r="AMD7" s="1104">
        <f>SUM(AME7:AMG7)</f>
        <v>0</v>
      </c>
      <c r="AMK7" s="1103" t="s">
        <v>37</v>
      </c>
      <c r="AML7" s="1104">
        <f>SUM(AMM7:AMO7)</f>
        <v>0</v>
      </c>
      <c r="AMS7" s="1103" t="s">
        <v>37</v>
      </c>
      <c r="AMT7" s="1104">
        <f>SUM(AMU7:AMW7)</f>
        <v>0</v>
      </c>
      <c r="ANA7" s="1103" t="s">
        <v>37</v>
      </c>
      <c r="ANB7" s="1104">
        <f>SUM(ANC7:ANE7)</f>
        <v>0</v>
      </c>
      <c r="ANI7" s="1103" t="s">
        <v>37</v>
      </c>
      <c r="ANJ7" s="1104">
        <f>SUM(ANK7:ANM7)</f>
        <v>0</v>
      </c>
      <c r="ANQ7" s="1103" t="s">
        <v>37</v>
      </c>
      <c r="ANR7" s="1104">
        <f>SUM(ANS7:ANU7)</f>
        <v>0</v>
      </c>
      <c r="ANY7" s="1103" t="s">
        <v>37</v>
      </c>
      <c r="ANZ7" s="1104">
        <f>SUM(AOA7:AOC7)</f>
        <v>0</v>
      </c>
      <c r="AOG7" s="1103" t="s">
        <v>37</v>
      </c>
      <c r="AOH7" s="1104">
        <f>SUM(AOI7:AOK7)</f>
        <v>0</v>
      </c>
      <c r="AOO7" s="1103" t="s">
        <v>37</v>
      </c>
      <c r="AOP7" s="1104">
        <f>SUM(AOQ7:AOS7)</f>
        <v>0</v>
      </c>
      <c r="AOW7" s="1103" t="s">
        <v>37</v>
      </c>
      <c r="AOX7" s="1104">
        <f>SUM(AOY7:APA7)</f>
        <v>0</v>
      </c>
      <c r="APE7" s="1103" t="s">
        <v>37</v>
      </c>
      <c r="APF7" s="1104">
        <f>SUM(APG7:API7)</f>
        <v>0</v>
      </c>
      <c r="APM7" s="1103" t="s">
        <v>37</v>
      </c>
      <c r="APN7" s="1104">
        <f>SUM(APO7:APQ7)</f>
        <v>0</v>
      </c>
      <c r="APU7" s="1103" t="s">
        <v>37</v>
      </c>
      <c r="APV7" s="1104">
        <f>SUM(APW7:APY7)</f>
        <v>0</v>
      </c>
      <c r="AQC7" s="1103" t="s">
        <v>37</v>
      </c>
      <c r="AQD7" s="1104">
        <f>SUM(AQE7:AQG7)</f>
        <v>0</v>
      </c>
      <c r="AQK7" s="1103" t="s">
        <v>37</v>
      </c>
      <c r="AQL7" s="1104">
        <f>SUM(AQM7:AQO7)</f>
        <v>0</v>
      </c>
      <c r="AQS7" s="1103" t="s">
        <v>37</v>
      </c>
      <c r="AQT7" s="1104">
        <f>SUM(AQU7:AQW7)</f>
        <v>0</v>
      </c>
      <c r="ARA7" s="1103" t="s">
        <v>37</v>
      </c>
      <c r="ARB7" s="1104">
        <f>SUM(ARC7:ARE7)</f>
        <v>0</v>
      </c>
      <c r="ARI7" s="1103" t="s">
        <v>37</v>
      </c>
      <c r="ARJ7" s="1104">
        <f>SUM(ARK7:ARM7)</f>
        <v>0</v>
      </c>
      <c r="ARQ7" s="1103" t="s">
        <v>37</v>
      </c>
      <c r="ARR7" s="1104">
        <f>SUM(ARS7:ARU7)</f>
        <v>0</v>
      </c>
      <c r="ARY7" s="1103" t="s">
        <v>37</v>
      </c>
      <c r="ARZ7" s="1104">
        <f>SUM(ASA7:ASC7)</f>
        <v>0</v>
      </c>
      <c r="ASG7" s="1103" t="s">
        <v>37</v>
      </c>
      <c r="ASH7" s="1104">
        <f>SUM(ASI7:ASK7)</f>
        <v>0</v>
      </c>
      <c r="ASO7" s="1103" t="s">
        <v>37</v>
      </c>
      <c r="ASP7" s="1104">
        <f>SUM(ASQ7:ASS7)</f>
        <v>0</v>
      </c>
      <c r="ASW7" s="1103" t="s">
        <v>37</v>
      </c>
      <c r="ASX7" s="1104">
        <f>SUM(ASY7:ATA7)</f>
        <v>0</v>
      </c>
      <c r="ATE7" s="1103" t="s">
        <v>37</v>
      </c>
      <c r="ATF7" s="1104">
        <f>SUM(ATG7:ATI7)</f>
        <v>0</v>
      </c>
      <c r="ATM7" s="1103" t="s">
        <v>37</v>
      </c>
      <c r="ATN7" s="1104">
        <f>SUM(ATO7:ATQ7)</f>
        <v>0</v>
      </c>
      <c r="ATU7" s="1103" t="s">
        <v>37</v>
      </c>
      <c r="ATV7" s="1104">
        <f>SUM(ATW7:ATY7)</f>
        <v>0</v>
      </c>
      <c r="AUC7" s="1103" t="s">
        <v>37</v>
      </c>
      <c r="AUD7" s="1104">
        <f>SUM(AUE7:AUG7)</f>
        <v>0</v>
      </c>
      <c r="AUK7" s="1103" t="s">
        <v>37</v>
      </c>
      <c r="AUL7" s="1104">
        <f>SUM(AUM7:AUO7)</f>
        <v>0</v>
      </c>
      <c r="AUS7" s="1103" t="s">
        <v>37</v>
      </c>
      <c r="AUT7" s="1104">
        <f>SUM(AUU7:AUW7)</f>
        <v>0</v>
      </c>
      <c r="AVA7" s="1103" t="s">
        <v>37</v>
      </c>
      <c r="AVB7" s="1104">
        <f>SUM(AVC7:AVE7)</f>
        <v>0</v>
      </c>
      <c r="AVI7" s="1103" t="s">
        <v>37</v>
      </c>
      <c r="AVJ7" s="1104">
        <f>SUM(AVK7:AVM7)</f>
        <v>0</v>
      </c>
      <c r="AVQ7" s="1103" t="s">
        <v>37</v>
      </c>
      <c r="AVR7" s="1104">
        <f>SUM(AVS7:AVU7)</f>
        <v>0</v>
      </c>
      <c r="AVY7" s="1103" t="s">
        <v>37</v>
      </c>
      <c r="AVZ7" s="1104">
        <f>SUM(AWA7:AWC7)</f>
        <v>0</v>
      </c>
      <c r="AWG7" s="1103" t="s">
        <v>37</v>
      </c>
      <c r="AWH7" s="1104">
        <f>SUM(AWI7:AWK7)</f>
        <v>0</v>
      </c>
      <c r="AWO7" s="1103" t="s">
        <v>37</v>
      </c>
      <c r="AWP7" s="1104">
        <f>SUM(AWQ7:AWS7)</f>
        <v>0</v>
      </c>
      <c r="AWW7" s="1103" t="s">
        <v>37</v>
      </c>
      <c r="AWX7" s="1104">
        <f>SUM(AWY7:AXA7)</f>
        <v>0</v>
      </c>
      <c r="AXE7" s="1103" t="s">
        <v>37</v>
      </c>
      <c r="AXF7" s="1104">
        <f>SUM(AXG7:AXI7)</f>
        <v>0</v>
      </c>
      <c r="AXM7" s="1103" t="s">
        <v>37</v>
      </c>
      <c r="AXN7" s="1104">
        <f>SUM(AXO7:AXQ7)</f>
        <v>0</v>
      </c>
      <c r="AXU7" s="1103" t="s">
        <v>37</v>
      </c>
      <c r="AXV7" s="1104">
        <f>SUM(AXW7:AXY7)</f>
        <v>0</v>
      </c>
      <c r="AYC7" s="1103" t="s">
        <v>37</v>
      </c>
      <c r="AYD7" s="1104">
        <f>SUM(AYE7:AYG7)</f>
        <v>0</v>
      </c>
      <c r="AYK7" s="1103" t="s">
        <v>37</v>
      </c>
      <c r="AYL7" s="1104">
        <f>SUM(AYM7:AYO7)</f>
        <v>0</v>
      </c>
      <c r="AYS7" s="1103" t="s">
        <v>37</v>
      </c>
      <c r="AYT7" s="1104">
        <f>SUM(AYU7:AYW7)</f>
        <v>0</v>
      </c>
      <c r="AZA7" s="1103" t="s">
        <v>37</v>
      </c>
      <c r="AZB7" s="1104">
        <f>SUM(AZC7:AZE7)</f>
        <v>0</v>
      </c>
      <c r="AZI7" s="1103" t="s">
        <v>37</v>
      </c>
      <c r="AZJ7" s="1104">
        <f>SUM(AZK7:AZM7)</f>
        <v>0</v>
      </c>
      <c r="AZQ7" s="1103" t="s">
        <v>37</v>
      </c>
      <c r="AZR7" s="1104">
        <f>SUM(AZS7:AZU7)</f>
        <v>0</v>
      </c>
      <c r="AZY7" s="1103" t="s">
        <v>37</v>
      </c>
      <c r="AZZ7" s="1104">
        <f>SUM(BAA7:BAC7)</f>
        <v>0</v>
      </c>
      <c r="BAG7" s="1103" t="s">
        <v>37</v>
      </c>
      <c r="BAH7" s="1104">
        <f>SUM(BAI7:BAK7)</f>
        <v>0</v>
      </c>
      <c r="BAO7" s="1103" t="s">
        <v>37</v>
      </c>
      <c r="BAP7" s="1104">
        <f>SUM(BAQ7:BAS7)</f>
        <v>0</v>
      </c>
      <c r="BAW7" s="1103" t="s">
        <v>37</v>
      </c>
      <c r="BAX7" s="1104">
        <f>SUM(BAY7:BBA7)</f>
        <v>0</v>
      </c>
      <c r="BBE7" s="1103" t="s">
        <v>37</v>
      </c>
      <c r="BBF7" s="1104">
        <f>SUM(BBG7:BBI7)</f>
        <v>0</v>
      </c>
      <c r="BBM7" s="1103" t="s">
        <v>37</v>
      </c>
      <c r="BBN7" s="1104">
        <f>SUM(BBO7:BBQ7)</f>
        <v>0</v>
      </c>
      <c r="BBU7" s="1103" t="s">
        <v>37</v>
      </c>
      <c r="BBV7" s="1104">
        <f>SUM(BBW7:BBY7)</f>
        <v>0</v>
      </c>
      <c r="BCC7" s="1103" t="s">
        <v>37</v>
      </c>
      <c r="BCD7" s="1104">
        <f>SUM(BCE7:BCG7)</f>
        <v>0</v>
      </c>
      <c r="BCK7" s="1103" t="s">
        <v>37</v>
      </c>
      <c r="BCL7" s="1104">
        <f>SUM(BCM7:BCO7)</f>
        <v>0</v>
      </c>
      <c r="BCS7" s="1103" t="s">
        <v>37</v>
      </c>
      <c r="BCT7" s="1104">
        <f>SUM(BCU7:BCW7)</f>
        <v>0</v>
      </c>
      <c r="BDA7" s="1103" t="s">
        <v>37</v>
      </c>
      <c r="BDB7" s="1104">
        <f>SUM(BDC7:BDE7)</f>
        <v>0</v>
      </c>
      <c r="BDI7" s="1103" t="s">
        <v>37</v>
      </c>
      <c r="BDJ7" s="1104">
        <f>SUM(BDK7:BDM7)</f>
        <v>0</v>
      </c>
      <c r="BDQ7" s="1103" t="s">
        <v>37</v>
      </c>
      <c r="BDR7" s="1104">
        <f>SUM(BDS7:BDU7)</f>
        <v>0</v>
      </c>
      <c r="BDY7" s="1103" t="s">
        <v>37</v>
      </c>
      <c r="BDZ7" s="1104">
        <f>SUM(BEA7:BEC7)</f>
        <v>0</v>
      </c>
      <c r="BEG7" s="1103" t="s">
        <v>37</v>
      </c>
      <c r="BEH7" s="1104">
        <f>SUM(BEI7:BEK7)</f>
        <v>0</v>
      </c>
      <c r="BEO7" s="1103" t="s">
        <v>37</v>
      </c>
      <c r="BEP7" s="1104">
        <f>SUM(BEQ7:BES7)</f>
        <v>0</v>
      </c>
      <c r="BEW7" s="1103" t="s">
        <v>37</v>
      </c>
      <c r="BEX7" s="1104">
        <f>SUM(BEY7:BFA7)</f>
        <v>0</v>
      </c>
      <c r="BFE7" s="1103" t="s">
        <v>37</v>
      </c>
      <c r="BFF7" s="1104">
        <f>SUM(BFG7:BFI7)</f>
        <v>0</v>
      </c>
      <c r="BFM7" s="1103" t="s">
        <v>37</v>
      </c>
      <c r="BFN7" s="1104">
        <f>SUM(BFO7:BFQ7)</f>
        <v>0</v>
      </c>
      <c r="BFU7" s="1103" t="s">
        <v>37</v>
      </c>
      <c r="BFV7" s="1104">
        <f>SUM(BFW7:BFY7)</f>
        <v>0</v>
      </c>
      <c r="BGC7" s="1103" t="s">
        <v>37</v>
      </c>
      <c r="BGD7" s="1104">
        <f>SUM(BGE7:BGG7)</f>
        <v>0</v>
      </c>
      <c r="BGK7" s="1103" t="s">
        <v>37</v>
      </c>
      <c r="BGL7" s="1104">
        <f>SUM(BGM7:BGO7)</f>
        <v>0</v>
      </c>
      <c r="BGS7" s="1103" t="s">
        <v>37</v>
      </c>
      <c r="BGT7" s="1104">
        <f>SUM(BGU7:BGW7)</f>
        <v>0</v>
      </c>
      <c r="BHA7" s="1103" t="s">
        <v>37</v>
      </c>
      <c r="BHB7" s="1104">
        <f>SUM(BHC7:BHE7)</f>
        <v>0</v>
      </c>
      <c r="BHI7" s="1103" t="s">
        <v>37</v>
      </c>
      <c r="BHJ7" s="1104">
        <f>SUM(BHK7:BHM7)</f>
        <v>0</v>
      </c>
      <c r="BHQ7" s="1103" t="s">
        <v>37</v>
      </c>
      <c r="BHR7" s="1104">
        <f>SUM(BHS7:BHU7)</f>
        <v>0</v>
      </c>
      <c r="BHY7" s="1103" t="s">
        <v>37</v>
      </c>
      <c r="BHZ7" s="1104">
        <f>SUM(BIA7:BIC7)</f>
        <v>0</v>
      </c>
      <c r="BIG7" s="1103" t="s">
        <v>37</v>
      </c>
      <c r="BIH7" s="1104">
        <f>SUM(BII7:BIK7)</f>
        <v>0</v>
      </c>
      <c r="BIO7" s="1103" t="s">
        <v>37</v>
      </c>
      <c r="BIP7" s="1104">
        <f>SUM(BIQ7:BIS7)</f>
        <v>0</v>
      </c>
      <c r="BIW7" s="1103" t="s">
        <v>37</v>
      </c>
      <c r="BIX7" s="1104">
        <f>SUM(BIY7:BJA7)</f>
        <v>0</v>
      </c>
      <c r="BJE7" s="1103" t="s">
        <v>37</v>
      </c>
      <c r="BJF7" s="1104">
        <f>SUM(BJG7:BJI7)</f>
        <v>0</v>
      </c>
      <c r="BJM7" s="1103" t="s">
        <v>37</v>
      </c>
      <c r="BJN7" s="1104">
        <f>SUM(BJO7:BJQ7)</f>
        <v>0</v>
      </c>
      <c r="BJU7" s="1103" t="s">
        <v>37</v>
      </c>
      <c r="BJV7" s="1104">
        <f>SUM(BJW7:BJY7)</f>
        <v>0</v>
      </c>
      <c r="BKC7" s="1103" t="s">
        <v>37</v>
      </c>
      <c r="BKD7" s="1104">
        <f>SUM(BKE7:BKG7)</f>
        <v>0</v>
      </c>
      <c r="BKK7" s="1103" t="s">
        <v>37</v>
      </c>
      <c r="BKL7" s="1104">
        <f>SUM(BKM7:BKO7)</f>
        <v>0</v>
      </c>
      <c r="BKS7" s="1103" t="s">
        <v>37</v>
      </c>
      <c r="BKT7" s="1104">
        <f>SUM(BKU7:BKW7)</f>
        <v>0</v>
      </c>
      <c r="BLA7" s="1103" t="s">
        <v>37</v>
      </c>
      <c r="BLB7" s="1104">
        <f>SUM(BLC7:BLE7)</f>
        <v>0</v>
      </c>
      <c r="BLI7" s="1103" t="s">
        <v>37</v>
      </c>
      <c r="BLJ7" s="1104">
        <f>SUM(BLK7:BLM7)</f>
        <v>0</v>
      </c>
      <c r="BLQ7" s="1103" t="s">
        <v>37</v>
      </c>
      <c r="BLR7" s="1104">
        <f>SUM(BLS7:BLU7)</f>
        <v>0</v>
      </c>
      <c r="BLY7" s="1103" t="s">
        <v>37</v>
      </c>
      <c r="BLZ7" s="1104">
        <f>SUM(BMA7:BMC7)</f>
        <v>0</v>
      </c>
      <c r="BMG7" s="1103" t="s">
        <v>37</v>
      </c>
      <c r="BMH7" s="1104">
        <f>SUM(BMI7:BMK7)</f>
        <v>0</v>
      </c>
      <c r="BMO7" s="1103" t="s">
        <v>37</v>
      </c>
      <c r="BMP7" s="1104">
        <f>SUM(BMQ7:BMS7)</f>
        <v>0</v>
      </c>
      <c r="BMW7" s="1103" t="s">
        <v>37</v>
      </c>
      <c r="BMX7" s="1104">
        <f>SUM(BMY7:BNA7)</f>
        <v>0</v>
      </c>
      <c r="BNE7" s="1103" t="s">
        <v>37</v>
      </c>
      <c r="BNF7" s="1104">
        <f>SUM(BNG7:BNI7)</f>
        <v>0</v>
      </c>
      <c r="BNM7" s="1103" t="s">
        <v>37</v>
      </c>
      <c r="BNN7" s="1104">
        <f>SUM(BNO7:BNQ7)</f>
        <v>0</v>
      </c>
      <c r="BNU7" s="1103" t="s">
        <v>37</v>
      </c>
      <c r="BNV7" s="1104">
        <f>SUM(BNW7:BNY7)</f>
        <v>0</v>
      </c>
      <c r="BOC7" s="1103" t="s">
        <v>37</v>
      </c>
      <c r="BOD7" s="1104">
        <f>SUM(BOE7:BOG7)</f>
        <v>0</v>
      </c>
      <c r="BOK7" s="1103" t="s">
        <v>37</v>
      </c>
      <c r="BOL7" s="1104">
        <f>SUM(BOM7:BOO7)</f>
        <v>0</v>
      </c>
      <c r="BOS7" s="1103" t="s">
        <v>37</v>
      </c>
      <c r="BOT7" s="1104">
        <f>SUM(BOU7:BOW7)</f>
        <v>0</v>
      </c>
      <c r="BPA7" s="1103" t="s">
        <v>37</v>
      </c>
      <c r="BPB7" s="1104">
        <f>SUM(BPC7:BPE7)</f>
        <v>0</v>
      </c>
      <c r="BPI7" s="1103" t="s">
        <v>37</v>
      </c>
      <c r="BPJ7" s="1104">
        <f>SUM(BPK7:BPM7)</f>
        <v>0</v>
      </c>
      <c r="BPQ7" s="1103" t="s">
        <v>37</v>
      </c>
      <c r="BPR7" s="1104">
        <f>SUM(BPS7:BPU7)</f>
        <v>0</v>
      </c>
      <c r="BPY7" s="1103" t="s">
        <v>37</v>
      </c>
      <c r="BPZ7" s="1104">
        <f>SUM(BQA7:BQC7)</f>
        <v>0</v>
      </c>
      <c r="BQG7" s="1103" t="s">
        <v>37</v>
      </c>
      <c r="BQH7" s="1104">
        <f>SUM(BQI7:BQK7)</f>
        <v>0</v>
      </c>
      <c r="BQO7" s="1103" t="s">
        <v>37</v>
      </c>
      <c r="BQP7" s="1104">
        <f>SUM(BQQ7:BQS7)</f>
        <v>0</v>
      </c>
      <c r="BQW7" s="1103" t="s">
        <v>37</v>
      </c>
      <c r="BQX7" s="1104">
        <f>SUM(BQY7:BRA7)</f>
        <v>0</v>
      </c>
      <c r="BRE7" s="1103" t="s">
        <v>37</v>
      </c>
      <c r="BRF7" s="1104">
        <f>SUM(BRG7:BRI7)</f>
        <v>0</v>
      </c>
      <c r="BRM7" s="1103" t="s">
        <v>37</v>
      </c>
      <c r="BRN7" s="1104">
        <f>SUM(BRO7:BRQ7)</f>
        <v>0</v>
      </c>
      <c r="BRU7" s="1103" t="s">
        <v>37</v>
      </c>
      <c r="BRV7" s="1104">
        <f>SUM(BRW7:BRY7)</f>
        <v>0</v>
      </c>
      <c r="BSC7" s="1103" t="s">
        <v>37</v>
      </c>
      <c r="BSD7" s="1104">
        <f>SUM(BSE7:BSG7)</f>
        <v>0</v>
      </c>
      <c r="BSK7" s="1103" t="s">
        <v>37</v>
      </c>
      <c r="BSL7" s="1104">
        <f>SUM(BSM7:BSO7)</f>
        <v>0</v>
      </c>
      <c r="BSS7" s="1103" t="s">
        <v>37</v>
      </c>
      <c r="BST7" s="1104">
        <f>SUM(BSU7:BSW7)</f>
        <v>0</v>
      </c>
      <c r="BTA7" s="1103" t="s">
        <v>37</v>
      </c>
      <c r="BTB7" s="1104">
        <f>SUM(BTC7:BTE7)</f>
        <v>0</v>
      </c>
      <c r="BTI7" s="1103" t="s">
        <v>37</v>
      </c>
      <c r="BTJ7" s="1104">
        <f>SUM(BTK7:BTM7)</f>
        <v>0</v>
      </c>
      <c r="BTQ7" s="1103" t="s">
        <v>37</v>
      </c>
      <c r="BTR7" s="1104">
        <f>SUM(BTS7:BTU7)</f>
        <v>0</v>
      </c>
      <c r="BTY7" s="1103" t="s">
        <v>37</v>
      </c>
      <c r="BTZ7" s="1104">
        <f>SUM(BUA7:BUC7)</f>
        <v>0</v>
      </c>
      <c r="BUG7" s="1103" t="s">
        <v>37</v>
      </c>
      <c r="BUH7" s="1104">
        <f>SUM(BUI7:BUK7)</f>
        <v>0</v>
      </c>
      <c r="BUO7" s="1103" t="s">
        <v>37</v>
      </c>
      <c r="BUP7" s="1104">
        <f>SUM(BUQ7:BUS7)</f>
        <v>0</v>
      </c>
      <c r="BUW7" s="1103" t="s">
        <v>37</v>
      </c>
      <c r="BUX7" s="1104">
        <f>SUM(BUY7:BVA7)</f>
        <v>0</v>
      </c>
      <c r="BVE7" s="1103" t="s">
        <v>37</v>
      </c>
      <c r="BVF7" s="1104">
        <f>SUM(BVG7:BVI7)</f>
        <v>0</v>
      </c>
      <c r="BVM7" s="1103" t="s">
        <v>37</v>
      </c>
      <c r="BVN7" s="1104">
        <f>SUM(BVO7:BVQ7)</f>
        <v>0</v>
      </c>
      <c r="BVU7" s="1103" t="s">
        <v>37</v>
      </c>
      <c r="BVV7" s="1104">
        <f>SUM(BVW7:BVY7)</f>
        <v>0</v>
      </c>
      <c r="BWC7" s="1103" t="s">
        <v>37</v>
      </c>
      <c r="BWD7" s="1104">
        <f>SUM(BWE7:BWG7)</f>
        <v>0</v>
      </c>
      <c r="BWK7" s="1103" t="s">
        <v>37</v>
      </c>
      <c r="BWL7" s="1104">
        <f>SUM(BWM7:BWO7)</f>
        <v>0</v>
      </c>
      <c r="BWS7" s="1103" t="s">
        <v>37</v>
      </c>
      <c r="BWT7" s="1104">
        <f>SUM(BWU7:BWW7)</f>
        <v>0</v>
      </c>
      <c r="BXA7" s="1103" t="s">
        <v>37</v>
      </c>
      <c r="BXB7" s="1104">
        <f>SUM(BXC7:BXE7)</f>
        <v>0</v>
      </c>
      <c r="BXI7" s="1103" t="s">
        <v>37</v>
      </c>
      <c r="BXJ7" s="1104">
        <f>SUM(BXK7:BXM7)</f>
        <v>0</v>
      </c>
      <c r="BXQ7" s="1103" t="s">
        <v>37</v>
      </c>
      <c r="BXR7" s="1104">
        <f>SUM(BXS7:BXU7)</f>
        <v>0</v>
      </c>
      <c r="BXY7" s="1103" t="s">
        <v>37</v>
      </c>
      <c r="BXZ7" s="1104">
        <f>SUM(BYA7:BYC7)</f>
        <v>0</v>
      </c>
      <c r="BYG7" s="1103" t="s">
        <v>37</v>
      </c>
      <c r="BYH7" s="1104">
        <f>SUM(BYI7:BYK7)</f>
        <v>0</v>
      </c>
      <c r="BYO7" s="1103" t="s">
        <v>37</v>
      </c>
      <c r="BYP7" s="1104">
        <f>SUM(BYQ7:BYS7)</f>
        <v>0</v>
      </c>
      <c r="BYW7" s="1103" t="s">
        <v>37</v>
      </c>
      <c r="BYX7" s="1104">
        <f>SUM(BYY7:BZA7)</f>
        <v>0</v>
      </c>
      <c r="BZE7" s="1103" t="s">
        <v>37</v>
      </c>
      <c r="BZF7" s="1104">
        <f>SUM(BZG7:BZI7)</f>
        <v>0</v>
      </c>
      <c r="BZM7" s="1103" t="s">
        <v>37</v>
      </c>
      <c r="BZN7" s="1104">
        <f>SUM(BZO7:BZQ7)</f>
        <v>0</v>
      </c>
      <c r="BZU7" s="1103" t="s">
        <v>37</v>
      </c>
      <c r="BZV7" s="1104">
        <f>SUM(BZW7:BZY7)</f>
        <v>0</v>
      </c>
      <c r="CAC7" s="1103" t="s">
        <v>37</v>
      </c>
      <c r="CAD7" s="1104">
        <f>SUM(CAE7:CAG7)</f>
        <v>0</v>
      </c>
      <c r="CAK7" s="1103" t="s">
        <v>37</v>
      </c>
      <c r="CAL7" s="1104">
        <f>SUM(CAM7:CAO7)</f>
        <v>0</v>
      </c>
      <c r="CAS7" s="1103" t="s">
        <v>37</v>
      </c>
      <c r="CAT7" s="1104">
        <f>SUM(CAU7:CAW7)</f>
        <v>0</v>
      </c>
      <c r="CBA7" s="1103" t="s">
        <v>37</v>
      </c>
      <c r="CBB7" s="1104">
        <f>SUM(CBC7:CBE7)</f>
        <v>0</v>
      </c>
      <c r="CBI7" s="1103" t="s">
        <v>37</v>
      </c>
      <c r="CBJ7" s="1104">
        <f>SUM(CBK7:CBM7)</f>
        <v>0</v>
      </c>
      <c r="CBQ7" s="1103" t="s">
        <v>37</v>
      </c>
      <c r="CBR7" s="1104">
        <f>SUM(CBS7:CBU7)</f>
        <v>0</v>
      </c>
      <c r="CBY7" s="1103" t="s">
        <v>37</v>
      </c>
      <c r="CBZ7" s="1104">
        <f>SUM(CCA7:CCC7)</f>
        <v>0</v>
      </c>
      <c r="CCG7" s="1103" t="s">
        <v>37</v>
      </c>
      <c r="CCH7" s="1104">
        <f>SUM(CCI7:CCK7)</f>
        <v>0</v>
      </c>
      <c r="CCO7" s="1103" t="s">
        <v>37</v>
      </c>
      <c r="CCP7" s="1104">
        <f>SUM(CCQ7:CCS7)</f>
        <v>0</v>
      </c>
      <c r="CCW7" s="1103" t="s">
        <v>37</v>
      </c>
      <c r="CCX7" s="1104">
        <f>SUM(CCY7:CDA7)</f>
        <v>0</v>
      </c>
      <c r="CDE7" s="1103" t="s">
        <v>37</v>
      </c>
      <c r="CDF7" s="1104">
        <f>SUM(CDG7:CDI7)</f>
        <v>0</v>
      </c>
      <c r="CDM7" s="1103" t="s">
        <v>37</v>
      </c>
      <c r="CDN7" s="1104">
        <f>SUM(CDO7:CDQ7)</f>
        <v>0</v>
      </c>
      <c r="CDU7" s="1103" t="s">
        <v>37</v>
      </c>
      <c r="CDV7" s="1104">
        <f>SUM(CDW7:CDY7)</f>
        <v>0</v>
      </c>
      <c r="CEC7" s="1103" t="s">
        <v>37</v>
      </c>
      <c r="CED7" s="1104">
        <f>SUM(CEE7:CEG7)</f>
        <v>0</v>
      </c>
      <c r="CEK7" s="1103" t="s">
        <v>37</v>
      </c>
      <c r="CEL7" s="1104">
        <f>SUM(CEM7:CEO7)</f>
        <v>0</v>
      </c>
      <c r="CES7" s="1103" t="s">
        <v>37</v>
      </c>
      <c r="CET7" s="1104">
        <f>SUM(CEU7:CEW7)</f>
        <v>0</v>
      </c>
      <c r="CFA7" s="1103" t="s">
        <v>37</v>
      </c>
      <c r="CFB7" s="1104">
        <f>SUM(CFC7:CFE7)</f>
        <v>0</v>
      </c>
      <c r="CFI7" s="1103" t="s">
        <v>37</v>
      </c>
      <c r="CFJ7" s="1104">
        <f>SUM(CFK7:CFM7)</f>
        <v>0</v>
      </c>
      <c r="CFQ7" s="1103" t="s">
        <v>37</v>
      </c>
      <c r="CFR7" s="1104">
        <f>SUM(CFS7:CFU7)</f>
        <v>0</v>
      </c>
      <c r="CFY7" s="1103" t="s">
        <v>37</v>
      </c>
      <c r="CFZ7" s="1104">
        <f>SUM(CGA7:CGC7)</f>
        <v>0</v>
      </c>
      <c r="CGG7" s="1103" t="s">
        <v>37</v>
      </c>
      <c r="CGH7" s="1104">
        <f>SUM(CGI7:CGK7)</f>
        <v>0</v>
      </c>
      <c r="CGO7" s="1103" t="s">
        <v>37</v>
      </c>
      <c r="CGP7" s="1104">
        <f>SUM(CGQ7:CGS7)</f>
        <v>0</v>
      </c>
      <c r="CGW7" s="1103" t="s">
        <v>37</v>
      </c>
      <c r="CGX7" s="1104">
        <f>SUM(CGY7:CHA7)</f>
        <v>0</v>
      </c>
      <c r="CHE7" s="1103" t="s">
        <v>37</v>
      </c>
      <c r="CHF7" s="1104">
        <f>SUM(CHG7:CHI7)</f>
        <v>0</v>
      </c>
      <c r="CHM7" s="1103" t="s">
        <v>37</v>
      </c>
      <c r="CHN7" s="1104">
        <f>SUM(CHO7:CHQ7)</f>
        <v>0</v>
      </c>
      <c r="CHU7" s="1103" t="s">
        <v>37</v>
      </c>
      <c r="CHV7" s="1104">
        <f>SUM(CHW7:CHY7)</f>
        <v>0</v>
      </c>
      <c r="CIC7" s="1103" t="s">
        <v>37</v>
      </c>
      <c r="CID7" s="1104">
        <f>SUM(CIE7:CIG7)</f>
        <v>0</v>
      </c>
      <c r="CIK7" s="1103" t="s">
        <v>37</v>
      </c>
      <c r="CIL7" s="1104">
        <f>SUM(CIM7:CIO7)</f>
        <v>0</v>
      </c>
      <c r="CIS7" s="1103" t="s">
        <v>37</v>
      </c>
      <c r="CIT7" s="1104">
        <f>SUM(CIU7:CIW7)</f>
        <v>0</v>
      </c>
      <c r="CJA7" s="1103" t="s">
        <v>37</v>
      </c>
      <c r="CJB7" s="1104">
        <f>SUM(CJC7:CJE7)</f>
        <v>0</v>
      </c>
      <c r="CJI7" s="1103" t="s">
        <v>37</v>
      </c>
      <c r="CJJ7" s="1104">
        <f>SUM(CJK7:CJM7)</f>
        <v>0</v>
      </c>
      <c r="CJQ7" s="1103" t="s">
        <v>37</v>
      </c>
      <c r="CJR7" s="1104">
        <f>SUM(CJS7:CJU7)</f>
        <v>0</v>
      </c>
      <c r="CJY7" s="1103" t="s">
        <v>37</v>
      </c>
      <c r="CJZ7" s="1104">
        <f>SUM(CKA7:CKC7)</f>
        <v>0</v>
      </c>
      <c r="CKG7" s="1103" t="s">
        <v>37</v>
      </c>
      <c r="CKH7" s="1104">
        <f>SUM(CKI7:CKK7)</f>
        <v>0</v>
      </c>
      <c r="CKO7" s="1103" t="s">
        <v>37</v>
      </c>
      <c r="CKP7" s="1104">
        <f>SUM(CKQ7:CKS7)</f>
        <v>0</v>
      </c>
      <c r="CKW7" s="1103" t="s">
        <v>37</v>
      </c>
      <c r="CKX7" s="1104">
        <f>SUM(CKY7:CLA7)</f>
        <v>0</v>
      </c>
      <c r="CLE7" s="1103" t="s">
        <v>37</v>
      </c>
      <c r="CLF7" s="1104">
        <f>SUM(CLG7:CLI7)</f>
        <v>0</v>
      </c>
      <c r="CLM7" s="1103" t="s">
        <v>37</v>
      </c>
      <c r="CLN7" s="1104">
        <f>SUM(CLO7:CLQ7)</f>
        <v>0</v>
      </c>
      <c r="CLU7" s="1103" t="s">
        <v>37</v>
      </c>
      <c r="CLV7" s="1104">
        <f>SUM(CLW7:CLY7)</f>
        <v>0</v>
      </c>
      <c r="CMC7" s="1103" t="s">
        <v>37</v>
      </c>
      <c r="CMD7" s="1104">
        <f>SUM(CME7:CMG7)</f>
        <v>0</v>
      </c>
      <c r="CMK7" s="1103" t="s">
        <v>37</v>
      </c>
      <c r="CML7" s="1104">
        <f>SUM(CMM7:CMO7)</f>
        <v>0</v>
      </c>
      <c r="CMS7" s="1103" t="s">
        <v>37</v>
      </c>
      <c r="CMT7" s="1104">
        <f>SUM(CMU7:CMW7)</f>
        <v>0</v>
      </c>
      <c r="CNA7" s="1103" t="s">
        <v>37</v>
      </c>
      <c r="CNB7" s="1104">
        <f>SUM(CNC7:CNE7)</f>
        <v>0</v>
      </c>
      <c r="CNI7" s="1103" t="s">
        <v>37</v>
      </c>
      <c r="CNJ7" s="1104">
        <f>SUM(CNK7:CNM7)</f>
        <v>0</v>
      </c>
      <c r="CNQ7" s="1103" t="s">
        <v>37</v>
      </c>
      <c r="CNR7" s="1104">
        <f>SUM(CNS7:CNU7)</f>
        <v>0</v>
      </c>
      <c r="CNY7" s="1103" t="s">
        <v>37</v>
      </c>
      <c r="CNZ7" s="1104">
        <f>SUM(COA7:COC7)</f>
        <v>0</v>
      </c>
      <c r="COG7" s="1103" t="s">
        <v>37</v>
      </c>
      <c r="COH7" s="1104">
        <f>SUM(COI7:COK7)</f>
        <v>0</v>
      </c>
      <c r="COO7" s="1103" t="s">
        <v>37</v>
      </c>
      <c r="COP7" s="1104">
        <f>SUM(COQ7:COS7)</f>
        <v>0</v>
      </c>
      <c r="COW7" s="1103" t="s">
        <v>37</v>
      </c>
      <c r="COX7" s="1104">
        <f>SUM(COY7:CPA7)</f>
        <v>0</v>
      </c>
      <c r="CPE7" s="1103" t="s">
        <v>37</v>
      </c>
      <c r="CPF7" s="1104">
        <f>SUM(CPG7:CPI7)</f>
        <v>0</v>
      </c>
      <c r="CPM7" s="1103" t="s">
        <v>37</v>
      </c>
      <c r="CPN7" s="1104">
        <f>SUM(CPO7:CPQ7)</f>
        <v>0</v>
      </c>
      <c r="CPU7" s="1103" t="s">
        <v>37</v>
      </c>
      <c r="CPV7" s="1104">
        <f>SUM(CPW7:CPY7)</f>
        <v>0</v>
      </c>
      <c r="CQC7" s="1103" t="s">
        <v>37</v>
      </c>
      <c r="CQD7" s="1104">
        <f>SUM(CQE7:CQG7)</f>
        <v>0</v>
      </c>
      <c r="CQK7" s="1103" t="s">
        <v>37</v>
      </c>
      <c r="CQL7" s="1104">
        <f>SUM(CQM7:CQO7)</f>
        <v>0</v>
      </c>
      <c r="CQS7" s="1103" t="s">
        <v>37</v>
      </c>
      <c r="CQT7" s="1104">
        <f>SUM(CQU7:CQW7)</f>
        <v>0</v>
      </c>
      <c r="CRA7" s="1103" t="s">
        <v>37</v>
      </c>
      <c r="CRB7" s="1104">
        <f>SUM(CRC7:CRE7)</f>
        <v>0</v>
      </c>
      <c r="CRI7" s="1103" t="s">
        <v>37</v>
      </c>
      <c r="CRJ7" s="1104">
        <f>SUM(CRK7:CRM7)</f>
        <v>0</v>
      </c>
      <c r="CRQ7" s="1103" t="s">
        <v>37</v>
      </c>
      <c r="CRR7" s="1104">
        <f>SUM(CRS7:CRU7)</f>
        <v>0</v>
      </c>
      <c r="CRY7" s="1103" t="s">
        <v>37</v>
      </c>
      <c r="CRZ7" s="1104">
        <f>SUM(CSA7:CSC7)</f>
        <v>0</v>
      </c>
      <c r="CSG7" s="1103" t="s">
        <v>37</v>
      </c>
      <c r="CSH7" s="1104">
        <f>SUM(CSI7:CSK7)</f>
        <v>0</v>
      </c>
      <c r="CSO7" s="1103" t="s">
        <v>37</v>
      </c>
      <c r="CSP7" s="1104">
        <f>SUM(CSQ7:CSS7)</f>
        <v>0</v>
      </c>
      <c r="CSW7" s="1103" t="s">
        <v>37</v>
      </c>
      <c r="CSX7" s="1104">
        <f>SUM(CSY7:CTA7)</f>
        <v>0</v>
      </c>
      <c r="CTE7" s="1103" t="s">
        <v>37</v>
      </c>
      <c r="CTF7" s="1104">
        <f>SUM(CTG7:CTI7)</f>
        <v>0</v>
      </c>
      <c r="CTM7" s="1103" t="s">
        <v>37</v>
      </c>
      <c r="CTN7" s="1104">
        <f>SUM(CTO7:CTQ7)</f>
        <v>0</v>
      </c>
      <c r="CTU7" s="1103" t="s">
        <v>37</v>
      </c>
      <c r="CTV7" s="1104">
        <f>SUM(CTW7:CTY7)</f>
        <v>0</v>
      </c>
      <c r="CUC7" s="1103" t="s">
        <v>37</v>
      </c>
      <c r="CUD7" s="1104">
        <f>SUM(CUE7:CUG7)</f>
        <v>0</v>
      </c>
      <c r="CUK7" s="1103" t="s">
        <v>37</v>
      </c>
      <c r="CUL7" s="1104">
        <f>SUM(CUM7:CUO7)</f>
        <v>0</v>
      </c>
      <c r="CUS7" s="1103" t="s">
        <v>37</v>
      </c>
      <c r="CUT7" s="1104">
        <f>SUM(CUU7:CUW7)</f>
        <v>0</v>
      </c>
      <c r="CVA7" s="1103" t="s">
        <v>37</v>
      </c>
      <c r="CVB7" s="1104">
        <f>SUM(CVC7:CVE7)</f>
        <v>0</v>
      </c>
      <c r="CVI7" s="1103" t="s">
        <v>37</v>
      </c>
      <c r="CVJ7" s="1104">
        <f>SUM(CVK7:CVM7)</f>
        <v>0</v>
      </c>
      <c r="CVQ7" s="1103" t="s">
        <v>37</v>
      </c>
      <c r="CVR7" s="1104">
        <f>SUM(CVS7:CVU7)</f>
        <v>0</v>
      </c>
      <c r="CVY7" s="1103" t="s">
        <v>37</v>
      </c>
      <c r="CVZ7" s="1104">
        <f>SUM(CWA7:CWC7)</f>
        <v>0</v>
      </c>
      <c r="CWG7" s="1103" t="s">
        <v>37</v>
      </c>
      <c r="CWH7" s="1104">
        <f>SUM(CWI7:CWK7)</f>
        <v>0</v>
      </c>
      <c r="CWO7" s="1103" t="s">
        <v>37</v>
      </c>
      <c r="CWP7" s="1104">
        <f>SUM(CWQ7:CWS7)</f>
        <v>0</v>
      </c>
      <c r="CWW7" s="1103" t="s">
        <v>37</v>
      </c>
      <c r="CWX7" s="1104">
        <f>SUM(CWY7:CXA7)</f>
        <v>0</v>
      </c>
      <c r="CXE7" s="1103" t="s">
        <v>37</v>
      </c>
      <c r="CXF7" s="1104">
        <f>SUM(CXG7:CXI7)</f>
        <v>0</v>
      </c>
      <c r="CXM7" s="1103" t="s">
        <v>37</v>
      </c>
      <c r="CXN7" s="1104">
        <f>SUM(CXO7:CXQ7)</f>
        <v>0</v>
      </c>
      <c r="CXU7" s="1103" t="s">
        <v>37</v>
      </c>
      <c r="CXV7" s="1104">
        <f>SUM(CXW7:CXY7)</f>
        <v>0</v>
      </c>
      <c r="CYC7" s="1103" t="s">
        <v>37</v>
      </c>
      <c r="CYD7" s="1104">
        <f>SUM(CYE7:CYG7)</f>
        <v>0</v>
      </c>
      <c r="CYK7" s="1103" t="s">
        <v>37</v>
      </c>
      <c r="CYL7" s="1104">
        <f>SUM(CYM7:CYO7)</f>
        <v>0</v>
      </c>
      <c r="CYS7" s="1103" t="s">
        <v>37</v>
      </c>
      <c r="CYT7" s="1104">
        <f>SUM(CYU7:CYW7)</f>
        <v>0</v>
      </c>
      <c r="CZA7" s="1103" t="s">
        <v>37</v>
      </c>
      <c r="CZB7" s="1104">
        <f>SUM(CZC7:CZE7)</f>
        <v>0</v>
      </c>
      <c r="CZI7" s="1103" t="s">
        <v>37</v>
      </c>
      <c r="CZJ7" s="1104">
        <f>SUM(CZK7:CZM7)</f>
        <v>0</v>
      </c>
      <c r="CZQ7" s="1103" t="s">
        <v>37</v>
      </c>
      <c r="CZR7" s="1104">
        <f>SUM(CZS7:CZU7)</f>
        <v>0</v>
      </c>
      <c r="CZY7" s="1103" t="s">
        <v>37</v>
      </c>
      <c r="CZZ7" s="1104">
        <f>SUM(DAA7:DAC7)</f>
        <v>0</v>
      </c>
      <c r="DAG7" s="1103" t="s">
        <v>37</v>
      </c>
      <c r="DAH7" s="1104">
        <f>SUM(DAI7:DAK7)</f>
        <v>0</v>
      </c>
      <c r="DAO7" s="1103" t="s">
        <v>37</v>
      </c>
      <c r="DAP7" s="1104">
        <f>SUM(DAQ7:DAS7)</f>
        <v>0</v>
      </c>
      <c r="DAW7" s="1103" t="s">
        <v>37</v>
      </c>
      <c r="DAX7" s="1104">
        <f>SUM(DAY7:DBA7)</f>
        <v>0</v>
      </c>
      <c r="DBE7" s="1103" t="s">
        <v>37</v>
      </c>
      <c r="DBF7" s="1104">
        <f>SUM(DBG7:DBI7)</f>
        <v>0</v>
      </c>
      <c r="DBM7" s="1103" t="s">
        <v>37</v>
      </c>
      <c r="DBN7" s="1104">
        <f>SUM(DBO7:DBQ7)</f>
        <v>0</v>
      </c>
      <c r="DBU7" s="1103" t="s">
        <v>37</v>
      </c>
      <c r="DBV7" s="1104">
        <f>SUM(DBW7:DBY7)</f>
        <v>0</v>
      </c>
      <c r="DCC7" s="1103" t="s">
        <v>37</v>
      </c>
      <c r="DCD7" s="1104">
        <f>SUM(DCE7:DCG7)</f>
        <v>0</v>
      </c>
      <c r="DCK7" s="1103" t="s">
        <v>37</v>
      </c>
      <c r="DCL7" s="1104">
        <f>SUM(DCM7:DCO7)</f>
        <v>0</v>
      </c>
      <c r="DCS7" s="1103" t="s">
        <v>37</v>
      </c>
      <c r="DCT7" s="1104">
        <f>SUM(DCU7:DCW7)</f>
        <v>0</v>
      </c>
      <c r="DDA7" s="1103" t="s">
        <v>37</v>
      </c>
      <c r="DDB7" s="1104">
        <f>SUM(DDC7:DDE7)</f>
        <v>0</v>
      </c>
      <c r="DDI7" s="1103" t="s">
        <v>37</v>
      </c>
      <c r="DDJ7" s="1104">
        <f>SUM(DDK7:DDM7)</f>
        <v>0</v>
      </c>
      <c r="DDQ7" s="1103" t="s">
        <v>37</v>
      </c>
      <c r="DDR7" s="1104">
        <f>SUM(DDS7:DDU7)</f>
        <v>0</v>
      </c>
      <c r="DDY7" s="1103" t="s">
        <v>37</v>
      </c>
      <c r="DDZ7" s="1104">
        <f>SUM(DEA7:DEC7)</f>
        <v>0</v>
      </c>
      <c r="DEG7" s="1103" t="s">
        <v>37</v>
      </c>
      <c r="DEH7" s="1104">
        <f>SUM(DEI7:DEK7)</f>
        <v>0</v>
      </c>
      <c r="DEO7" s="1103" t="s">
        <v>37</v>
      </c>
      <c r="DEP7" s="1104">
        <f>SUM(DEQ7:DES7)</f>
        <v>0</v>
      </c>
      <c r="DEW7" s="1103" t="s">
        <v>37</v>
      </c>
      <c r="DEX7" s="1104">
        <f>SUM(DEY7:DFA7)</f>
        <v>0</v>
      </c>
      <c r="DFE7" s="1103" t="s">
        <v>37</v>
      </c>
      <c r="DFF7" s="1104">
        <f>SUM(DFG7:DFI7)</f>
        <v>0</v>
      </c>
      <c r="DFM7" s="1103" t="s">
        <v>37</v>
      </c>
      <c r="DFN7" s="1104">
        <f>SUM(DFO7:DFQ7)</f>
        <v>0</v>
      </c>
      <c r="DFU7" s="1103" t="s">
        <v>37</v>
      </c>
      <c r="DFV7" s="1104">
        <f>SUM(DFW7:DFY7)</f>
        <v>0</v>
      </c>
      <c r="DGC7" s="1103" t="s">
        <v>37</v>
      </c>
      <c r="DGD7" s="1104">
        <f>SUM(DGE7:DGG7)</f>
        <v>0</v>
      </c>
      <c r="DGK7" s="1103" t="s">
        <v>37</v>
      </c>
      <c r="DGL7" s="1104">
        <f>SUM(DGM7:DGO7)</f>
        <v>0</v>
      </c>
      <c r="DGS7" s="1103" t="s">
        <v>37</v>
      </c>
      <c r="DGT7" s="1104">
        <f>SUM(DGU7:DGW7)</f>
        <v>0</v>
      </c>
      <c r="DHA7" s="1103" t="s">
        <v>37</v>
      </c>
      <c r="DHB7" s="1104">
        <f>SUM(DHC7:DHE7)</f>
        <v>0</v>
      </c>
      <c r="DHI7" s="1103" t="s">
        <v>37</v>
      </c>
      <c r="DHJ7" s="1104">
        <f>SUM(DHK7:DHM7)</f>
        <v>0</v>
      </c>
      <c r="DHQ7" s="1103" t="s">
        <v>37</v>
      </c>
      <c r="DHR7" s="1104">
        <f>SUM(DHS7:DHU7)</f>
        <v>0</v>
      </c>
      <c r="DHY7" s="1103" t="s">
        <v>37</v>
      </c>
      <c r="DHZ7" s="1104">
        <f>SUM(DIA7:DIC7)</f>
        <v>0</v>
      </c>
      <c r="DIG7" s="1103" t="s">
        <v>37</v>
      </c>
      <c r="DIH7" s="1104">
        <f>SUM(DII7:DIK7)</f>
        <v>0</v>
      </c>
      <c r="DIO7" s="1103" t="s">
        <v>37</v>
      </c>
      <c r="DIP7" s="1104">
        <f>SUM(DIQ7:DIS7)</f>
        <v>0</v>
      </c>
      <c r="DIW7" s="1103" t="s">
        <v>37</v>
      </c>
      <c r="DIX7" s="1104">
        <f>SUM(DIY7:DJA7)</f>
        <v>0</v>
      </c>
      <c r="DJE7" s="1103" t="s">
        <v>37</v>
      </c>
      <c r="DJF7" s="1104">
        <f>SUM(DJG7:DJI7)</f>
        <v>0</v>
      </c>
      <c r="DJM7" s="1103" t="s">
        <v>37</v>
      </c>
      <c r="DJN7" s="1104">
        <f>SUM(DJO7:DJQ7)</f>
        <v>0</v>
      </c>
      <c r="DJU7" s="1103" t="s">
        <v>37</v>
      </c>
      <c r="DJV7" s="1104">
        <f>SUM(DJW7:DJY7)</f>
        <v>0</v>
      </c>
      <c r="DKC7" s="1103" t="s">
        <v>37</v>
      </c>
      <c r="DKD7" s="1104">
        <f>SUM(DKE7:DKG7)</f>
        <v>0</v>
      </c>
      <c r="DKK7" s="1103" t="s">
        <v>37</v>
      </c>
      <c r="DKL7" s="1104">
        <f>SUM(DKM7:DKO7)</f>
        <v>0</v>
      </c>
      <c r="DKS7" s="1103" t="s">
        <v>37</v>
      </c>
      <c r="DKT7" s="1104">
        <f>SUM(DKU7:DKW7)</f>
        <v>0</v>
      </c>
      <c r="DLA7" s="1103" t="s">
        <v>37</v>
      </c>
      <c r="DLB7" s="1104">
        <f>SUM(DLC7:DLE7)</f>
        <v>0</v>
      </c>
      <c r="DLI7" s="1103" t="s">
        <v>37</v>
      </c>
      <c r="DLJ7" s="1104">
        <f>SUM(DLK7:DLM7)</f>
        <v>0</v>
      </c>
      <c r="DLQ7" s="1103" t="s">
        <v>37</v>
      </c>
      <c r="DLR7" s="1104">
        <f>SUM(DLS7:DLU7)</f>
        <v>0</v>
      </c>
      <c r="DLY7" s="1103" t="s">
        <v>37</v>
      </c>
      <c r="DLZ7" s="1104">
        <f>SUM(DMA7:DMC7)</f>
        <v>0</v>
      </c>
      <c r="DMG7" s="1103" t="s">
        <v>37</v>
      </c>
      <c r="DMH7" s="1104">
        <f>SUM(DMI7:DMK7)</f>
        <v>0</v>
      </c>
      <c r="DMO7" s="1103" t="s">
        <v>37</v>
      </c>
      <c r="DMP7" s="1104">
        <f>SUM(DMQ7:DMS7)</f>
        <v>0</v>
      </c>
      <c r="DMW7" s="1103" t="s">
        <v>37</v>
      </c>
      <c r="DMX7" s="1104">
        <f>SUM(DMY7:DNA7)</f>
        <v>0</v>
      </c>
      <c r="DNE7" s="1103" t="s">
        <v>37</v>
      </c>
      <c r="DNF7" s="1104">
        <f>SUM(DNG7:DNI7)</f>
        <v>0</v>
      </c>
      <c r="DNM7" s="1103" t="s">
        <v>37</v>
      </c>
      <c r="DNN7" s="1104">
        <f>SUM(DNO7:DNQ7)</f>
        <v>0</v>
      </c>
      <c r="DNU7" s="1103" t="s">
        <v>37</v>
      </c>
      <c r="DNV7" s="1104">
        <f>SUM(DNW7:DNY7)</f>
        <v>0</v>
      </c>
      <c r="DOC7" s="1103" t="s">
        <v>37</v>
      </c>
      <c r="DOD7" s="1104">
        <f>SUM(DOE7:DOG7)</f>
        <v>0</v>
      </c>
      <c r="DOK7" s="1103" t="s">
        <v>37</v>
      </c>
      <c r="DOL7" s="1104">
        <f>SUM(DOM7:DOO7)</f>
        <v>0</v>
      </c>
      <c r="DOS7" s="1103" t="s">
        <v>37</v>
      </c>
      <c r="DOT7" s="1104">
        <f>SUM(DOU7:DOW7)</f>
        <v>0</v>
      </c>
      <c r="DPA7" s="1103" t="s">
        <v>37</v>
      </c>
      <c r="DPB7" s="1104">
        <f>SUM(DPC7:DPE7)</f>
        <v>0</v>
      </c>
      <c r="DPI7" s="1103" t="s">
        <v>37</v>
      </c>
      <c r="DPJ7" s="1104">
        <f>SUM(DPK7:DPM7)</f>
        <v>0</v>
      </c>
      <c r="DPQ7" s="1103" t="s">
        <v>37</v>
      </c>
      <c r="DPR7" s="1104">
        <f>SUM(DPS7:DPU7)</f>
        <v>0</v>
      </c>
      <c r="DPY7" s="1103" t="s">
        <v>37</v>
      </c>
      <c r="DPZ7" s="1104">
        <f>SUM(DQA7:DQC7)</f>
        <v>0</v>
      </c>
      <c r="DQG7" s="1103" t="s">
        <v>37</v>
      </c>
      <c r="DQH7" s="1104">
        <f>SUM(DQI7:DQK7)</f>
        <v>0</v>
      </c>
      <c r="DQO7" s="1103" t="s">
        <v>37</v>
      </c>
      <c r="DQP7" s="1104">
        <f>SUM(DQQ7:DQS7)</f>
        <v>0</v>
      </c>
      <c r="DQW7" s="1103" t="s">
        <v>37</v>
      </c>
      <c r="DQX7" s="1104">
        <f>SUM(DQY7:DRA7)</f>
        <v>0</v>
      </c>
      <c r="DRE7" s="1103" t="s">
        <v>37</v>
      </c>
      <c r="DRF7" s="1104">
        <f>SUM(DRG7:DRI7)</f>
        <v>0</v>
      </c>
      <c r="DRM7" s="1103" t="s">
        <v>37</v>
      </c>
      <c r="DRN7" s="1104">
        <f>SUM(DRO7:DRQ7)</f>
        <v>0</v>
      </c>
      <c r="DRU7" s="1103" t="s">
        <v>37</v>
      </c>
      <c r="DRV7" s="1104">
        <f>SUM(DRW7:DRY7)</f>
        <v>0</v>
      </c>
      <c r="DSC7" s="1103" t="s">
        <v>37</v>
      </c>
      <c r="DSD7" s="1104">
        <f>SUM(DSE7:DSG7)</f>
        <v>0</v>
      </c>
      <c r="DSK7" s="1103" t="s">
        <v>37</v>
      </c>
      <c r="DSL7" s="1104">
        <f>SUM(DSM7:DSO7)</f>
        <v>0</v>
      </c>
      <c r="DSS7" s="1103" t="s">
        <v>37</v>
      </c>
      <c r="DST7" s="1104">
        <f>SUM(DSU7:DSW7)</f>
        <v>0</v>
      </c>
      <c r="DTA7" s="1103" t="s">
        <v>37</v>
      </c>
      <c r="DTB7" s="1104">
        <f>SUM(DTC7:DTE7)</f>
        <v>0</v>
      </c>
      <c r="DTI7" s="1103" t="s">
        <v>37</v>
      </c>
      <c r="DTJ7" s="1104">
        <f>SUM(DTK7:DTM7)</f>
        <v>0</v>
      </c>
      <c r="DTQ7" s="1103" t="s">
        <v>37</v>
      </c>
      <c r="DTR7" s="1104">
        <f>SUM(DTS7:DTU7)</f>
        <v>0</v>
      </c>
      <c r="DTY7" s="1103" t="s">
        <v>37</v>
      </c>
      <c r="DTZ7" s="1104">
        <f>SUM(DUA7:DUC7)</f>
        <v>0</v>
      </c>
      <c r="DUG7" s="1103" t="s">
        <v>37</v>
      </c>
      <c r="DUH7" s="1104">
        <f>SUM(DUI7:DUK7)</f>
        <v>0</v>
      </c>
      <c r="DUO7" s="1103" t="s">
        <v>37</v>
      </c>
      <c r="DUP7" s="1104">
        <f>SUM(DUQ7:DUS7)</f>
        <v>0</v>
      </c>
      <c r="DUW7" s="1103" t="s">
        <v>37</v>
      </c>
      <c r="DUX7" s="1104">
        <f>SUM(DUY7:DVA7)</f>
        <v>0</v>
      </c>
      <c r="DVE7" s="1103" t="s">
        <v>37</v>
      </c>
      <c r="DVF7" s="1104">
        <f>SUM(DVG7:DVI7)</f>
        <v>0</v>
      </c>
      <c r="DVM7" s="1103" t="s">
        <v>37</v>
      </c>
      <c r="DVN7" s="1104">
        <f>SUM(DVO7:DVQ7)</f>
        <v>0</v>
      </c>
      <c r="DVU7" s="1103" t="s">
        <v>37</v>
      </c>
      <c r="DVV7" s="1104">
        <f>SUM(DVW7:DVY7)</f>
        <v>0</v>
      </c>
      <c r="DWC7" s="1103" t="s">
        <v>37</v>
      </c>
      <c r="DWD7" s="1104">
        <f>SUM(DWE7:DWG7)</f>
        <v>0</v>
      </c>
      <c r="DWK7" s="1103" t="s">
        <v>37</v>
      </c>
      <c r="DWL7" s="1104">
        <f>SUM(DWM7:DWO7)</f>
        <v>0</v>
      </c>
      <c r="DWS7" s="1103" t="s">
        <v>37</v>
      </c>
      <c r="DWT7" s="1104">
        <f>SUM(DWU7:DWW7)</f>
        <v>0</v>
      </c>
      <c r="DXA7" s="1103" t="s">
        <v>37</v>
      </c>
      <c r="DXB7" s="1104">
        <f>SUM(DXC7:DXE7)</f>
        <v>0</v>
      </c>
      <c r="DXI7" s="1103" t="s">
        <v>37</v>
      </c>
      <c r="DXJ7" s="1104">
        <f>SUM(DXK7:DXM7)</f>
        <v>0</v>
      </c>
      <c r="DXQ7" s="1103" t="s">
        <v>37</v>
      </c>
      <c r="DXR7" s="1104">
        <f>SUM(DXS7:DXU7)</f>
        <v>0</v>
      </c>
      <c r="DXY7" s="1103" t="s">
        <v>37</v>
      </c>
      <c r="DXZ7" s="1104">
        <f>SUM(DYA7:DYC7)</f>
        <v>0</v>
      </c>
      <c r="DYG7" s="1103" t="s">
        <v>37</v>
      </c>
      <c r="DYH7" s="1104">
        <f>SUM(DYI7:DYK7)</f>
        <v>0</v>
      </c>
      <c r="DYO7" s="1103" t="s">
        <v>37</v>
      </c>
      <c r="DYP7" s="1104">
        <f>SUM(DYQ7:DYS7)</f>
        <v>0</v>
      </c>
      <c r="DYW7" s="1103" t="s">
        <v>37</v>
      </c>
      <c r="DYX7" s="1104">
        <f>SUM(DYY7:DZA7)</f>
        <v>0</v>
      </c>
      <c r="DZE7" s="1103" t="s">
        <v>37</v>
      </c>
      <c r="DZF7" s="1104">
        <f>SUM(DZG7:DZI7)</f>
        <v>0</v>
      </c>
      <c r="DZM7" s="1103" t="s">
        <v>37</v>
      </c>
      <c r="DZN7" s="1104">
        <f>SUM(DZO7:DZQ7)</f>
        <v>0</v>
      </c>
      <c r="DZU7" s="1103" t="s">
        <v>37</v>
      </c>
      <c r="DZV7" s="1104">
        <f>SUM(DZW7:DZY7)</f>
        <v>0</v>
      </c>
      <c r="EAC7" s="1103" t="s">
        <v>37</v>
      </c>
      <c r="EAD7" s="1104">
        <f>SUM(EAE7:EAG7)</f>
        <v>0</v>
      </c>
      <c r="EAK7" s="1103" t="s">
        <v>37</v>
      </c>
      <c r="EAL7" s="1104">
        <f>SUM(EAM7:EAO7)</f>
        <v>0</v>
      </c>
      <c r="EAS7" s="1103" t="s">
        <v>37</v>
      </c>
      <c r="EAT7" s="1104">
        <f>SUM(EAU7:EAW7)</f>
        <v>0</v>
      </c>
      <c r="EBA7" s="1103" t="s">
        <v>37</v>
      </c>
      <c r="EBB7" s="1104">
        <f>SUM(EBC7:EBE7)</f>
        <v>0</v>
      </c>
      <c r="EBI7" s="1103" t="s">
        <v>37</v>
      </c>
      <c r="EBJ7" s="1104">
        <f>SUM(EBK7:EBM7)</f>
        <v>0</v>
      </c>
      <c r="EBQ7" s="1103" t="s">
        <v>37</v>
      </c>
      <c r="EBR7" s="1104">
        <f>SUM(EBS7:EBU7)</f>
        <v>0</v>
      </c>
      <c r="EBY7" s="1103" t="s">
        <v>37</v>
      </c>
      <c r="EBZ7" s="1104">
        <f>SUM(ECA7:ECC7)</f>
        <v>0</v>
      </c>
      <c r="ECG7" s="1103" t="s">
        <v>37</v>
      </c>
      <c r="ECH7" s="1104">
        <f>SUM(ECI7:ECK7)</f>
        <v>0</v>
      </c>
      <c r="ECO7" s="1103" t="s">
        <v>37</v>
      </c>
      <c r="ECP7" s="1104">
        <f>SUM(ECQ7:ECS7)</f>
        <v>0</v>
      </c>
      <c r="ECW7" s="1103" t="s">
        <v>37</v>
      </c>
      <c r="ECX7" s="1104">
        <f>SUM(ECY7:EDA7)</f>
        <v>0</v>
      </c>
      <c r="EDE7" s="1103" t="s">
        <v>37</v>
      </c>
      <c r="EDF7" s="1104">
        <f>SUM(EDG7:EDI7)</f>
        <v>0</v>
      </c>
      <c r="EDM7" s="1103" t="s">
        <v>37</v>
      </c>
      <c r="EDN7" s="1104">
        <f>SUM(EDO7:EDQ7)</f>
        <v>0</v>
      </c>
      <c r="EDU7" s="1103" t="s">
        <v>37</v>
      </c>
      <c r="EDV7" s="1104">
        <f>SUM(EDW7:EDY7)</f>
        <v>0</v>
      </c>
      <c r="EEC7" s="1103" t="s">
        <v>37</v>
      </c>
      <c r="EED7" s="1104">
        <f>SUM(EEE7:EEG7)</f>
        <v>0</v>
      </c>
      <c r="EEK7" s="1103" t="s">
        <v>37</v>
      </c>
      <c r="EEL7" s="1104">
        <f>SUM(EEM7:EEO7)</f>
        <v>0</v>
      </c>
      <c r="EES7" s="1103" t="s">
        <v>37</v>
      </c>
      <c r="EET7" s="1104">
        <f>SUM(EEU7:EEW7)</f>
        <v>0</v>
      </c>
      <c r="EFA7" s="1103" t="s">
        <v>37</v>
      </c>
      <c r="EFB7" s="1104">
        <f>SUM(EFC7:EFE7)</f>
        <v>0</v>
      </c>
      <c r="EFI7" s="1103" t="s">
        <v>37</v>
      </c>
      <c r="EFJ7" s="1104">
        <f>SUM(EFK7:EFM7)</f>
        <v>0</v>
      </c>
      <c r="EFQ7" s="1103" t="s">
        <v>37</v>
      </c>
      <c r="EFR7" s="1104">
        <f>SUM(EFS7:EFU7)</f>
        <v>0</v>
      </c>
      <c r="EFY7" s="1103" t="s">
        <v>37</v>
      </c>
      <c r="EFZ7" s="1104">
        <f>SUM(EGA7:EGC7)</f>
        <v>0</v>
      </c>
      <c r="EGG7" s="1103" t="s">
        <v>37</v>
      </c>
      <c r="EGH7" s="1104">
        <f>SUM(EGI7:EGK7)</f>
        <v>0</v>
      </c>
      <c r="EGO7" s="1103" t="s">
        <v>37</v>
      </c>
      <c r="EGP7" s="1104">
        <f>SUM(EGQ7:EGS7)</f>
        <v>0</v>
      </c>
      <c r="EGW7" s="1103" t="s">
        <v>37</v>
      </c>
      <c r="EGX7" s="1104">
        <f>SUM(EGY7:EHA7)</f>
        <v>0</v>
      </c>
      <c r="EHE7" s="1103" t="s">
        <v>37</v>
      </c>
      <c r="EHF7" s="1104">
        <f>SUM(EHG7:EHI7)</f>
        <v>0</v>
      </c>
      <c r="EHM7" s="1103" t="s">
        <v>37</v>
      </c>
      <c r="EHN7" s="1104">
        <f>SUM(EHO7:EHQ7)</f>
        <v>0</v>
      </c>
      <c r="EHU7" s="1103" t="s">
        <v>37</v>
      </c>
      <c r="EHV7" s="1104">
        <f>SUM(EHW7:EHY7)</f>
        <v>0</v>
      </c>
      <c r="EIC7" s="1103" t="s">
        <v>37</v>
      </c>
      <c r="EID7" s="1104">
        <f>SUM(EIE7:EIG7)</f>
        <v>0</v>
      </c>
      <c r="EIK7" s="1103" t="s">
        <v>37</v>
      </c>
      <c r="EIL7" s="1104">
        <f>SUM(EIM7:EIO7)</f>
        <v>0</v>
      </c>
      <c r="EIS7" s="1103" t="s">
        <v>37</v>
      </c>
      <c r="EIT7" s="1104">
        <f>SUM(EIU7:EIW7)</f>
        <v>0</v>
      </c>
      <c r="EJA7" s="1103" t="s">
        <v>37</v>
      </c>
      <c r="EJB7" s="1104">
        <f>SUM(EJC7:EJE7)</f>
        <v>0</v>
      </c>
      <c r="EJI7" s="1103" t="s">
        <v>37</v>
      </c>
      <c r="EJJ7" s="1104">
        <f>SUM(EJK7:EJM7)</f>
        <v>0</v>
      </c>
      <c r="EJQ7" s="1103" t="s">
        <v>37</v>
      </c>
      <c r="EJR7" s="1104">
        <f>SUM(EJS7:EJU7)</f>
        <v>0</v>
      </c>
      <c r="EJY7" s="1103" t="s">
        <v>37</v>
      </c>
      <c r="EJZ7" s="1104">
        <f>SUM(EKA7:EKC7)</f>
        <v>0</v>
      </c>
      <c r="EKG7" s="1103" t="s">
        <v>37</v>
      </c>
      <c r="EKH7" s="1104">
        <f>SUM(EKI7:EKK7)</f>
        <v>0</v>
      </c>
      <c r="EKO7" s="1103" t="s">
        <v>37</v>
      </c>
      <c r="EKP7" s="1104">
        <f>SUM(EKQ7:EKS7)</f>
        <v>0</v>
      </c>
      <c r="EKW7" s="1103" t="s">
        <v>37</v>
      </c>
      <c r="EKX7" s="1104">
        <f>SUM(EKY7:ELA7)</f>
        <v>0</v>
      </c>
      <c r="ELE7" s="1103" t="s">
        <v>37</v>
      </c>
      <c r="ELF7" s="1104">
        <f>SUM(ELG7:ELI7)</f>
        <v>0</v>
      </c>
      <c r="ELM7" s="1103" t="s">
        <v>37</v>
      </c>
      <c r="ELN7" s="1104">
        <f>SUM(ELO7:ELQ7)</f>
        <v>0</v>
      </c>
      <c r="ELU7" s="1103" t="s">
        <v>37</v>
      </c>
      <c r="ELV7" s="1104">
        <f>SUM(ELW7:ELY7)</f>
        <v>0</v>
      </c>
      <c r="EMC7" s="1103" t="s">
        <v>37</v>
      </c>
      <c r="EMD7" s="1104">
        <f>SUM(EME7:EMG7)</f>
        <v>0</v>
      </c>
      <c r="EMK7" s="1103" t="s">
        <v>37</v>
      </c>
      <c r="EML7" s="1104">
        <f>SUM(EMM7:EMO7)</f>
        <v>0</v>
      </c>
      <c r="EMS7" s="1103" t="s">
        <v>37</v>
      </c>
      <c r="EMT7" s="1104">
        <f>SUM(EMU7:EMW7)</f>
        <v>0</v>
      </c>
      <c r="ENA7" s="1103" t="s">
        <v>37</v>
      </c>
      <c r="ENB7" s="1104">
        <f>SUM(ENC7:ENE7)</f>
        <v>0</v>
      </c>
      <c r="ENI7" s="1103" t="s">
        <v>37</v>
      </c>
      <c r="ENJ7" s="1104">
        <f>SUM(ENK7:ENM7)</f>
        <v>0</v>
      </c>
      <c r="ENQ7" s="1103" t="s">
        <v>37</v>
      </c>
      <c r="ENR7" s="1104">
        <f>SUM(ENS7:ENU7)</f>
        <v>0</v>
      </c>
      <c r="ENY7" s="1103" t="s">
        <v>37</v>
      </c>
      <c r="ENZ7" s="1104">
        <f>SUM(EOA7:EOC7)</f>
        <v>0</v>
      </c>
      <c r="EOG7" s="1103" t="s">
        <v>37</v>
      </c>
      <c r="EOH7" s="1104">
        <f>SUM(EOI7:EOK7)</f>
        <v>0</v>
      </c>
      <c r="EOO7" s="1103" t="s">
        <v>37</v>
      </c>
      <c r="EOP7" s="1104">
        <f>SUM(EOQ7:EOS7)</f>
        <v>0</v>
      </c>
      <c r="EOW7" s="1103" t="s">
        <v>37</v>
      </c>
      <c r="EOX7" s="1104">
        <f>SUM(EOY7:EPA7)</f>
        <v>0</v>
      </c>
      <c r="EPE7" s="1103" t="s">
        <v>37</v>
      </c>
      <c r="EPF7" s="1104">
        <f>SUM(EPG7:EPI7)</f>
        <v>0</v>
      </c>
      <c r="EPM7" s="1103" t="s">
        <v>37</v>
      </c>
      <c r="EPN7" s="1104">
        <f>SUM(EPO7:EPQ7)</f>
        <v>0</v>
      </c>
      <c r="EPU7" s="1103" t="s">
        <v>37</v>
      </c>
      <c r="EPV7" s="1104">
        <f>SUM(EPW7:EPY7)</f>
        <v>0</v>
      </c>
      <c r="EQC7" s="1103" t="s">
        <v>37</v>
      </c>
      <c r="EQD7" s="1104">
        <f>SUM(EQE7:EQG7)</f>
        <v>0</v>
      </c>
      <c r="EQK7" s="1103" t="s">
        <v>37</v>
      </c>
      <c r="EQL7" s="1104">
        <f>SUM(EQM7:EQO7)</f>
        <v>0</v>
      </c>
      <c r="EQS7" s="1103" t="s">
        <v>37</v>
      </c>
      <c r="EQT7" s="1104">
        <f>SUM(EQU7:EQW7)</f>
        <v>0</v>
      </c>
      <c r="ERA7" s="1103" t="s">
        <v>37</v>
      </c>
      <c r="ERB7" s="1104">
        <f>SUM(ERC7:ERE7)</f>
        <v>0</v>
      </c>
      <c r="ERI7" s="1103" t="s">
        <v>37</v>
      </c>
      <c r="ERJ7" s="1104">
        <f>SUM(ERK7:ERM7)</f>
        <v>0</v>
      </c>
      <c r="ERQ7" s="1103" t="s">
        <v>37</v>
      </c>
      <c r="ERR7" s="1104">
        <f>SUM(ERS7:ERU7)</f>
        <v>0</v>
      </c>
      <c r="ERY7" s="1103" t="s">
        <v>37</v>
      </c>
      <c r="ERZ7" s="1104">
        <f>SUM(ESA7:ESC7)</f>
        <v>0</v>
      </c>
      <c r="ESG7" s="1103" t="s">
        <v>37</v>
      </c>
      <c r="ESH7" s="1104">
        <f>SUM(ESI7:ESK7)</f>
        <v>0</v>
      </c>
      <c r="ESO7" s="1103" t="s">
        <v>37</v>
      </c>
      <c r="ESP7" s="1104">
        <f>SUM(ESQ7:ESS7)</f>
        <v>0</v>
      </c>
      <c r="ESW7" s="1103" t="s">
        <v>37</v>
      </c>
      <c r="ESX7" s="1104">
        <f>SUM(ESY7:ETA7)</f>
        <v>0</v>
      </c>
      <c r="ETE7" s="1103" t="s">
        <v>37</v>
      </c>
      <c r="ETF7" s="1104">
        <f>SUM(ETG7:ETI7)</f>
        <v>0</v>
      </c>
      <c r="ETM7" s="1103" t="s">
        <v>37</v>
      </c>
      <c r="ETN7" s="1104">
        <f>SUM(ETO7:ETQ7)</f>
        <v>0</v>
      </c>
      <c r="ETU7" s="1103" t="s">
        <v>37</v>
      </c>
      <c r="ETV7" s="1104">
        <f>SUM(ETW7:ETY7)</f>
        <v>0</v>
      </c>
      <c r="EUC7" s="1103" t="s">
        <v>37</v>
      </c>
      <c r="EUD7" s="1104">
        <f>SUM(EUE7:EUG7)</f>
        <v>0</v>
      </c>
      <c r="EUK7" s="1103" t="s">
        <v>37</v>
      </c>
      <c r="EUL7" s="1104">
        <f>SUM(EUM7:EUO7)</f>
        <v>0</v>
      </c>
      <c r="EUS7" s="1103" t="s">
        <v>37</v>
      </c>
      <c r="EUT7" s="1104">
        <f>SUM(EUU7:EUW7)</f>
        <v>0</v>
      </c>
      <c r="EVA7" s="1103" t="s">
        <v>37</v>
      </c>
      <c r="EVB7" s="1104">
        <f>SUM(EVC7:EVE7)</f>
        <v>0</v>
      </c>
      <c r="EVI7" s="1103" t="s">
        <v>37</v>
      </c>
      <c r="EVJ7" s="1104">
        <f>SUM(EVK7:EVM7)</f>
        <v>0</v>
      </c>
      <c r="EVQ7" s="1103" t="s">
        <v>37</v>
      </c>
      <c r="EVR7" s="1104">
        <f>SUM(EVS7:EVU7)</f>
        <v>0</v>
      </c>
      <c r="EVY7" s="1103" t="s">
        <v>37</v>
      </c>
      <c r="EVZ7" s="1104">
        <f>SUM(EWA7:EWC7)</f>
        <v>0</v>
      </c>
      <c r="EWG7" s="1103" t="s">
        <v>37</v>
      </c>
      <c r="EWH7" s="1104">
        <f>SUM(EWI7:EWK7)</f>
        <v>0</v>
      </c>
      <c r="EWO7" s="1103" t="s">
        <v>37</v>
      </c>
      <c r="EWP7" s="1104">
        <f>SUM(EWQ7:EWS7)</f>
        <v>0</v>
      </c>
      <c r="EWW7" s="1103" t="s">
        <v>37</v>
      </c>
      <c r="EWX7" s="1104">
        <f>SUM(EWY7:EXA7)</f>
        <v>0</v>
      </c>
      <c r="EXE7" s="1103" t="s">
        <v>37</v>
      </c>
      <c r="EXF7" s="1104">
        <f>SUM(EXG7:EXI7)</f>
        <v>0</v>
      </c>
      <c r="EXM7" s="1103" t="s">
        <v>37</v>
      </c>
      <c r="EXN7" s="1104">
        <f>SUM(EXO7:EXQ7)</f>
        <v>0</v>
      </c>
      <c r="EXU7" s="1103" t="s">
        <v>37</v>
      </c>
      <c r="EXV7" s="1104">
        <f>SUM(EXW7:EXY7)</f>
        <v>0</v>
      </c>
      <c r="EYC7" s="1103" t="s">
        <v>37</v>
      </c>
      <c r="EYD7" s="1104">
        <f>SUM(EYE7:EYG7)</f>
        <v>0</v>
      </c>
      <c r="EYK7" s="1103" t="s">
        <v>37</v>
      </c>
      <c r="EYL7" s="1104">
        <f>SUM(EYM7:EYO7)</f>
        <v>0</v>
      </c>
      <c r="EYS7" s="1103" t="s">
        <v>37</v>
      </c>
      <c r="EYT7" s="1104">
        <f>SUM(EYU7:EYW7)</f>
        <v>0</v>
      </c>
      <c r="EZA7" s="1103" t="s">
        <v>37</v>
      </c>
      <c r="EZB7" s="1104">
        <f>SUM(EZC7:EZE7)</f>
        <v>0</v>
      </c>
      <c r="EZI7" s="1103" t="s">
        <v>37</v>
      </c>
      <c r="EZJ7" s="1104">
        <f>SUM(EZK7:EZM7)</f>
        <v>0</v>
      </c>
      <c r="EZQ7" s="1103" t="s">
        <v>37</v>
      </c>
      <c r="EZR7" s="1104">
        <f>SUM(EZS7:EZU7)</f>
        <v>0</v>
      </c>
      <c r="EZY7" s="1103" t="s">
        <v>37</v>
      </c>
      <c r="EZZ7" s="1104">
        <f>SUM(FAA7:FAC7)</f>
        <v>0</v>
      </c>
      <c r="FAG7" s="1103" t="s">
        <v>37</v>
      </c>
      <c r="FAH7" s="1104">
        <f>SUM(FAI7:FAK7)</f>
        <v>0</v>
      </c>
      <c r="FAO7" s="1103" t="s">
        <v>37</v>
      </c>
      <c r="FAP7" s="1104">
        <f>SUM(FAQ7:FAS7)</f>
        <v>0</v>
      </c>
      <c r="FAW7" s="1103" t="s">
        <v>37</v>
      </c>
      <c r="FAX7" s="1104">
        <f>SUM(FAY7:FBA7)</f>
        <v>0</v>
      </c>
      <c r="FBE7" s="1103" t="s">
        <v>37</v>
      </c>
      <c r="FBF7" s="1104">
        <f>SUM(FBG7:FBI7)</f>
        <v>0</v>
      </c>
      <c r="FBM7" s="1103" t="s">
        <v>37</v>
      </c>
      <c r="FBN7" s="1104">
        <f>SUM(FBO7:FBQ7)</f>
        <v>0</v>
      </c>
      <c r="FBU7" s="1103" t="s">
        <v>37</v>
      </c>
      <c r="FBV7" s="1104">
        <f>SUM(FBW7:FBY7)</f>
        <v>0</v>
      </c>
      <c r="FCC7" s="1103" t="s">
        <v>37</v>
      </c>
      <c r="FCD7" s="1104">
        <f>SUM(FCE7:FCG7)</f>
        <v>0</v>
      </c>
      <c r="FCK7" s="1103" t="s">
        <v>37</v>
      </c>
      <c r="FCL7" s="1104">
        <f>SUM(FCM7:FCO7)</f>
        <v>0</v>
      </c>
      <c r="FCS7" s="1103" t="s">
        <v>37</v>
      </c>
      <c r="FCT7" s="1104">
        <f>SUM(FCU7:FCW7)</f>
        <v>0</v>
      </c>
      <c r="FDA7" s="1103" t="s">
        <v>37</v>
      </c>
      <c r="FDB7" s="1104">
        <f>SUM(FDC7:FDE7)</f>
        <v>0</v>
      </c>
      <c r="FDI7" s="1103" t="s">
        <v>37</v>
      </c>
      <c r="FDJ7" s="1104">
        <f>SUM(FDK7:FDM7)</f>
        <v>0</v>
      </c>
      <c r="FDQ7" s="1103" t="s">
        <v>37</v>
      </c>
      <c r="FDR7" s="1104">
        <f>SUM(FDS7:FDU7)</f>
        <v>0</v>
      </c>
      <c r="FDY7" s="1103" t="s">
        <v>37</v>
      </c>
      <c r="FDZ7" s="1104">
        <f>SUM(FEA7:FEC7)</f>
        <v>0</v>
      </c>
      <c r="FEG7" s="1103" t="s">
        <v>37</v>
      </c>
      <c r="FEH7" s="1104">
        <f>SUM(FEI7:FEK7)</f>
        <v>0</v>
      </c>
      <c r="FEO7" s="1103" t="s">
        <v>37</v>
      </c>
      <c r="FEP7" s="1104">
        <f>SUM(FEQ7:FES7)</f>
        <v>0</v>
      </c>
      <c r="FEW7" s="1103" t="s">
        <v>37</v>
      </c>
      <c r="FEX7" s="1104">
        <f>SUM(FEY7:FFA7)</f>
        <v>0</v>
      </c>
      <c r="FFE7" s="1103" t="s">
        <v>37</v>
      </c>
      <c r="FFF7" s="1104">
        <f>SUM(FFG7:FFI7)</f>
        <v>0</v>
      </c>
      <c r="FFM7" s="1103" t="s">
        <v>37</v>
      </c>
      <c r="FFN7" s="1104">
        <f>SUM(FFO7:FFQ7)</f>
        <v>0</v>
      </c>
      <c r="FFU7" s="1103" t="s">
        <v>37</v>
      </c>
      <c r="FFV7" s="1104">
        <f>SUM(FFW7:FFY7)</f>
        <v>0</v>
      </c>
      <c r="FGC7" s="1103" t="s">
        <v>37</v>
      </c>
      <c r="FGD7" s="1104">
        <f>SUM(FGE7:FGG7)</f>
        <v>0</v>
      </c>
      <c r="FGK7" s="1103" t="s">
        <v>37</v>
      </c>
      <c r="FGL7" s="1104">
        <f>SUM(FGM7:FGO7)</f>
        <v>0</v>
      </c>
      <c r="FGS7" s="1103" t="s">
        <v>37</v>
      </c>
      <c r="FGT7" s="1104">
        <f>SUM(FGU7:FGW7)</f>
        <v>0</v>
      </c>
      <c r="FHA7" s="1103" t="s">
        <v>37</v>
      </c>
      <c r="FHB7" s="1104">
        <f>SUM(FHC7:FHE7)</f>
        <v>0</v>
      </c>
      <c r="FHI7" s="1103" t="s">
        <v>37</v>
      </c>
      <c r="FHJ7" s="1104">
        <f>SUM(FHK7:FHM7)</f>
        <v>0</v>
      </c>
      <c r="FHQ7" s="1103" t="s">
        <v>37</v>
      </c>
      <c r="FHR7" s="1104">
        <f>SUM(FHS7:FHU7)</f>
        <v>0</v>
      </c>
      <c r="FHY7" s="1103" t="s">
        <v>37</v>
      </c>
      <c r="FHZ7" s="1104">
        <f>SUM(FIA7:FIC7)</f>
        <v>0</v>
      </c>
      <c r="FIG7" s="1103" t="s">
        <v>37</v>
      </c>
      <c r="FIH7" s="1104">
        <f>SUM(FII7:FIK7)</f>
        <v>0</v>
      </c>
      <c r="FIO7" s="1103" t="s">
        <v>37</v>
      </c>
      <c r="FIP7" s="1104">
        <f>SUM(FIQ7:FIS7)</f>
        <v>0</v>
      </c>
      <c r="FIW7" s="1103" t="s">
        <v>37</v>
      </c>
      <c r="FIX7" s="1104">
        <f>SUM(FIY7:FJA7)</f>
        <v>0</v>
      </c>
      <c r="FJE7" s="1103" t="s">
        <v>37</v>
      </c>
      <c r="FJF7" s="1104">
        <f>SUM(FJG7:FJI7)</f>
        <v>0</v>
      </c>
      <c r="FJM7" s="1103" t="s">
        <v>37</v>
      </c>
      <c r="FJN7" s="1104">
        <f>SUM(FJO7:FJQ7)</f>
        <v>0</v>
      </c>
      <c r="FJU7" s="1103" t="s">
        <v>37</v>
      </c>
      <c r="FJV7" s="1104">
        <f>SUM(FJW7:FJY7)</f>
        <v>0</v>
      </c>
      <c r="FKC7" s="1103" t="s">
        <v>37</v>
      </c>
      <c r="FKD7" s="1104">
        <f>SUM(FKE7:FKG7)</f>
        <v>0</v>
      </c>
      <c r="FKK7" s="1103" t="s">
        <v>37</v>
      </c>
      <c r="FKL7" s="1104">
        <f>SUM(FKM7:FKO7)</f>
        <v>0</v>
      </c>
      <c r="FKS7" s="1103" t="s">
        <v>37</v>
      </c>
      <c r="FKT7" s="1104">
        <f>SUM(FKU7:FKW7)</f>
        <v>0</v>
      </c>
      <c r="FLA7" s="1103" t="s">
        <v>37</v>
      </c>
      <c r="FLB7" s="1104">
        <f>SUM(FLC7:FLE7)</f>
        <v>0</v>
      </c>
      <c r="FLI7" s="1103" t="s">
        <v>37</v>
      </c>
      <c r="FLJ7" s="1104">
        <f>SUM(FLK7:FLM7)</f>
        <v>0</v>
      </c>
      <c r="FLQ7" s="1103" t="s">
        <v>37</v>
      </c>
      <c r="FLR7" s="1104">
        <f>SUM(FLS7:FLU7)</f>
        <v>0</v>
      </c>
      <c r="FLY7" s="1103" t="s">
        <v>37</v>
      </c>
      <c r="FLZ7" s="1104">
        <f>SUM(FMA7:FMC7)</f>
        <v>0</v>
      </c>
      <c r="FMG7" s="1103" t="s">
        <v>37</v>
      </c>
      <c r="FMH7" s="1104">
        <f>SUM(FMI7:FMK7)</f>
        <v>0</v>
      </c>
      <c r="FMO7" s="1103" t="s">
        <v>37</v>
      </c>
      <c r="FMP7" s="1104">
        <f>SUM(FMQ7:FMS7)</f>
        <v>0</v>
      </c>
      <c r="FMW7" s="1103" t="s">
        <v>37</v>
      </c>
      <c r="FMX7" s="1104">
        <f>SUM(FMY7:FNA7)</f>
        <v>0</v>
      </c>
      <c r="FNE7" s="1103" t="s">
        <v>37</v>
      </c>
      <c r="FNF7" s="1104">
        <f>SUM(FNG7:FNI7)</f>
        <v>0</v>
      </c>
      <c r="FNM7" s="1103" t="s">
        <v>37</v>
      </c>
      <c r="FNN7" s="1104">
        <f>SUM(FNO7:FNQ7)</f>
        <v>0</v>
      </c>
      <c r="FNU7" s="1103" t="s">
        <v>37</v>
      </c>
      <c r="FNV7" s="1104">
        <f>SUM(FNW7:FNY7)</f>
        <v>0</v>
      </c>
      <c r="FOC7" s="1103" t="s">
        <v>37</v>
      </c>
      <c r="FOD7" s="1104">
        <f>SUM(FOE7:FOG7)</f>
        <v>0</v>
      </c>
      <c r="FOK7" s="1103" t="s">
        <v>37</v>
      </c>
      <c r="FOL7" s="1104">
        <f>SUM(FOM7:FOO7)</f>
        <v>0</v>
      </c>
      <c r="FOS7" s="1103" t="s">
        <v>37</v>
      </c>
      <c r="FOT7" s="1104">
        <f>SUM(FOU7:FOW7)</f>
        <v>0</v>
      </c>
      <c r="FPA7" s="1103" t="s">
        <v>37</v>
      </c>
      <c r="FPB7" s="1104">
        <f>SUM(FPC7:FPE7)</f>
        <v>0</v>
      </c>
      <c r="FPI7" s="1103" t="s">
        <v>37</v>
      </c>
      <c r="FPJ7" s="1104">
        <f>SUM(FPK7:FPM7)</f>
        <v>0</v>
      </c>
      <c r="FPQ7" s="1103" t="s">
        <v>37</v>
      </c>
      <c r="FPR7" s="1104">
        <f>SUM(FPS7:FPU7)</f>
        <v>0</v>
      </c>
      <c r="FPY7" s="1103" t="s">
        <v>37</v>
      </c>
      <c r="FPZ7" s="1104">
        <f>SUM(FQA7:FQC7)</f>
        <v>0</v>
      </c>
      <c r="FQG7" s="1103" t="s">
        <v>37</v>
      </c>
      <c r="FQH7" s="1104">
        <f>SUM(FQI7:FQK7)</f>
        <v>0</v>
      </c>
      <c r="FQO7" s="1103" t="s">
        <v>37</v>
      </c>
      <c r="FQP7" s="1104">
        <f>SUM(FQQ7:FQS7)</f>
        <v>0</v>
      </c>
      <c r="FQW7" s="1103" t="s">
        <v>37</v>
      </c>
      <c r="FQX7" s="1104">
        <f>SUM(FQY7:FRA7)</f>
        <v>0</v>
      </c>
      <c r="FRE7" s="1103" t="s">
        <v>37</v>
      </c>
      <c r="FRF7" s="1104">
        <f>SUM(FRG7:FRI7)</f>
        <v>0</v>
      </c>
      <c r="FRM7" s="1103" t="s">
        <v>37</v>
      </c>
      <c r="FRN7" s="1104">
        <f>SUM(FRO7:FRQ7)</f>
        <v>0</v>
      </c>
      <c r="FRU7" s="1103" t="s">
        <v>37</v>
      </c>
      <c r="FRV7" s="1104">
        <f>SUM(FRW7:FRY7)</f>
        <v>0</v>
      </c>
      <c r="FSC7" s="1103" t="s">
        <v>37</v>
      </c>
      <c r="FSD7" s="1104">
        <f>SUM(FSE7:FSG7)</f>
        <v>0</v>
      </c>
      <c r="FSK7" s="1103" t="s">
        <v>37</v>
      </c>
      <c r="FSL7" s="1104">
        <f>SUM(FSM7:FSO7)</f>
        <v>0</v>
      </c>
      <c r="FSS7" s="1103" t="s">
        <v>37</v>
      </c>
      <c r="FST7" s="1104">
        <f>SUM(FSU7:FSW7)</f>
        <v>0</v>
      </c>
      <c r="FTA7" s="1103" t="s">
        <v>37</v>
      </c>
      <c r="FTB7" s="1104">
        <f>SUM(FTC7:FTE7)</f>
        <v>0</v>
      </c>
      <c r="FTI7" s="1103" t="s">
        <v>37</v>
      </c>
      <c r="FTJ7" s="1104">
        <f>SUM(FTK7:FTM7)</f>
        <v>0</v>
      </c>
      <c r="FTQ7" s="1103" t="s">
        <v>37</v>
      </c>
      <c r="FTR7" s="1104">
        <f>SUM(FTS7:FTU7)</f>
        <v>0</v>
      </c>
      <c r="FTY7" s="1103" t="s">
        <v>37</v>
      </c>
      <c r="FTZ7" s="1104">
        <f>SUM(FUA7:FUC7)</f>
        <v>0</v>
      </c>
      <c r="FUG7" s="1103" t="s">
        <v>37</v>
      </c>
      <c r="FUH7" s="1104">
        <f>SUM(FUI7:FUK7)</f>
        <v>0</v>
      </c>
      <c r="FUO7" s="1103" t="s">
        <v>37</v>
      </c>
      <c r="FUP7" s="1104">
        <f>SUM(FUQ7:FUS7)</f>
        <v>0</v>
      </c>
      <c r="FUW7" s="1103" t="s">
        <v>37</v>
      </c>
      <c r="FUX7" s="1104">
        <f>SUM(FUY7:FVA7)</f>
        <v>0</v>
      </c>
      <c r="FVE7" s="1103" t="s">
        <v>37</v>
      </c>
      <c r="FVF7" s="1104">
        <f>SUM(FVG7:FVI7)</f>
        <v>0</v>
      </c>
      <c r="FVM7" s="1103" t="s">
        <v>37</v>
      </c>
      <c r="FVN7" s="1104">
        <f>SUM(FVO7:FVQ7)</f>
        <v>0</v>
      </c>
      <c r="FVU7" s="1103" t="s">
        <v>37</v>
      </c>
      <c r="FVV7" s="1104">
        <f>SUM(FVW7:FVY7)</f>
        <v>0</v>
      </c>
      <c r="FWC7" s="1103" t="s">
        <v>37</v>
      </c>
      <c r="FWD7" s="1104">
        <f>SUM(FWE7:FWG7)</f>
        <v>0</v>
      </c>
      <c r="FWK7" s="1103" t="s">
        <v>37</v>
      </c>
      <c r="FWL7" s="1104">
        <f>SUM(FWM7:FWO7)</f>
        <v>0</v>
      </c>
      <c r="FWS7" s="1103" t="s">
        <v>37</v>
      </c>
      <c r="FWT7" s="1104">
        <f>SUM(FWU7:FWW7)</f>
        <v>0</v>
      </c>
      <c r="FXA7" s="1103" t="s">
        <v>37</v>
      </c>
      <c r="FXB7" s="1104">
        <f>SUM(FXC7:FXE7)</f>
        <v>0</v>
      </c>
      <c r="FXI7" s="1103" t="s">
        <v>37</v>
      </c>
      <c r="FXJ7" s="1104">
        <f>SUM(FXK7:FXM7)</f>
        <v>0</v>
      </c>
      <c r="FXQ7" s="1103" t="s">
        <v>37</v>
      </c>
      <c r="FXR7" s="1104">
        <f>SUM(FXS7:FXU7)</f>
        <v>0</v>
      </c>
      <c r="FXY7" s="1103" t="s">
        <v>37</v>
      </c>
      <c r="FXZ7" s="1104">
        <f>SUM(FYA7:FYC7)</f>
        <v>0</v>
      </c>
      <c r="FYG7" s="1103" t="s">
        <v>37</v>
      </c>
      <c r="FYH7" s="1104">
        <f>SUM(FYI7:FYK7)</f>
        <v>0</v>
      </c>
      <c r="FYO7" s="1103" t="s">
        <v>37</v>
      </c>
      <c r="FYP7" s="1104">
        <f>SUM(FYQ7:FYS7)</f>
        <v>0</v>
      </c>
      <c r="FYW7" s="1103" t="s">
        <v>37</v>
      </c>
      <c r="FYX7" s="1104">
        <f>SUM(FYY7:FZA7)</f>
        <v>0</v>
      </c>
      <c r="FZE7" s="1103" t="s">
        <v>37</v>
      </c>
      <c r="FZF7" s="1104">
        <f>SUM(FZG7:FZI7)</f>
        <v>0</v>
      </c>
      <c r="FZM7" s="1103" t="s">
        <v>37</v>
      </c>
      <c r="FZN7" s="1104">
        <f>SUM(FZO7:FZQ7)</f>
        <v>0</v>
      </c>
      <c r="FZU7" s="1103" t="s">
        <v>37</v>
      </c>
      <c r="FZV7" s="1104">
        <f>SUM(FZW7:FZY7)</f>
        <v>0</v>
      </c>
      <c r="GAC7" s="1103" t="s">
        <v>37</v>
      </c>
      <c r="GAD7" s="1104">
        <f>SUM(GAE7:GAG7)</f>
        <v>0</v>
      </c>
      <c r="GAK7" s="1103" t="s">
        <v>37</v>
      </c>
      <c r="GAL7" s="1104">
        <f>SUM(GAM7:GAO7)</f>
        <v>0</v>
      </c>
      <c r="GAS7" s="1103" t="s">
        <v>37</v>
      </c>
      <c r="GAT7" s="1104">
        <f>SUM(GAU7:GAW7)</f>
        <v>0</v>
      </c>
      <c r="GBA7" s="1103" t="s">
        <v>37</v>
      </c>
      <c r="GBB7" s="1104">
        <f>SUM(GBC7:GBE7)</f>
        <v>0</v>
      </c>
      <c r="GBI7" s="1103" t="s">
        <v>37</v>
      </c>
      <c r="GBJ7" s="1104">
        <f>SUM(GBK7:GBM7)</f>
        <v>0</v>
      </c>
      <c r="GBQ7" s="1103" t="s">
        <v>37</v>
      </c>
      <c r="GBR7" s="1104">
        <f>SUM(GBS7:GBU7)</f>
        <v>0</v>
      </c>
      <c r="GBY7" s="1103" t="s">
        <v>37</v>
      </c>
      <c r="GBZ7" s="1104">
        <f>SUM(GCA7:GCC7)</f>
        <v>0</v>
      </c>
      <c r="GCG7" s="1103" t="s">
        <v>37</v>
      </c>
      <c r="GCH7" s="1104">
        <f>SUM(GCI7:GCK7)</f>
        <v>0</v>
      </c>
      <c r="GCO7" s="1103" t="s">
        <v>37</v>
      </c>
      <c r="GCP7" s="1104">
        <f>SUM(GCQ7:GCS7)</f>
        <v>0</v>
      </c>
      <c r="GCW7" s="1103" t="s">
        <v>37</v>
      </c>
      <c r="GCX7" s="1104">
        <f>SUM(GCY7:GDA7)</f>
        <v>0</v>
      </c>
      <c r="GDE7" s="1103" t="s">
        <v>37</v>
      </c>
      <c r="GDF7" s="1104">
        <f>SUM(GDG7:GDI7)</f>
        <v>0</v>
      </c>
      <c r="GDM7" s="1103" t="s">
        <v>37</v>
      </c>
      <c r="GDN7" s="1104">
        <f>SUM(GDO7:GDQ7)</f>
        <v>0</v>
      </c>
      <c r="GDU7" s="1103" t="s">
        <v>37</v>
      </c>
      <c r="GDV7" s="1104">
        <f>SUM(GDW7:GDY7)</f>
        <v>0</v>
      </c>
      <c r="GEC7" s="1103" t="s">
        <v>37</v>
      </c>
      <c r="GED7" s="1104">
        <f>SUM(GEE7:GEG7)</f>
        <v>0</v>
      </c>
      <c r="GEK7" s="1103" t="s">
        <v>37</v>
      </c>
      <c r="GEL7" s="1104">
        <f>SUM(GEM7:GEO7)</f>
        <v>0</v>
      </c>
      <c r="GES7" s="1103" t="s">
        <v>37</v>
      </c>
      <c r="GET7" s="1104">
        <f>SUM(GEU7:GEW7)</f>
        <v>0</v>
      </c>
      <c r="GFA7" s="1103" t="s">
        <v>37</v>
      </c>
      <c r="GFB7" s="1104">
        <f>SUM(GFC7:GFE7)</f>
        <v>0</v>
      </c>
      <c r="GFI7" s="1103" t="s">
        <v>37</v>
      </c>
      <c r="GFJ7" s="1104">
        <f>SUM(GFK7:GFM7)</f>
        <v>0</v>
      </c>
      <c r="GFQ7" s="1103" t="s">
        <v>37</v>
      </c>
      <c r="GFR7" s="1104">
        <f>SUM(GFS7:GFU7)</f>
        <v>0</v>
      </c>
      <c r="GFY7" s="1103" t="s">
        <v>37</v>
      </c>
      <c r="GFZ7" s="1104">
        <f>SUM(GGA7:GGC7)</f>
        <v>0</v>
      </c>
      <c r="GGG7" s="1103" t="s">
        <v>37</v>
      </c>
      <c r="GGH7" s="1104">
        <f>SUM(GGI7:GGK7)</f>
        <v>0</v>
      </c>
      <c r="GGO7" s="1103" t="s">
        <v>37</v>
      </c>
      <c r="GGP7" s="1104">
        <f>SUM(GGQ7:GGS7)</f>
        <v>0</v>
      </c>
      <c r="GGW7" s="1103" t="s">
        <v>37</v>
      </c>
      <c r="GGX7" s="1104">
        <f>SUM(GGY7:GHA7)</f>
        <v>0</v>
      </c>
      <c r="GHE7" s="1103" t="s">
        <v>37</v>
      </c>
      <c r="GHF7" s="1104">
        <f>SUM(GHG7:GHI7)</f>
        <v>0</v>
      </c>
      <c r="GHM7" s="1103" t="s">
        <v>37</v>
      </c>
      <c r="GHN7" s="1104">
        <f>SUM(GHO7:GHQ7)</f>
        <v>0</v>
      </c>
      <c r="GHU7" s="1103" t="s">
        <v>37</v>
      </c>
      <c r="GHV7" s="1104">
        <f>SUM(GHW7:GHY7)</f>
        <v>0</v>
      </c>
      <c r="GIC7" s="1103" t="s">
        <v>37</v>
      </c>
      <c r="GID7" s="1104">
        <f>SUM(GIE7:GIG7)</f>
        <v>0</v>
      </c>
      <c r="GIK7" s="1103" t="s">
        <v>37</v>
      </c>
      <c r="GIL7" s="1104">
        <f>SUM(GIM7:GIO7)</f>
        <v>0</v>
      </c>
      <c r="GIS7" s="1103" t="s">
        <v>37</v>
      </c>
      <c r="GIT7" s="1104">
        <f>SUM(GIU7:GIW7)</f>
        <v>0</v>
      </c>
      <c r="GJA7" s="1103" t="s">
        <v>37</v>
      </c>
      <c r="GJB7" s="1104">
        <f>SUM(GJC7:GJE7)</f>
        <v>0</v>
      </c>
      <c r="GJI7" s="1103" t="s">
        <v>37</v>
      </c>
      <c r="GJJ7" s="1104">
        <f>SUM(GJK7:GJM7)</f>
        <v>0</v>
      </c>
      <c r="GJQ7" s="1103" t="s">
        <v>37</v>
      </c>
      <c r="GJR7" s="1104">
        <f>SUM(GJS7:GJU7)</f>
        <v>0</v>
      </c>
      <c r="GJY7" s="1103" t="s">
        <v>37</v>
      </c>
      <c r="GJZ7" s="1104">
        <f>SUM(GKA7:GKC7)</f>
        <v>0</v>
      </c>
      <c r="GKG7" s="1103" t="s">
        <v>37</v>
      </c>
      <c r="GKH7" s="1104">
        <f>SUM(GKI7:GKK7)</f>
        <v>0</v>
      </c>
      <c r="GKO7" s="1103" t="s">
        <v>37</v>
      </c>
      <c r="GKP7" s="1104">
        <f>SUM(GKQ7:GKS7)</f>
        <v>0</v>
      </c>
      <c r="GKW7" s="1103" t="s">
        <v>37</v>
      </c>
      <c r="GKX7" s="1104">
        <f>SUM(GKY7:GLA7)</f>
        <v>0</v>
      </c>
      <c r="GLE7" s="1103" t="s">
        <v>37</v>
      </c>
      <c r="GLF7" s="1104">
        <f>SUM(GLG7:GLI7)</f>
        <v>0</v>
      </c>
      <c r="GLM7" s="1103" t="s">
        <v>37</v>
      </c>
      <c r="GLN7" s="1104">
        <f>SUM(GLO7:GLQ7)</f>
        <v>0</v>
      </c>
      <c r="GLU7" s="1103" t="s">
        <v>37</v>
      </c>
      <c r="GLV7" s="1104">
        <f>SUM(GLW7:GLY7)</f>
        <v>0</v>
      </c>
      <c r="GMC7" s="1103" t="s">
        <v>37</v>
      </c>
      <c r="GMD7" s="1104">
        <f>SUM(GME7:GMG7)</f>
        <v>0</v>
      </c>
      <c r="GMK7" s="1103" t="s">
        <v>37</v>
      </c>
      <c r="GML7" s="1104">
        <f>SUM(GMM7:GMO7)</f>
        <v>0</v>
      </c>
      <c r="GMS7" s="1103" t="s">
        <v>37</v>
      </c>
      <c r="GMT7" s="1104">
        <f>SUM(GMU7:GMW7)</f>
        <v>0</v>
      </c>
      <c r="GNA7" s="1103" t="s">
        <v>37</v>
      </c>
      <c r="GNB7" s="1104">
        <f>SUM(GNC7:GNE7)</f>
        <v>0</v>
      </c>
      <c r="GNI7" s="1103" t="s">
        <v>37</v>
      </c>
      <c r="GNJ7" s="1104">
        <f>SUM(GNK7:GNM7)</f>
        <v>0</v>
      </c>
      <c r="GNQ7" s="1103" t="s">
        <v>37</v>
      </c>
      <c r="GNR7" s="1104">
        <f>SUM(GNS7:GNU7)</f>
        <v>0</v>
      </c>
      <c r="GNY7" s="1103" t="s">
        <v>37</v>
      </c>
      <c r="GNZ7" s="1104">
        <f>SUM(GOA7:GOC7)</f>
        <v>0</v>
      </c>
      <c r="GOG7" s="1103" t="s">
        <v>37</v>
      </c>
      <c r="GOH7" s="1104">
        <f>SUM(GOI7:GOK7)</f>
        <v>0</v>
      </c>
      <c r="GOO7" s="1103" t="s">
        <v>37</v>
      </c>
      <c r="GOP7" s="1104">
        <f>SUM(GOQ7:GOS7)</f>
        <v>0</v>
      </c>
      <c r="GOW7" s="1103" t="s">
        <v>37</v>
      </c>
      <c r="GOX7" s="1104">
        <f>SUM(GOY7:GPA7)</f>
        <v>0</v>
      </c>
      <c r="GPE7" s="1103" t="s">
        <v>37</v>
      </c>
      <c r="GPF7" s="1104">
        <f>SUM(GPG7:GPI7)</f>
        <v>0</v>
      </c>
      <c r="GPM7" s="1103" t="s">
        <v>37</v>
      </c>
      <c r="GPN7" s="1104">
        <f>SUM(GPO7:GPQ7)</f>
        <v>0</v>
      </c>
      <c r="GPU7" s="1103" t="s">
        <v>37</v>
      </c>
      <c r="GPV7" s="1104">
        <f>SUM(GPW7:GPY7)</f>
        <v>0</v>
      </c>
      <c r="GQC7" s="1103" t="s">
        <v>37</v>
      </c>
      <c r="GQD7" s="1104">
        <f>SUM(GQE7:GQG7)</f>
        <v>0</v>
      </c>
      <c r="GQK7" s="1103" t="s">
        <v>37</v>
      </c>
      <c r="GQL7" s="1104">
        <f>SUM(GQM7:GQO7)</f>
        <v>0</v>
      </c>
      <c r="GQS7" s="1103" t="s">
        <v>37</v>
      </c>
      <c r="GQT7" s="1104">
        <f>SUM(GQU7:GQW7)</f>
        <v>0</v>
      </c>
      <c r="GRA7" s="1103" t="s">
        <v>37</v>
      </c>
      <c r="GRB7" s="1104">
        <f>SUM(GRC7:GRE7)</f>
        <v>0</v>
      </c>
      <c r="GRI7" s="1103" t="s">
        <v>37</v>
      </c>
      <c r="GRJ7" s="1104">
        <f>SUM(GRK7:GRM7)</f>
        <v>0</v>
      </c>
      <c r="GRQ7" s="1103" t="s">
        <v>37</v>
      </c>
      <c r="GRR7" s="1104">
        <f>SUM(GRS7:GRU7)</f>
        <v>0</v>
      </c>
      <c r="GRY7" s="1103" t="s">
        <v>37</v>
      </c>
      <c r="GRZ7" s="1104">
        <f>SUM(GSA7:GSC7)</f>
        <v>0</v>
      </c>
      <c r="GSG7" s="1103" t="s">
        <v>37</v>
      </c>
      <c r="GSH7" s="1104">
        <f>SUM(GSI7:GSK7)</f>
        <v>0</v>
      </c>
      <c r="GSO7" s="1103" t="s">
        <v>37</v>
      </c>
      <c r="GSP7" s="1104">
        <f>SUM(GSQ7:GSS7)</f>
        <v>0</v>
      </c>
      <c r="GSW7" s="1103" t="s">
        <v>37</v>
      </c>
      <c r="GSX7" s="1104">
        <f>SUM(GSY7:GTA7)</f>
        <v>0</v>
      </c>
      <c r="GTE7" s="1103" t="s">
        <v>37</v>
      </c>
      <c r="GTF7" s="1104">
        <f>SUM(GTG7:GTI7)</f>
        <v>0</v>
      </c>
      <c r="GTM7" s="1103" t="s">
        <v>37</v>
      </c>
      <c r="GTN7" s="1104">
        <f>SUM(GTO7:GTQ7)</f>
        <v>0</v>
      </c>
      <c r="GTU7" s="1103" t="s">
        <v>37</v>
      </c>
      <c r="GTV7" s="1104">
        <f>SUM(GTW7:GTY7)</f>
        <v>0</v>
      </c>
      <c r="GUC7" s="1103" t="s">
        <v>37</v>
      </c>
      <c r="GUD7" s="1104">
        <f>SUM(GUE7:GUG7)</f>
        <v>0</v>
      </c>
      <c r="GUK7" s="1103" t="s">
        <v>37</v>
      </c>
      <c r="GUL7" s="1104">
        <f>SUM(GUM7:GUO7)</f>
        <v>0</v>
      </c>
      <c r="GUS7" s="1103" t="s">
        <v>37</v>
      </c>
      <c r="GUT7" s="1104">
        <f>SUM(GUU7:GUW7)</f>
        <v>0</v>
      </c>
      <c r="GVA7" s="1103" t="s">
        <v>37</v>
      </c>
      <c r="GVB7" s="1104">
        <f>SUM(GVC7:GVE7)</f>
        <v>0</v>
      </c>
      <c r="GVI7" s="1103" t="s">
        <v>37</v>
      </c>
      <c r="GVJ7" s="1104">
        <f>SUM(GVK7:GVM7)</f>
        <v>0</v>
      </c>
      <c r="GVQ7" s="1103" t="s">
        <v>37</v>
      </c>
      <c r="GVR7" s="1104">
        <f>SUM(GVS7:GVU7)</f>
        <v>0</v>
      </c>
      <c r="GVY7" s="1103" t="s">
        <v>37</v>
      </c>
      <c r="GVZ7" s="1104">
        <f>SUM(GWA7:GWC7)</f>
        <v>0</v>
      </c>
      <c r="GWG7" s="1103" t="s">
        <v>37</v>
      </c>
      <c r="GWH7" s="1104">
        <f>SUM(GWI7:GWK7)</f>
        <v>0</v>
      </c>
      <c r="GWO7" s="1103" t="s">
        <v>37</v>
      </c>
      <c r="GWP7" s="1104">
        <f>SUM(GWQ7:GWS7)</f>
        <v>0</v>
      </c>
      <c r="GWW7" s="1103" t="s">
        <v>37</v>
      </c>
      <c r="GWX7" s="1104">
        <f>SUM(GWY7:GXA7)</f>
        <v>0</v>
      </c>
      <c r="GXE7" s="1103" t="s">
        <v>37</v>
      </c>
      <c r="GXF7" s="1104">
        <f>SUM(GXG7:GXI7)</f>
        <v>0</v>
      </c>
      <c r="GXM7" s="1103" t="s">
        <v>37</v>
      </c>
      <c r="GXN7" s="1104">
        <f>SUM(GXO7:GXQ7)</f>
        <v>0</v>
      </c>
      <c r="GXU7" s="1103" t="s">
        <v>37</v>
      </c>
      <c r="GXV7" s="1104">
        <f>SUM(GXW7:GXY7)</f>
        <v>0</v>
      </c>
      <c r="GYC7" s="1103" t="s">
        <v>37</v>
      </c>
      <c r="GYD7" s="1104">
        <f>SUM(GYE7:GYG7)</f>
        <v>0</v>
      </c>
      <c r="GYK7" s="1103" t="s">
        <v>37</v>
      </c>
      <c r="GYL7" s="1104">
        <f>SUM(GYM7:GYO7)</f>
        <v>0</v>
      </c>
      <c r="GYS7" s="1103" t="s">
        <v>37</v>
      </c>
      <c r="GYT7" s="1104">
        <f>SUM(GYU7:GYW7)</f>
        <v>0</v>
      </c>
      <c r="GZA7" s="1103" t="s">
        <v>37</v>
      </c>
      <c r="GZB7" s="1104">
        <f>SUM(GZC7:GZE7)</f>
        <v>0</v>
      </c>
      <c r="GZI7" s="1103" t="s">
        <v>37</v>
      </c>
      <c r="GZJ7" s="1104">
        <f>SUM(GZK7:GZM7)</f>
        <v>0</v>
      </c>
      <c r="GZQ7" s="1103" t="s">
        <v>37</v>
      </c>
      <c r="GZR7" s="1104">
        <f>SUM(GZS7:GZU7)</f>
        <v>0</v>
      </c>
      <c r="GZY7" s="1103" t="s">
        <v>37</v>
      </c>
      <c r="GZZ7" s="1104">
        <f>SUM(HAA7:HAC7)</f>
        <v>0</v>
      </c>
      <c r="HAG7" s="1103" t="s">
        <v>37</v>
      </c>
      <c r="HAH7" s="1104">
        <f>SUM(HAI7:HAK7)</f>
        <v>0</v>
      </c>
      <c r="HAO7" s="1103" t="s">
        <v>37</v>
      </c>
      <c r="HAP7" s="1104">
        <f>SUM(HAQ7:HAS7)</f>
        <v>0</v>
      </c>
      <c r="HAW7" s="1103" t="s">
        <v>37</v>
      </c>
      <c r="HAX7" s="1104">
        <f>SUM(HAY7:HBA7)</f>
        <v>0</v>
      </c>
      <c r="HBE7" s="1103" t="s">
        <v>37</v>
      </c>
      <c r="HBF7" s="1104">
        <f>SUM(HBG7:HBI7)</f>
        <v>0</v>
      </c>
      <c r="HBM7" s="1103" t="s">
        <v>37</v>
      </c>
      <c r="HBN7" s="1104">
        <f>SUM(HBO7:HBQ7)</f>
        <v>0</v>
      </c>
      <c r="HBU7" s="1103" t="s">
        <v>37</v>
      </c>
      <c r="HBV7" s="1104">
        <f>SUM(HBW7:HBY7)</f>
        <v>0</v>
      </c>
      <c r="HCC7" s="1103" t="s">
        <v>37</v>
      </c>
      <c r="HCD7" s="1104">
        <f>SUM(HCE7:HCG7)</f>
        <v>0</v>
      </c>
      <c r="HCK7" s="1103" t="s">
        <v>37</v>
      </c>
      <c r="HCL7" s="1104">
        <f>SUM(HCM7:HCO7)</f>
        <v>0</v>
      </c>
      <c r="HCS7" s="1103" t="s">
        <v>37</v>
      </c>
      <c r="HCT7" s="1104">
        <f>SUM(HCU7:HCW7)</f>
        <v>0</v>
      </c>
      <c r="HDA7" s="1103" t="s">
        <v>37</v>
      </c>
      <c r="HDB7" s="1104">
        <f>SUM(HDC7:HDE7)</f>
        <v>0</v>
      </c>
      <c r="HDI7" s="1103" t="s">
        <v>37</v>
      </c>
      <c r="HDJ7" s="1104">
        <f>SUM(HDK7:HDM7)</f>
        <v>0</v>
      </c>
      <c r="HDQ7" s="1103" t="s">
        <v>37</v>
      </c>
      <c r="HDR7" s="1104">
        <f>SUM(HDS7:HDU7)</f>
        <v>0</v>
      </c>
      <c r="HDY7" s="1103" t="s">
        <v>37</v>
      </c>
      <c r="HDZ7" s="1104">
        <f>SUM(HEA7:HEC7)</f>
        <v>0</v>
      </c>
      <c r="HEG7" s="1103" t="s">
        <v>37</v>
      </c>
      <c r="HEH7" s="1104">
        <f>SUM(HEI7:HEK7)</f>
        <v>0</v>
      </c>
      <c r="HEO7" s="1103" t="s">
        <v>37</v>
      </c>
      <c r="HEP7" s="1104">
        <f>SUM(HEQ7:HES7)</f>
        <v>0</v>
      </c>
      <c r="HEW7" s="1103" t="s">
        <v>37</v>
      </c>
      <c r="HEX7" s="1104">
        <f>SUM(HEY7:HFA7)</f>
        <v>0</v>
      </c>
      <c r="HFE7" s="1103" t="s">
        <v>37</v>
      </c>
      <c r="HFF7" s="1104">
        <f>SUM(HFG7:HFI7)</f>
        <v>0</v>
      </c>
      <c r="HFM7" s="1103" t="s">
        <v>37</v>
      </c>
      <c r="HFN7" s="1104">
        <f>SUM(HFO7:HFQ7)</f>
        <v>0</v>
      </c>
      <c r="HFU7" s="1103" t="s">
        <v>37</v>
      </c>
      <c r="HFV7" s="1104">
        <f>SUM(HFW7:HFY7)</f>
        <v>0</v>
      </c>
      <c r="HGC7" s="1103" t="s">
        <v>37</v>
      </c>
      <c r="HGD7" s="1104">
        <f>SUM(HGE7:HGG7)</f>
        <v>0</v>
      </c>
      <c r="HGK7" s="1103" t="s">
        <v>37</v>
      </c>
      <c r="HGL7" s="1104">
        <f>SUM(HGM7:HGO7)</f>
        <v>0</v>
      </c>
      <c r="HGS7" s="1103" t="s">
        <v>37</v>
      </c>
      <c r="HGT7" s="1104">
        <f>SUM(HGU7:HGW7)</f>
        <v>0</v>
      </c>
      <c r="HHA7" s="1103" t="s">
        <v>37</v>
      </c>
      <c r="HHB7" s="1104">
        <f>SUM(HHC7:HHE7)</f>
        <v>0</v>
      </c>
      <c r="HHI7" s="1103" t="s">
        <v>37</v>
      </c>
      <c r="HHJ7" s="1104">
        <f>SUM(HHK7:HHM7)</f>
        <v>0</v>
      </c>
      <c r="HHQ7" s="1103" t="s">
        <v>37</v>
      </c>
      <c r="HHR7" s="1104">
        <f>SUM(HHS7:HHU7)</f>
        <v>0</v>
      </c>
      <c r="HHY7" s="1103" t="s">
        <v>37</v>
      </c>
      <c r="HHZ7" s="1104">
        <f>SUM(HIA7:HIC7)</f>
        <v>0</v>
      </c>
      <c r="HIG7" s="1103" t="s">
        <v>37</v>
      </c>
      <c r="HIH7" s="1104">
        <f>SUM(HII7:HIK7)</f>
        <v>0</v>
      </c>
      <c r="HIO7" s="1103" t="s">
        <v>37</v>
      </c>
      <c r="HIP7" s="1104">
        <f>SUM(HIQ7:HIS7)</f>
        <v>0</v>
      </c>
      <c r="HIW7" s="1103" t="s">
        <v>37</v>
      </c>
      <c r="HIX7" s="1104">
        <f>SUM(HIY7:HJA7)</f>
        <v>0</v>
      </c>
      <c r="HJE7" s="1103" t="s">
        <v>37</v>
      </c>
      <c r="HJF7" s="1104">
        <f>SUM(HJG7:HJI7)</f>
        <v>0</v>
      </c>
      <c r="HJM7" s="1103" t="s">
        <v>37</v>
      </c>
      <c r="HJN7" s="1104">
        <f>SUM(HJO7:HJQ7)</f>
        <v>0</v>
      </c>
      <c r="HJU7" s="1103" t="s">
        <v>37</v>
      </c>
      <c r="HJV7" s="1104">
        <f>SUM(HJW7:HJY7)</f>
        <v>0</v>
      </c>
      <c r="HKC7" s="1103" t="s">
        <v>37</v>
      </c>
      <c r="HKD7" s="1104">
        <f>SUM(HKE7:HKG7)</f>
        <v>0</v>
      </c>
      <c r="HKK7" s="1103" t="s">
        <v>37</v>
      </c>
      <c r="HKL7" s="1104">
        <f>SUM(HKM7:HKO7)</f>
        <v>0</v>
      </c>
      <c r="HKS7" s="1103" t="s">
        <v>37</v>
      </c>
      <c r="HKT7" s="1104">
        <f>SUM(HKU7:HKW7)</f>
        <v>0</v>
      </c>
      <c r="HLA7" s="1103" t="s">
        <v>37</v>
      </c>
      <c r="HLB7" s="1104">
        <f>SUM(HLC7:HLE7)</f>
        <v>0</v>
      </c>
      <c r="HLI7" s="1103" t="s">
        <v>37</v>
      </c>
      <c r="HLJ7" s="1104">
        <f>SUM(HLK7:HLM7)</f>
        <v>0</v>
      </c>
      <c r="HLQ7" s="1103" t="s">
        <v>37</v>
      </c>
      <c r="HLR7" s="1104">
        <f>SUM(HLS7:HLU7)</f>
        <v>0</v>
      </c>
      <c r="HLY7" s="1103" t="s">
        <v>37</v>
      </c>
      <c r="HLZ7" s="1104">
        <f>SUM(HMA7:HMC7)</f>
        <v>0</v>
      </c>
      <c r="HMG7" s="1103" t="s">
        <v>37</v>
      </c>
      <c r="HMH7" s="1104">
        <f>SUM(HMI7:HMK7)</f>
        <v>0</v>
      </c>
      <c r="HMO7" s="1103" t="s">
        <v>37</v>
      </c>
      <c r="HMP7" s="1104">
        <f>SUM(HMQ7:HMS7)</f>
        <v>0</v>
      </c>
      <c r="HMW7" s="1103" t="s">
        <v>37</v>
      </c>
      <c r="HMX7" s="1104">
        <f>SUM(HMY7:HNA7)</f>
        <v>0</v>
      </c>
      <c r="HNE7" s="1103" t="s">
        <v>37</v>
      </c>
      <c r="HNF7" s="1104">
        <f>SUM(HNG7:HNI7)</f>
        <v>0</v>
      </c>
      <c r="HNM7" s="1103" t="s">
        <v>37</v>
      </c>
      <c r="HNN7" s="1104">
        <f>SUM(HNO7:HNQ7)</f>
        <v>0</v>
      </c>
      <c r="HNU7" s="1103" t="s">
        <v>37</v>
      </c>
      <c r="HNV7" s="1104">
        <f>SUM(HNW7:HNY7)</f>
        <v>0</v>
      </c>
      <c r="HOC7" s="1103" t="s">
        <v>37</v>
      </c>
      <c r="HOD7" s="1104">
        <f>SUM(HOE7:HOG7)</f>
        <v>0</v>
      </c>
      <c r="HOK7" s="1103" t="s">
        <v>37</v>
      </c>
      <c r="HOL7" s="1104">
        <f>SUM(HOM7:HOO7)</f>
        <v>0</v>
      </c>
      <c r="HOS7" s="1103" t="s">
        <v>37</v>
      </c>
      <c r="HOT7" s="1104">
        <f>SUM(HOU7:HOW7)</f>
        <v>0</v>
      </c>
      <c r="HPA7" s="1103" t="s">
        <v>37</v>
      </c>
      <c r="HPB7" s="1104">
        <f>SUM(HPC7:HPE7)</f>
        <v>0</v>
      </c>
      <c r="HPI7" s="1103" t="s">
        <v>37</v>
      </c>
      <c r="HPJ7" s="1104">
        <f>SUM(HPK7:HPM7)</f>
        <v>0</v>
      </c>
      <c r="HPQ7" s="1103" t="s">
        <v>37</v>
      </c>
      <c r="HPR7" s="1104">
        <f>SUM(HPS7:HPU7)</f>
        <v>0</v>
      </c>
      <c r="HPY7" s="1103" t="s">
        <v>37</v>
      </c>
      <c r="HPZ7" s="1104">
        <f>SUM(HQA7:HQC7)</f>
        <v>0</v>
      </c>
      <c r="HQG7" s="1103" t="s">
        <v>37</v>
      </c>
      <c r="HQH7" s="1104">
        <f>SUM(HQI7:HQK7)</f>
        <v>0</v>
      </c>
      <c r="HQO7" s="1103" t="s">
        <v>37</v>
      </c>
      <c r="HQP7" s="1104">
        <f>SUM(HQQ7:HQS7)</f>
        <v>0</v>
      </c>
      <c r="HQW7" s="1103" t="s">
        <v>37</v>
      </c>
      <c r="HQX7" s="1104">
        <f>SUM(HQY7:HRA7)</f>
        <v>0</v>
      </c>
      <c r="HRE7" s="1103" t="s">
        <v>37</v>
      </c>
      <c r="HRF7" s="1104">
        <f>SUM(HRG7:HRI7)</f>
        <v>0</v>
      </c>
      <c r="HRM7" s="1103" t="s">
        <v>37</v>
      </c>
      <c r="HRN7" s="1104">
        <f>SUM(HRO7:HRQ7)</f>
        <v>0</v>
      </c>
      <c r="HRU7" s="1103" t="s">
        <v>37</v>
      </c>
      <c r="HRV7" s="1104">
        <f>SUM(HRW7:HRY7)</f>
        <v>0</v>
      </c>
      <c r="HSC7" s="1103" t="s">
        <v>37</v>
      </c>
      <c r="HSD7" s="1104">
        <f>SUM(HSE7:HSG7)</f>
        <v>0</v>
      </c>
      <c r="HSK7" s="1103" t="s">
        <v>37</v>
      </c>
      <c r="HSL7" s="1104">
        <f>SUM(HSM7:HSO7)</f>
        <v>0</v>
      </c>
      <c r="HSS7" s="1103" t="s">
        <v>37</v>
      </c>
      <c r="HST7" s="1104">
        <f>SUM(HSU7:HSW7)</f>
        <v>0</v>
      </c>
      <c r="HTA7" s="1103" t="s">
        <v>37</v>
      </c>
      <c r="HTB7" s="1104">
        <f>SUM(HTC7:HTE7)</f>
        <v>0</v>
      </c>
      <c r="HTI7" s="1103" t="s">
        <v>37</v>
      </c>
      <c r="HTJ7" s="1104">
        <f>SUM(HTK7:HTM7)</f>
        <v>0</v>
      </c>
      <c r="HTQ7" s="1103" t="s">
        <v>37</v>
      </c>
      <c r="HTR7" s="1104">
        <f>SUM(HTS7:HTU7)</f>
        <v>0</v>
      </c>
      <c r="HTY7" s="1103" t="s">
        <v>37</v>
      </c>
      <c r="HTZ7" s="1104">
        <f>SUM(HUA7:HUC7)</f>
        <v>0</v>
      </c>
      <c r="HUG7" s="1103" t="s">
        <v>37</v>
      </c>
      <c r="HUH7" s="1104">
        <f>SUM(HUI7:HUK7)</f>
        <v>0</v>
      </c>
      <c r="HUO7" s="1103" t="s">
        <v>37</v>
      </c>
      <c r="HUP7" s="1104">
        <f>SUM(HUQ7:HUS7)</f>
        <v>0</v>
      </c>
      <c r="HUW7" s="1103" t="s">
        <v>37</v>
      </c>
      <c r="HUX7" s="1104">
        <f>SUM(HUY7:HVA7)</f>
        <v>0</v>
      </c>
      <c r="HVE7" s="1103" t="s">
        <v>37</v>
      </c>
      <c r="HVF7" s="1104">
        <f>SUM(HVG7:HVI7)</f>
        <v>0</v>
      </c>
      <c r="HVM7" s="1103" t="s">
        <v>37</v>
      </c>
      <c r="HVN7" s="1104">
        <f>SUM(HVO7:HVQ7)</f>
        <v>0</v>
      </c>
      <c r="HVU7" s="1103" t="s">
        <v>37</v>
      </c>
      <c r="HVV7" s="1104">
        <f>SUM(HVW7:HVY7)</f>
        <v>0</v>
      </c>
      <c r="HWC7" s="1103" t="s">
        <v>37</v>
      </c>
      <c r="HWD7" s="1104">
        <f>SUM(HWE7:HWG7)</f>
        <v>0</v>
      </c>
      <c r="HWK7" s="1103" t="s">
        <v>37</v>
      </c>
      <c r="HWL7" s="1104">
        <f>SUM(HWM7:HWO7)</f>
        <v>0</v>
      </c>
      <c r="HWS7" s="1103" t="s">
        <v>37</v>
      </c>
      <c r="HWT7" s="1104">
        <f>SUM(HWU7:HWW7)</f>
        <v>0</v>
      </c>
      <c r="HXA7" s="1103" t="s">
        <v>37</v>
      </c>
      <c r="HXB7" s="1104">
        <f>SUM(HXC7:HXE7)</f>
        <v>0</v>
      </c>
      <c r="HXI7" s="1103" t="s">
        <v>37</v>
      </c>
      <c r="HXJ7" s="1104">
        <f>SUM(HXK7:HXM7)</f>
        <v>0</v>
      </c>
      <c r="HXQ7" s="1103" t="s">
        <v>37</v>
      </c>
      <c r="HXR7" s="1104">
        <f>SUM(HXS7:HXU7)</f>
        <v>0</v>
      </c>
      <c r="HXY7" s="1103" t="s">
        <v>37</v>
      </c>
      <c r="HXZ7" s="1104">
        <f>SUM(HYA7:HYC7)</f>
        <v>0</v>
      </c>
      <c r="HYG7" s="1103" t="s">
        <v>37</v>
      </c>
      <c r="HYH7" s="1104">
        <f>SUM(HYI7:HYK7)</f>
        <v>0</v>
      </c>
      <c r="HYO7" s="1103" t="s">
        <v>37</v>
      </c>
      <c r="HYP7" s="1104">
        <f>SUM(HYQ7:HYS7)</f>
        <v>0</v>
      </c>
      <c r="HYW7" s="1103" t="s">
        <v>37</v>
      </c>
      <c r="HYX7" s="1104">
        <f>SUM(HYY7:HZA7)</f>
        <v>0</v>
      </c>
      <c r="HZE7" s="1103" t="s">
        <v>37</v>
      </c>
      <c r="HZF7" s="1104">
        <f>SUM(HZG7:HZI7)</f>
        <v>0</v>
      </c>
      <c r="HZM7" s="1103" t="s">
        <v>37</v>
      </c>
      <c r="HZN7" s="1104">
        <f>SUM(HZO7:HZQ7)</f>
        <v>0</v>
      </c>
      <c r="HZU7" s="1103" t="s">
        <v>37</v>
      </c>
      <c r="HZV7" s="1104">
        <f>SUM(HZW7:HZY7)</f>
        <v>0</v>
      </c>
      <c r="IAC7" s="1103" t="s">
        <v>37</v>
      </c>
      <c r="IAD7" s="1104">
        <f>SUM(IAE7:IAG7)</f>
        <v>0</v>
      </c>
      <c r="IAK7" s="1103" t="s">
        <v>37</v>
      </c>
      <c r="IAL7" s="1104">
        <f>SUM(IAM7:IAO7)</f>
        <v>0</v>
      </c>
      <c r="IAS7" s="1103" t="s">
        <v>37</v>
      </c>
      <c r="IAT7" s="1104">
        <f>SUM(IAU7:IAW7)</f>
        <v>0</v>
      </c>
      <c r="IBA7" s="1103" t="s">
        <v>37</v>
      </c>
      <c r="IBB7" s="1104">
        <f>SUM(IBC7:IBE7)</f>
        <v>0</v>
      </c>
      <c r="IBI7" s="1103" t="s">
        <v>37</v>
      </c>
      <c r="IBJ7" s="1104">
        <f>SUM(IBK7:IBM7)</f>
        <v>0</v>
      </c>
      <c r="IBQ7" s="1103" t="s">
        <v>37</v>
      </c>
      <c r="IBR7" s="1104">
        <f>SUM(IBS7:IBU7)</f>
        <v>0</v>
      </c>
      <c r="IBY7" s="1103" t="s">
        <v>37</v>
      </c>
      <c r="IBZ7" s="1104">
        <f>SUM(ICA7:ICC7)</f>
        <v>0</v>
      </c>
      <c r="ICG7" s="1103" t="s">
        <v>37</v>
      </c>
      <c r="ICH7" s="1104">
        <f>SUM(ICI7:ICK7)</f>
        <v>0</v>
      </c>
      <c r="ICO7" s="1103" t="s">
        <v>37</v>
      </c>
      <c r="ICP7" s="1104">
        <f>SUM(ICQ7:ICS7)</f>
        <v>0</v>
      </c>
      <c r="ICW7" s="1103" t="s">
        <v>37</v>
      </c>
      <c r="ICX7" s="1104">
        <f>SUM(ICY7:IDA7)</f>
        <v>0</v>
      </c>
      <c r="IDE7" s="1103" t="s">
        <v>37</v>
      </c>
      <c r="IDF7" s="1104">
        <f>SUM(IDG7:IDI7)</f>
        <v>0</v>
      </c>
      <c r="IDM7" s="1103" t="s">
        <v>37</v>
      </c>
      <c r="IDN7" s="1104">
        <f>SUM(IDO7:IDQ7)</f>
        <v>0</v>
      </c>
      <c r="IDU7" s="1103" t="s">
        <v>37</v>
      </c>
      <c r="IDV7" s="1104">
        <f>SUM(IDW7:IDY7)</f>
        <v>0</v>
      </c>
      <c r="IEC7" s="1103" t="s">
        <v>37</v>
      </c>
      <c r="IED7" s="1104">
        <f>SUM(IEE7:IEG7)</f>
        <v>0</v>
      </c>
      <c r="IEK7" s="1103" t="s">
        <v>37</v>
      </c>
      <c r="IEL7" s="1104">
        <f>SUM(IEM7:IEO7)</f>
        <v>0</v>
      </c>
      <c r="IES7" s="1103" t="s">
        <v>37</v>
      </c>
      <c r="IET7" s="1104">
        <f>SUM(IEU7:IEW7)</f>
        <v>0</v>
      </c>
      <c r="IFA7" s="1103" t="s">
        <v>37</v>
      </c>
      <c r="IFB7" s="1104">
        <f>SUM(IFC7:IFE7)</f>
        <v>0</v>
      </c>
      <c r="IFI7" s="1103" t="s">
        <v>37</v>
      </c>
      <c r="IFJ7" s="1104">
        <f>SUM(IFK7:IFM7)</f>
        <v>0</v>
      </c>
      <c r="IFQ7" s="1103" t="s">
        <v>37</v>
      </c>
      <c r="IFR7" s="1104">
        <f>SUM(IFS7:IFU7)</f>
        <v>0</v>
      </c>
      <c r="IFY7" s="1103" t="s">
        <v>37</v>
      </c>
      <c r="IFZ7" s="1104">
        <f>SUM(IGA7:IGC7)</f>
        <v>0</v>
      </c>
      <c r="IGG7" s="1103" t="s">
        <v>37</v>
      </c>
      <c r="IGH7" s="1104">
        <f>SUM(IGI7:IGK7)</f>
        <v>0</v>
      </c>
      <c r="IGO7" s="1103" t="s">
        <v>37</v>
      </c>
      <c r="IGP7" s="1104">
        <f>SUM(IGQ7:IGS7)</f>
        <v>0</v>
      </c>
      <c r="IGW7" s="1103" t="s">
        <v>37</v>
      </c>
      <c r="IGX7" s="1104">
        <f>SUM(IGY7:IHA7)</f>
        <v>0</v>
      </c>
      <c r="IHE7" s="1103" t="s">
        <v>37</v>
      </c>
      <c r="IHF7" s="1104">
        <f>SUM(IHG7:IHI7)</f>
        <v>0</v>
      </c>
      <c r="IHM7" s="1103" t="s">
        <v>37</v>
      </c>
      <c r="IHN7" s="1104">
        <f>SUM(IHO7:IHQ7)</f>
        <v>0</v>
      </c>
      <c r="IHU7" s="1103" t="s">
        <v>37</v>
      </c>
      <c r="IHV7" s="1104">
        <f>SUM(IHW7:IHY7)</f>
        <v>0</v>
      </c>
      <c r="IIC7" s="1103" t="s">
        <v>37</v>
      </c>
      <c r="IID7" s="1104">
        <f>SUM(IIE7:IIG7)</f>
        <v>0</v>
      </c>
      <c r="IIK7" s="1103" t="s">
        <v>37</v>
      </c>
      <c r="IIL7" s="1104">
        <f>SUM(IIM7:IIO7)</f>
        <v>0</v>
      </c>
      <c r="IIS7" s="1103" t="s">
        <v>37</v>
      </c>
      <c r="IIT7" s="1104">
        <f>SUM(IIU7:IIW7)</f>
        <v>0</v>
      </c>
      <c r="IJA7" s="1103" t="s">
        <v>37</v>
      </c>
      <c r="IJB7" s="1104">
        <f>SUM(IJC7:IJE7)</f>
        <v>0</v>
      </c>
      <c r="IJI7" s="1103" t="s">
        <v>37</v>
      </c>
      <c r="IJJ7" s="1104">
        <f>SUM(IJK7:IJM7)</f>
        <v>0</v>
      </c>
      <c r="IJQ7" s="1103" t="s">
        <v>37</v>
      </c>
      <c r="IJR7" s="1104">
        <f>SUM(IJS7:IJU7)</f>
        <v>0</v>
      </c>
      <c r="IJY7" s="1103" t="s">
        <v>37</v>
      </c>
      <c r="IJZ7" s="1104">
        <f>SUM(IKA7:IKC7)</f>
        <v>0</v>
      </c>
      <c r="IKG7" s="1103" t="s">
        <v>37</v>
      </c>
      <c r="IKH7" s="1104">
        <f>SUM(IKI7:IKK7)</f>
        <v>0</v>
      </c>
      <c r="IKO7" s="1103" t="s">
        <v>37</v>
      </c>
      <c r="IKP7" s="1104">
        <f>SUM(IKQ7:IKS7)</f>
        <v>0</v>
      </c>
      <c r="IKW7" s="1103" t="s">
        <v>37</v>
      </c>
      <c r="IKX7" s="1104">
        <f>SUM(IKY7:ILA7)</f>
        <v>0</v>
      </c>
      <c r="ILE7" s="1103" t="s">
        <v>37</v>
      </c>
      <c r="ILF7" s="1104">
        <f>SUM(ILG7:ILI7)</f>
        <v>0</v>
      </c>
      <c r="ILM7" s="1103" t="s">
        <v>37</v>
      </c>
      <c r="ILN7" s="1104">
        <f>SUM(ILO7:ILQ7)</f>
        <v>0</v>
      </c>
      <c r="ILU7" s="1103" t="s">
        <v>37</v>
      </c>
      <c r="ILV7" s="1104">
        <f>SUM(ILW7:ILY7)</f>
        <v>0</v>
      </c>
      <c r="IMC7" s="1103" t="s">
        <v>37</v>
      </c>
      <c r="IMD7" s="1104">
        <f>SUM(IME7:IMG7)</f>
        <v>0</v>
      </c>
      <c r="IMK7" s="1103" t="s">
        <v>37</v>
      </c>
      <c r="IML7" s="1104">
        <f>SUM(IMM7:IMO7)</f>
        <v>0</v>
      </c>
      <c r="IMS7" s="1103" t="s">
        <v>37</v>
      </c>
      <c r="IMT7" s="1104">
        <f>SUM(IMU7:IMW7)</f>
        <v>0</v>
      </c>
      <c r="INA7" s="1103" t="s">
        <v>37</v>
      </c>
      <c r="INB7" s="1104">
        <f>SUM(INC7:INE7)</f>
        <v>0</v>
      </c>
      <c r="INI7" s="1103" t="s">
        <v>37</v>
      </c>
      <c r="INJ7" s="1104">
        <f>SUM(INK7:INM7)</f>
        <v>0</v>
      </c>
      <c r="INQ7" s="1103" t="s">
        <v>37</v>
      </c>
      <c r="INR7" s="1104">
        <f>SUM(INS7:INU7)</f>
        <v>0</v>
      </c>
      <c r="INY7" s="1103" t="s">
        <v>37</v>
      </c>
      <c r="INZ7" s="1104">
        <f>SUM(IOA7:IOC7)</f>
        <v>0</v>
      </c>
      <c r="IOG7" s="1103" t="s">
        <v>37</v>
      </c>
      <c r="IOH7" s="1104">
        <f>SUM(IOI7:IOK7)</f>
        <v>0</v>
      </c>
      <c r="IOO7" s="1103" t="s">
        <v>37</v>
      </c>
      <c r="IOP7" s="1104">
        <f>SUM(IOQ7:IOS7)</f>
        <v>0</v>
      </c>
      <c r="IOW7" s="1103" t="s">
        <v>37</v>
      </c>
      <c r="IOX7" s="1104">
        <f>SUM(IOY7:IPA7)</f>
        <v>0</v>
      </c>
      <c r="IPE7" s="1103" t="s">
        <v>37</v>
      </c>
      <c r="IPF7" s="1104">
        <f>SUM(IPG7:IPI7)</f>
        <v>0</v>
      </c>
      <c r="IPM7" s="1103" t="s">
        <v>37</v>
      </c>
      <c r="IPN7" s="1104">
        <f>SUM(IPO7:IPQ7)</f>
        <v>0</v>
      </c>
      <c r="IPU7" s="1103" t="s">
        <v>37</v>
      </c>
      <c r="IPV7" s="1104">
        <f>SUM(IPW7:IPY7)</f>
        <v>0</v>
      </c>
      <c r="IQC7" s="1103" t="s">
        <v>37</v>
      </c>
      <c r="IQD7" s="1104">
        <f>SUM(IQE7:IQG7)</f>
        <v>0</v>
      </c>
      <c r="IQK7" s="1103" t="s">
        <v>37</v>
      </c>
      <c r="IQL7" s="1104">
        <f>SUM(IQM7:IQO7)</f>
        <v>0</v>
      </c>
      <c r="IQS7" s="1103" t="s">
        <v>37</v>
      </c>
      <c r="IQT7" s="1104">
        <f>SUM(IQU7:IQW7)</f>
        <v>0</v>
      </c>
      <c r="IRA7" s="1103" t="s">
        <v>37</v>
      </c>
      <c r="IRB7" s="1104">
        <f>SUM(IRC7:IRE7)</f>
        <v>0</v>
      </c>
      <c r="IRI7" s="1103" t="s">
        <v>37</v>
      </c>
      <c r="IRJ7" s="1104">
        <f>SUM(IRK7:IRM7)</f>
        <v>0</v>
      </c>
      <c r="IRQ7" s="1103" t="s">
        <v>37</v>
      </c>
      <c r="IRR7" s="1104">
        <f>SUM(IRS7:IRU7)</f>
        <v>0</v>
      </c>
      <c r="IRY7" s="1103" t="s">
        <v>37</v>
      </c>
      <c r="IRZ7" s="1104">
        <f>SUM(ISA7:ISC7)</f>
        <v>0</v>
      </c>
      <c r="ISG7" s="1103" t="s">
        <v>37</v>
      </c>
      <c r="ISH7" s="1104">
        <f>SUM(ISI7:ISK7)</f>
        <v>0</v>
      </c>
      <c r="ISO7" s="1103" t="s">
        <v>37</v>
      </c>
      <c r="ISP7" s="1104">
        <f>SUM(ISQ7:ISS7)</f>
        <v>0</v>
      </c>
      <c r="ISW7" s="1103" t="s">
        <v>37</v>
      </c>
      <c r="ISX7" s="1104">
        <f>SUM(ISY7:ITA7)</f>
        <v>0</v>
      </c>
      <c r="ITE7" s="1103" t="s">
        <v>37</v>
      </c>
      <c r="ITF7" s="1104">
        <f>SUM(ITG7:ITI7)</f>
        <v>0</v>
      </c>
      <c r="ITM7" s="1103" t="s">
        <v>37</v>
      </c>
      <c r="ITN7" s="1104">
        <f>SUM(ITO7:ITQ7)</f>
        <v>0</v>
      </c>
      <c r="ITU7" s="1103" t="s">
        <v>37</v>
      </c>
      <c r="ITV7" s="1104">
        <f>SUM(ITW7:ITY7)</f>
        <v>0</v>
      </c>
      <c r="IUC7" s="1103" t="s">
        <v>37</v>
      </c>
      <c r="IUD7" s="1104">
        <f>SUM(IUE7:IUG7)</f>
        <v>0</v>
      </c>
      <c r="IUK7" s="1103" t="s">
        <v>37</v>
      </c>
      <c r="IUL7" s="1104">
        <f>SUM(IUM7:IUO7)</f>
        <v>0</v>
      </c>
      <c r="IUS7" s="1103" t="s">
        <v>37</v>
      </c>
      <c r="IUT7" s="1104">
        <f>SUM(IUU7:IUW7)</f>
        <v>0</v>
      </c>
      <c r="IVA7" s="1103" t="s">
        <v>37</v>
      </c>
      <c r="IVB7" s="1104">
        <f>SUM(IVC7:IVE7)</f>
        <v>0</v>
      </c>
      <c r="IVI7" s="1103" t="s">
        <v>37</v>
      </c>
      <c r="IVJ7" s="1104">
        <f>SUM(IVK7:IVM7)</f>
        <v>0</v>
      </c>
      <c r="IVQ7" s="1103" t="s">
        <v>37</v>
      </c>
      <c r="IVR7" s="1104">
        <f>SUM(IVS7:IVU7)</f>
        <v>0</v>
      </c>
      <c r="IVY7" s="1103" t="s">
        <v>37</v>
      </c>
      <c r="IVZ7" s="1104">
        <f>SUM(IWA7:IWC7)</f>
        <v>0</v>
      </c>
      <c r="IWG7" s="1103" t="s">
        <v>37</v>
      </c>
      <c r="IWH7" s="1104">
        <f>SUM(IWI7:IWK7)</f>
        <v>0</v>
      </c>
      <c r="IWO7" s="1103" t="s">
        <v>37</v>
      </c>
      <c r="IWP7" s="1104">
        <f>SUM(IWQ7:IWS7)</f>
        <v>0</v>
      </c>
      <c r="IWW7" s="1103" t="s">
        <v>37</v>
      </c>
      <c r="IWX7" s="1104">
        <f>SUM(IWY7:IXA7)</f>
        <v>0</v>
      </c>
      <c r="IXE7" s="1103" t="s">
        <v>37</v>
      </c>
      <c r="IXF7" s="1104">
        <f>SUM(IXG7:IXI7)</f>
        <v>0</v>
      </c>
      <c r="IXM7" s="1103" t="s">
        <v>37</v>
      </c>
      <c r="IXN7" s="1104">
        <f>SUM(IXO7:IXQ7)</f>
        <v>0</v>
      </c>
      <c r="IXU7" s="1103" t="s">
        <v>37</v>
      </c>
      <c r="IXV7" s="1104">
        <f>SUM(IXW7:IXY7)</f>
        <v>0</v>
      </c>
      <c r="IYC7" s="1103" t="s">
        <v>37</v>
      </c>
      <c r="IYD7" s="1104">
        <f>SUM(IYE7:IYG7)</f>
        <v>0</v>
      </c>
      <c r="IYK7" s="1103" t="s">
        <v>37</v>
      </c>
      <c r="IYL7" s="1104">
        <f>SUM(IYM7:IYO7)</f>
        <v>0</v>
      </c>
      <c r="IYS7" s="1103" t="s">
        <v>37</v>
      </c>
      <c r="IYT7" s="1104">
        <f>SUM(IYU7:IYW7)</f>
        <v>0</v>
      </c>
      <c r="IZA7" s="1103" t="s">
        <v>37</v>
      </c>
      <c r="IZB7" s="1104">
        <f>SUM(IZC7:IZE7)</f>
        <v>0</v>
      </c>
      <c r="IZI7" s="1103" t="s">
        <v>37</v>
      </c>
      <c r="IZJ7" s="1104">
        <f>SUM(IZK7:IZM7)</f>
        <v>0</v>
      </c>
      <c r="IZQ7" s="1103" t="s">
        <v>37</v>
      </c>
      <c r="IZR7" s="1104">
        <f>SUM(IZS7:IZU7)</f>
        <v>0</v>
      </c>
      <c r="IZY7" s="1103" t="s">
        <v>37</v>
      </c>
      <c r="IZZ7" s="1104">
        <f>SUM(JAA7:JAC7)</f>
        <v>0</v>
      </c>
      <c r="JAG7" s="1103" t="s">
        <v>37</v>
      </c>
      <c r="JAH7" s="1104">
        <f>SUM(JAI7:JAK7)</f>
        <v>0</v>
      </c>
      <c r="JAO7" s="1103" t="s">
        <v>37</v>
      </c>
      <c r="JAP7" s="1104">
        <f>SUM(JAQ7:JAS7)</f>
        <v>0</v>
      </c>
      <c r="JAW7" s="1103" t="s">
        <v>37</v>
      </c>
      <c r="JAX7" s="1104">
        <f>SUM(JAY7:JBA7)</f>
        <v>0</v>
      </c>
      <c r="JBE7" s="1103" t="s">
        <v>37</v>
      </c>
      <c r="JBF7" s="1104">
        <f>SUM(JBG7:JBI7)</f>
        <v>0</v>
      </c>
      <c r="JBM7" s="1103" t="s">
        <v>37</v>
      </c>
      <c r="JBN7" s="1104">
        <f>SUM(JBO7:JBQ7)</f>
        <v>0</v>
      </c>
      <c r="JBU7" s="1103" t="s">
        <v>37</v>
      </c>
      <c r="JBV7" s="1104">
        <f>SUM(JBW7:JBY7)</f>
        <v>0</v>
      </c>
      <c r="JCC7" s="1103" t="s">
        <v>37</v>
      </c>
      <c r="JCD7" s="1104">
        <f>SUM(JCE7:JCG7)</f>
        <v>0</v>
      </c>
      <c r="JCK7" s="1103" t="s">
        <v>37</v>
      </c>
      <c r="JCL7" s="1104">
        <f>SUM(JCM7:JCO7)</f>
        <v>0</v>
      </c>
      <c r="JCS7" s="1103" t="s">
        <v>37</v>
      </c>
      <c r="JCT7" s="1104">
        <f>SUM(JCU7:JCW7)</f>
        <v>0</v>
      </c>
      <c r="JDA7" s="1103" t="s">
        <v>37</v>
      </c>
      <c r="JDB7" s="1104">
        <f>SUM(JDC7:JDE7)</f>
        <v>0</v>
      </c>
      <c r="JDI7" s="1103" t="s">
        <v>37</v>
      </c>
      <c r="JDJ7" s="1104">
        <f>SUM(JDK7:JDM7)</f>
        <v>0</v>
      </c>
      <c r="JDQ7" s="1103" t="s">
        <v>37</v>
      </c>
      <c r="JDR7" s="1104">
        <f>SUM(JDS7:JDU7)</f>
        <v>0</v>
      </c>
      <c r="JDY7" s="1103" t="s">
        <v>37</v>
      </c>
      <c r="JDZ7" s="1104">
        <f>SUM(JEA7:JEC7)</f>
        <v>0</v>
      </c>
      <c r="JEG7" s="1103" t="s">
        <v>37</v>
      </c>
      <c r="JEH7" s="1104">
        <f>SUM(JEI7:JEK7)</f>
        <v>0</v>
      </c>
      <c r="JEO7" s="1103" t="s">
        <v>37</v>
      </c>
      <c r="JEP7" s="1104">
        <f>SUM(JEQ7:JES7)</f>
        <v>0</v>
      </c>
      <c r="JEW7" s="1103" t="s">
        <v>37</v>
      </c>
      <c r="JEX7" s="1104">
        <f>SUM(JEY7:JFA7)</f>
        <v>0</v>
      </c>
      <c r="JFE7" s="1103" t="s">
        <v>37</v>
      </c>
      <c r="JFF7" s="1104">
        <f>SUM(JFG7:JFI7)</f>
        <v>0</v>
      </c>
      <c r="JFM7" s="1103" t="s">
        <v>37</v>
      </c>
      <c r="JFN7" s="1104">
        <f>SUM(JFO7:JFQ7)</f>
        <v>0</v>
      </c>
      <c r="JFU7" s="1103" t="s">
        <v>37</v>
      </c>
      <c r="JFV7" s="1104">
        <f>SUM(JFW7:JFY7)</f>
        <v>0</v>
      </c>
      <c r="JGC7" s="1103" t="s">
        <v>37</v>
      </c>
      <c r="JGD7" s="1104">
        <f>SUM(JGE7:JGG7)</f>
        <v>0</v>
      </c>
      <c r="JGK7" s="1103" t="s">
        <v>37</v>
      </c>
      <c r="JGL7" s="1104">
        <f>SUM(JGM7:JGO7)</f>
        <v>0</v>
      </c>
      <c r="JGS7" s="1103" t="s">
        <v>37</v>
      </c>
      <c r="JGT7" s="1104">
        <f>SUM(JGU7:JGW7)</f>
        <v>0</v>
      </c>
      <c r="JHA7" s="1103" t="s">
        <v>37</v>
      </c>
      <c r="JHB7" s="1104">
        <f>SUM(JHC7:JHE7)</f>
        <v>0</v>
      </c>
      <c r="JHI7" s="1103" t="s">
        <v>37</v>
      </c>
      <c r="JHJ7" s="1104">
        <f>SUM(JHK7:JHM7)</f>
        <v>0</v>
      </c>
      <c r="JHQ7" s="1103" t="s">
        <v>37</v>
      </c>
      <c r="JHR7" s="1104">
        <f>SUM(JHS7:JHU7)</f>
        <v>0</v>
      </c>
      <c r="JHY7" s="1103" t="s">
        <v>37</v>
      </c>
      <c r="JHZ7" s="1104">
        <f>SUM(JIA7:JIC7)</f>
        <v>0</v>
      </c>
      <c r="JIG7" s="1103" t="s">
        <v>37</v>
      </c>
      <c r="JIH7" s="1104">
        <f>SUM(JII7:JIK7)</f>
        <v>0</v>
      </c>
      <c r="JIO7" s="1103" t="s">
        <v>37</v>
      </c>
      <c r="JIP7" s="1104">
        <f>SUM(JIQ7:JIS7)</f>
        <v>0</v>
      </c>
      <c r="JIW7" s="1103" t="s">
        <v>37</v>
      </c>
      <c r="JIX7" s="1104">
        <f>SUM(JIY7:JJA7)</f>
        <v>0</v>
      </c>
      <c r="JJE7" s="1103" t="s">
        <v>37</v>
      </c>
      <c r="JJF7" s="1104">
        <f>SUM(JJG7:JJI7)</f>
        <v>0</v>
      </c>
      <c r="JJM7" s="1103" t="s">
        <v>37</v>
      </c>
      <c r="JJN7" s="1104">
        <f>SUM(JJO7:JJQ7)</f>
        <v>0</v>
      </c>
      <c r="JJU7" s="1103" t="s">
        <v>37</v>
      </c>
      <c r="JJV7" s="1104">
        <f>SUM(JJW7:JJY7)</f>
        <v>0</v>
      </c>
      <c r="JKC7" s="1103" t="s">
        <v>37</v>
      </c>
      <c r="JKD7" s="1104">
        <f>SUM(JKE7:JKG7)</f>
        <v>0</v>
      </c>
      <c r="JKK7" s="1103" t="s">
        <v>37</v>
      </c>
      <c r="JKL7" s="1104">
        <f>SUM(JKM7:JKO7)</f>
        <v>0</v>
      </c>
      <c r="JKS7" s="1103" t="s">
        <v>37</v>
      </c>
      <c r="JKT7" s="1104">
        <f>SUM(JKU7:JKW7)</f>
        <v>0</v>
      </c>
      <c r="JLA7" s="1103" t="s">
        <v>37</v>
      </c>
      <c r="JLB7" s="1104">
        <f>SUM(JLC7:JLE7)</f>
        <v>0</v>
      </c>
      <c r="JLI7" s="1103" t="s">
        <v>37</v>
      </c>
      <c r="JLJ7" s="1104">
        <f>SUM(JLK7:JLM7)</f>
        <v>0</v>
      </c>
      <c r="JLQ7" s="1103" t="s">
        <v>37</v>
      </c>
      <c r="JLR7" s="1104">
        <f>SUM(JLS7:JLU7)</f>
        <v>0</v>
      </c>
      <c r="JLY7" s="1103" t="s">
        <v>37</v>
      </c>
      <c r="JLZ7" s="1104">
        <f>SUM(JMA7:JMC7)</f>
        <v>0</v>
      </c>
      <c r="JMG7" s="1103" t="s">
        <v>37</v>
      </c>
      <c r="JMH7" s="1104">
        <f>SUM(JMI7:JMK7)</f>
        <v>0</v>
      </c>
      <c r="JMO7" s="1103" t="s">
        <v>37</v>
      </c>
      <c r="JMP7" s="1104">
        <f>SUM(JMQ7:JMS7)</f>
        <v>0</v>
      </c>
      <c r="JMW7" s="1103" t="s">
        <v>37</v>
      </c>
      <c r="JMX7" s="1104">
        <f>SUM(JMY7:JNA7)</f>
        <v>0</v>
      </c>
      <c r="JNE7" s="1103" t="s">
        <v>37</v>
      </c>
      <c r="JNF7" s="1104">
        <f>SUM(JNG7:JNI7)</f>
        <v>0</v>
      </c>
      <c r="JNM7" s="1103" t="s">
        <v>37</v>
      </c>
      <c r="JNN7" s="1104">
        <f>SUM(JNO7:JNQ7)</f>
        <v>0</v>
      </c>
      <c r="JNU7" s="1103" t="s">
        <v>37</v>
      </c>
      <c r="JNV7" s="1104">
        <f>SUM(JNW7:JNY7)</f>
        <v>0</v>
      </c>
      <c r="JOC7" s="1103" t="s">
        <v>37</v>
      </c>
      <c r="JOD7" s="1104">
        <f>SUM(JOE7:JOG7)</f>
        <v>0</v>
      </c>
      <c r="JOK7" s="1103" t="s">
        <v>37</v>
      </c>
      <c r="JOL7" s="1104">
        <f>SUM(JOM7:JOO7)</f>
        <v>0</v>
      </c>
      <c r="JOS7" s="1103" t="s">
        <v>37</v>
      </c>
      <c r="JOT7" s="1104">
        <f>SUM(JOU7:JOW7)</f>
        <v>0</v>
      </c>
      <c r="JPA7" s="1103" t="s">
        <v>37</v>
      </c>
      <c r="JPB7" s="1104">
        <f>SUM(JPC7:JPE7)</f>
        <v>0</v>
      </c>
      <c r="JPI7" s="1103" t="s">
        <v>37</v>
      </c>
      <c r="JPJ7" s="1104">
        <f>SUM(JPK7:JPM7)</f>
        <v>0</v>
      </c>
      <c r="JPQ7" s="1103" t="s">
        <v>37</v>
      </c>
      <c r="JPR7" s="1104">
        <f>SUM(JPS7:JPU7)</f>
        <v>0</v>
      </c>
      <c r="JPY7" s="1103" t="s">
        <v>37</v>
      </c>
      <c r="JPZ7" s="1104">
        <f>SUM(JQA7:JQC7)</f>
        <v>0</v>
      </c>
      <c r="JQG7" s="1103" t="s">
        <v>37</v>
      </c>
      <c r="JQH7" s="1104">
        <f>SUM(JQI7:JQK7)</f>
        <v>0</v>
      </c>
      <c r="JQO7" s="1103" t="s">
        <v>37</v>
      </c>
      <c r="JQP7" s="1104">
        <f>SUM(JQQ7:JQS7)</f>
        <v>0</v>
      </c>
      <c r="JQW7" s="1103" t="s">
        <v>37</v>
      </c>
      <c r="JQX7" s="1104">
        <f>SUM(JQY7:JRA7)</f>
        <v>0</v>
      </c>
      <c r="JRE7" s="1103" t="s">
        <v>37</v>
      </c>
      <c r="JRF7" s="1104">
        <f>SUM(JRG7:JRI7)</f>
        <v>0</v>
      </c>
      <c r="JRM7" s="1103" t="s">
        <v>37</v>
      </c>
      <c r="JRN7" s="1104">
        <f>SUM(JRO7:JRQ7)</f>
        <v>0</v>
      </c>
      <c r="JRU7" s="1103" t="s">
        <v>37</v>
      </c>
      <c r="JRV7" s="1104">
        <f>SUM(JRW7:JRY7)</f>
        <v>0</v>
      </c>
      <c r="JSC7" s="1103" t="s">
        <v>37</v>
      </c>
      <c r="JSD7" s="1104">
        <f>SUM(JSE7:JSG7)</f>
        <v>0</v>
      </c>
      <c r="JSK7" s="1103" t="s">
        <v>37</v>
      </c>
      <c r="JSL7" s="1104">
        <f>SUM(JSM7:JSO7)</f>
        <v>0</v>
      </c>
      <c r="JSS7" s="1103" t="s">
        <v>37</v>
      </c>
      <c r="JST7" s="1104">
        <f>SUM(JSU7:JSW7)</f>
        <v>0</v>
      </c>
      <c r="JTA7" s="1103" t="s">
        <v>37</v>
      </c>
      <c r="JTB7" s="1104">
        <f>SUM(JTC7:JTE7)</f>
        <v>0</v>
      </c>
      <c r="JTI7" s="1103" t="s">
        <v>37</v>
      </c>
      <c r="JTJ7" s="1104">
        <f>SUM(JTK7:JTM7)</f>
        <v>0</v>
      </c>
      <c r="JTQ7" s="1103" t="s">
        <v>37</v>
      </c>
      <c r="JTR7" s="1104">
        <f>SUM(JTS7:JTU7)</f>
        <v>0</v>
      </c>
      <c r="JTY7" s="1103" t="s">
        <v>37</v>
      </c>
      <c r="JTZ7" s="1104">
        <f>SUM(JUA7:JUC7)</f>
        <v>0</v>
      </c>
      <c r="JUG7" s="1103" t="s">
        <v>37</v>
      </c>
      <c r="JUH7" s="1104">
        <f>SUM(JUI7:JUK7)</f>
        <v>0</v>
      </c>
      <c r="JUO7" s="1103" t="s">
        <v>37</v>
      </c>
      <c r="JUP7" s="1104">
        <f>SUM(JUQ7:JUS7)</f>
        <v>0</v>
      </c>
      <c r="JUW7" s="1103" t="s">
        <v>37</v>
      </c>
      <c r="JUX7" s="1104">
        <f>SUM(JUY7:JVA7)</f>
        <v>0</v>
      </c>
      <c r="JVE7" s="1103" t="s">
        <v>37</v>
      </c>
      <c r="JVF7" s="1104">
        <f>SUM(JVG7:JVI7)</f>
        <v>0</v>
      </c>
      <c r="JVM7" s="1103" t="s">
        <v>37</v>
      </c>
      <c r="JVN7" s="1104">
        <f>SUM(JVO7:JVQ7)</f>
        <v>0</v>
      </c>
      <c r="JVU7" s="1103" t="s">
        <v>37</v>
      </c>
      <c r="JVV7" s="1104">
        <f>SUM(JVW7:JVY7)</f>
        <v>0</v>
      </c>
      <c r="JWC7" s="1103" t="s">
        <v>37</v>
      </c>
      <c r="JWD7" s="1104">
        <f>SUM(JWE7:JWG7)</f>
        <v>0</v>
      </c>
      <c r="JWK7" s="1103" t="s">
        <v>37</v>
      </c>
      <c r="JWL7" s="1104">
        <f>SUM(JWM7:JWO7)</f>
        <v>0</v>
      </c>
      <c r="JWS7" s="1103" t="s">
        <v>37</v>
      </c>
      <c r="JWT7" s="1104">
        <f>SUM(JWU7:JWW7)</f>
        <v>0</v>
      </c>
      <c r="JXA7" s="1103" t="s">
        <v>37</v>
      </c>
      <c r="JXB7" s="1104">
        <f>SUM(JXC7:JXE7)</f>
        <v>0</v>
      </c>
      <c r="JXI7" s="1103" t="s">
        <v>37</v>
      </c>
      <c r="JXJ7" s="1104">
        <f>SUM(JXK7:JXM7)</f>
        <v>0</v>
      </c>
      <c r="JXQ7" s="1103" t="s">
        <v>37</v>
      </c>
      <c r="JXR7" s="1104">
        <f>SUM(JXS7:JXU7)</f>
        <v>0</v>
      </c>
      <c r="JXY7" s="1103" t="s">
        <v>37</v>
      </c>
      <c r="JXZ7" s="1104">
        <f>SUM(JYA7:JYC7)</f>
        <v>0</v>
      </c>
      <c r="JYG7" s="1103" t="s">
        <v>37</v>
      </c>
      <c r="JYH7" s="1104">
        <f>SUM(JYI7:JYK7)</f>
        <v>0</v>
      </c>
      <c r="JYO7" s="1103" t="s">
        <v>37</v>
      </c>
      <c r="JYP7" s="1104">
        <f>SUM(JYQ7:JYS7)</f>
        <v>0</v>
      </c>
      <c r="JYW7" s="1103" t="s">
        <v>37</v>
      </c>
      <c r="JYX7" s="1104">
        <f>SUM(JYY7:JZA7)</f>
        <v>0</v>
      </c>
      <c r="JZE7" s="1103" t="s">
        <v>37</v>
      </c>
      <c r="JZF7" s="1104">
        <f>SUM(JZG7:JZI7)</f>
        <v>0</v>
      </c>
      <c r="JZM7" s="1103" t="s">
        <v>37</v>
      </c>
      <c r="JZN7" s="1104">
        <f>SUM(JZO7:JZQ7)</f>
        <v>0</v>
      </c>
      <c r="JZU7" s="1103" t="s">
        <v>37</v>
      </c>
      <c r="JZV7" s="1104">
        <f>SUM(JZW7:JZY7)</f>
        <v>0</v>
      </c>
      <c r="KAC7" s="1103" t="s">
        <v>37</v>
      </c>
      <c r="KAD7" s="1104">
        <f>SUM(KAE7:KAG7)</f>
        <v>0</v>
      </c>
      <c r="KAK7" s="1103" t="s">
        <v>37</v>
      </c>
      <c r="KAL7" s="1104">
        <f>SUM(KAM7:KAO7)</f>
        <v>0</v>
      </c>
      <c r="KAS7" s="1103" t="s">
        <v>37</v>
      </c>
      <c r="KAT7" s="1104">
        <f>SUM(KAU7:KAW7)</f>
        <v>0</v>
      </c>
      <c r="KBA7" s="1103" t="s">
        <v>37</v>
      </c>
      <c r="KBB7" s="1104">
        <f>SUM(KBC7:KBE7)</f>
        <v>0</v>
      </c>
      <c r="KBI7" s="1103" t="s">
        <v>37</v>
      </c>
      <c r="KBJ7" s="1104">
        <f>SUM(KBK7:KBM7)</f>
        <v>0</v>
      </c>
      <c r="KBQ7" s="1103" t="s">
        <v>37</v>
      </c>
      <c r="KBR7" s="1104">
        <f>SUM(KBS7:KBU7)</f>
        <v>0</v>
      </c>
      <c r="KBY7" s="1103" t="s">
        <v>37</v>
      </c>
      <c r="KBZ7" s="1104">
        <f>SUM(KCA7:KCC7)</f>
        <v>0</v>
      </c>
      <c r="KCG7" s="1103" t="s">
        <v>37</v>
      </c>
      <c r="KCH7" s="1104">
        <f>SUM(KCI7:KCK7)</f>
        <v>0</v>
      </c>
      <c r="KCO7" s="1103" t="s">
        <v>37</v>
      </c>
      <c r="KCP7" s="1104">
        <f>SUM(KCQ7:KCS7)</f>
        <v>0</v>
      </c>
      <c r="KCW7" s="1103" t="s">
        <v>37</v>
      </c>
      <c r="KCX7" s="1104">
        <f>SUM(KCY7:KDA7)</f>
        <v>0</v>
      </c>
      <c r="KDE7" s="1103" t="s">
        <v>37</v>
      </c>
      <c r="KDF7" s="1104">
        <f>SUM(KDG7:KDI7)</f>
        <v>0</v>
      </c>
      <c r="KDM7" s="1103" t="s">
        <v>37</v>
      </c>
      <c r="KDN7" s="1104">
        <f>SUM(KDO7:KDQ7)</f>
        <v>0</v>
      </c>
      <c r="KDU7" s="1103" t="s">
        <v>37</v>
      </c>
      <c r="KDV7" s="1104">
        <f>SUM(KDW7:KDY7)</f>
        <v>0</v>
      </c>
      <c r="KEC7" s="1103" t="s">
        <v>37</v>
      </c>
      <c r="KED7" s="1104">
        <f>SUM(KEE7:KEG7)</f>
        <v>0</v>
      </c>
      <c r="KEK7" s="1103" t="s">
        <v>37</v>
      </c>
      <c r="KEL7" s="1104">
        <f>SUM(KEM7:KEO7)</f>
        <v>0</v>
      </c>
      <c r="KES7" s="1103" t="s">
        <v>37</v>
      </c>
      <c r="KET7" s="1104">
        <f>SUM(KEU7:KEW7)</f>
        <v>0</v>
      </c>
      <c r="KFA7" s="1103" t="s">
        <v>37</v>
      </c>
      <c r="KFB7" s="1104">
        <f>SUM(KFC7:KFE7)</f>
        <v>0</v>
      </c>
      <c r="KFI7" s="1103" t="s">
        <v>37</v>
      </c>
      <c r="KFJ7" s="1104">
        <f>SUM(KFK7:KFM7)</f>
        <v>0</v>
      </c>
      <c r="KFQ7" s="1103" t="s">
        <v>37</v>
      </c>
      <c r="KFR7" s="1104">
        <f>SUM(KFS7:KFU7)</f>
        <v>0</v>
      </c>
      <c r="KFY7" s="1103" t="s">
        <v>37</v>
      </c>
      <c r="KFZ7" s="1104">
        <f>SUM(KGA7:KGC7)</f>
        <v>0</v>
      </c>
      <c r="KGG7" s="1103" t="s">
        <v>37</v>
      </c>
      <c r="KGH7" s="1104">
        <f>SUM(KGI7:KGK7)</f>
        <v>0</v>
      </c>
      <c r="KGO7" s="1103" t="s">
        <v>37</v>
      </c>
      <c r="KGP7" s="1104">
        <f>SUM(KGQ7:KGS7)</f>
        <v>0</v>
      </c>
      <c r="KGW7" s="1103" t="s">
        <v>37</v>
      </c>
      <c r="KGX7" s="1104">
        <f>SUM(KGY7:KHA7)</f>
        <v>0</v>
      </c>
      <c r="KHE7" s="1103" t="s">
        <v>37</v>
      </c>
      <c r="KHF7" s="1104">
        <f>SUM(KHG7:KHI7)</f>
        <v>0</v>
      </c>
      <c r="KHM7" s="1103" t="s">
        <v>37</v>
      </c>
      <c r="KHN7" s="1104">
        <f>SUM(KHO7:KHQ7)</f>
        <v>0</v>
      </c>
      <c r="KHU7" s="1103" t="s">
        <v>37</v>
      </c>
      <c r="KHV7" s="1104">
        <f>SUM(KHW7:KHY7)</f>
        <v>0</v>
      </c>
      <c r="KIC7" s="1103" t="s">
        <v>37</v>
      </c>
      <c r="KID7" s="1104">
        <f>SUM(KIE7:KIG7)</f>
        <v>0</v>
      </c>
      <c r="KIK7" s="1103" t="s">
        <v>37</v>
      </c>
      <c r="KIL7" s="1104">
        <f>SUM(KIM7:KIO7)</f>
        <v>0</v>
      </c>
      <c r="KIS7" s="1103" t="s">
        <v>37</v>
      </c>
      <c r="KIT7" s="1104">
        <f>SUM(KIU7:KIW7)</f>
        <v>0</v>
      </c>
      <c r="KJA7" s="1103" t="s">
        <v>37</v>
      </c>
      <c r="KJB7" s="1104">
        <f>SUM(KJC7:KJE7)</f>
        <v>0</v>
      </c>
      <c r="KJI7" s="1103" t="s">
        <v>37</v>
      </c>
      <c r="KJJ7" s="1104">
        <f>SUM(KJK7:KJM7)</f>
        <v>0</v>
      </c>
      <c r="KJQ7" s="1103" t="s">
        <v>37</v>
      </c>
      <c r="KJR7" s="1104">
        <f>SUM(KJS7:KJU7)</f>
        <v>0</v>
      </c>
      <c r="KJY7" s="1103" t="s">
        <v>37</v>
      </c>
      <c r="KJZ7" s="1104">
        <f>SUM(KKA7:KKC7)</f>
        <v>0</v>
      </c>
      <c r="KKG7" s="1103" t="s">
        <v>37</v>
      </c>
      <c r="KKH7" s="1104">
        <f>SUM(KKI7:KKK7)</f>
        <v>0</v>
      </c>
      <c r="KKO7" s="1103" t="s">
        <v>37</v>
      </c>
      <c r="KKP7" s="1104">
        <f>SUM(KKQ7:KKS7)</f>
        <v>0</v>
      </c>
      <c r="KKW7" s="1103" t="s">
        <v>37</v>
      </c>
      <c r="KKX7" s="1104">
        <f>SUM(KKY7:KLA7)</f>
        <v>0</v>
      </c>
      <c r="KLE7" s="1103" t="s">
        <v>37</v>
      </c>
      <c r="KLF7" s="1104">
        <f>SUM(KLG7:KLI7)</f>
        <v>0</v>
      </c>
      <c r="KLM7" s="1103" t="s">
        <v>37</v>
      </c>
      <c r="KLN7" s="1104">
        <f>SUM(KLO7:KLQ7)</f>
        <v>0</v>
      </c>
      <c r="KLU7" s="1103" t="s">
        <v>37</v>
      </c>
      <c r="KLV7" s="1104">
        <f>SUM(KLW7:KLY7)</f>
        <v>0</v>
      </c>
      <c r="KMC7" s="1103" t="s">
        <v>37</v>
      </c>
      <c r="KMD7" s="1104">
        <f>SUM(KME7:KMG7)</f>
        <v>0</v>
      </c>
      <c r="KMK7" s="1103" t="s">
        <v>37</v>
      </c>
      <c r="KML7" s="1104">
        <f>SUM(KMM7:KMO7)</f>
        <v>0</v>
      </c>
      <c r="KMS7" s="1103" t="s">
        <v>37</v>
      </c>
      <c r="KMT7" s="1104">
        <f>SUM(KMU7:KMW7)</f>
        <v>0</v>
      </c>
      <c r="KNA7" s="1103" t="s">
        <v>37</v>
      </c>
      <c r="KNB7" s="1104">
        <f>SUM(KNC7:KNE7)</f>
        <v>0</v>
      </c>
      <c r="KNI7" s="1103" t="s">
        <v>37</v>
      </c>
      <c r="KNJ7" s="1104">
        <f>SUM(KNK7:KNM7)</f>
        <v>0</v>
      </c>
      <c r="KNQ7" s="1103" t="s">
        <v>37</v>
      </c>
      <c r="KNR7" s="1104">
        <f>SUM(KNS7:KNU7)</f>
        <v>0</v>
      </c>
      <c r="KNY7" s="1103" t="s">
        <v>37</v>
      </c>
      <c r="KNZ7" s="1104">
        <f>SUM(KOA7:KOC7)</f>
        <v>0</v>
      </c>
      <c r="KOG7" s="1103" t="s">
        <v>37</v>
      </c>
      <c r="KOH7" s="1104">
        <f>SUM(KOI7:KOK7)</f>
        <v>0</v>
      </c>
      <c r="KOO7" s="1103" t="s">
        <v>37</v>
      </c>
      <c r="KOP7" s="1104">
        <f>SUM(KOQ7:KOS7)</f>
        <v>0</v>
      </c>
      <c r="KOW7" s="1103" t="s">
        <v>37</v>
      </c>
      <c r="KOX7" s="1104">
        <f>SUM(KOY7:KPA7)</f>
        <v>0</v>
      </c>
      <c r="KPE7" s="1103" t="s">
        <v>37</v>
      </c>
      <c r="KPF7" s="1104">
        <f>SUM(KPG7:KPI7)</f>
        <v>0</v>
      </c>
      <c r="KPM7" s="1103" t="s">
        <v>37</v>
      </c>
      <c r="KPN7" s="1104">
        <f>SUM(KPO7:KPQ7)</f>
        <v>0</v>
      </c>
      <c r="KPU7" s="1103" t="s">
        <v>37</v>
      </c>
      <c r="KPV7" s="1104">
        <f>SUM(KPW7:KPY7)</f>
        <v>0</v>
      </c>
      <c r="KQC7" s="1103" t="s">
        <v>37</v>
      </c>
      <c r="KQD7" s="1104">
        <f>SUM(KQE7:KQG7)</f>
        <v>0</v>
      </c>
      <c r="KQK7" s="1103" t="s">
        <v>37</v>
      </c>
      <c r="KQL7" s="1104">
        <f>SUM(KQM7:KQO7)</f>
        <v>0</v>
      </c>
      <c r="KQS7" s="1103" t="s">
        <v>37</v>
      </c>
      <c r="KQT7" s="1104">
        <f>SUM(KQU7:KQW7)</f>
        <v>0</v>
      </c>
      <c r="KRA7" s="1103" t="s">
        <v>37</v>
      </c>
      <c r="KRB7" s="1104">
        <f>SUM(KRC7:KRE7)</f>
        <v>0</v>
      </c>
      <c r="KRI7" s="1103" t="s">
        <v>37</v>
      </c>
      <c r="KRJ7" s="1104">
        <f>SUM(KRK7:KRM7)</f>
        <v>0</v>
      </c>
      <c r="KRQ7" s="1103" t="s">
        <v>37</v>
      </c>
      <c r="KRR7" s="1104">
        <f>SUM(KRS7:KRU7)</f>
        <v>0</v>
      </c>
      <c r="KRY7" s="1103" t="s">
        <v>37</v>
      </c>
      <c r="KRZ7" s="1104">
        <f>SUM(KSA7:KSC7)</f>
        <v>0</v>
      </c>
      <c r="KSG7" s="1103" t="s">
        <v>37</v>
      </c>
      <c r="KSH7" s="1104">
        <f>SUM(KSI7:KSK7)</f>
        <v>0</v>
      </c>
      <c r="KSO7" s="1103" t="s">
        <v>37</v>
      </c>
      <c r="KSP7" s="1104">
        <f>SUM(KSQ7:KSS7)</f>
        <v>0</v>
      </c>
      <c r="KSW7" s="1103" t="s">
        <v>37</v>
      </c>
      <c r="KSX7" s="1104">
        <f>SUM(KSY7:KTA7)</f>
        <v>0</v>
      </c>
      <c r="KTE7" s="1103" t="s">
        <v>37</v>
      </c>
      <c r="KTF7" s="1104">
        <f>SUM(KTG7:KTI7)</f>
        <v>0</v>
      </c>
      <c r="KTM7" s="1103" t="s">
        <v>37</v>
      </c>
      <c r="KTN7" s="1104">
        <f>SUM(KTO7:KTQ7)</f>
        <v>0</v>
      </c>
      <c r="KTU7" s="1103" t="s">
        <v>37</v>
      </c>
      <c r="KTV7" s="1104">
        <f>SUM(KTW7:KTY7)</f>
        <v>0</v>
      </c>
      <c r="KUC7" s="1103" t="s">
        <v>37</v>
      </c>
      <c r="KUD7" s="1104">
        <f>SUM(KUE7:KUG7)</f>
        <v>0</v>
      </c>
      <c r="KUK7" s="1103" t="s">
        <v>37</v>
      </c>
      <c r="KUL7" s="1104">
        <f>SUM(KUM7:KUO7)</f>
        <v>0</v>
      </c>
      <c r="KUS7" s="1103" t="s">
        <v>37</v>
      </c>
      <c r="KUT7" s="1104">
        <f>SUM(KUU7:KUW7)</f>
        <v>0</v>
      </c>
      <c r="KVA7" s="1103" t="s">
        <v>37</v>
      </c>
      <c r="KVB7" s="1104">
        <f>SUM(KVC7:KVE7)</f>
        <v>0</v>
      </c>
      <c r="KVI7" s="1103" t="s">
        <v>37</v>
      </c>
      <c r="KVJ7" s="1104">
        <f>SUM(KVK7:KVM7)</f>
        <v>0</v>
      </c>
      <c r="KVQ7" s="1103" t="s">
        <v>37</v>
      </c>
      <c r="KVR7" s="1104">
        <f>SUM(KVS7:KVU7)</f>
        <v>0</v>
      </c>
      <c r="KVY7" s="1103" t="s">
        <v>37</v>
      </c>
      <c r="KVZ7" s="1104">
        <f>SUM(KWA7:KWC7)</f>
        <v>0</v>
      </c>
      <c r="KWG7" s="1103" t="s">
        <v>37</v>
      </c>
      <c r="KWH7" s="1104">
        <f>SUM(KWI7:KWK7)</f>
        <v>0</v>
      </c>
      <c r="KWO7" s="1103" t="s">
        <v>37</v>
      </c>
      <c r="KWP7" s="1104">
        <f>SUM(KWQ7:KWS7)</f>
        <v>0</v>
      </c>
      <c r="KWW7" s="1103" t="s">
        <v>37</v>
      </c>
      <c r="KWX7" s="1104">
        <f>SUM(KWY7:KXA7)</f>
        <v>0</v>
      </c>
      <c r="KXE7" s="1103" t="s">
        <v>37</v>
      </c>
      <c r="KXF7" s="1104">
        <f>SUM(KXG7:KXI7)</f>
        <v>0</v>
      </c>
      <c r="KXM7" s="1103" t="s">
        <v>37</v>
      </c>
      <c r="KXN7" s="1104">
        <f>SUM(KXO7:KXQ7)</f>
        <v>0</v>
      </c>
      <c r="KXU7" s="1103" t="s">
        <v>37</v>
      </c>
      <c r="KXV7" s="1104">
        <f>SUM(KXW7:KXY7)</f>
        <v>0</v>
      </c>
      <c r="KYC7" s="1103" t="s">
        <v>37</v>
      </c>
      <c r="KYD7" s="1104">
        <f>SUM(KYE7:KYG7)</f>
        <v>0</v>
      </c>
      <c r="KYK7" s="1103" t="s">
        <v>37</v>
      </c>
      <c r="KYL7" s="1104">
        <f>SUM(KYM7:KYO7)</f>
        <v>0</v>
      </c>
      <c r="KYS7" s="1103" t="s">
        <v>37</v>
      </c>
      <c r="KYT7" s="1104">
        <f>SUM(KYU7:KYW7)</f>
        <v>0</v>
      </c>
      <c r="KZA7" s="1103" t="s">
        <v>37</v>
      </c>
      <c r="KZB7" s="1104">
        <f>SUM(KZC7:KZE7)</f>
        <v>0</v>
      </c>
      <c r="KZI7" s="1103" t="s">
        <v>37</v>
      </c>
      <c r="KZJ7" s="1104">
        <f>SUM(KZK7:KZM7)</f>
        <v>0</v>
      </c>
      <c r="KZQ7" s="1103" t="s">
        <v>37</v>
      </c>
      <c r="KZR7" s="1104">
        <f>SUM(KZS7:KZU7)</f>
        <v>0</v>
      </c>
      <c r="KZY7" s="1103" t="s">
        <v>37</v>
      </c>
      <c r="KZZ7" s="1104">
        <f>SUM(LAA7:LAC7)</f>
        <v>0</v>
      </c>
      <c r="LAG7" s="1103" t="s">
        <v>37</v>
      </c>
      <c r="LAH7" s="1104">
        <f>SUM(LAI7:LAK7)</f>
        <v>0</v>
      </c>
      <c r="LAO7" s="1103" t="s">
        <v>37</v>
      </c>
      <c r="LAP7" s="1104">
        <f>SUM(LAQ7:LAS7)</f>
        <v>0</v>
      </c>
      <c r="LAW7" s="1103" t="s">
        <v>37</v>
      </c>
      <c r="LAX7" s="1104">
        <f>SUM(LAY7:LBA7)</f>
        <v>0</v>
      </c>
      <c r="LBE7" s="1103" t="s">
        <v>37</v>
      </c>
      <c r="LBF7" s="1104">
        <f>SUM(LBG7:LBI7)</f>
        <v>0</v>
      </c>
      <c r="LBM7" s="1103" t="s">
        <v>37</v>
      </c>
      <c r="LBN7" s="1104">
        <f>SUM(LBO7:LBQ7)</f>
        <v>0</v>
      </c>
      <c r="LBU7" s="1103" t="s">
        <v>37</v>
      </c>
      <c r="LBV7" s="1104">
        <f>SUM(LBW7:LBY7)</f>
        <v>0</v>
      </c>
      <c r="LCC7" s="1103" t="s">
        <v>37</v>
      </c>
      <c r="LCD7" s="1104">
        <f>SUM(LCE7:LCG7)</f>
        <v>0</v>
      </c>
      <c r="LCK7" s="1103" t="s">
        <v>37</v>
      </c>
      <c r="LCL7" s="1104">
        <f>SUM(LCM7:LCO7)</f>
        <v>0</v>
      </c>
      <c r="LCS7" s="1103" t="s">
        <v>37</v>
      </c>
      <c r="LCT7" s="1104">
        <f>SUM(LCU7:LCW7)</f>
        <v>0</v>
      </c>
      <c r="LDA7" s="1103" t="s">
        <v>37</v>
      </c>
      <c r="LDB7" s="1104">
        <f>SUM(LDC7:LDE7)</f>
        <v>0</v>
      </c>
      <c r="LDI7" s="1103" t="s">
        <v>37</v>
      </c>
      <c r="LDJ7" s="1104">
        <f>SUM(LDK7:LDM7)</f>
        <v>0</v>
      </c>
      <c r="LDQ7" s="1103" t="s">
        <v>37</v>
      </c>
      <c r="LDR7" s="1104">
        <f>SUM(LDS7:LDU7)</f>
        <v>0</v>
      </c>
      <c r="LDY7" s="1103" t="s">
        <v>37</v>
      </c>
      <c r="LDZ7" s="1104">
        <f>SUM(LEA7:LEC7)</f>
        <v>0</v>
      </c>
      <c r="LEG7" s="1103" t="s">
        <v>37</v>
      </c>
      <c r="LEH7" s="1104">
        <f>SUM(LEI7:LEK7)</f>
        <v>0</v>
      </c>
      <c r="LEO7" s="1103" t="s">
        <v>37</v>
      </c>
      <c r="LEP7" s="1104">
        <f>SUM(LEQ7:LES7)</f>
        <v>0</v>
      </c>
      <c r="LEW7" s="1103" t="s">
        <v>37</v>
      </c>
      <c r="LEX7" s="1104">
        <f>SUM(LEY7:LFA7)</f>
        <v>0</v>
      </c>
      <c r="LFE7" s="1103" t="s">
        <v>37</v>
      </c>
      <c r="LFF7" s="1104">
        <f>SUM(LFG7:LFI7)</f>
        <v>0</v>
      </c>
      <c r="LFM7" s="1103" t="s">
        <v>37</v>
      </c>
      <c r="LFN7" s="1104">
        <f>SUM(LFO7:LFQ7)</f>
        <v>0</v>
      </c>
      <c r="LFU7" s="1103" t="s">
        <v>37</v>
      </c>
      <c r="LFV7" s="1104">
        <f>SUM(LFW7:LFY7)</f>
        <v>0</v>
      </c>
      <c r="LGC7" s="1103" t="s">
        <v>37</v>
      </c>
      <c r="LGD7" s="1104">
        <f>SUM(LGE7:LGG7)</f>
        <v>0</v>
      </c>
      <c r="LGK7" s="1103" t="s">
        <v>37</v>
      </c>
      <c r="LGL7" s="1104">
        <f>SUM(LGM7:LGO7)</f>
        <v>0</v>
      </c>
      <c r="LGS7" s="1103" t="s">
        <v>37</v>
      </c>
      <c r="LGT7" s="1104">
        <f>SUM(LGU7:LGW7)</f>
        <v>0</v>
      </c>
      <c r="LHA7" s="1103" t="s">
        <v>37</v>
      </c>
      <c r="LHB7" s="1104">
        <f>SUM(LHC7:LHE7)</f>
        <v>0</v>
      </c>
      <c r="LHI7" s="1103" t="s">
        <v>37</v>
      </c>
      <c r="LHJ7" s="1104">
        <f>SUM(LHK7:LHM7)</f>
        <v>0</v>
      </c>
      <c r="LHQ7" s="1103" t="s">
        <v>37</v>
      </c>
      <c r="LHR7" s="1104">
        <f>SUM(LHS7:LHU7)</f>
        <v>0</v>
      </c>
      <c r="LHY7" s="1103" t="s">
        <v>37</v>
      </c>
      <c r="LHZ7" s="1104">
        <f>SUM(LIA7:LIC7)</f>
        <v>0</v>
      </c>
      <c r="LIG7" s="1103" t="s">
        <v>37</v>
      </c>
      <c r="LIH7" s="1104">
        <f>SUM(LII7:LIK7)</f>
        <v>0</v>
      </c>
      <c r="LIO7" s="1103" t="s">
        <v>37</v>
      </c>
      <c r="LIP7" s="1104">
        <f>SUM(LIQ7:LIS7)</f>
        <v>0</v>
      </c>
      <c r="LIW7" s="1103" t="s">
        <v>37</v>
      </c>
      <c r="LIX7" s="1104">
        <f>SUM(LIY7:LJA7)</f>
        <v>0</v>
      </c>
      <c r="LJE7" s="1103" t="s">
        <v>37</v>
      </c>
      <c r="LJF7" s="1104">
        <f>SUM(LJG7:LJI7)</f>
        <v>0</v>
      </c>
      <c r="LJM7" s="1103" t="s">
        <v>37</v>
      </c>
      <c r="LJN7" s="1104">
        <f>SUM(LJO7:LJQ7)</f>
        <v>0</v>
      </c>
      <c r="LJU7" s="1103" t="s">
        <v>37</v>
      </c>
      <c r="LJV7" s="1104">
        <f>SUM(LJW7:LJY7)</f>
        <v>0</v>
      </c>
      <c r="LKC7" s="1103" t="s">
        <v>37</v>
      </c>
      <c r="LKD7" s="1104">
        <f>SUM(LKE7:LKG7)</f>
        <v>0</v>
      </c>
      <c r="LKK7" s="1103" t="s">
        <v>37</v>
      </c>
      <c r="LKL7" s="1104">
        <f>SUM(LKM7:LKO7)</f>
        <v>0</v>
      </c>
      <c r="LKS7" s="1103" t="s">
        <v>37</v>
      </c>
      <c r="LKT7" s="1104">
        <f>SUM(LKU7:LKW7)</f>
        <v>0</v>
      </c>
      <c r="LLA7" s="1103" t="s">
        <v>37</v>
      </c>
      <c r="LLB7" s="1104">
        <f>SUM(LLC7:LLE7)</f>
        <v>0</v>
      </c>
      <c r="LLI7" s="1103" t="s">
        <v>37</v>
      </c>
      <c r="LLJ7" s="1104">
        <f>SUM(LLK7:LLM7)</f>
        <v>0</v>
      </c>
      <c r="LLQ7" s="1103" t="s">
        <v>37</v>
      </c>
      <c r="LLR7" s="1104">
        <f>SUM(LLS7:LLU7)</f>
        <v>0</v>
      </c>
      <c r="LLY7" s="1103" t="s">
        <v>37</v>
      </c>
      <c r="LLZ7" s="1104">
        <f>SUM(LMA7:LMC7)</f>
        <v>0</v>
      </c>
      <c r="LMG7" s="1103" t="s">
        <v>37</v>
      </c>
      <c r="LMH7" s="1104">
        <f>SUM(LMI7:LMK7)</f>
        <v>0</v>
      </c>
      <c r="LMO7" s="1103" t="s">
        <v>37</v>
      </c>
      <c r="LMP7" s="1104">
        <f>SUM(LMQ7:LMS7)</f>
        <v>0</v>
      </c>
      <c r="LMW7" s="1103" t="s">
        <v>37</v>
      </c>
      <c r="LMX7" s="1104">
        <f>SUM(LMY7:LNA7)</f>
        <v>0</v>
      </c>
      <c r="LNE7" s="1103" t="s">
        <v>37</v>
      </c>
      <c r="LNF7" s="1104">
        <f>SUM(LNG7:LNI7)</f>
        <v>0</v>
      </c>
      <c r="LNM7" s="1103" t="s">
        <v>37</v>
      </c>
      <c r="LNN7" s="1104">
        <f>SUM(LNO7:LNQ7)</f>
        <v>0</v>
      </c>
      <c r="LNU7" s="1103" t="s">
        <v>37</v>
      </c>
      <c r="LNV7" s="1104">
        <f>SUM(LNW7:LNY7)</f>
        <v>0</v>
      </c>
      <c r="LOC7" s="1103" t="s">
        <v>37</v>
      </c>
      <c r="LOD7" s="1104">
        <f>SUM(LOE7:LOG7)</f>
        <v>0</v>
      </c>
      <c r="LOK7" s="1103" t="s">
        <v>37</v>
      </c>
      <c r="LOL7" s="1104">
        <f>SUM(LOM7:LOO7)</f>
        <v>0</v>
      </c>
      <c r="LOS7" s="1103" t="s">
        <v>37</v>
      </c>
      <c r="LOT7" s="1104">
        <f>SUM(LOU7:LOW7)</f>
        <v>0</v>
      </c>
      <c r="LPA7" s="1103" t="s">
        <v>37</v>
      </c>
      <c r="LPB7" s="1104">
        <f>SUM(LPC7:LPE7)</f>
        <v>0</v>
      </c>
      <c r="LPI7" s="1103" t="s">
        <v>37</v>
      </c>
      <c r="LPJ7" s="1104">
        <f>SUM(LPK7:LPM7)</f>
        <v>0</v>
      </c>
      <c r="LPQ7" s="1103" t="s">
        <v>37</v>
      </c>
      <c r="LPR7" s="1104">
        <f>SUM(LPS7:LPU7)</f>
        <v>0</v>
      </c>
      <c r="LPY7" s="1103" t="s">
        <v>37</v>
      </c>
      <c r="LPZ7" s="1104">
        <f>SUM(LQA7:LQC7)</f>
        <v>0</v>
      </c>
      <c r="LQG7" s="1103" t="s">
        <v>37</v>
      </c>
      <c r="LQH7" s="1104">
        <f>SUM(LQI7:LQK7)</f>
        <v>0</v>
      </c>
      <c r="LQO7" s="1103" t="s">
        <v>37</v>
      </c>
      <c r="LQP7" s="1104">
        <f>SUM(LQQ7:LQS7)</f>
        <v>0</v>
      </c>
      <c r="LQW7" s="1103" t="s">
        <v>37</v>
      </c>
      <c r="LQX7" s="1104">
        <f>SUM(LQY7:LRA7)</f>
        <v>0</v>
      </c>
      <c r="LRE7" s="1103" t="s">
        <v>37</v>
      </c>
      <c r="LRF7" s="1104">
        <f>SUM(LRG7:LRI7)</f>
        <v>0</v>
      </c>
      <c r="LRM7" s="1103" t="s">
        <v>37</v>
      </c>
      <c r="LRN7" s="1104">
        <f>SUM(LRO7:LRQ7)</f>
        <v>0</v>
      </c>
      <c r="LRU7" s="1103" t="s">
        <v>37</v>
      </c>
      <c r="LRV7" s="1104">
        <f>SUM(LRW7:LRY7)</f>
        <v>0</v>
      </c>
      <c r="LSC7" s="1103" t="s">
        <v>37</v>
      </c>
      <c r="LSD7" s="1104">
        <f>SUM(LSE7:LSG7)</f>
        <v>0</v>
      </c>
      <c r="LSK7" s="1103" t="s">
        <v>37</v>
      </c>
      <c r="LSL7" s="1104">
        <f>SUM(LSM7:LSO7)</f>
        <v>0</v>
      </c>
      <c r="LSS7" s="1103" t="s">
        <v>37</v>
      </c>
      <c r="LST7" s="1104">
        <f>SUM(LSU7:LSW7)</f>
        <v>0</v>
      </c>
      <c r="LTA7" s="1103" t="s">
        <v>37</v>
      </c>
      <c r="LTB7" s="1104">
        <f>SUM(LTC7:LTE7)</f>
        <v>0</v>
      </c>
      <c r="LTI7" s="1103" t="s">
        <v>37</v>
      </c>
      <c r="LTJ7" s="1104">
        <f>SUM(LTK7:LTM7)</f>
        <v>0</v>
      </c>
      <c r="LTQ7" s="1103" t="s">
        <v>37</v>
      </c>
      <c r="LTR7" s="1104">
        <f>SUM(LTS7:LTU7)</f>
        <v>0</v>
      </c>
      <c r="LTY7" s="1103" t="s">
        <v>37</v>
      </c>
      <c r="LTZ7" s="1104">
        <f>SUM(LUA7:LUC7)</f>
        <v>0</v>
      </c>
      <c r="LUG7" s="1103" t="s">
        <v>37</v>
      </c>
      <c r="LUH7" s="1104">
        <f>SUM(LUI7:LUK7)</f>
        <v>0</v>
      </c>
      <c r="LUO7" s="1103" t="s">
        <v>37</v>
      </c>
      <c r="LUP7" s="1104">
        <f>SUM(LUQ7:LUS7)</f>
        <v>0</v>
      </c>
      <c r="LUW7" s="1103" t="s">
        <v>37</v>
      </c>
      <c r="LUX7" s="1104">
        <f>SUM(LUY7:LVA7)</f>
        <v>0</v>
      </c>
      <c r="LVE7" s="1103" t="s">
        <v>37</v>
      </c>
      <c r="LVF7" s="1104">
        <f>SUM(LVG7:LVI7)</f>
        <v>0</v>
      </c>
      <c r="LVM7" s="1103" t="s">
        <v>37</v>
      </c>
      <c r="LVN7" s="1104">
        <f>SUM(LVO7:LVQ7)</f>
        <v>0</v>
      </c>
      <c r="LVU7" s="1103" t="s">
        <v>37</v>
      </c>
      <c r="LVV7" s="1104">
        <f>SUM(LVW7:LVY7)</f>
        <v>0</v>
      </c>
      <c r="LWC7" s="1103" t="s">
        <v>37</v>
      </c>
      <c r="LWD7" s="1104">
        <f>SUM(LWE7:LWG7)</f>
        <v>0</v>
      </c>
      <c r="LWK7" s="1103" t="s">
        <v>37</v>
      </c>
      <c r="LWL7" s="1104">
        <f>SUM(LWM7:LWO7)</f>
        <v>0</v>
      </c>
      <c r="LWS7" s="1103" t="s">
        <v>37</v>
      </c>
      <c r="LWT7" s="1104">
        <f>SUM(LWU7:LWW7)</f>
        <v>0</v>
      </c>
      <c r="LXA7" s="1103" t="s">
        <v>37</v>
      </c>
      <c r="LXB7" s="1104">
        <f>SUM(LXC7:LXE7)</f>
        <v>0</v>
      </c>
      <c r="LXI7" s="1103" t="s">
        <v>37</v>
      </c>
      <c r="LXJ7" s="1104">
        <f>SUM(LXK7:LXM7)</f>
        <v>0</v>
      </c>
      <c r="LXQ7" s="1103" t="s">
        <v>37</v>
      </c>
      <c r="LXR7" s="1104">
        <f>SUM(LXS7:LXU7)</f>
        <v>0</v>
      </c>
      <c r="LXY7" s="1103" t="s">
        <v>37</v>
      </c>
      <c r="LXZ7" s="1104">
        <f>SUM(LYA7:LYC7)</f>
        <v>0</v>
      </c>
      <c r="LYG7" s="1103" t="s">
        <v>37</v>
      </c>
      <c r="LYH7" s="1104">
        <f>SUM(LYI7:LYK7)</f>
        <v>0</v>
      </c>
      <c r="LYO7" s="1103" t="s">
        <v>37</v>
      </c>
      <c r="LYP7" s="1104">
        <f>SUM(LYQ7:LYS7)</f>
        <v>0</v>
      </c>
      <c r="LYW7" s="1103" t="s">
        <v>37</v>
      </c>
      <c r="LYX7" s="1104">
        <f>SUM(LYY7:LZA7)</f>
        <v>0</v>
      </c>
      <c r="LZE7" s="1103" t="s">
        <v>37</v>
      </c>
      <c r="LZF7" s="1104">
        <f>SUM(LZG7:LZI7)</f>
        <v>0</v>
      </c>
      <c r="LZM7" s="1103" t="s">
        <v>37</v>
      </c>
      <c r="LZN7" s="1104">
        <f>SUM(LZO7:LZQ7)</f>
        <v>0</v>
      </c>
      <c r="LZU7" s="1103" t="s">
        <v>37</v>
      </c>
      <c r="LZV7" s="1104">
        <f>SUM(LZW7:LZY7)</f>
        <v>0</v>
      </c>
      <c r="MAC7" s="1103" t="s">
        <v>37</v>
      </c>
      <c r="MAD7" s="1104">
        <f>SUM(MAE7:MAG7)</f>
        <v>0</v>
      </c>
      <c r="MAK7" s="1103" t="s">
        <v>37</v>
      </c>
      <c r="MAL7" s="1104">
        <f>SUM(MAM7:MAO7)</f>
        <v>0</v>
      </c>
      <c r="MAS7" s="1103" t="s">
        <v>37</v>
      </c>
      <c r="MAT7" s="1104">
        <f>SUM(MAU7:MAW7)</f>
        <v>0</v>
      </c>
      <c r="MBA7" s="1103" t="s">
        <v>37</v>
      </c>
      <c r="MBB7" s="1104">
        <f>SUM(MBC7:MBE7)</f>
        <v>0</v>
      </c>
      <c r="MBI7" s="1103" t="s">
        <v>37</v>
      </c>
      <c r="MBJ7" s="1104">
        <f>SUM(MBK7:MBM7)</f>
        <v>0</v>
      </c>
      <c r="MBQ7" s="1103" t="s">
        <v>37</v>
      </c>
      <c r="MBR7" s="1104">
        <f>SUM(MBS7:MBU7)</f>
        <v>0</v>
      </c>
      <c r="MBY7" s="1103" t="s">
        <v>37</v>
      </c>
      <c r="MBZ7" s="1104">
        <f>SUM(MCA7:MCC7)</f>
        <v>0</v>
      </c>
      <c r="MCG7" s="1103" t="s">
        <v>37</v>
      </c>
      <c r="MCH7" s="1104">
        <f>SUM(MCI7:MCK7)</f>
        <v>0</v>
      </c>
      <c r="MCO7" s="1103" t="s">
        <v>37</v>
      </c>
      <c r="MCP7" s="1104">
        <f>SUM(MCQ7:MCS7)</f>
        <v>0</v>
      </c>
      <c r="MCW7" s="1103" t="s">
        <v>37</v>
      </c>
      <c r="MCX7" s="1104">
        <f>SUM(MCY7:MDA7)</f>
        <v>0</v>
      </c>
      <c r="MDE7" s="1103" t="s">
        <v>37</v>
      </c>
      <c r="MDF7" s="1104">
        <f>SUM(MDG7:MDI7)</f>
        <v>0</v>
      </c>
      <c r="MDM7" s="1103" t="s">
        <v>37</v>
      </c>
      <c r="MDN7" s="1104">
        <f>SUM(MDO7:MDQ7)</f>
        <v>0</v>
      </c>
      <c r="MDU7" s="1103" t="s">
        <v>37</v>
      </c>
      <c r="MDV7" s="1104">
        <f>SUM(MDW7:MDY7)</f>
        <v>0</v>
      </c>
      <c r="MEC7" s="1103" t="s">
        <v>37</v>
      </c>
      <c r="MED7" s="1104">
        <f>SUM(MEE7:MEG7)</f>
        <v>0</v>
      </c>
      <c r="MEK7" s="1103" t="s">
        <v>37</v>
      </c>
      <c r="MEL7" s="1104">
        <f>SUM(MEM7:MEO7)</f>
        <v>0</v>
      </c>
      <c r="MES7" s="1103" t="s">
        <v>37</v>
      </c>
      <c r="MET7" s="1104">
        <f>SUM(MEU7:MEW7)</f>
        <v>0</v>
      </c>
      <c r="MFA7" s="1103" t="s">
        <v>37</v>
      </c>
      <c r="MFB7" s="1104">
        <f>SUM(MFC7:MFE7)</f>
        <v>0</v>
      </c>
      <c r="MFI7" s="1103" t="s">
        <v>37</v>
      </c>
      <c r="MFJ7" s="1104">
        <f>SUM(MFK7:MFM7)</f>
        <v>0</v>
      </c>
      <c r="MFQ7" s="1103" t="s">
        <v>37</v>
      </c>
      <c r="MFR7" s="1104">
        <f>SUM(MFS7:MFU7)</f>
        <v>0</v>
      </c>
      <c r="MFY7" s="1103" t="s">
        <v>37</v>
      </c>
      <c r="MFZ7" s="1104">
        <f>SUM(MGA7:MGC7)</f>
        <v>0</v>
      </c>
      <c r="MGG7" s="1103" t="s">
        <v>37</v>
      </c>
      <c r="MGH7" s="1104">
        <f>SUM(MGI7:MGK7)</f>
        <v>0</v>
      </c>
      <c r="MGO7" s="1103" t="s">
        <v>37</v>
      </c>
      <c r="MGP7" s="1104">
        <f>SUM(MGQ7:MGS7)</f>
        <v>0</v>
      </c>
      <c r="MGW7" s="1103" t="s">
        <v>37</v>
      </c>
      <c r="MGX7" s="1104">
        <f>SUM(MGY7:MHA7)</f>
        <v>0</v>
      </c>
      <c r="MHE7" s="1103" t="s">
        <v>37</v>
      </c>
      <c r="MHF7" s="1104">
        <f>SUM(MHG7:MHI7)</f>
        <v>0</v>
      </c>
      <c r="MHM7" s="1103" t="s">
        <v>37</v>
      </c>
      <c r="MHN7" s="1104">
        <f>SUM(MHO7:MHQ7)</f>
        <v>0</v>
      </c>
      <c r="MHU7" s="1103" t="s">
        <v>37</v>
      </c>
      <c r="MHV7" s="1104">
        <f>SUM(MHW7:MHY7)</f>
        <v>0</v>
      </c>
      <c r="MIC7" s="1103" t="s">
        <v>37</v>
      </c>
      <c r="MID7" s="1104">
        <f>SUM(MIE7:MIG7)</f>
        <v>0</v>
      </c>
      <c r="MIK7" s="1103" t="s">
        <v>37</v>
      </c>
      <c r="MIL7" s="1104">
        <f>SUM(MIM7:MIO7)</f>
        <v>0</v>
      </c>
      <c r="MIS7" s="1103" t="s">
        <v>37</v>
      </c>
      <c r="MIT7" s="1104">
        <f>SUM(MIU7:MIW7)</f>
        <v>0</v>
      </c>
      <c r="MJA7" s="1103" t="s">
        <v>37</v>
      </c>
      <c r="MJB7" s="1104">
        <f>SUM(MJC7:MJE7)</f>
        <v>0</v>
      </c>
      <c r="MJI7" s="1103" t="s">
        <v>37</v>
      </c>
      <c r="MJJ7" s="1104">
        <f>SUM(MJK7:MJM7)</f>
        <v>0</v>
      </c>
      <c r="MJQ7" s="1103" t="s">
        <v>37</v>
      </c>
      <c r="MJR7" s="1104">
        <f>SUM(MJS7:MJU7)</f>
        <v>0</v>
      </c>
      <c r="MJY7" s="1103" t="s">
        <v>37</v>
      </c>
      <c r="MJZ7" s="1104">
        <f>SUM(MKA7:MKC7)</f>
        <v>0</v>
      </c>
      <c r="MKG7" s="1103" t="s">
        <v>37</v>
      </c>
      <c r="MKH7" s="1104">
        <f>SUM(MKI7:MKK7)</f>
        <v>0</v>
      </c>
      <c r="MKO7" s="1103" t="s">
        <v>37</v>
      </c>
      <c r="MKP7" s="1104">
        <f>SUM(MKQ7:MKS7)</f>
        <v>0</v>
      </c>
      <c r="MKW7" s="1103" t="s">
        <v>37</v>
      </c>
      <c r="MKX7" s="1104">
        <f>SUM(MKY7:MLA7)</f>
        <v>0</v>
      </c>
      <c r="MLE7" s="1103" t="s">
        <v>37</v>
      </c>
      <c r="MLF7" s="1104">
        <f>SUM(MLG7:MLI7)</f>
        <v>0</v>
      </c>
      <c r="MLM7" s="1103" t="s">
        <v>37</v>
      </c>
      <c r="MLN7" s="1104">
        <f>SUM(MLO7:MLQ7)</f>
        <v>0</v>
      </c>
      <c r="MLU7" s="1103" t="s">
        <v>37</v>
      </c>
      <c r="MLV7" s="1104">
        <f>SUM(MLW7:MLY7)</f>
        <v>0</v>
      </c>
      <c r="MMC7" s="1103" t="s">
        <v>37</v>
      </c>
      <c r="MMD7" s="1104">
        <f>SUM(MME7:MMG7)</f>
        <v>0</v>
      </c>
      <c r="MMK7" s="1103" t="s">
        <v>37</v>
      </c>
      <c r="MML7" s="1104">
        <f>SUM(MMM7:MMO7)</f>
        <v>0</v>
      </c>
      <c r="MMS7" s="1103" t="s">
        <v>37</v>
      </c>
      <c r="MMT7" s="1104">
        <f>SUM(MMU7:MMW7)</f>
        <v>0</v>
      </c>
      <c r="MNA7" s="1103" t="s">
        <v>37</v>
      </c>
      <c r="MNB7" s="1104">
        <f>SUM(MNC7:MNE7)</f>
        <v>0</v>
      </c>
      <c r="MNI7" s="1103" t="s">
        <v>37</v>
      </c>
      <c r="MNJ7" s="1104">
        <f>SUM(MNK7:MNM7)</f>
        <v>0</v>
      </c>
      <c r="MNQ7" s="1103" t="s">
        <v>37</v>
      </c>
      <c r="MNR7" s="1104">
        <f>SUM(MNS7:MNU7)</f>
        <v>0</v>
      </c>
      <c r="MNY7" s="1103" t="s">
        <v>37</v>
      </c>
      <c r="MNZ7" s="1104">
        <f>SUM(MOA7:MOC7)</f>
        <v>0</v>
      </c>
      <c r="MOG7" s="1103" t="s">
        <v>37</v>
      </c>
      <c r="MOH7" s="1104">
        <f>SUM(MOI7:MOK7)</f>
        <v>0</v>
      </c>
      <c r="MOO7" s="1103" t="s">
        <v>37</v>
      </c>
      <c r="MOP7" s="1104">
        <f>SUM(MOQ7:MOS7)</f>
        <v>0</v>
      </c>
      <c r="MOW7" s="1103" t="s">
        <v>37</v>
      </c>
      <c r="MOX7" s="1104">
        <f>SUM(MOY7:MPA7)</f>
        <v>0</v>
      </c>
      <c r="MPE7" s="1103" t="s">
        <v>37</v>
      </c>
      <c r="MPF7" s="1104">
        <f>SUM(MPG7:MPI7)</f>
        <v>0</v>
      </c>
      <c r="MPM7" s="1103" t="s">
        <v>37</v>
      </c>
      <c r="MPN7" s="1104">
        <f>SUM(MPO7:MPQ7)</f>
        <v>0</v>
      </c>
      <c r="MPU7" s="1103" t="s">
        <v>37</v>
      </c>
      <c r="MPV7" s="1104">
        <f>SUM(MPW7:MPY7)</f>
        <v>0</v>
      </c>
      <c r="MQC7" s="1103" t="s">
        <v>37</v>
      </c>
      <c r="MQD7" s="1104">
        <f>SUM(MQE7:MQG7)</f>
        <v>0</v>
      </c>
      <c r="MQK7" s="1103" t="s">
        <v>37</v>
      </c>
      <c r="MQL7" s="1104">
        <f>SUM(MQM7:MQO7)</f>
        <v>0</v>
      </c>
      <c r="MQS7" s="1103" t="s">
        <v>37</v>
      </c>
      <c r="MQT7" s="1104">
        <f>SUM(MQU7:MQW7)</f>
        <v>0</v>
      </c>
      <c r="MRA7" s="1103" t="s">
        <v>37</v>
      </c>
      <c r="MRB7" s="1104">
        <f>SUM(MRC7:MRE7)</f>
        <v>0</v>
      </c>
      <c r="MRI7" s="1103" t="s">
        <v>37</v>
      </c>
      <c r="MRJ7" s="1104">
        <f>SUM(MRK7:MRM7)</f>
        <v>0</v>
      </c>
      <c r="MRQ7" s="1103" t="s">
        <v>37</v>
      </c>
      <c r="MRR7" s="1104">
        <f>SUM(MRS7:MRU7)</f>
        <v>0</v>
      </c>
      <c r="MRY7" s="1103" t="s">
        <v>37</v>
      </c>
      <c r="MRZ7" s="1104">
        <f>SUM(MSA7:MSC7)</f>
        <v>0</v>
      </c>
      <c r="MSG7" s="1103" t="s">
        <v>37</v>
      </c>
      <c r="MSH7" s="1104">
        <f>SUM(MSI7:MSK7)</f>
        <v>0</v>
      </c>
      <c r="MSO7" s="1103" t="s">
        <v>37</v>
      </c>
      <c r="MSP7" s="1104">
        <f>SUM(MSQ7:MSS7)</f>
        <v>0</v>
      </c>
      <c r="MSW7" s="1103" t="s">
        <v>37</v>
      </c>
      <c r="MSX7" s="1104">
        <f>SUM(MSY7:MTA7)</f>
        <v>0</v>
      </c>
      <c r="MTE7" s="1103" t="s">
        <v>37</v>
      </c>
      <c r="MTF7" s="1104">
        <f>SUM(MTG7:MTI7)</f>
        <v>0</v>
      </c>
      <c r="MTM7" s="1103" t="s">
        <v>37</v>
      </c>
      <c r="MTN7" s="1104">
        <f>SUM(MTO7:MTQ7)</f>
        <v>0</v>
      </c>
      <c r="MTU7" s="1103" t="s">
        <v>37</v>
      </c>
      <c r="MTV7" s="1104">
        <f>SUM(MTW7:MTY7)</f>
        <v>0</v>
      </c>
      <c r="MUC7" s="1103" t="s">
        <v>37</v>
      </c>
      <c r="MUD7" s="1104">
        <f>SUM(MUE7:MUG7)</f>
        <v>0</v>
      </c>
      <c r="MUK7" s="1103" t="s">
        <v>37</v>
      </c>
      <c r="MUL7" s="1104">
        <f>SUM(MUM7:MUO7)</f>
        <v>0</v>
      </c>
      <c r="MUS7" s="1103" t="s">
        <v>37</v>
      </c>
      <c r="MUT7" s="1104">
        <f>SUM(MUU7:MUW7)</f>
        <v>0</v>
      </c>
      <c r="MVA7" s="1103" t="s">
        <v>37</v>
      </c>
      <c r="MVB7" s="1104">
        <f>SUM(MVC7:MVE7)</f>
        <v>0</v>
      </c>
      <c r="MVI7" s="1103" t="s">
        <v>37</v>
      </c>
      <c r="MVJ7" s="1104">
        <f>SUM(MVK7:MVM7)</f>
        <v>0</v>
      </c>
      <c r="MVQ7" s="1103" t="s">
        <v>37</v>
      </c>
      <c r="MVR7" s="1104">
        <f>SUM(MVS7:MVU7)</f>
        <v>0</v>
      </c>
      <c r="MVY7" s="1103" t="s">
        <v>37</v>
      </c>
      <c r="MVZ7" s="1104">
        <f>SUM(MWA7:MWC7)</f>
        <v>0</v>
      </c>
      <c r="MWG7" s="1103" t="s">
        <v>37</v>
      </c>
      <c r="MWH7" s="1104">
        <f>SUM(MWI7:MWK7)</f>
        <v>0</v>
      </c>
      <c r="MWO7" s="1103" t="s">
        <v>37</v>
      </c>
      <c r="MWP7" s="1104">
        <f>SUM(MWQ7:MWS7)</f>
        <v>0</v>
      </c>
      <c r="MWW7" s="1103" t="s">
        <v>37</v>
      </c>
      <c r="MWX7" s="1104">
        <f>SUM(MWY7:MXA7)</f>
        <v>0</v>
      </c>
      <c r="MXE7" s="1103" t="s">
        <v>37</v>
      </c>
      <c r="MXF7" s="1104">
        <f>SUM(MXG7:MXI7)</f>
        <v>0</v>
      </c>
      <c r="MXM7" s="1103" t="s">
        <v>37</v>
      </c>
      <c r="MXN7" s="1104">
        <f>SUM(MXO7:MXQ7)</f>
        <v>0</v>
      </c>
      <c r="MXU7" s="1103" t="s">
        <v>37</v>
      </c>
      <c r="MXV7" s="1104">
        <f>SUM(MXW7:MXY7)</f>
        <v>0</v>
      </c>
      <c r="MYC7" s="1103" t="s">
        <v>37</v>
      </c>
      <c r="MYD7" s="1104">
        <f>SUM(MYE7:MYG7)</f>
        <v>0</v>
      </c>
      <c r="MYK7" s="1103" t="s">
        <v>37</v>
      </c>
      <c r="MYL7" s="1104">
        <f>SUM(MYM7:MYO7)</f>
        <v>0</v>
      </c>
      <c r="MYS7" s="1103" t="s">
        <v>37</v>
      </c>
      <c r="MYT7" s="1104">
        <f>SUM(MYU7:MYW7)</f>
        <v>0</v>
      </c>
      <c r="MZA7" s="1103" t="s">
        <v>37</v>
      </c>
      <c r="MZB7" s="1104">
        <f>SUM(MZC7:MZE7)</f>
        <v>0</v>
      </c>
      <c r="MZI7" s="1103" t="s">
        <v>37</v>
      </c>
      <c r="MZJ7" s="1104">
        <f>SUM(MZK7:MZM7)</f>
        <v>0</v>
      </c>
      <c r="MZQ7" s="1103" t="s">
        <v>37</v>
      </c>
      <c r="MZR7" s="1104">
        <f>SUM(MZS7:MZU7)</f>
        <v>0</v>
      </c>
      <c r="MZY7" s="1103" t="s">
        <v>37</v>
      </c>
      <c r="MZZ7" s="1104">
        <f>SUM(NAA7:NAC7)</f>
        <v>0</v>
      </c>
      <c r="NAG7" s="1103" t="s">
        <v>37</v>
      </c>
      <c r="NAH7" s="1104">
        <f>SUM(NAI7:NAK7)</f>
        <v>0</v>
      </c>
      <c r="NAO7" s="1103" t="s">
        <v>37</v>
      </c>
      <c r="NAP7" s="1104">
        <f>SUM(NAQ7:NAS7)</f>
        <v>0</v>
      </c>
      <c r="NAW7" s="1103" t="s">
        <v>37</v>
      </c>
      <c r="NAX7" s="1104">
        <f>SUM(NAY7:NBA7)</f>
        <v>0</v>
      </c>
      <c r="NBE7" s="1103" t="s">
        <v>37</v>
      </c>
      <c r="NBF7" s="1104">
        <f>SUM(NBG7:NBI7)</f>
        <v>0</v>
      </c>
      <c r="NBM7" s="1103" t="s">
        <v>37</v>
      </c>
      <c r="NBN7" s="1104">
        <f>SUM(NBO7:NBQ7)</f>
        <v>0</v>
      </c>
      <c r="NBU7" s="1103" t="s">
        <v>37</v>
      </c>
      <c r="NBV7" s="1104">
        <f>SUM(NBW7:NBY7)</f>
        <v>0</v>
      </c>
      <c r="NCC7" s="1103" t="s">
        <v>37</v>
      </c>
      <c r="NCD7" s="1104">
        <f>SUM(NCE7:NCG7)</f>
        <v>0</v>
      </c>
      <c r="NCK7" s="1103" t="s">
        <v>37</v>
      </c>
      <c r="NCL7" s="1104">
        <f>SUM(NCM7:NCO7)</f>
        <v>0</v>
      </c>
      <c r="NCS7" s="1103" t="s">
        <v>37</v>
      </c>
      <c r="NCT7" s="1104">
        <f>SUM(NCU7:NCW7)</f>
        <v>0</v>
      </c>
      <c r="NDA7" s="1103" t="s">
        <v>37</v>
      </c>
      <c r="NDB7" s="1104">
        <f>SUM(NDC7:NDE7)</f>
        <v>0</v>
      </c>
      <c r="NDI7" s="1103" t="s">
        <v>37</v>
      </c>
      <c r="NDJ7" s="1104">
        <f>SUM(NDK7:NDM7)</f>
        <v>0</v>
      </c>
      <c r="NDQ7" s="1103" t="s">
        <v>37</v>
      </c>
      <c r="NDR7" s="1104">
        <f>SUM(NDS7:NDU7)</f>
        <v>0</v>
      </c>
      <c r="NDY7" s="1103" t="s">
        <v>37</v>
      </c>
      <c r="NDZ7" s="1104">
        <f>SUM(NEA7:NEC7)</f>
        <v>0</v>
      </c>
      <c r="NEG7" s="1103" t="s">
        <v>37</v>
      </c>
      <c r="NEH7" s="1104">
        <f>SUM(NEI7:NEK7)</f>
        <v>0</v>
      </c>
      <c r="NEO7" s="1103" t="s">
        <v>37</v>
      </c>
      <c r="NEP7" s="1104">
        <f>SUM(NEQ7:NES7)</f>
        <v>0</v>
      </c>
      <c r="NEW7" s="1103" t="s">
        <v>37</v>
      </c>
      <c r="NEX7" s="1104">
        <f>SUM(NEY7:NFA7)</f>
        <v>0</v>
      </c>
      <c r="NFE7" s="1103" t="s">
        <v>37</v>
      </c>
      <c r="NFF7" s="1104">
        <f>SUM(NFG7:NFI7)</f>
        <v>0</v>
      </c>
      <c r="NFM7" s="1103" t="s">
        <v>37</v>
      </c>
      <c r="NFN7" s="1104">
        <f>SUM(NFO7:NFQ7)</f>
        <v>0</v>
      </c>
      <c r="NFU7" s="1103" t="s">
        <v>37</v>
      </c>
      <c r="NFV7" s="1104">
        <f>SUM(NFW7:NFY7)</f>
        <v>0</v>
      </c>
      <c r="NGC7" s="1103" t="s">
        <v>37</v>
      </c>
      <c r="NGD7" s="1104">
        <f>SUM(NGE7:NGG7)</f>
        <v>0</v>
      </c>
      <c r="NGK7" s="1103" t="s">
        <v>37</v>
      </c>
      <c r="NGL7" s="1104">
        <f>SUM(NGM7:NGO7)</f>
        <v>0</v>
      </c>
      <c r="NGS7" s="1103" t="s">
        <v>37</v>
      </c>
      <c r="NGT7" s="1104">
        <f>SUM(NGU7:NGW7)</f>
        <v>0</v>
      </c>
      <c r="NHA7" s="1103" t="s">
        <v>37</v>
      </c>
      <c r="NHB7" s="1104">
        <f>SUM(NHC7:NHE7)</f>
        <v>0</v>
      </c>
      <c r="NHI7" s="1103" t="s">
        <v>37</v>
      </c>
      <c r="NHJ7" s="1104">
        <f>SUM(NHK7:NHM7)</f>
        <v>0</v>
      </c>
      <c r="NHQ7" s="1103" t="s">
        <v>37</v>
      </c>
      <c r="NHR7" s="1104">
        <f>SUM(NHS7:NHU7)</f>
        <v>0</v>
      </c>
      <c r="NHY7" s="1103" t="s">
        <v>37</v>
      </c>
      <c r="NHZ7" s="1104">
        <f>SUM(NIA7:NIC7)</f>
        <v>0</v>
      </c>
      <c r="NIG7" s="1103" t="s">
        <v>37</v>
      </c>
      <c r="NIH7" s="1104">
        <f>SUM(NII7:NIK7)</f>
        <v>0</v>
      </c>
      <c r="NIO7" s="1103" t="s">
        <v>37</v>
      </c>
      <c r="NIP7" s="1104">
        <f>SUM(NIQ7:NIS7)</f>
        <v>0</v>
      </c>
      <c r="NIW7" s="1103" t="s">
        <v>37</v>
      </c>
      <c r="NIX7" s="1104">
        <f>SUM(NIY7:NJA7)</f>
        <v>0</v>
      </c>
      <c r="NJE7" s="1103" t="s">
        <v>37</v>
      </c>
      <c r="NJF7" s="1104">
        <f>SUM(NJG7:NJI7)</f>
        <v>0</v>
      </c>
      <c r="NJM7" s="1103" t="s">
        <v>37</v>
      </c>
      <c r="NJN7" s="1104">
        <f>SUM(NJO7:NJQ7)</f>
        <v>0</v>
      </c>
      <c r="NJU7" s="1103" t="s">
        <v>37</v>
      </c>
      <c r="NJV7" s="1104">
        <f>SUM(NJW7:NJY7)</f>
        <v>0</v>
      </c>
      <c r="NKC7" s="1103" t="s">
        <v>37</v>
      </c>
      <c r="NKD7" s="1104">
        <f>SUM(NKE7:NKG7)</f>
        <v>0</v>
      </c>
      <c r="NKK7" s="1103" t="s">
        <v>37</v>
      </c>
      <c r="NKL7" s="1104">
        <f>SUM(NKM7:NKO7)</f>
        <v>0</v>
      </c>
      <c r="NKS7" s="1103" t="s">
        <v>37</v>
      </c>
      <c r="NKT7" s="1104">
        <f>SUM(NKU7:NKW7)</f>
        <v>0</v>
      </c>
      <c r="NLA7" s="1103" t="s">
        <v>37</v>
      </c>
      <c r="NLB7" s="1104">
        <f>SUM(NLC7:NLE7)</f>
        <v>0</v>
      </c>
      <c r="NLI7" s="1103" t="s">
        <v>37</v>
      </c>
      <c r="NLJ7" s="1104">
        <f>SUM(NLK7:NLM7)</f>
        <v>0</v>
      </c>
      <c r="NLQ7" s="1103" t="s">
        <v>37</v>
      </c>
      <c r="NLR7" s="1104">
        <f>SUM(NLS7:NLU7)</f>
        <v>0</v>
      </c>
      <c r="NLY7" s="1103" t="s">
        <v>37</v>
      </c>
      <c r="NLZ7" s="1104">
        <f>SUM(NMA7:NMC7)</f>
        <v>0</v>
      </c>
      <c r="NMG7" s="1103" t="s">
        <v>37</v>
      </c>
      <c r="NMH7" s="1104">
        <f>SUM(NMI7:NMK7)</f>
        <v>0</v>
      </c>
      <c r="NMO7" s="1103" t="s">
        <v>37</v>
      </c>
      <c r="NMP7" s="1104">
        <f>SUM(NMQ7:NMS7)</f>
        <v>0</v>
      </c>
      <c r="NMW7" s="1103" t="s">
        <v>37</v>
      </c>
      <c r="NMX7" s="1104">
        <f>SUM(NMY7:NNA7)</f>
        <v>0</v>
      </c>
      <c r="NNE7" s="1103" t="s">
        <v>37</v>
      </c>
      <c r="NNF7" s="1104">
        <f>SUM(NNG7:NNI7)</f>
        <v>0</v>
      </c>
      <c r="NNM7" s="1103" t="s">
        <v>37</v>
      </c>
      <c r="NNN7" s="1104">
        <f>SUM(NNO7:NNQ7)</f>
        <v>0</v>
      </c>
      <c r="NNU7" s="1103" t="s">
        <v>37</v>
      </c>
      <c r="NNV7" s="1104">
        <f>SUM(NNW7:NNY7)</f>
        <v>0</v>
      </c>
      <c r="NOC7" s="1103" t="s">
        <v>37</v>
      </c>
      <c r="NOD7" s="1104">
        <f>SUM(NOE7:NOG7)</f>
        <v>0</v>
      </c>
      <c r="NOK7" s="1103" t="s">
        <v>37</v>
      </c>
      <c r="NOL7" s="1104">
        <f>SUM(NOM7:NOO7)</f>
        <v>0</v>
      </c>
      <c r="NOS7" s="1103" t="s">
        <v>37</v>
      </c>
      <c r="NOT7" s="1104">
        <f>SUM(NOU7:NOW7)</f>
        <v>0</v>
      </c>
      <c r="NPA7" s="1103" t="s">
        <v>37</v>
      </c>
      <c r="NPB7" s="1104">
        <f>SUM(NPC7:NPE7)</f>
        <v>0</v>
      </c>
      <c r="NPI7" s="1103" t="s">
        <v>37</v>
      </c>
      <c r="NPJ7" s="1104">
        <f>SUM(NPK7:NPM7)</f>
        <v>0</v>
      </c>
      <c r="NPQ7" s="1103" t="s">
        <v>37</v>
      </c>
      <c r="NPR7" s="1104">
        <f>SUM(NPS7:NPU7)</f>
        <v>0</v>
      </c>
      <c r="NPY7" s="1103" t="s">
        <v>37</v>
      </c>
      <c r="NPZ7" s="1104">
        <f>SUM(NQA7:NQC7)</f>
        <v>0</v>
      </c>
      <c r="NQG7" s="1103" t="s">
        <v>37</v>
      </c>
      <c r="NQH7" s="1104">
        <f>SUM(NQI7:NQK7)</f>
        <v>0</v>
      </c>
      <c r="NQO7" s="1103" t="s">
        <v>37</v>
      </c>
      <c r="NQP7" s="1104">
        <f>SUM(NQQ7:NQS7)</f>
        <v>0</v>
      </c>
      <c r="NQW7" s="1103" t="s">
        <v>37</v>
      </c>
      <c r="NQX7" s="1104">
        <f>SUM(NQY7:NRA7)</f>
        <v>0</v>
      </c>
      <c r="NRE7" s="1103" t="s">
        <v>37</v>
      </c>
      <c r="NRF7" s="1104">
        <f>SUM(NRG7:NRI7)</f>
        <v>0</v>
      </c>
      <c r="NRM7" s="1103" t="s">
        <v>37</v>
      </c>
      <c r="NRN7" s="1104">
        <f>SUM(NRO7:NRQ7)</f>
        <v>0</v>
      </c>
      <c r="NRU7" s="1103" t="s">
        <v>37</v>
      </c>
      <c r="NRV7" s="1104">
        <f>SUM(NRW7:NRY7)</f>
        <v>0</v>
      </c>
      <c r="NSC7" s="1103" t="s">
        <v>37</v>
      </c>
      <c r="NSD7" s="1104">
        <f>SUM(NSE7:NSG7)</f>
        <v>0</v>
      </c>
      <c r="NSK7" s="1103" t="s">
        <v>37</v>
      </c>
      <c r="NSL7" s="1104">
        <f>SUM(NSM7:NSO7)</f>
        <v>0</v>
      </c>
      <c r="NSS7" s="1103" t="s">
        <v>37</v>
      </c>
      <c r="NST7" s="1104">
        <f>SUM(NSU7:NSW7)</f>
        <v>0</v>
      </c>
      <c r="NTA7" s="1103" t="s">
        <v>37</v>
      </c>
      <c r="NTB7" s="1104">
        <f>SUM(NTC7:NTE7)</f>
        <v>0</v>
      </c>
      <c r="NTI7" s="1103" t="s">
        <v>37</v>
      </c>
      <c r="NTJ7" s="1104">
        <f>SUM(NTK7:NTM7)</f>
        <v>0</v>
      </c>
      <c r="NTQ7" s="1103" t="s">
        <v>37</v>
      </c>
      <c r="NTR7" s="1104">
        <f>SUM(NTS7:NTU7)</f>
        <v>0</v>
      </c>
      <c r="NTY7" s="1103" t="s">
        <v>37</v>
      </c>
      <c r="NTZ7" s="1104">
        <f>SUM(NUA7:NUC7)</f>
        <v>0</v>
      </c>
      <c r="NUG7" s="1103" t="s">
        <v>37</v>
      </c>
      <c r="NUH7" s="1104">
        <f>SUM(NUI7:NUK7)</f>
        <v>0</v>
      </c>
      <c r="NUO7" s="1103" t="s">
        <v>37</v>
      </c>
      <c r="NUP7" s="1104">
        <f>SUM(NUQ7:NUS7)</f>
        <v>0</v>
      </c>
      <c r="NUW7" s="1103" t="s">
        <v>37</v>
      </c>
      <c r="NUX7" s="1104">
        <f>SUM(NUY7:NVA7)</f>
        <v>0</v>
      </c>
      <c r="NVE7" s="1103" t="s">
        <v>37</v>
      </c>
      <c r="NVF7" s="1104">
        <f>SUM(NVG7:NVI7)</f>
        <v>0</v>
      </c>
      <c r="NVM7" s="1103" t="s">
        <v>37</v>
      </c>
      <c r="NVN7" s="1104">
        <f>SUM(NVO7:NVQ7)</f>
        <v>0</v>
      </c>
      <c r="NVU7" s="1103" t="s">
        <v>37</v>
      </c>
      <c r="NVV7" s="1104">
        <f>SUM(NVW7:NVY7)</f>
        <v>0</v>
      </c>
      <c r="NWC7" s="1103" t="s">
        <v>37</v>
      </c>
      <c r="NWD7" s="1104">
        <f>SUM(NWE7:NWG7)</f>
        <v>0</v>
      </c>
      <c r="NWK7" s="1103" t="s">
        <v>37</v>
      </c>
      <c r="NWL7" s="1104">
        <f>SUM(NWM7:NWO7)</f>
        <v>0</v>
      </c>
      <c r="NWS7" s="1103" t="s">
        <v>37</v>
      </c>
      <c r="NWT7" s="1104">
        <f>SUM(NWU7:NWW7)</f>
        <v>0</v>
      </c>
      <c r="NXA7" s="1103" t="s">
        <v>37</v>
      </c>
      <c r="NXB7" s="1104">
        <f>SUM(NXC7:NXE7)</f>
        <v>0</v>
      </c>
      <c r="NXI7" s="1103" t="s">
        <v>37</v>
      </c>
      <c r="NXJ7" s="1104">
        <f>SUM(NXK7:NXM7)</f>
        <v>0</v>
      </c>
      <c r="NXQ7" s="1103" t="s">
        <v>37</v>
      </c>
      <c r="NXR7" s="1104">
        <f>SUM(NXS7:NXU7)</f>
        <v>0</v>
      </c>
      <c r="NXY7" s="1103" t="s">
        <v>37</v>
      </c>
      <c r="NXZ7" s="1104">
        <f>SUM(NYA7:NYC7)</f>
        <v>0</v>
      </c>
      <c r="NYG7" s="1103" t="s">
        <v>37</v>
      </c>
      <c r="NYH7" s="1104">
        <f>SUM(NYI7:NYK7)</f>
        <v>0</v>
      </c>
      <c r="NYO7" s="1103" t="s">
        <v>37</v>
      </c>
      <c r="NYP7" s="1104">
        <f>SUM(NYQ7:NYS7)</f>
        <v>0</v>
      </c>
      <c r="NYW7" s="1103" t="s">
        <v>37</v>
      </c>
      <c r="NYX7" s="1104">
        <f>SUM(NYY7:NZA7)</f>
        <v>0</v>
      </c>
      <c r="NZE7" s="1103" t="s">
        <v>37</v>
      </c>
      <c r="NZF7" s="1104">
        <f>SUM(NZG7:NZI7)</f>
        <v>0</v>
      </c>
      <c r="NZM7" s="1103" t="s">
        <v>37</v>
      </c>
      <c r="NZN7" s="1104">
        <f>SUM(NZO7:NZQ7)</f>
        <v>0</v>
      </c>
      <c r="NZU7" s="1103" t="s">
        <v>37</v>
      </c>
      <c r="NZV7" s="1104">
        <f>SUM(NZW7:NZY7)</f>
        <v>0</v>
      </c>
      <c r="OAC7" s="1103" t="s">
        <v>37</v>
      </c>
      <c r="OAD7" s="1104">
        <f>SUM(OAE7:OAG7)</f>
        <v>0</v>
      </c>
      <c r="OAK7" s="1103" t="s">
        <v>37</v>
      </c>
      <c r="OAL7" s="1104">
        <f>SUM(OAM7:OAO7)</f>
        <v>0</v>
      </c>
      <c r="OAS7" s="1103" t="s">
        <v>37</v>
      </c>
      <c r="OAT7" s="1104">
        <f>SUM(OAU7:OAW7)</f>
        <v>0</v>
      </c>
      <c r="OBA7" s="1103" t="s">
        <v>37</v>
      </c>
      <c r="OBB7" s="1104">
        <f>SUM(OBC7:OBE7)</f>
        <v>0</v>
      </c>
      <c r="OBI7" s="1103" t="s">
        <v>37</v>
      </c>
      <c r="OBJ7" s="1104">
        <f>SUM(OBK7:OBM7)</f>
        <v>0</v>
      </c>
      <c r="OBQ7" s="1103" t="s">
        <v>37</v>
      </c>
      <c r="OBR7" s="1104">
        <f>SUM(OBS7:OBU7)</f>
        <v>0</v>
      </c>
      <c r="OBY7" s="1103" t="s">
        <v>37</v>
      </c>
      <c r="OBZ7" s="1104">
        <f>SUM(OCA7:OCC7)</f>
        <v>0</v>
      </c>
      <c r="OCG7" s="1103" t="s">
        <v>37</v>
      </c>
      <c r="OCH7" s="1104">
        <f>SUM(OCI7:OCK7)</f>
        <v>0</v>
      </c>
      <c r="OCO7" s="1103" t="s">
        <v>37</v>
      </c>
      <c r="OCP7" s="1104">
        <f>SUM(OCQ7:OCS7)</f>
        <v>0</v>
      </c>
      <c r="OCW7" s="1103" t="s">
        <v>37</v>
      </c>
      <c r="OCX7" s="1104">
        <f>SUM(OCY7:ODA7)</f>
        <v>0</v>
      </c>
      <c r="ODE7" s="1103" t="s">
        <v>37</v>
      </c>
      <c r="ODF7" s="1104">
        <f>SUM(ODG7:ODI7)</f>
        <v>0</v>
      </c>
      <c r="ODM7" s="1103" t="s">
        <v>37</v>
      </c>
      <c r="ODN7" s="1104">
        <f>SUM(ODO7:ODQ7)</f>
        <v>0</v>
      </c>
      <c r="ODU7" s="1103" t="s">
        <v>37</v>
      </c>
      <c r="ODV7" s="1104">
        <f>SUM(ODW7:ODY7)</f>
        <v>0</v>
      </c>
      <c r="OEC7" s="1103" t="s">
        <v>37</v>
      </c>
      <c r="OED7" s="1104">
        <f>SUM(OEE7:OEG7)</f>
        <v>0</v>
      </c>
      <c r="OEK7" s="1103" t="s">
        <v>37</v>
      </c>
      <c r="OEL7" s="1104">
        <f>SUM(OEM7:OEO7)</f>
        <v>0</v>
      </c>
      <c r="OES7" s="1103" t="s">
        <v>37</v>
      </c>
      <c r="OET7" s="1104">
        <f>SUM(OEU7:OEW7)</f>
        <v>0</v>
      </c>
      <c r="OFA7" s="1103" t="s">
        <v>37</v>
      </c>
      <c r="OFB7" s="1104">
        <f>SUM(OFC7:OFE7)</f>
        <v>0</v>
      </c>
      <c r="OFI7" s="1103" t="s">
        <v>37</v>
      </c>
      <c r="OFJ7" s="1104">
        <f>SUM(OFK7:OFM7)</f>
        <v>0</v>
      </c>
      <c r="OFQ7" s="1103" t="s">
        <v>37</v>
      </c>
      <c r="OFR7" s="1104">
        <f>SUM(OFS7:OFU7)</f>
        <v>0</v>
      </c>
      <c r="OFY7" s="1103" t="s">
        <v>37</v>
      </c>
      <c r="OFZ7" s="1104">
        <f>SUM(OGA7:OGC7)</f>
        <v>0</v>
      </c>
      <c r="OGG7" s="1103" t="s">
        <v>37</v>
      </c>
      <c r="OGH7" s="1104">
        <f>SUM(OGI7:OGK7)</f>
        <v>0</v>
      </c>
      <c r="OGO7" s="1103" t="s">
        <v>37</v>
      </c>
      <c r="OGP7" s="1104">
        <f>SUM(OGQ7:OGS7)</f>
        <v>0</v>
      </c>
      <c r="OGW7" s="1103" t="s">
        <v>37</v>
      </c>
      <c r="OGX7" s="1104">
        <f>SUM(OGY7:OHA7)</f>
        <v>0</v>
      </c>
      <c r="OHE7" s="1103" t="s">
        <v>37</v>
      </c>
      <c r="OHF7" s="1104">
        <f>SUM(OHG7:OHI7)</f>
        <v>0</v>
      </c>
      <c r="OHM7" s="1103" t="s">
        <v>37</v>
      </c>
      <c r="OHN7" s="1104">
        <f>SUM(OHO7:OHQ7)</f>
        <v>0</v>
      </c>
      <c r="OHU7" s="1103" t="s">
        <v>37</v>
      </c>
      <c r="OHV7" s="1104">
        <f>SUM(OHW7:OHY7)</f>
        <v>0</v>
      </c>
      <c r="OIC7" s="1103" t="s">
        <v>37</v>
      </c>
      <c r="OID7" s="1104">
        <f>SUM(OIE7:OIG7)</f>
        <v>0</v>
      </c>
      <c r="OIK7" s="1103" t="s">
        <v>37</v>
      </c>
      <c r="OIL7" s="1104">
        <f>SUM(OIM7:OIO7)</f>
        <v>0</v>
      </c>
      <c r="OIS7" s="1103" t="s">
        <v>37</v>
      </c>
      <c r="OIT7" s="1104">
        <f>SUM(OIU7:OIW7)</f>
        <v>0</v>
      </c>
      <c r="OJA7" s="1103" t="s">
        <v>37</v>
      </c>
      <c r="OJB7" s="1104">
        <f>SUM(OJC7:OJE7)</f>
        <v>0</v>
      </c>
      <c r="OJI7" s="1103" t="s">
        <v>37</v>
      </c>
      <c r="OJJ7" s="1104">
        <f>SUM(OJK7:OJM7)</f>
        <v>0</v>
      </c>
      <c r="OJQ7" s="1103" t="s">
        <v>37</v>
      </c>
      <c r="OJR7" s="1104">
        <f>SUM(OJS7:OJU7)</f>
        <v>0</v>
      </c>
      <c r="OJY7" s="1103" t="s">
        <v>37</v>
      </c>
      <c r="OJZ7" s="1104">
        <f>SUM(OKA7:OKC7)</f>
        <v>0</v>
      </c>
      <c r="OKG7" s="1103" t="s">
        <v>37</v>
      </c>
      <c r="OKH7" s="1104">
        <f>SUM(OKI7:OKK7)</f>
        <v>0</v>
      </c>
      <c r="OKO7" s="1103" t="s">
        <v>37</v>
      </c>
      <c r="OKP7" s="1104">
        <f>SUM(OKQ7:OKS7)</f>
        <v>0</v>
      </c>
      <c r="OKW7" s="1103" t="s">
        <v>37</v>
      </c>
      <c r="OKX7" s="1104">
        <f>SUM(OKY7:OLA7)</f>
        <v>0</v>
      </c>
      <c r="OLE7" s="1103" t="s">
        <v>37</v>
      </c>
      <c r="OLF7" s="1104">
        <f>SUM(OLG7:OLI7)</f>
        <v>0</v>
      </c>
      <c r="OLM7" s="1103" t="s">
        <v>37</v>
      </c>
      <c r="OLN7" s="1104">
        <f>SUM(OLO7:OLQ7)</f>
        <v>0</v>
      </c>
      <c r="OLU7" s="1103" t="s">
        <v>37</v>
      </c>
      <c r="OLV7" s="1104">
        <f>SUM(OLW7:OLY7)</f>
        <v>0</v>
      </c>
      <c r="OMC7" s="1103" t="s">
        <v>37</v>
      </c>
      <c r="OMD7" s="1104">
        <f>SUM(OME7:OMG7)</f>
        <v>0</v>
      </c>
      <c r="OMK7" s="1103" t="s">
        <v>37</v>
      </c>
      <c r="OML7" s="1104">
        <f>SUM(OMM7:OMO7)</f>
        <v>0</v>
      </c>
      <c r="OMS7" s="1103" t="s">
        <v>37</v>
      </c>
      <c r="OMT7" s="1104">
        <f>SUM(OMU7:OMW7)</f>
        <v>0</v>
      </c>
      <c r="ONA7" s="1103" t="s">
        <v>37</v>
      </c>
      <c r="ONB7" s="1104">
        <f>SUM(ONC7:ONE7)</f>
        <v>0</v>
      </c>
      <c r="ONI7" s="1103" t="s">
        <v>37</v>
      </c>
      <c r="ONJ7" s="1104">
        <f>SUM(ONK7:ONM7)</f>
        <v>0</v>
      </c>
      <c r="ONQ7" s="1103" t="s">
        <v>37</v>
      </c>
      <c r="ONR7" s="1104">
        <f>SUM(ONS7:ONU7)</f>
        <v>0</v>
      </c>
      <c r="ONY7" s="1103" t="s">
        <v>37</v>
      </c>
      <c r="ONZ7" s="1104">
        <f>SUM(OOA7:OOC7)</f>
        <v>0</v>
      </c>
      <c r="OOG7" s="1103" t="s">
        <v>37</v>
      </c>
      <c r="OOH7" s="1104">
        <f>SUM(OOI7:OOK7)</f>
        <v>0</v>
      </c>
      <c r="OOO7" s="1103" t="s">
        <v>37</v>
      </c>
      <c r="OOP7" s="1104">
        <f>SUM(OOQ7:OOS7)</f>
        <v>0</v>
      </c>
      <c r="OOW7" s="1103" t="s">
        <v>37</v>
      </c>
      <c r="OOX7" s="1104">
        <f>SUM(OOY7:OPA7)</f>
        <v>0</v>
      </c>
      <c r="OPE7" s="1103" t="s">
        <v>37</v>
      </c>
      <c r="OPF7" s="1104">
        <f>SUM(OPG7:OPI7)</f>
        <v>0</v>
      </c>
      <c r="OPM7" s="1103" t="s">
        <v>37</v>
      </c>
      <c r="OPN7" s="1104">
        <f>SUM(OPO7:OPQ7)</f>
        <v>0</v>
      </c>
      <c r="OPU7" s="1103" t="s">
        <v>37</v>
      </c>
      <c r="OPV7" s="1104">
        <f>SUM(OPW7:OPY7)</f>
        <v>0</v>
      </c>
      <c r="OQC7" s="1103" t="s">
        <v>37</v>
      </c>
      <c r="OQD7" s="1104">
        <f>SUM(OQE7:OQG7)</f>
        <v>0</v>
      </c>
      <c r="OQK7" s="1103" t="s">
        <v>37</v>
      </c>
      <c r="OQL7" s="1104">
        <f>SUM(OQM7:OQO7)</f>
        <v>0</v>
      </c>
      <c r="OQS7" s="1103" t="s">
        <v>37</v>
      </c>
      <c r="OQT7" s="1104">
        <f>SUM(OQU7:OQW7)</f>
        <v>0</v>
      </c>
      <c r="ORA7" s="1103" t="s">
        <v>37</v>
      </c>
      <c r="ORB7" s="1104">
        <f>SUM(ORC7:ORE7)</f>
        <v>0</v>
      </c>
      <c r="ORI7" s="1103" t="s">
        <v>37</v>
      </c>
      <c r="ORJ7" s="1104">
        <f>SUM(ORK7:ORM7)</f>
        <v>0</v>
      </c>
      <c r="ORQ7" s="1103" t="s">
        <v>37</v>
      </c>
      <c r="ORR7" s="1104">
        <f>SUM(ORS7:ORU7)</f>
        <v>0</v>
      </c>
      <c r="ORY7" s="1103" t="s">
        <v>37</v>
      </c>
      <c r="ORZ7" s="1104">
        <f>SUM(OSA7:OSC7)</f>
        <v>0</v>
      </c>
      <c r="OSG7" s="1103" t="s">
        <v>37</v>
      </c>
      <c r="OSH7" s="1104">
        <f>SUM(OSI7:OSK7)</f>
        <v>0</v>
      </c>
      <c r="OSO7" s="1103" t="s">
        <v>37</v>
      </c>
      <c r="OSP7" s="1104">
        <f>SUM(OSQ7:OSS7)</f>
        <v>0</v>
      </c>
      <c r="OSW7" s="1103" t="s">
        <v>37</v>
      </c>
      <c r="OSX7" s="1104">
        <f>SUM(OSY7:OTA7)</f>
        <v>0</v>
      </c>
      <c r="OTE7" s="1103" t="s">
        <v>37</v>
      </c>
      <c r="OTF7" s="1104">
        <f>SUM(OTG7:OTI7)</f>
        <v>0</v>
      </c>
      <c r="OTM7" s="1103" t="s">
        <v>37</v>
      </c>
      <c r="OTN7" s="1104">
        <f>SUM(OTO7:OTQ7)</f>
        <v>0</v>
      </c>
      <c r="OTU7" s="1103" t="s">
        <v>37</v>
      </c>
      <c r="OTV7" s="1104">
        <f>SUM(OTW7:OTY7)</f>
        <v>0</v>
      </c>
      <c r="OUC7" s="1103" t="s">
        <v>37</v>
      </c>
      <c r="OUD7" s="1104">
        <f>SUM(OUE7:OUG7)</f>
        <v>0</v>
      </c>
      <c r="OUK7" s="1103" t="s">
        <v>37</v>
      </c>
      <c r="OUL7" s="1104">
        <f>SUM(OUM7:OUO7)</f>
        <v>0</v>
      </c>
      <c r="OUS7" s="1103" t="s">
        <v>37</v>
      </c>
      <c r="OUT7" s="1104">
        <f>SUM(OUU7:OUW7)</f>
        <v>0</v>
      </c>
      <c r="OVA7" s="1103" t="s">
        <v>37</v>
      </c>
      <c r="OVB7" s="1104">
        <f>SUM(OVC7:OVE7)</f>
        <v>0</v>
      </c>
      <c r="OVI7" s="1103" t="s">
        <v>37</v>
      </c>
      <c r="OVJ7" s="1104">
        <f>SUM(OVK7:OVM7)</f>
        <v>0</v>
      </c>
      <c r="OVQ7" s="1103" t="s">
        <v>37</v>
      </c>
      <c r="OVR7" s="1104">
        <f>SUM(OVS7:OVU7)</f>
        <v>0</v>
      </c>
      <c r="OVY7" s="1103" t="s">
        <v>37</v>
      </c>
      <c r="OVZ7" s="1104">
        <f>SUM(OWA7:OWC7)</f>
        <v>0</v>
      </c>
      <c r="OWG7" s="1103" t="s">
        <v>37</v>
      </c>
      <c r="OWH7" s="1104">
        <f>SUM(OWI7:OWK7)</f>
        <v>0</v>
      </c>
      <c r="OWO7" s="1103" t="s">
        <v>37</v>
      </c>
      <c r="OWP7" s="1104">
        <f>SUM(OWQ7:OWS7)</f>
        <v>0</v>
      </c>
      <c r="OWW7" s="1103" t="s">
        <v>37</v>
      </c>
      <c r="OWX7" s="1104">
        <f>SUM(OWY7:OXA7)</f>
        <v>0</v>
      </c>
      <c r="OXE7" s="1103" t="s">
        <v>37</v>
      </c>
      <c r="OXF7" s="1104">
        <f>SUM(OXG7:OXI7)</f>
        <v>0</v>
      </c>
      <c r="OXM7" s="1103" t="s">
        <v>37</v>
      </c>
      <c r="OXN7" s="1104">
        <f>SUM(OXO7:OXQ7)</f>
        <v>0</v>
      </c>
      <c r="OXU7" s="1103" t="s">
        <v>37</v>
      </c>
      <c r="OXV7" s="1104">
        <f>SUM(OXW7:OXY7)</f>
        <v>0</v>
      </c>
      <c r="OYC7" s="1103" t="s">
        <v>37</v>
      </c>
      <c r="OYD7" s="1104">
        <f>SUM(OYE7:OYG7)</f>
        <v>0</v>
      </c>
      <c r="OYK7" s="1103" t="s">
        <v>37</v>
      </c>
      <c r="OYL7" s="1104">
        <f>SUM(OYM7:OYO7)</f>
        <v>0</v>
      </c>
      <c r="OYS7" s="1103" t="s">
        <v>37</v>
      </c>
      <c r="OYT7" s="1104">
        <f>SUM(OYU7:OYW7)</f>
        <v>0</v>
      </c>
      <c r="OZA7" s="1103" t="s">
        <v>37</v>
      </c>
      <c r="OZB7" s="1104">
        <f>SUM(OZC7:OZE7)</f>
        <v>0</v>
      </c>
      <c r="OZI7" s="1103" t="s">
        <v>37</v>
      </c>
      <c r="OZJ7" s="1104">
        <f>SUM(OZK7:OZM7)</f>
        <v>0</v>
      </c>
      <c r="OZQ7" s="1103" t="s">
        <v>37</v>
      </c>
      <c r="OZR7" s="1104">
        <f>SUM(OZS7:OZU7)</f>
        <v>0</v>
      </c>
      <c r="OZY7" s="1103" t="s">
        <v>37</v>
      </c>
      <c r="OZZ7" s="1104">
        <f>SUM(PAA7:PAC7)</f>
        <v>0</v>
      </c>
      <c r="PAG7" s="1103" t="s">
        <v>37</v>
      </c>
      <c r="PAH7" s="1104">
        <f>SUM(PAI7:PAK7)</f>
        <v>0</v>
      </c>
      <c r="PAO7" s="1103" t="s">
        <v>37</v>
      </c>
      <c r="PAP7" s="1104">
        <f>SUM(PAQ7:PAS7)</f>
        <v>0</v>
      </c>
      <c r="PAW7" s="1103" t="s">
        <v>37</v>
      </c>
      <c r="PAX7" s="1104">
        <f>SUM(PAY7:PBA7)</f>
        <v>0</v>
      </c>
      <c r="PBE7" s="1103" t="s">
        <v>37</v>
      </c>
      <c r="PBF7" s="1104">
        <f>SUM(PBG7:PBI7)</f>
        <v>0</v>
      </c>
      <c r="PBM7" s="1103" t="s">
        <v>37</v>
      </c>
      <c r="PBN7" s="1104">
        <f>SUM(PBO7:PBQ7)</f>
        <v>0</v>
      </c>
      <c r="PBU7" s="1103" t="s">
        <v>37</v>
      </c>
      <c r="PBV7" s="1104">
        <f>SUM(PBW7:PBY7)</f>
        <v>0</v>
      </c>
      <c r="PCC7" s="1103" t="s">
        <v>37</v>
      </c>
      <c r="PCD7" s="1104">
        <f>SUM(PCE7:PCG7)</f>
        <v>0</v>
      </c>
      <c r="PCK7" s="1103" t="s">
        <v>37</v>
      </c>
      <c r="PCL7" s="1104">
        <f>SUM(PCM7:PCO7)</f>
        <v>0</v>
      </c>
      <c r="PCS7" s="1103" t="s">
        <v>37</v>
      </c>
      <c r="PCT7" s="1104">
        <f>SUM(PCU7:PCW7)</f>
        <v>0</v>
      </c>
      <c r="PDA7" s="1103" t="s">
        <v>37</v>
      </c>
      <c r="PDB7" s="1104">
        <f>SUM(PDC7:PDE7)</f>
        <v>0</v>
      </c>
      <c r="PDI7" s="1103" t="s">
        <v>37</v>
      </c>
      <c r="PDJ7" s="1104">
        <f>SUM(PDK7:PDM7)</f>
        <v>0</v>
      </c>
      <c r="PDQ7" s="1103" t="s">
        <v>37</v>
      </c>
      <c r="PDR7" s="1104">
        <f>SUM(PDS7:PDU7)</f>
        <v>0</v>
      </c>
      <c r="PDY7" s="1103" t="s">
        <v>37</v>
      </c>
      <c r="PDZ7" s="1104">
        <f>SUM(PEA7:PEC7)</f>
        <v>0</v>
      </c>
      <c r="PEG7" s="1103" t="s">
        <v>37</v>
      </c>
      <c r="PEH7" s="1104">
        <f>SUM(PEI7:PEK7)</f>
        <v>0</v>
      </c>
      <c r="PEO7" s="1103" t="s">
        <v>37</v>
      </c>
      <c r="PEP7" s="1104">
        <f>SUM(PEQ7:PES7)</f>
        <v>0</v>
      </c>
      <c r="PEW7" s="1103" t="s">
        <v>37</v>
      </c>
      <c r="PEX7" s="1104">
        <f>SUM(PEY7:PFA7)</f>
        <v>0</v>
      </c>
      <c r="PFE7" s="1103" t="s">
        <v>37</v>
      </c>
      <c r="PFF7" s="1104">
        <f>SUM(PFG7:PFI7)</f>
        <v>0</v>
      </c>
      <c r="PFM7" s="1103" t="s">
        <v>37</v>
      </c>
      <c r="PFN7" s="1104">
        <f>SUM(PFO7:PFQ7)</f>
        <v>0</v>
      </c>
      <c r="PFU7" s="1103" t="s">
        <v>37</v>
      </c>
      <c r="PFV7" s="1104">
        <f>SUM(PFW7:PFY7)</f>
        <v>0</v>
      </c>
      <c r="PGC7" s="1103" t="s">
        <v>37</v>
      </c>
      <c r="PGD7" s="1104">
        <f>SUM(PGE7:PGG7)</f>
        <v>0</v>
      </c>
      <c r="PGK7" s="1103" t="s">
        <v>37</v>
      </c>
      <c r="PGL7" s="1104">
        <f>SUM(PGM7:PGO7)</f>
        <v>0</v>
      </c>
      <c r="PGS7" s="1103" t="s">
        <v>37</v>
      </c>
      <c r="PGT7" s="1104">
        <f>SUM(PGU7:PGW7)</f>
        <v>0</v>
      </c>
      <c r="PHA7" s="1103" t="s">
        <v>37</v>
      </c>
      <c r="PHB7" s="1104">
        <f>SUM(PHC7:PHE7)</f>
        <v>0</v>
      </c>
      <c r="PHI7" s="1103" t="s">
        <v>37</v>
      </c>
      <c r="PHJ7" s="1104">
        <f>SUM(PHK7:PHM7)</f>
        <v>0</v>
      </c>
      <c r="PHQ7" s="1103" t="s">
        <v>37</v>
      </c>
      <c r="PHR7" s="1104">
        <f>SUM(PHS7:PHU7)</f>
        <v>0</v>
      </c>
      <c r="PHY7" s="1103" t="s">
        <v>37</v>
      </c>
      <c r="PHZ7" s="1104">
        <f>SUM(PIA7:PIC7)</f>
        <v>0</v>
      </c>
      <c r="PIG7" s="1103" t="s">
        <v>37</v>
      </c>
      <c r="PIH7" s="1104">
        <f>SUM(PII7:PIK7)</f>
        <v>0</v>
      </c>
      <c r="PIO7" s="1103" t="s">
        <v>37</v>
      </c>
      <c r="PIP7" s="1104">
        <f>SUM(PIQ7:PIS7)</f>
        <v>0</v>
      </c>
      <c r="PIW7" s="1103" t="s">
        <v>37</v>
      </c>
      <c r="PIX7" s="1104">
        <f>SUM(PIY7:PJA7)</f>
        <v>0</v>
      </c>
      <c r="PJE7" s="1103" t="s">
        <v>37</v>
      </c>
      <c r="PJF7" s="1104">
        <f>SUM(PJG7:PJI7)</f>
        <v>0</v>
      </c>
      <c r="PJM7" s="1103" t="s">
        <v>37</v>
      </c>
      <c r="PJN7" s="1104">
        <f>SUM(PJO7:PJQ7)</f>
        <v>0</v>
      </c>
      <c r="PJU7" s="1103" t="s">
        <v>37</v>
      </c>
      <c r="PJV7" s="1104">
        <f>SUM(PJW7:PJY7)</f>
        <v>0</v>
      </c>
      <c r="PKC7" s="1103" t="s">
        <v>37</v>
      </c>
      <c r="PKD7" s="1104">
        <f>SUM(PKE7:PKG7)</f>
        <v>0</v>
      </c>
      <c r="PKK7" s="1103" t="s">
        <v>37</v>
      </c>
      <c r="PKL7" s="1104">
        <f>SUM(PKM7:PKO7)</f>
        <v>0</v>
      </c>
      <c r="PKS7" s="1103" t="s">
        <v>37</v>
      </c>
      <c r="PKT7" s="1104">
        <f>SUM(PKU7:PKW7)</f>
        <v>0</v>
      </c>
      <c r="PLA7" s="1103" t="s">
        <v>37</v>
      </c>
      <c r="PLB7" s="1104">
        <f>SUM(PLC7:PLE7)</f>
        <v>0</v>
      </c>
      <c r="PLI7" s="1103" t="s">
        <v>37</v>
      </c>
      <c r="PLJ7" s="1104">
        <f>SUM(PLK7:PLM7)</f>
        <v>0</v>
      </c>
      <c r="PLQ7" s="1103" t="s">
        <v>37</v>
      </c>
      <c r="PLR7" s="1104">
        <f>SUM(PLS7:PLU7)</f>
        <v>0</v>
      </c>
      <c r="PLY7" s="1103" t="s">
        <v>37</v>
      </c>
      <c r="PLZ7" s="1104">
        <f>SUM(PMA7:PMC7)</f>
        <v>0</v>
      </c>
      <c r="PMG7" s="1103" t="s">
        <v>37</v>
      </c>
      <c r="PMH7" s="1104">
        <f>SUM(PMI7:PMK7)</f>
        <v>0</v>
      </c>
      <c r="PMO7" s="1103" t="s">
        <v>37</v>
      </c>
      <c r="PMP7" s="1104">
        <f>SUM(PMQ7:PMS7)</f>
        <v>0</v>
      </c>
      <c r="PMW7" s="1103" t="s">
        <v>37</v>
      </c>
      <c r="PMX7" s="1104">
        <f>SUM(PMY7:PNA7)</f>
        <v>0</v>
      </c>
      <c r="PNE7" s="1103" t="s">
        <v>37</v>
      </c>
      <c r="PNF7" s="1104">
        <f>SUM(PNG7:PNI7)</f>
        <v>0</v>
      </c>
      <c r="PNM7" s="1103" t="s">
        <v>37</v>
      </c>
      <c r="PNN7" s="1104">
        <f>SUM(PNO7:PNQ7)</f>
        <v>0</v>
      </c>
      <c r="PNU7" s="1103" t="s">
        <v>37</v>
      </c>
      <c r="PNV7" s="1104">
        <f>SUM(PNW7:PNY7)</f>
        <v>0</v>
      </c>
      <c r="POC7" s="1103" t="s">
        <v>37</v>
      </c>
      <c r="POD7" s="1104">
        <f>SUM(POE7:POG7)</f>
        <v>0</v>
      </c>
      <c r="POK7" s="1103" t="s">
        <v>37</v>
      </c>
      <c r="POL7" s="1104">
        <f>SUM(POM7:POO7)</f>
        <v>0</v>
      </c>
      <c r="POS7" s="1103" t="s">
        <v>37</v>
      </c>
      <c r="POT7" s="1104">
        <f>SUM(POU7:POW7)</f>
        <v>0</v>
      </c>
      <c r="PPA7" s="1103" t="s">
        <v>37</v>
      </c>
      <c r="PPB7" s="1104">
        <f>SUM(PPC7:PPE7)</f>
        <v>0</v>
      </c>
      <c r="PPI7" s="1103" t="s">
        <v>37</v>
      </c>
      <c r="PPJ7" s="1104">
        <f>SUM(PPK7:PPM7)</f>
        <v>0</v>
      </c>
      <c r="PPQ7" s="1103" t="s">
        <v>37</v>
      </c>
      <c r="PPR7" s="1104">
        <f>SUM(PPS7:PPU7)</f>
        <v>0</v>
      </c>
      <c r="PPY7" s="1103" t="s">
        <v>37</v>
      </c>
      <c r="PPZ7" s="1104">
        <f>SUM(PQA7:PQC7)</f>
        <v>0</v>
      </c>
      <c r="PQG7" s="1103" t="s">
        <v>37</v>
      </c>
      <c r="PQH7" s="1104">
        <f>SUM(PQI7:PQK7)</f>
        <v>0</v>
      </c>
      <c r="PQO7" s="1103" t="s">
        <v>37</v>
      </c>
      <c r="PQP7" s="1104">
        <f>SUM(PQQ7:PQS7)</f>
        <v>0</v>
      </c>
      <c r="PQW7" s="1103" t="s">
        <v>37</v>
      </c>
      <c r="PQX7" s="1104">
        <f>SUM(PQY7:PRA7)</f>
        <v>0</v>
      </c>
      <c r="PRE7" s="1103" t="s">
        <v>37</v>
      </c>
      <c r="PRF7" s="1104">
        <f>SUM(PRG7:PRI7)</f>
        <v>0</v>
      </c>
      <c r="PRM7" s="1103" t="s">
        <v>37</v>
      </c>
      <c r="PRN7" s="1104">
        <f>SUM(PRO7:PRQ7)</f>
        <v>0</v>
      </c>
      <c r="PRU7" s="1103" t="s">
        <v>37</v>
      </c>
      <c r="PRV7" s="1104">
        <f>SUM(PRW7:PRY7)</f>
        <v>0</v>
      </c>
      <c r="PSC7" s="1103" t="s">
        <v>37</v>
      </c>
      <c r="PSD7" s="1104">
        <f>SUM(PSE7:PSG7)</f>
        <v>0</v>
      </c>
      <c r="PSK7" s="1103" t="s">
        <v>37</v>
      </c>
      <c r="PSL7" s="1104">
        <f>SUM(PSM7:PSO7)</f>
        <v>0</v>
      </c>
      <c r="PSS7" s="1103" t="s">
        <v>37</v>
      </c>
      <c r="PST7" s="1104">
        <f>SUM(PSU7:PSW7)</f>
        <v>0</v>
      </c>
      <c r="PTA7" s="1103" t="s">
        <v>37</v>
      </c>
      <c r="PTB7" s="1104">
        <f>SUM(PTC7:PTE7)</f>
        <v>0</v>
      </c>
      <c r="PTI7" s="1103" t="s">
        <v>37</v>
      </c>
      <c r="PTJ7" s="1104">
        <f>SUM(PTK7:PTM7)</f>
        <v>0</v>
      </c>
      <c r="PTQ7" s="1103" t="s">
        <v>37</v>
      </c>
      <c r="PTR7" s="1104">
        <f>SUM(PTS7:PTU7)</f>
        <v>0</v>
      </c>
      <c r="PTY7" s="1103" t="s">
        <v>37</v>
      </c>
      <c r="PTZ7" s="1104">
        <f>SUM(PUA7:PUC7)</f>
        <v>0</v>
      </c>
      <c r="PUG7" s="1103" t="s">
        <v>37</v>
      </c>
      <c r="PUH7" s="1104">
        <f>SUM(PUI7:PUK7)</f>
        <v>0</v>
      </c>
      <c r="PUO7" s="1103" t="s">
        <v>37</v>
      </c>
      <c r="PUP7" s="1104">
        <f>SUM(PUQ7:PUS7)</f>
        <v>0</v>
      </c>
      <c r="PUW7" s="1103" t="s">
        <v>37</v>
      </c>
      <c r="PUX7" s="1104">
        <f>SUM(PUY7:PVA7)</f>
        <v>0</v>
      </c>
      <c r="PVE7" s="1103" t="s">
        <v>37</v>
      </c>
      <c r="PVF7" s="1104">
        <f>SUM(PVG7:PVI7)</f>
        <v>0</v>
      </c>
      <c r="PVM7" s="1103" t="s">
        <v>37</v>
      </c>
      <c r="PVN7" s="1104">
        <f>SUM(PVO7:PVQ7)</f>
        <v>0</v>
      </c>
      <c r="PVU7" s="1103" t="s">
        <v>37</v>
      </c>
      <c r="PVV7" s="1104">
        <f>SUM(PVW7:PVY7)</f>
        <v>0</v>
      </c>
      <c r="PWC7" s="1103" t="s">
        <v>37</v>
      </c>
      <c r="PWD7" s="1104">
        <f>SUM(PWE7:PWG7)</f>
        <v>0</v>
      </c>
      <c r="PWK7" s="1103" t="s">
        <v>37</v>
      </c>
      <c r="PWL7" s="1104">
        <f>SUM(PWM7:PWO7)</f>
        <v>0</v>
      </c>
      <c r="PWS7" s="1103" t="s">
        <v>37</v>
      </c>
      <c r="PWT7" s="1104">
        <f>SUM(PWU7:PWW7)</f>
        <v>0</v>
      </c>
      <c r="PXA7" s="1103" t="s">
        <v>37</v>
      </c>
      <c r="PXB7" s="1104">
        <f>SUM(PXC7:PXE7)</f>
        <v>0</v>
      </c>
      <c r="PXI7" s="1103" t="s">
        <v>37</v>
      </c>
      <c r="PXJ7" s="1104">
        <f>SUM(PXK7:PXM7)</f>
        <v>0</v>
      </c>
      <c r="PXQ7" s="1103" t="s">
        <v>37</v>
      </c>
      <c r="PXR7" s="1104">
        <f>SUM(PXS7:PXU7)</f>
        <v>0</v>
      </c>
      <c r="PXY7" s="1103" t="s">
        <v>37</v>
      </c>
      <c r="PXZ7" s="1104">
        <f>SUM(PYA7:PYC7)</f>
        <v>0</v>
      </c>
      <c r="PYG7" s="1103" t="s">
        <v>37</v>
      </c>
      <c r="PYH7" s="1104">
        <f>SUM(PYI7:PYK7)</f>
        <v>0</v>
      </c>
      <c r="PYO7" s="1103" t="s">
        <v>37</v>
      </c>
      <c r="PYP7" s="1104">
        <f>SUM(PYQ7:PYS7)</f>
        <v>0</v>
      </c>
      <c r="PYW7" s="1103" t="s">
        <v>37</v>
      </c>
      <c r="PYX7" s="1104">
        <f>SUM(PYY7:PZA7)</f>
        <v>0</v>
      </c>
      <c r="PZE7" s="1103" t="s">
        <v>37</v>
      </c>
      <c r="PZF7" s="1104">
        <f>SUM(PZG7:PZI7)</f>
        <v>0</v>
      </c>
      <c r="PZM7" s="1103" t="s">
        <v>37</v>
      </c>
      <c r="PZN7" s="1104">
        <f>SUM(PZO7:PZQ7)</f>
        <v>0</v>
      </c>
      <c r="PZU7" s="1103" t="s">
        <v>37</v>
      </c>
      <c r="PZV7" s="1104">
        <f>SUM(PZW7:PZY7)</f>
        <v>0</v>
      </c>
      <c r="QAC7" s="1103" t="s">
        <v>37</v>
      </c>
      <c r="QAD7" s="1104">
        <f>SUM(QAE7:QAG7)</f>
        <v>0</v>
      </c>
      <c r="QAK7" s="1103" t="s">
        <v>37</v>
      </c>
      <c r="QAL7" s="1104">
        <f>SUM(QAM7:QAO7)</f>
        <v>0</v>
      </c>
      <c r="QAS7" s="1103" t="s">
        <v>37</v>
      </c>
      <c r="QAT7" s="1104">
        <f>SUM(QAU7:QAW7)</f>
        <v>0</v>
      </c>
      <c r="QBA7" s="1103" t="s">
        <v>37</v>
      </c>
      <c r="QBB7" s="1104">
        <f>SUM(QBC7:QBE7)</f>
        <v>0</v>
      </c>
      <c r="QBI7" s="1103" t="s">
        <v>37</v>
      </c>
      <c r="QBJ7" s="1104">
        <f>SUM(QBK7:QBM7)</f>
        <v>0</v>
      </c>
      <c r="QBQ7" s="1103" t="s">
        <v>37</v>
      </c>
      <c r="QBR7" s="1104">
        <f>SUM(QBS7:QBU7)</f>
        <v>0</v>
      </c>
      <c r="QBY7" s="1103" t="s">
        <v>37</v>
      </c>
      <c r="QBZ7" s="1104">
        <f>SUM(QCA7:QCC7)</f>
        <v>0</v>
      </c>
      <c r="QCG7" s="1103" t="s">
        <v>37</v>
      </c>
      <c r="QCH7" s="1104">
        <f>SUM(QCI7:QCK7)</f>
        <v>0</v>
      </c>
      <c r="QCO7" s="1103" t="s">
        <v>37</v>
      </c>
      <c r="QCP7" s="1104">
        <f>SUM(QCQ7:QCS7)</f>
        <v>0</v>
      </c>
      <c r="QCW7" s="1103" t="s">
        <v>37</v>
      </c>
      <c r="QCX7" s="1104">
        <f>SUM(QCY7:QDA7)</f>
        <v>0</v>
      </c>
      <c r="QDE7" s="1103" t="s">
        <v>37</v>
      </c>
      <c r="QDF7" s="1104">
        <f>SUM(QDG7:QDI7)</f>
        <v>0</v>
      </c>
      <c r="QDM7" s="1103" t="s">
        <v>37</v>
      </c>
      <c r="QDN7" s="1104">
        <f>SUM(QDO7:QDQ7)</f>
        <v>0</v>
      </c>
      <c r="QDU7" s="1103" t="s">
        <v>37</v>
      </c>
      <c r="QDV7" s="1104">
        <f>SUM(QDW7:QDY7)</f>
        <v>0</v>
      </c>
      <c r="QEC7" s="1103" t="s">
        <v>37</v>
      </c>
      <c r="QED7" s="1104">
        <f>SUM(QEE7:QEG7)</f>
        <v>0</v>
      </c>
      <c r="QEK7" s="1103" t="s">
        <v>37</v>
      </c>
      <c r="QEL7" s="1104">
        <f>SUM(QEM7:QEO7)</f>
        <v>0</v>
      </c>
      <c r="QES7" s="1103" t="s">
        <v>37</v>
      </c>
      <c r="QET7" s="1104">
        <f>SUM(QEU7:QEW7)</f>
        <v>0</v>
      </c>
      <c r="QFA7" s="1103" t="s">
        <v>37</v>
      </c>
      <c r="QFB7" s="1104">
        <f>SUM(QFC7:QFE7)</f>
        <v>0</v>
      </c>
      <c r="QFI7" s="1103" t="s">
        <v>37</v>
      </c>
      <c r="QFJ7" s="1104">
        <f>SUM(QFK7:QFM7)</f>
        <v>0</v>
      </c>
      <c r="QFQ7" s="1103" t="s">
        <v>37</v>
      </c>
      <c r="QFR7" s="1104">
        <f>SUM(QFS7:QFU7)</f>
        <v>0</v>
      </c>
      <c r="QFY7" s="1103" t="s">
        <v>37</v>
      </c>
      <c r="QFZ7" s="1104">
        <f>SUM(QGA7:QGC7)</f>
        <v>0</v>
      </c>
      <c r="QGG7" s="1103" t="s">
        <v>37</v>
      </c>
      <c r="QGH7" s="1104">
        <f>SUM(QGI7:QGK7)</f>
        <v>0</v>
      </c>
      <c r="QGO7" s="1103" t="s">
        <v>37</v>
      </c>
      <c r="QGP7" s="1104">
        <f>SUM(QGQ7:QGS7)</f>
        <v>0</v>
      </c>
      <c r="QGW7" s="1103" t="s">
        <v>37</v>
      </c>
      <c r="QGX7" s="1104">
        <f>SUM(QGY7:QHA7)</f>
        <v>0</v>
      </c>
      <c r="QHE7" s="1103" t="s">
        <v>37</v>
      </c>
      <c r="QHF7" s="1104">
        <f>SUM(QHG7:QHI7)</f>
        <v>0</v>
      </c>
      <c r="QHM7" s="1103" t="s">
        <v>37</v>
      </c>
      <c r="QHN7" s="1104">
        <f>SUM(QHO7:QHQ7)</f>
        <v>0</v>
      </c>
      <c r="QHU7" s="1103" t="s">
        <v>37</v>
      </c>
      <c r="QHV7" s="1104">
        <f>SUM(QHW7:QHY7)</f>
        <v>0</v>
      </c>
      <c r="QIC7" s="1103" t="s">
        <v>37</v>
      </c>
      <c r="QID7" s="1104">
        <f>SUM(QIE7:QIG7)</f>
        <v>0</v>
      </c>
      <c r="QIK7" s="1103" t="s">
        <v>37</v>
      </c>
      <c r="QIL7" s="1104">
        <f>SUM(QIM7:QIO7)</f>
        <v>0</v>
      </c>
      <c r="QIS7" s="1103" t="s">
        <v>37</v>
      </c>
      <c r="QIT7" s="1104">
        <f>SUM(QIU7:QIW7)</f>
        <v>0</v>
      </c>
      <c r="QJA7" s="1103" t="s">
        <v>37</v>
      </c>
      <c r="QJB7" s="1104">
        <f>SUM(QJC7:QJE7)</f>
        <v>0</v>
      </c>
      <c r="QJI7" s="1103" t="s">
        <v>37</v>
      </c>
      <c r="QJJ7" s="1104">
        <f>SUM(QJK7:QJM7)</f>
        <v>0</v>
      </c>
      <c r="QJQ7" s="1103" t="s">
        <v>37</v>
      </c>
      <c r="QJR7" s="1104">
        <f>SUM(QJS7:QJU7)</f>
        <v>0</v>
      </c>
      <c r="QJY7" s="1103" t="s">
        <v>37</v>
      </c>
      <c r="QJZ7" s="1104">
        <f>SUM(QKA7:QKC7)</f>
        <v>0</v>
      </c>
      <c r="QKG7" s="1103" t="s">
        <v>37</v>
      </c>
      <c r="QKH7" s="1104">
        <f>SUM(QKI7:QKK7)</f>
        <v>0</v>
      </c>
      <c r="QKO7" s="1103" t="s">
        <v>37</v>
      </c>
      <c r="QKP7" s="1104">
        <f>SUM(QKQ7:QKS7)</f>
        <v>0</v>
      </c>
      <c r="QKW7" s="1103" t="s">
        <v>37</v>
      </c>
      <c r="QKX7" s="1104">
        <f>SUM(QKY7:QLA7)</f>
        <v>0</v>
      </c>
      <c r="QLE7" s="1103" t="s">
        <v>37</v>
      </c>
      <c r="QLF7" s="1104">
        <f>SUM(QLG7:QLI7)</f>
        <v>0</v>
      </c>
      <c r="QLM7" s="1103" t="s">
        <v>37</v>
      </c>
      <c r="QLN7" s="1104">
        <f>SUM(QLO7:QLQ7)</f>
        <v>0</v>
      </c>
      <c r="QLU7" s="1103" t="s">
        <v>37</v>
      </c>
      <c r="QLV7" s="1104">
        <f>SUM(QLW7:QLY7)</f>
        <v>0</v>
      </c>
      <c r="QMC7" s="1103" t="s">
        <v>37</v>
      </c>
      <c r="QMD7" s="1104">
        <f>SUM(QME7:QMG7)</f>
        <v>0</v>
      </c>
      <c r="QMK7" s="1103" t="s">
        <v>37</v>
      </c>
      <c r="QML7" s="1104">
        <f>SUM(QMM7:QMO7)</f>
        <v>0</v>
      </c>
      <c r="QMS7" s="1103" t="s">
        <v>37</v>
      </c>
      <c r="QMT7" s="1104">
        <f>SUM(QMU7:QMW7)</f>
        <v>0</v>
      </c>
      <c r="QNA7" s="1103" t="s">
        <v>37</v>
      </c>
      <c r="QNB7" s="1104">
        <f>SUM(QNC7:QNE7)</f>
        <v>0</v>
      </c>
      <c r="QNI7" s="1103" t="s">
        <v>37</v>
      </c>
      <c r="QNJ7" s="1104">
        <f>SUM(QNK7:QNM7)</f>
        <v>0</v>
      </c>
      <c r="QNQ7" s="1103" t="s">
        <v>37</v>
      </c>
      <c r="QNR7" s="1104">
        <f>SUM(QNS7:QNU7)</f>
        <v>0</v>
      </c>
      <c r="QNY7" s="1103" t="s">
        <v>37</v>
      </c>
      <c r="QNZ7" s="1104">
        <f>SUM(QOA7:QOC7)</f>
        <v>0</v>
      </c>
      <c r="QOG7" s="1103" t="s">
        <v>37</v>
      </c>
      <c r="QOH7" s="1104">
        <f>SUM(QOI7:QOK7)</f>
        <v>0</v>
      </c>
      <c r="QOO7" s="1103" t="s">
        <v>37</v>
      </c>
      <c r="QOP7" s="1104">
        <f>SUM(QOQ7:QOS7)</f>
        <v>0</v>
      </c>
      <c r="QOW7" s="1103" t="s">
        <v>37</v>
      </c>
      <c r="QOX7" s="1104">
        <f>SUM(QOY7:QPA7)</f>
        <v>0</v>
      </c>
      <c r="QPE7" s="1103" t="s">
        <v>37</v>
      </c>
      <c r="QPF7" s="1104">
        <f>SUM(QPG7:QPI7)</f>
        <v>0</v>
      </c>
      <c r="QPM7" s="1103" t="s">
        <v>37</v>
      </c>
      <c r="QPN7" s="1104">
        <f>SUM(QPO7:QPQ7)</f>
        <v>0</v>
      </c>
      <c r="QPU7" s="1103" t="s">
        <v>37</v>
      </c>
      <c r="QPV7" s="1104">
        <f>SUM(QPW7:QPY7)</f>
        <v>0</v>
      </c>
      <c r="QQC7" s="1103" t="s">
        <v>37</v>
      </c>
      <c r="QQD7" s="1104">
        <f>SUM(QQE7:QQG7)</f>
        <v>0</v>
      </c>
      <c r="QQK7" s="1103" t="s">
        <v>37</v>
      </c>
      <c r="QQL7" s="1104">
        <f>SUM(QQM7:QQO7)</f>
        <v>0</v>
      </c>
      <c r="QQS7" s="1103" t="s">
        <v>37</v>
      </c>
      <c r="QQT7" s="1104">
        <f>SUM(QQU7:QQW7)</f>
        <v>0</v>
      </c>
      <c r="QRA7" s="1103" t="s">
        <v>37</v>
      </c>
      <c r="QRB7" s="1104">
        <f>SUM(QRC7:QRE7)</f>
        <v>0</v>
      </c>
      <c r="QRI7" s="1103" t="s">
        <v>37</v>
      </c>
      <c r="QRJ7" s="1104">
        <f>SUM(QRK7:QRM7)</f>
        <v>0</v>
      </c>
      <c r="QRQ7" s="1103" t="s">
        <v>37</v>
      </c>
      <c r="QRR7" s="1104">
        <f>SUM(QRS7:QRU7)</f>
        <v>0</v>
      </c>
      <c r="QRY7" s="1103" t="s">
        <v>37</v>
      </c>
      <c r="QRZ7" s="1104">
        <f>SUM(QSA7:QSC7)</f>
        <v>0</v>
      </c>
      <c r="QSG7" s="1103" t="s">
        <v>37</v>
      </c>
      <c r="QSH7" s="1104">
        <f>SUM(QSI7:QSK7)</f>
        <v>0</v>
      </c>
      <c r="QSO7" s="1103" t="s">
        <v>37</v>
      </c>
      <c r="QSP7" s="1104">
        <f>SUM(QSQ7:QSS7)</f>
        <v>0</v>
      </c>
      <c r="QSW7" s="1103" t="s">
        <v>37</v>
      </c>
      <c r="QSX7" s="1104">
        <f>SUM(QSY7:QTA7)</f>
        <v>0</v>
      </c>
      <c r="QTE7" s="1103" t="s">
        <v>37</v>
      </c>
      <c r="QTF7" s="1104">
        <f>SUM(QTG7:QTI7)</f>
        <v>0</v>
      </c>
      <c r="QTM7" s="1103" t="s">
        <v>37</v>
      </c>
      <c r="QTN7" s="1104">
        <f>SUM(QTO7:QTQ7)</f>
        <v>0</v>
      </c>
      <c r="QTU7" s="1103" t="s">
        <v>37</v>
      </c>
      <c r="QTV7" s="1104">
        <f>SUM(QTW7:QTY7)</f>
        <v>0</v>
      </c>
      <c r="QUC7" s="1103" t="s">
        <v>37</v>
      </c>
      <c r="QUD7" s="1104">
        <f>SUM(QUE7:QUG7)</f>
        <v>0</v>
      </c>
      <c r="QUK7" s="1103" t="s">
        <v>37</v>
      </c>
      <c r="QUL7" s="1104">
        <f>SUM(QUM7:QUO7)</f>
        <v>0</v>
      </c>
      <c r="QUS7" s="1103" t="s">
        <v>37</v>
      </c>
      <c r="QUT7" s="1104">
        <f>SUM(QUU7:QUW7)</f>
        <v>0</v>
      </c>
      <c r="QVA7" s="1103" t="s">
        <v>37</v>
      </c>
      <c r="QVB7" s="1104">
        <f>SUM(QVC7:QVE7)</f>
        <v>0</v>
      </c>
      <c r="QVI7" s="1103" t="s">
        <v>37</v>
      </c>
      <c r="QVJ7" s="1104">
        <f>SUM(QVK7:QVM7)</f>
        <v>0</v>
      </c>
      <c r="QVQ7" s="1103" t="s">
        <v>37</v>
      </c>
      <c r="QVR7" s="1104">
        <f>SUM(QVS7:QVU7)</f>
        <v>0</v>
      </c>
      <c r="QVY7" s="1103" t="s">
        <v>37</v>
      </c>
      <c r="QVZ7" s="1104">
        <f>SUM(QWA7:QWC7)</f>
        <v>0</v>
      </c>
      <c r="QWG7" s="1103" t="s">
        <v>37</v>
      </c>
      <c r="QWH7" s="1104">
        <f>SUM(QWI7:QWK7)</f>
        <v>0</v>
      </c>
      <c r="QWO7" s="1103" t="s">
        <v>37</v>
      </c>
      <c r="QWP7" s="1104">
        <f>SUM(QWQ7:QWS7)</f>
        <v>0</v>
      </c>
      <c r="QWW7" s="1103" t="s">
        <v>37</v>
      </c>
      <c r="QWX7" s="1104">
        <f>SUM(QWY7:QXA7)</f>
        <v>0</v>
      </c>
      <c r="QXE7" s="1103" t="s">
        <v>37</v>
      </c>
      <c r="QXF7" s="1104">
        <f>SUM(QXG7:QXI7)</f>
        <v>0</v>
      </c>
      <c r="QXM7" s="1103" t="s">
        <v>37</v>
      </c>
      <c r="QXN7" s="1104">
        <f>SUM(QXO7:QXQ7)</f>
        <v>0</v>
      </c>
      <c r="QXU7" s="1103" t="s">
        <v>37</v>
      </c>
      <c r="QXV7" s="1104">
        <f>SUM(QXW7:QXY7)</f>
        <v>0</v>
      </c>
      <c r="QYC7" s="1103" t="s">
        <v>37</v>
      </c>
      <c r="QYD7" s="1104">
        <f>SUM(QYE7:QYG7)</f>
        <v>0</v>
      </c>
      <c r="QYK7" s="1103" t="s">
        <v>37</v>
      </c>
      <c r="QYL7" s="1104">
        <f>SUM(QYM7:QYO7)</f>
        <v>0</v>
      </c>
      <c r="QYS7" s="1103" t="s">
        <v>37</v>
      </c>
      <c r="QYT7" s="1104">
        <f>SUM(QYU7:QYW7)</f>
        <v>0</v>
      </c>
      <c r="QZA7" s="1103" t="s">
        <v>37</v>
      </c>
      <c r="QZB7" s="1104">
        <f>SUM(QZC7:QZE7)</f>
        <v>0</v>
      </c>
      <c r="QZI7" s="1103" t="s">
        <v>37</v>
      </c>
      <c r="QZJ7" s="1104">
        <f>SUM(QZK7:QZM7)</f>
        <v>0</v>
      </c>
      <c r="QZQ7" s="1103" t="s">
        <v>37</v>
      </c>
      <c r="QZR7" s="1104">
        <f>SUM(QZS7:QZU7)</f>
        <v>0</v>
      </c>
      <c r="QZY7" s="1103" t="s">
        <v>37</v>
      </c>
      <c r="QZZ7" s="1104">
        <f>SUM(RAA7:RAC7)</f>
        <v>0</v>
      </c>
      <c r="RAG7" s="1103" t="s">
        <v>37</v>
      </c>
      <c r="RAH7" s="1104">
        <f>SUM(RAI7:RAK7)</f>
        <v>0</v>
      </c>
      <c r="RAO7" s="1103" t="s">
        <v>37</v>
      </c>
      <c r="RAP7" s="1104">
        <f>SUM(RAQ7:RAS7)</f>
        <v>0</v>
      </c>
      <c r="RAW7" s="1103" t="s">
        <v>37</v>
      </c>
      <c r="RAX7" s="1104">
        <f>SUM(RAY7:RBA7)</f>
        <v>0</v>
      </c>
      <c r="RBE7" s="1103" t="s">
        <v>37</v>
      </c>
      <c r="RBF7" s="1104">
        <f>SUM(RBG7:RBI7)</f>
        <v>0</v>
      </c>
      <c r="RBM7" s="1103" t="s">
        <v>37</v>
      </c>
      <c r="RBN7" s="1104">
        <f>SUM(RBO7:RBQ7)</f>
        <v>0</v>
      </c>
      <c r="RBU7" s="1103" t="s">
        <v>37</v>
      </c>
      <c r="RBV7" s="1104">
        <f>SUM(RBW7:RBY7)</f>
        <v>0</v>
      </c>
      <c r="RCC7" s="1103" t="s">
        <v>37</v>
      </c>
      <c r="RCD7" s="1104">
        <f>SUM(RCE7:RCG7)</f>
        <v>0</v>
      </c>
      <c r="RCK7" s="1103" t="s">
        <v>37</v>
      </c>
      <c r="RCL7" s="1104">
        <f>SUM(RCM7:RCO7)</f>
        <v>0</v>
      </c>
      <c r="RCS7" s="1103" t="s">
        <v>37</v>
      </c>
      <c r="RCT7" s="1104">
        <f>SUM(RCU7:RCW7)</f>
        <v>0</v>
      </c>
      <c r="RDA7" s="1103" t="s">
        <v>37</v>
      </c>
      <c r="RDB7" s="1104">
        <f>SUM(RDC7:RDE7)</f>
        <v>0</v>
      </c>
      <c r="RDI7" s="1103" t="s">
        <v>37</v>
      </c>
      <c r="RDJ7" s="1104">
        <f>SUM(RDK7:RDM7)</f>
        <v>0</v>
      </c>
      <c r="RDQ7" s="1103" t="s">
        <v>37</v>
      </c>
      <c r="RDR7" s="1104">
        <f>SUM(RDS7:RDU7)</f>
        <v>0</v>
      </c>
      <c r="RDY7" s="1103" t="s">
        <v>37</v>
      </c>
      <c r="RDZ7" s="1104">
        <f>SUM(REA7:REC7)</f>
        <v>0</v>
      </c>
      <c r="REG7" s="1103" t="s">
        <v>37</v>
      </c>
      <c r="REH7" s="1104">
        <f>SUM(REI7:REK7)</f>
        <v>0</v>
      </c>
      <c r="REO7" s="1103" t="s">
        <v>37</v>
      </c>
      <c r="REP7" s="1104">
        <f>SUM(REQ7:RES7)</f>
        <v>0</v>
      </c>
      <c r="REW7" s="1103" t="s">
        <v>37</v>
      </c>
      <c r="REX7" s="1104">
        <f>SUM(REY7:RFA7)</f>
        <v>0</v>
      </c>
      <c r="RFE7" s="1103" t="s">
        <v>37</v>
      </c>
      <c r="RFF7" s="1104">
        <f>SUM(RFG7:RFI7)</f>
        <v>0</v>
      </c>
      <c r="RFM7" s="1103" t="s">
        <v>37</v>
      </c>
      <c r="RFN7" s="1104">
        <f>SUM(RFO7:RFQ7)</f>
        <v>0</v>
      </c>
      <c r="RFU7" s="1103" t="s">
        <v>37</v>
      </c>
      <c r="RFV7" s="1104">
        <f>SUM(RFW7:RFY7)</f>
        <v>0</v>
      </c>
      <c r="RGC7" s="1103" t="s">
        <v>37</v>
      </c>
      <c r="RGD7" s="1104">
        <f>SUM(RGE7:RGG7)</f>
        <v>0</v>
      </c>
      <c r="RGK7" s="1103" t="s">
        <v>37</v>
      </c>
      <c r="RGL7" s="1104">
        <f>SUM(RGM7:RGO7)</f>
        <v>0</v>
      </c>
      <c r="RGS7" s="1103" t="s">
        <v>37</v>
      </c>
      <c r="RGT7" s="1104">
        <f>SUM(RGU7:RGW7)</f>
        <v>0</v>
      </c>
      <c r="RHA7" s="1103" t="s">
        <v>37</v>
      </c>
      <c r="RHB7" s="1104">
        <f>SUM(RHC7:RHE7)</f>
        <v>0</v>
      </c>
      <c r="RHI7" s="1103" t="s">
        <v>37</v>
      </c>
      <c r="RHJ7" s="1104">
        <f>SUM(RHK7:RHM7)</f>
        <v>0</v>
      </c>
      <c r="RHQ7" s="1103" t="s">
        <v>37</v>
      </c>
      <c r="RHR7" s="1104">
        <f>SUM(RHS7:RHU7)</f>
        <v>0</v>
      </c>
      <c r="RHY7" s="1103" t="s">
        <v>37</v>
      </c>
      <c r="RHZ7" s="1104">
        <f>SUM(RIA7:RIC7)</f>
        <v>0</v>
      </c>
      <c r="RIG7" s="1103" t="s">
        <v>37</v>
      </c>
      <c r="RIH7" s="1104">
        <f>SUM(RII7:RIK7)</f>
        <v>0</v>
      </c>
      <c r="RIO7" s="1103" t="s">
        <v>37</v>
      </c>
      <c r="RIP7" s="1104">
        <f>SUM(RIQ7:RIS7)</f>
        <v>0</v>
      </c>
      <c r="RIW7" s="1103" t="s">
        <v>37</v>
      </c>
      <c r="RIX7" s="1104">
        <f>SUM(RIY7:RJA7)</f>
        <v>0</v>
      </c>
      <c r="RJE7" s="1103" t="s">
        <v>37</v>
      </c>
      <c r="RJF7" s="1104">
        <f>SUM(RJG7:RJI7)</f>
        <v>0</v>
      </c>
      <c r="RJM7" s="1103" t="s">
        <v>37</v>
      </c>
      <c r="RJN7" s="1104">
        <f>SUM(RJO7:RJQ7)</f>
        <v>0</v>
      </c>
      <c r="RJU7" s="1103" t="s">
        <v>37</v>
      </c>
      <c r="RJV7" s="1104">
        <f>SUM(RJW7:RJY7)</f>
        <v>0</v>
      </c>
      <c r="RKC7" s="1103" t="s">
        <v>37</v>
      </c>
      <c r="RKD7" s="1104">
        <f>SUM(RKE7:RKG7)</f>
        <v>0</v>
      </c>
      <c r="RKK7" s="1103" t="s">
        <v>37</v>
      </c>
      <c r="RKL7" s="1104">
        <f>SUM(RKM7:RKO7)</f>
        <v>0</v>
      </c>
      <c r="RKS7" s="1103" t="s">
        <v>37</v>
      </c>
      <c r="RKT7" s="1104">
        <f>SUM(RKU7:RKW7)</f>
        <v>0</v>
      </c>
      <c r="RLA7" s="1103" t="s">
        <v>37</v>
      </c>
      <c r="RLB7" s="1104">
        <f>SUM(RLC7:RLE7)</f>
        <v>0</v>
      </c>
      <c r="RLI7" s="1103" t="s">
        <v>37</v>
      </c>
      <c r="RLJ7" s="1104">
        <f>SUM(RLK7:RLM7)</f>
        <v>0</v>
      </c>
      <c r="RLQ7" s="1103" t="s">
        <v>37</v>
      </c>
      <c r="RLR7" s="1104">
        <f>SUM(RLS7:RLU7)</f>
        <v>0</v>
      </c>
      <c r="RLY7" s="1103" t="s">
        <v>37</v>
      </c>
      <c r="RLZ7" s="1104">
        <f>SUM(RMA7:RMC7)</f>
        <v>0</v>
      </c>
      <c r="RMG7" s="1103" t="s">
        <v>37</v>
      </c>
      <c r="RMH7" s="1104">
        <f>SUM(RMI7:RMK7)</f>
        <v>0</v>
      </c>
      <c r="RMO7" s="1103" t="s">
        <v>37</v>
      </c>
      <c r="RMP7" s="1104">
        <f>SUM(RMQ7:RMS7)</f>
        <v>0</v>
      </c>
      <c r="RMW7" s="1103" t="s">
        <v>37</v>
      </c>
      <c r="RMX7" s="1104">
        <f>SUM(RMY7:RNA7)</f>
        <v>0</v>
      </c>
      <c r="RNE7" s="1103" t="s">
        <v>37</v>
      </c>
      <c r="RNF7" s="1104">
        <f>SUM(RNG7:RNI7)</f>
        <v>0</v>
      </c>
      <c r="RNM7" s="1103" t="s">
        <v>37</v>
      </c>
      <c r="RNN7" s="1104">
        <f>SUM(RNO7:RNQ7)</f>
        <v>0</v>
      </c>
      <c r="RNU7" s="1103" t="s">
        <v>37</v>
      </c>
      <c r="RNV7" s="1104">
        <f>SUM(RNW7:RNY7)</f>
        <v>0</v>
      </c>
      <c r="ROC7" s="1103" t="s">
        <v>37</v>
      </c>
      <c r="ROD7" s="1104">
        <f>SUM(ROE7:ROG7)</f>
        <v>0</v>
      </c>
      <c r="ROK7" s="1103" t="s">
        <v>37</v>
      </c>
      <c r="ROL7" s="1104">
        <f>SUM(ROM7:ROO7)</f>
        <v>0</v>
      </c>
      <c r="ROS7" s="1103" t="s">
        <v>37</v>
      </c>
      <c r="ROT7" s="1104">
        <f>SUM(ROU7:ROW7)</f>
        <v>0</v>
      </c>
      <c r="RPA7" s="1103" t="s">
        <v>37</v>
      </c>
      <c r="RPB7" s="1104">
        <f>SUM(RPC7:RPE7)</f>
        <v>0</v>
      </c>
      <c r="RPI7" s="1103" t="s">
        <v>37</v>
      </c>
      <c r="RPJ7" s="1104">
        <f>SUM(RPK7:RPM7)</f>
        <v>0</v>
      </c>
      <c r="RPQ7" s="1103" t="s">
        <v>37</v>
      </c>
      <c r="RPR7" s="1104">
        <f>SUM(RPS7:RPU7)</f>
        <v>0</v>
      </c>
      <c r="RPY7" s="1103" t="s">
        <v>37</v>
      </c>
      <c r="RPZ7" s="1104">
        <f>SUM(RQA7:RQC7)</f>
        <v>0</v>
      </c>
      <c r="RQG7" s="1103" t="s">
        <v>37</v>
      </c>
      <c r="RQH7" s="1104">
        <f>SUM(RQI7:RQK7)</f>
        <v>0</v>
      </c>
      <c r="RQO7" s="1103" t="s">
        <v>37</v>
      </c>
      <c r="RQP7" s="1104">
        <f>SUM(RQQ7:RQS7)</f>
        <v>0</v>
      </c>
      <c r="RQW7" s="1103" t="s">
        <v>37</v>
      </c>
      <c r="RQX7" s="1104">
        <f>SUM(RQY7:RRA7)</f>
        <v>0</v>
      </c>
      <c r="RRE7" s="1103" t="s">
        <v>37</v>
      </c>
      <c r="RRF7" s="1104">
        <f>SUM(RRG7:RRI7)</f>
        <v>0</v>
      </c>
      <c r="RRM7" s="1103" t="s">
        <v>37</v>
      </c>
      <c r="RRN7" s="1104">
        <f>SUM(RRO7:RRQ7)</f>
        <v>0</v>
      </c>
      <c r="RRU7" s="1103" t="s">
        <v>37</v>
      </c>
      <c r="RRV7" s="1104">
        <f>SUM(RRW7:RRY7)</f>
        <v>0</v>
      </c>
      <c r="RSC7" s="1103" t="s">
        <v>37</v>
      </c>
      <c r="RSD7" s="1104">
        <f>SUM(RSE7:RSG7)</f>
        <v>0</v>
      </c>
      <c r="RSK7" s="1103" t="s">
        <v>37</v>
      </c>
      <c r="RSL7" s="1104">
        <f>SUM(RSM7:RSO7)</f>
        <v>0</v>
      </c>
      <c r="RSS7" s="1103" t="s">
        <v>37</v>
      </c>
      <c r="RST7" s="1104">
        <f>SUM(RSU7:RSW7)</f>
        <v>0</v>
      </c>
      <c r="RTA7" s="1103" t="s">
        <v>37</v>
      </c>
      <c r="RTB7" s="1104">
        <f>SUM(RTC7:RTE7)</f>
        <v>0</v>
      </c>
      <c r="RTI7" s="1103" t="s">
        <v>37</v>
      </c>
      <c r="RTJ7" s="1104">
        <f>SUM(RTK7:RTM7)</f>
        <v>0</v>
      </c>
      <c r="RTQ7" s="1103" t="s">
        <v>37</v>
      </c>
      <c r="RTR7" s="1104">
        <f>SUM(RTS7:RTU7)</f>
        <v>0</v>
      </c>
      <c r="RTY7" s="1103" t="s">
        <v>37</v>
      </c>
      <c r="RTZ7" s="1104">
        <f>SUM(RUA7:RUC7)</f>
        <v>0</v>
      </c>
      <c r="RUG7" s="1103" t="s">
        <v>37</v>
      </c>
      <c r="RUH7" s="1104">
        <f>SUM(RUI7:RUK7)</f>
        <v>0</v>
      </c>
      <c r="RUO7" s="1103" t="s">
        <v>37</v>
      </c>
      <c r="RUP7" s="1104">
        <f>SUM(RUQ7:RUS7)</f>
        <v>0</v>
      </c>
      <c r="RUW7" s="1103" t="s">
        <v>37</v>
      </c>
      <c r="RUX7" s="1104">
        <f>SUM(RUY7:RVA7)</f>
        <v>0</v>
      </c>
      <c r="RVE7" s="1103" t="s">
        <v>37</v>
      </c>
      <c r="RVF7" s="1104">
        <f>SUM(RVG7:RVI7)</f>
        <v>0</v>
      </c>
      <c r="RVM7" s="1103" t="s">
        <v>37</v>
      </c>
      <c r="RVN7" s="1104">
        <f>SUM(RVO7:RVQ7)</f>
        <v>0</v>
      </c>
      <c r="RVU7" s="1103" t="s">
        <v>37</v>
      </c>
      <c r="RVV7" s="1104">
        <f>SUM(RVW7:RVY7)</f>
        <v>0</v>
      </c>
      <c r="RWC7" s="1103" t="s">
        <v>37</v>
      </c>
      <c r="RWD7" s="1104">
        <f>SUM(RWE7:RWG7)</f>
        <v>0</v>
      </c>
      <c r="RWK7" s="1103" t="s">
        <v>37</v>
      </c>
      <c r="RWL7" s="1104">
        <f>SUM(RWM7:RWO7)</f>
        <v>0</v>
      </c>
      <c r="RWS7" s="1103" t="s">
        <v>37</v>
      </c>
      <c r="RWT7" s="1104">
        <f>SUM(RWU7:RWW7)</f>
        <v>0</v>
      </c>
      <c r="RXA7" s="1103" t="s">
        <v>37</v>
      </c>
      <c r="RXB7" s="1104">
        <f>SUM(RXC7:RXE7)</f>
        <v>0</v>
      </c>
      <c r="RXI7" s="1103" t="s">
        <v>37</v>
      </c>
      <c r="RXJ7" s="1104">
        <f>SUM(RXK7:RXM7)</f>
        <v>0</v>
      </c>
      <c r="RXQ7" s="1103" t="s">
        <v>37</v>
      </c>
      <c r="RXR7" s="1104">
        <f>SUM(RXS7:RXU7)</f>
        <v>0</v>
      </c>
      <c r="RXY7" s="1103" t="s">
        <v>37</v>
      </c>
      <c r="RXZ7" s="1104">
        <f>SUM(RYA7:RYC7)</f>
        <v>0</v>
      </c>
      <c r="RYG7" s="1103" t="s">
        <v>37</v>
      </c>
      <c r="RYH7" s="1104">
        <f>SUM(RYI7:RYK7)</f>
        <v>0</v>
      </c>
      <c r="RYO7" s="1103" t="s">
        <v>37</v>
      </c>
      <c r="RYP7" s="1104">
        <f>SUM(RYQ7:RYS7)</f>
        <v>0</v>
      </c>
      <c r="RYW7" s="1103" t="s">
        <v>37</v>
      </c>
      <c r="RYX7" s="1104">
        <f>SUM(RYY7:RZA7)</f>
        <v>0</v>
      </c>
      <c r="RZE7" s="1103" t="s">
        <v>37</v>
      </c>
      <c r="RZF7" s="1104">
        <f>SUM(RZG7:RZI7)</f>
        <v>0</v>
      </c>
      <c r="RZM7" s="1103" t="s">
        <v>37</v>
      </c>
      <c r="RZN7" s="1104">
        <f>SUM(RZO7:RZQ7)</f>
        <v>0</v>
      </c>
      <c r="RZU7" s="1103" t="s">
        <v>37</v>
      </c>
      <c r="RZV7" s="1104">
        <f>SUM(RZW7:RZY7)</f>
        <v>0</v>
      </c>
      <c r="SAC7" s="1103" t="s">
        <v>37</v>
      </c>
      <c r="SAD7" s="1104">
        <f>SUM(SAE7:SAG7)</f>
        <v>0</v>
      </c>
      <c r="SAK7" s="1103" t="s">
        <v>37</v>
      </c>
      <c r="SAL7" s="1104">
        <f>SUM(SAM7:SAO7)</f>
        <v>0</v>
      </c>
      <c r="SAS7" s="1103" t="s">
        <v>37</v>
      </c>
      <c r="SAT7" s="1104">
        <f>SUM(SAU7:SAW7)</f>
        <v>0</v>
      </c>
      <c r="SBA7" s="1103" t="s">
        <v>37</v>
      </c>
      <c r="SBB7" s="1104">
        <f>SUM(SBC7:SBE7)</f>
        <v>0</v>
      </c>
      <c r="SBI7" s="1103" t="s">
        <v>37</v>
      </c>
      <c r="SBJ7" s="1104">
        <f>SUM(SBK7:SBM7)</f>
        <v>0</v>
      </c>
      <c r="SBQ7" s="1103" t="s">
        <v>37</v>
      </c>
      <c r="SBR7" s="1104">
        <f>SUM(SBS7:SBU7)</f>
        <v>0</v>
      </c>
      <c r="SBY7" s="1103" t="s">
        <v>37</v>
      </c>
      <c r="SBZ7" s="1104">
        <f>SUM(SCA7:SCC7)</f>
        <v>0</v>
      </c>
      <c r="SCG7" s="1103" t="s">
        <v>37</v>
      </c>
      <c r="SCH7" s="1104">
        <f>SUM(SCI7:SCK7)</f>
        <v>0</v>
      </c>
      <c r="SCO7" s="1103" t="s">
        <v>37</v>
      </c>
      <c r="SCP7" s="1104">
        <f>SUM(SCQ7:SCS7)</f>
        <v>0</v>
      </c>
      <c r="SCW7" s="1103" t="s">
        <v>37</v>
      </c>
      <c r="SCX7" s="1104">
        <f>SUM(SCY7:SDA7)</f>
        <v>0</v>
      </c>
      <c r="SDE7" s="1103" t="s">
        <v>37</v>
      </c>
      <c r="SDF7" s="1104">
        <f>SUM(SDG7:SDI7)</f>
        <v>0</v>
      </c>
      <c r="SDM7" s="1103" t="s">
        <v>37</v>
      </c>
      <c r="SDN7" s="1104">
        <f>SUM(SDO7:SDQ7)</f>
        <v>0</v>
      </c>
      <c r="SDU7" s="1103" t="s">
        <v>37</v>
      </c>
      <c r="SDV7" s="1104">
        <f>SUM(SDW7:SDY7)</f>
        <v>0</v>
      </c>
      <c r="SEC7" s="1103" t="s">
        <v>37</v>
      </c>
      <c r="SED7" s="1104">
        <f>SUM(SEE7:SEG7)</f>
        <v>0</v>
      </c>
      <c r="SEK7" s="1103" t="s">
        <v>37</v>
      </c>
      <c r="SEL7" s="1104">
        <f>SUM(SEM7:SEO7)</f>
        <v>0</v>
      </c>
      <c r="SES7" s="1103" t="s">
        <v>37</v>
      </c>
      <c r="SET7" s="1104">
        <f>SUM(SEU7:SEW7)</f>
        <v>0</v>
      </c>
      <c r="SFA7" s="1103" t="s">
        <v>37</v>
      </c>
      <c r="SFB7" s="1104">
        <f>SUM(SFC7:SFE7)</f>
        <v>0</v>
      </c>
      <c r="SFI7" s="1103" t="s">
        <v>37</v>
      </c>
      <c r="SFJ7" s="1104">
        <f>SUM(SFK7:SFM7)</f>
        <v>0</v>
      </c>
      <c r="SFQ7" s="1103" t="s">
        <v>37</v>
      </c>
      <c r="SFR7" s="1104">
        <f>SUM(SFS7:SFU7)</f>
        <v>0</v>
      </c>
      <c r="SFY7" s="1103" t="s">
        <v>37</v>
      </c>
      <c r="SFZ7" s="1104">
        <f>SUM(SGA7:SGC7)</f>
        <v>0</v>
      </c>
      <c r="SGG7" s="1103" t="s">
        <v>37</v>
      </c>
      <c r="SGH7" s="1104">
        <f>SUM(SGI7:SGK7)</f>
        <v>0</v>
      </c>
      <c r="SGO7" s="1103" t="s">
        <v>37</v>
      </c>
      <c r="SGP7" s="1104">
        <f>SUM(SGQ7:SGS7)</f>
        <v>0</v>
      </c>
      <c r="SGW7" s="1103" t="s">
        <v>37</v>
      </c>
      <c r="SGX7" s="1104">
        <f>SUM(SGY7:SHA7)</f>
        <v>0</v>
      </c>
      <c r="SHE7" s="1103" t="s">
        <v>37</v>
      </c>
      <c r="SHF7" s="1104">
        <f>SUM(SHG7:SHI7)</f>
        <v>0</v>
      </c>
      <c r="SHM7" s="1103" t="s">
        <v>37</v>
      </c>
      <c r="SHN7" s="1104">
        <f>SUM(SHO7:SHQ7)</f>
        <v>0</v>
      </c>
      <c r="SHU7" s="1103" t="s">
        <v>37</v>
      </c>
      <c r="SHV7" s="1104">
        <f>SUM(SHW7:SHY7)</f>
        <v>0</v>
      </c>
      <c r="SIC7" s="1103" t="s">
        <v>37</v>
      </c>
      <c r="SID7" s="1104">
        <f>SUM(SIE7:SIG7)</f>
        <v>0</v>
      </c>
      <c r="SIK7" s="1103" t="s">
        <v>37</v>
      </c>
      <c r="SIL7" s="1104">
        <f>SUM(SIM7:SIO7)</f>
        <v>0</v>
      </c>
      <c r="SIS7" s="1103" t="s">
        <v>37</v>
      </c>
      <c r="SIT7" s="1104">
        <f>SUM(SIU7:SIW7)</f>
        <v>0</v>
      </c>
      <c r="SJA7" s="1103" t="s">
        <v>37</v>
      </c>
      <c r="SJB7" s="1104">
        <f>SUM(SJC7:SJE7)</f>
        <v>0</v>
      </c>
      <c r="SJI7" s="1103" t="s">
        <v>37</v>
      </c>
      <c r="SJJ7" s="1104">
        <f>SUM(SJK7:SJM7)</f>
        <v>0</v>
      </c>
      <c r="SJQ7" s="1103" t="s">
        <v>37</v>
      </c>
      <c r="SJR7" s="1104">
        <f>SUM(SJS7:SJU7)</f>
        <v>0</v>
      </c>
      <c r="SJY7" s="1103" t="s">
        <v>37</v>
      </c>
      <c r="SJZ7" s="1104">
        <f>SUM(SKA7:SKC7)</f>
        <v>0</v>
      </c>
      <c r="SKG7" s="1103" t="s">
        <v>37</v>
      </c>
      <c r="SKH7" s="1104">
        <f>SUM(SKI7:SKK7)</f>
        <v>0</v>
      </c>
      <c r="SKO7" s="1103" t="s">
        <v>37</v>
      </c>
      <c r="SKP7" s="1104">
        <f>SUM(SKQ7:SKS7)</f>
        <v>0</v>
      </c>
      <c r="SKW7" s="1103" t="s">
        <v>37</v>
      </c>
      <c r="SKX7" s="1104">
        <f>SUM(SKY7:SLA7)</f>
        <v>0</v>
      </c>
      <c r="SLE7" s="1103" t="s">
        <v>37</v>
      </c>
      <c r="SLF7" s="1104">
        <f>SUM(SLG7:SLI7)</f>
        <v>0</v>
      </c>
      <c r="SLM7" s="1103" t="s">
        <v>37</v>
      </c>
      <c r="SLN7" s="1104">
        <f>SUM(SLO7:SLQ7)</f>
        <v>0</v>
      </c>
      <c r="SLU7" s="1103" t="s">
        <v>37</v>
      </c>
      <c r="SLV7" s="1104">
        <f>SUM(SLW7:SLY7)</f>
        <v>0</v>
      </c>
      <c r="SMC7" s="1103" t="s">
        <v>37</v>
      </c>
      <c r="SMD7" s="1104">
        <f>SUM(SME7:SMG7)</f>
        <v>0</v>
      </c>
      <c r="SMK7" s="1103" t="s">
        <v>37</v>
      </c>
      <c r="SML7" s="1104">
        <f>SUM(SMM7:SMO7)</f>
        <v>0</v>
      </c>
      <c r="SMS7" s="1103" t="s">
        <v>37</v>
      </c>
      <c r="SMT7" s="1104">
        <f>SUM(SMU7:SMW7)</f>
        <v>0</v>
      </c>
      <c r="SNA7" s="1103" t="s">
        <v>37</v>
      </c>
      <c r="SNB7" s="1104">
        <f>SUM(SNC7:SNE7)</f>
        <v>0</v>
      </c>
      <c r="SNI7" s="1103" t="s">
        <v>37</v>
      </c>
      <c r="SNJ7" s="1104">
        <f>SUM(SNK7:SNM7)</f>
        <v>0</v>
      </c>
      <c r="SNQ7" s="1103" t="s">
        <v>37</v>
      </c>
      <c r="SNR7" s="1104">
        <f>SUM(SNS7:SNU7)</f>
        <v>0</v>
      </c>
      <c r="SNY7" s="1103" t="s">
        <v>37</v>
      </c>
      <c r="SNZ7" s="1104">
        <f>SUM(SOA7:SOC7)</f>
        <v>0</v>
      </c>
      <c r="SOG7" s="1103" t="s">
        <v>37</v>
      </c>
      <c r="SOH7" s="1104">
        <f>SUM(SOI7:SOK7)</f>
        <v>0</v>
      </c>
      <c r="SOO7" s="1103" t="s">
        <v>37</v>
      </c>
      <c r="SOP7" s="1104">
        <f>SUM(SOQ7:SOS7)</f>
        <v>0</v>
      </c>
      <c r="SOW7" s="1103" t="s">
        <v>37</v>
      </c>
      <c r="SOX7" s="1104">
        <f>SUM(SOY7:SPA7)</f>
        <v>0</v>
      </c>
      <c r="SPE7" s="1103" t="s">
        <v>37</v>
      </c>
      <c r="SPF7" s="1104">
        <f>SUM(SPG7:SPI7)</f>
        <v>0</v>
      </c>
      <c r="SPM7" s="1103" t="s">
        <v>37</v>
      </c>
      <c r="SPN7" s="1104">
        <f>SUM(SPO7:SPQ7)</f>
        <v>0</v>
      </c>
      <c r="SPU7" s="1103" t="s">
        <v>37</v>
      </c>
      <c r="SPV7" s="1104">
        <f>SUM(SPW7:SPY7)</f>
        <v>0</v>
      </c>
      <c r="SQC7" s="1103" t="s">
        <v>37</v>
      </c>
      <c r="SQD7" s="1104">
        <f>SUM(SQE7:SQG7)</f>
        <v>0</v>
      </c>
      <c r="SQK7" s="1103" t="s">
        <v>37</v>
      </c>
      <c r="SQL7" s="1104">
        <f>SUM(SQM7:SQO7)</f>
        <v>0</v>
      </c>
      <c r="SQS7" s="1103" t="s">
        <v>37</v>
      </c>
      <c r="SQT7" s="1104">
        <f>SUM(SQU7:SQW7)</f>
        <v>0</v>
      </c>
      <c r="SRA7" s="1103" t="s">
        <v>37</v>
      </c>
      <c r="SRB7" s="1104">
        <f>SUM(SRC7:SRE7)</f>
        <v>0</v>
      </c>
      <c r="SRI7" s="1103" t="s">
        <v>37</v>
      </c>
      <c r="SRJ7" s="1104">
        <f>SUM(SRK7:SRM7)</f>
        <v>0</v>
      </c>
      <c r="SRQ7" s="1103" t="s">
        <v>37</v>
      </c>
      <c r="SRR7" s="1104">
        <f>SUM(SRS7:SRU7)</f>
        <v>0</v>
      </c>
      <c r="SRY7" s="1103" t="s">
        <v>37</v>
      </c>
      <c r="SRZ7" s="1104">
        <f>SUM(SSA7:SSC7)</f>
        <v>0</v>
      </c>
      <c r="SSG7" s="1103" t="s">
        <v>37</v>
      </c>
      <c r="SSH7" s="1104">
        <f>SUM(SSI7:SSK7)</f>
        <v>0</v>
      </c>
      <c r="SSO7" s="1103" t="s">
        <v>37</v>
      </c>
      <c r="SSP7" s="1104">
        <f>SUM(SSQ7:SSS7)</f>
        <v>0</v>
      </c>
      <c r="SSW7" s="1103" t="s">
        <v>37</v>
      </c>
      <c r="SSX7" s="1104">
        <f>SUM(SSY7:STA7)</f>
        <v>0</v>
      </c>
      <c r="STE7" s="1103" t="s">
        <v>37</v>
      </c>
      <c r="STF7" s="1104">
        <f>SUM(STG7:STI7)</f>
        <v>0</v>
      </c>
      <c r="STM7" s="1103" t="s">
        <v>37</v>
      </c>
      <c r="STN7" s="1104">
        <f>SUM(STO7:STQ7)</f>
        <v>0</v>
      </c>
      <c r="STU7" s="1103" t="s">
        <v>37</v>
      </c>
      <c r="STV7" s="1104">
        <f>SUM(STW7:STY7)</f>
        <v>0</v>
      </c>
      <c r="SUC7" s="1103" t="s">
        <v>37</v>
      </c>
      <c r="SUD7" s="1104">
        <f>SUM(SUE7:SUG7)</f>
        <v>0</v>
      </c>
      <c r="SUK7" s="1103" t="s">
        <v>37</v>
      </c>
      <c r="SUL7" s="1104">
        <f>SUM(SUM7:SUO7)</f>
        <v>0</v>
      </c>
      <c r="SUS7" s="1103" t="s">
        <v>37</v>
      </c>
      <c r="SUT7" s="1104">
        <f>SUM(SUU7:SUW7)</f>
        <v>0</v>
      </c>
      <c r="SVA7" s="1103" t="s">
        <v>37</v>
      </c>
      <c r="SVB7" s="1104">
        <f>SUM(SVC7:SVE7)</f>
        <v>0</v>
      </c>
      <c r="SVI7" s="1103" t="s">
        <v>37</v>
      </c>
      <c r="SVJ7" s="1104">
        <f>SUM(SVK7:SVM7)</f>
        <v>0</v>
      </c>
      <c r="SVQ7" s="1103" t="s">
        <v>37</v>
      </c>
      <c r="SVR7" s="1104">
        <f>SUM(SVS7:SVU7)</f>
        <v>0</v>
      </c>
      <c r="SVY7" s="1103" t="s">
        <v>37</v>
      </c>
      <c r="SVZ7" s="1104">
        <f>SUM(SWA7:SWC7)</f>
        <v>0</v>
      </c>
      <c r="SWG7" s="1103" t="s">
        <v>37</v>
      </c>
      <c r="SWH7" s="1104">
        <f>SUM(SWI7:SWK7)</f>
        <v>0</v>
      </c>
      <c r="SWO7" s="1103" t="s">
        <v>37</v>
      </c>
      <c r="SWP7" s="1104">
        <f>SUM(SWQ7:SWS7)</f>
        <v>0</v>
      </c>
      <c r="SWW7" s="1103" t="s">
        <v>37</v>
      </c>
      <c r="SWX7" s="1104">
        <f>SUM(SWY7:SXA7)</f>
        <v>0</v>
      </c>
      <c r="SXE7" s="1103" t="s">
        <v>37</v>
      </c>
      <c r="SXF7" s="1104">
        <f>SUM(SXG7:SXI7)</f>
        <v>0</v>
      </c>
      <c r="SXM7" s="1103" t="s">
        <v>37</v>
      </c>
      <c r="SXN7" s="1104">
        <f>SUM(SXO7:SXQ7)</f>
        <v>0</v>
      </c>
      <c r="SXU7" s="1103" t="s">
        <v>37</v>
      </c>
      <c r="SXV7" s="1104">
        <f>SUM(SXW7:SXY7)</f>
        <v>0</v>
      </c>
      <c r="SYC7" s="1103" t="s">
        <v>37</v>
      </c>
      <c r="SYD7" s="1104">
        <f>SUM(SYE7:SYG7)</f>
        <v>0</v>
      </c>
      <c r="SYK7" s="1103" t="s">
        <v>37</v>
      </c>
      <c r="SYL7" s="1104">
        <f>SUM(SYM7:SYO7)</f>
        <v>0</v>
      </c>
      <c r="SYS7" s="1103" t="s">
        <v>37</v>
      </c>
      <c r="SYT7" s="1104">
        <f>SUM(SYU7:SYW7)</f>
        <v>0</v>
      </c>
      <c r="SZA7" s="1103" t="s">
        <v>37</v>
      </c>
      <c r="SZB7" s="1104">
        <f>SUM(SZC7:SZE7)</f>
        <v>0</v>
      </c>
      <c r="SZI7" s="1103" t="s">
        <v>37</v>
      </c>
      <c r="SZJ7" s="1104">
        <f>SUM(SZK7:SZM7)</f>
        <v>0</v>
      </c>
      <c r="SZQ7" s="1103" t="s">
        <v>37</v>
      </c>
      <c r="SZR7" s="1104">
        <f>SUM(SZS7:SZU7)</f>
        <v>0</v>
      </c>
      <c r="SZY7" s="1103" t="s">
        <v>37</v>
      </c>
      <c r="SZZ7" s="1104">
        <f>SUM(TAA7:TAC7)</f>
        <v>0</v>
      </c>
      <c r="TAG7" s="1103" t="s">
        <v>37</v>
      </c>
      <c r="TAH7" s="1104">
        <f>SUM(TAI7:TAK7)</f>
        <v>0</v>
      </c>
      <c r="TAO7" s="1103" t="s">
        <v>37</v>
      </c>
      <c r="TAP7" s="1104">
        <f>SUM(TAQ7:TAS7)</f>
        <v>0</v>
      </c>
      <c r="TAW7" s="1103" t="s">
        <v>37</v>
      </c>
      <c r="TAX7" s="1104">
        <f>SUM(TAY7:TBA7)</f>
        <v>0</v>
      </c>
      <c r="TBE7" s="1103" t="s">
        <v>37</v>
      </c>
      <c r="TBF7" s="1104">
        <f>SUM(TBG7:TBI7)</f>
        <v>0</v>
      </c>
      <c r="TBM7" s="1103" t="s">
        <v>37</v>
      </c>
      <c r="TBN7" s="1104">
        <f>SUM(TBO7:TBQ7)</f>
        <v>0</v>
      </c>
      <c r="TBU7" s="1103" t="s">
        <v>37</v>
      </c>
      <c r="TBV7" s="1104">
        <f>SUM(TBW7:TBY7)</f>
        <v>0</v>
      </c>
      <c r="TCC7" s="1103" t="s">
        <v>37</v>
      </c>
      <c r="TCD7" s="1104">
        <f>SUM(TCE7:TCG7)</f>
        <v>0</v>
      </c>
      <c r="TCK7" s="1103" t="s">
        <v>37</v>
      </c>
      <c r="TCL7" s="1104">
        <f>SUM(TCM7:TCO7)</f>
        <v>0</v>
      </c>
      <c r="TCS7" s="1103" t="s">
        <v>37</v>
      </c>
      <c r="TCT7" s="1104">
        <f>SUM(TCU7:TCW7)</f>
        <v>0</v>
      </c>
      <c r="TDA7" s="1103" t="s">
        <v>37</v>
      </c>
      <c r="TDB7" s="1104">
        <f>SUM(TDC7:TDE7)</f>
        <v>0</v>
      </c>
      <c r="TDI7" s="1103" t="s">
        <v>37</v>
      </c>
      <c r="TDJ7" s="1104">
        <f>SUM(TDK7:TDM7)</f>
        <v>0</v>
      </c>
      <c r="TDQ7" s="1103" t="s">
        <v>37</v>
      </c>
      <c r="TDR7" s="1104">
        <f>SUM(TDS7:TDU7)</f>
        <v>0</v>
      </c>
      <c r="TDY7" s="1103" t="s">
        <v>37</v>
      </c>
      <c r="TDZ7" s="1104">
        <f>SUM(TEA7:TEC7)</f>
        <v>0</v>
      </c>
      <c r="TEG7" s="1103" t="s">
        <v>37</v>
      </c>
      <c r="TEH7" s="1104">
        <f>SUM(TEI7:TEK7)</f>
        <v>0</v>
      </c>
      <c r="TEO7" s="1103" t="s">
        <v>37</v>
      </c>
      <c r="TEP7" s="1104">
        <f>SUM(TEQ7:TES7)</f>
        <v>0</v>
      </c>
      <c r="TEW7" s="1103" t="s">
        <v>37</v>
      </c>
      <c r="TEX7" s="1104">
        <f>SUM(TEY7:TFA7)</f>
        <v>0</v>
      </c>
      <c r="TFE7" s="1103" t="s">
        <v>37</v>
      </c>
      <c r="TFF7" s="1104">
        <f>SUM(TFG7:TFI7)</f>
        <v>0</v>
      </c>
      <c r="TFM7" s="1103" t="s">
        <v>37</v>
      </c>
      <c r="TFN7" s="1104">
        <f>SUM(TFO7:TFQ7)</f>
        <v>0</v>
      </c>
      <c r="TFU7" s="1103" t="s">
        <v>37</v>
      </c>
      <c r="TFV7" s="1104">
        <f>SUM(TFW7:TFY7)</f>
        <v>0</v>
      </c>
      <c r="TGC7" s="1103" t="s">
        <v>37</v>
      </c>
      <c r="TGD7" s="1104">
        <f>SUM(TGE7:TGG7)</f>
        <v>0</v>
      </c>
      <c r="TGK7" s="1103" t="s">
        <v>37</v>
      </c>
      <c r="TGL7" s="1104">
        <f>SUM(TGM7:TGO7)</f>
        <v>0</v>
      </c>
      <c r="TGS7" s="1103" t="s">
        <v>37</v>
      </c>
      <c r="TGT7" s="1104">
        <f>SUM(TGU7:TGW7)</f>
        <v>0</v>
      </c>
      <c r="THA7" s="1103" t="s">
        <v>37</v>
      </c>
      <c r="THB7" s="1104">
        <f>SUM(THC7:THE7)</f>
        <v>0</v>
      </c>
      <c r="THI7" s="1103" t="s">
        <v>37</v>
      </c>
      <c r="THJ7" s="1104">
        <f>SUM(THK7:THM7)</f>
        <v>0</v>
      </c>
      <c r="THQ7" s="1103" t="s">
        <v>37</v>
      </c>
      <c r="THR7" s="1104">
        <f>SUM(THS7:THU7)</f>
        <v>0</v>
      </c>
      <c r="THY7" s="1103" t="s">
        <v>37</v>
      </c>
      <c r="THZ7" s="1104">
        <f>SUM(TIA7:TIC7)</f>
        <v>0</v>
      </c>
      <c r="TIG7" s="1103" t="s">
        <v>37</v>
      </c>
      <c r="TIH7" s="1104">
        <f>SUM(TII7:TIK7)</f>
        <v>0</v>
      </c>
      <c r="TIO7" s="1103" t="s">
        <v>37</v>
      </c>
      <c r="TIP7" s="1104">
        <f>SUM(TIQ7:TIS7)</f>
        <v>0</v>
      </c>
      <c r="TIW7" s="1103" t="s">
        <v>37</v>
      </c>
      <c r="TIX7" s="1104">
        <f>SUM(TIY7:TJA7)</f>
        <v>0</v>
      </c>
      <c r="TJE7" s="1103" t="s">
        <v>37</v>
      </c>
      <c r="TJF7" s="1104">
        <f>SUM(TJG7:TJI7)</f>
        <v>0</v>
      </c>
      <c r="TJM7" s="1103" t="s">
        <v>37</v>
      </c>
      <c r="TJN7" s="1104">
        <f>SUM(TJO7:TJQ7)</f>
        <v>0</v>
      </c>
      <c r="TJU7" s="1103" t="s">
        <v>37</v>
      </c>
      <c r="TJV7" s="1104">
        <f>SUM(TJW7:TJY7)</f>
        <v>0</v>
      </c>
      <c r="TKC7" s="1103" t="s">
        <v>37</v>
      </c>
      <c r="TKD7" s="1104">
        <f>SUM(TKE7:TKG7)</f>
        <v>0</v>
      </c>
      <c r="TKK7" s="1103" t="s">
        <v>37</v>
      </c>
      <c r="TKL7" s="1104">
        <f>SUM(TKM7:TKO7)</f>
        <v>0</v>
      </c>
      <c r="TKS7" s="1103" t="s">
        <v>37</v>
      </c>
      <c r="TKT7" s="1104">
        <f>SUM(TKU7:TKW7)</f>
        <v>0</v>
      </c>
      <c r="TLA7" s="1103" t="s">
        <v>37</v>
      </c>
      <c r="TLB7" s="1104">
        <f>SUM(TLC7:TLE7)</f>
        <v>0</v>
      </c>
      <c r="TLI7" s="1103" t="s">
        <v>37</v>
      </c>
      <c r="TLJ7" s="1104">
        <f>SUM(TLK7:TLM7)</f>
        <v>0</v>
      </c>
      <c r="TLQ7" s="1103" t="s">
        <v>37</v>
      </c>
      <c r="TLR7" s="1104">
        <f>SUM(TLS7:TLU7)</f>
        <v>0</v>
      </c>
      <c r="TLY7" s="1103" t="s">
        <v>37</v>
      </c>
      <c r="TLZ7" s="1104">
        <f>SUM(TMA7:TMC7)</f>
        <v>0</v>
      </c>
      <c r="TMG7" s="1103" t="s">
        <v>37</v>
      </c>
      <c r="TMH7" s="1104">
        <f>SUM(TMI7:TMK7)</f>
        <v>0</v>
      </c>
      <c r="TMO7" s="1103" t="s">
        <v>37</v>
      </c>
      <c r="TMP7" s="1104">
        <f>SUM(TMQ7:TMS7)</f>
        <v>0</v>
      </c>
      <c r="TMW7" s="1103" t="s">
        <v>37</v>
      </c>
      <c r="TMX7" s="1104">
        <f>SUM(TMY7:TNA7)</f>
        <v>0</v>
      </c>
      <c r="TNE7" s="1103" t="s">
        <v>37</v>
      </c>
      <c r="TNF7" s="1104">
        <f>SUM(TNG7:TNI7)</f>
        <v>0</v>
      </c>
      <c r="TNM7" s="1103" t="s">
        <v>37</v>
      </c>
      <c r="TNN7" s="1104">
        <f>SUM(TNO7:TNQ7)</f>
        <v>0</v>
      </c>
      <c r="TNU7" s="1103" t="s">
        <v>37</v>
      </c>
      <c r="TNV7" s="1104">
        <f>SUM(TNW7:TNY7)</f>
        <v>0</v>
      </c>
      <c r="TOC7" s="1103" t="s">
        <v>37</v>
      </c>
      <c r="TOD7" s="1104">
        <f>SUM(TOE7:TOG7)</f>
        <v>0</v>
      </c>
      <c r="TOK7" s="1103" t="s">
        <v>37</v>
      </c>
      <c r="TOL7" s="1104">
        <f>SUM(TOM7:TOO7)</f>
        <v>0</v>
      </c>
      <c r="TOS7" s="1103" t="s">
        <v>37</v>
      </c>
      <c r="TOT7" s="1104">
        <f>SUM(TOU7:TOW7)</f>
        <v>0</v>
      </c>
      <c r="TPA7" s="1103" t="s">
        <v>37</v>
      </c>
      <c r="TPB7" s="1104">
        <f>SUM(TPC7:TPE7)</f>
        <v>0</v>
      </c>
      <c r="TPI7" s="1103" t="s">
        <v>37</v>
      </c>
      <c r="TPJ7" s="1104">
        <f>SUM(TPK7:TPM7)</f>
        <v>0</v>
      </c>
      <c r="TPQ7" s="1103" t="s">
        <v>37</v>
      </c>
      <c r="TPR7" s="1104">
        <f>SUM(TPS7:TPU7)</f>
        <v>0</v>
      </c>
      <c r="TPY7" s="1103" t="s">
        <v>37</v>
      </c>
      <c r="TPZ7" s="1104">
        <f>SUM(TQA7:TQC7)</f>
        <v>0</v>
      </c>
      <c r="TQG7" s="1103" t="s">
        <v>37</v>
      </c>
      <c r="TQH7" s="1104">
        <f>SUM(TQI7:TQK7)</f>
        <v>0</v>
      </c>
      <c r="TQO7" s="1103" t="s">
        <v>37</v>
      </c>
      <c r="TQP7" s="1104">
        <f>SUM(TQQ7:TQS7)</f>
        <v>0</v>
      </c>
      <c r="TQW7" s="1103" t="s">
        <v>37</v>
      </c>
      <c r="TQX7" s="1104">
        <f>SUM(TQY7:TRA7)</f>
        <v>0</v>
      </c>
      <c r="TRE7" s="1103" t="s">
        <v>37</v>
      </c>
      <c r="TRF7" s="1104">
        <f>SUM(TRG7:TRI7)</f>
        <v>0</v>
      </c>
      <c r="TRM7" s="1103" t="s">
        <v>37</v>
      </c>
      <c r="TRN7" s="1104">
        <f>SUM(TRO7:TRQ7)</f>
        <v>0</v>
      </c>
      <c r="TRU7" s="1103" t="s">
        <v>37</v>
      </c>
      <c r="TRV7" s="1104">
        <f>SUM(TRW7:TRY7)</f>
        <v>0</v>
      </c>
      <c r="TSC7" s="1103" t="s">
        <v>37</v>
      </c>
      <c r="TSD7" s="1104">
        <f>SUM(TSE7:TSG7)</f>
        <v>0</v>
      </c>
      <c r="TSK7" s="1103" t="s">
        <v>37</v>
      </c>
      <c r="TSL7" s="1104">
        <f>SUM(TSM7:TSO7)</f>
        <v>0</v>
      </c>
      <c r="TSS7" s="1103" t="s">
        <v>37</v>
      </c>
      <c r="TST7" s="1104">
        <f>SUM(TSU7:TSW7)</f>
        <v>0</v>
      </c>
      <c r="TTA7" s="1103" t="s">
        <v>37</v>
      </c>
      <c r="TTB7" s="1104">
        <f>SUM(TTC7:TTE7)</f>
        <v>0</v>
      </c>
      <c r="TTI7" s="1103" t="s">
        <v>37</v>
      </c>
      <c r="TTJ7" s="1104">
        <f>SUM(TTK7:TTM7)</f>
        <v>0</v>
      </c>
      <c r="TTQ7" s="1103" t="s">
        <v>37</v>
      </c>
      <c r="TTR7" s="1104">
        <f>SUM(TTS7:TTU7)</f>
        <v>0</v>
      </c>
      <c r="TTY7" s="1103" t="s">
        <v>37</v>
      </c>
      <c r="TTZ7" s="1104">
        <f>SUM(TUA7:TUC7)</f>
        <v>0</v>
      </c>
      <c r="TUG7" s="1103" t="s">
        <v>37</v>
      </c>
      <c r="TUH7" s="1104">
        <f>SUM(TUI7:TUK7)</f>
        <v>0</v>
      </c>
      <c r="TUO7" s="1103" t="s">
        <v>37</v>
      </c>
      <c r="TUP7" s="1104">
        <f>SUM(TUQ7:TUS7)</f>
        <v>0</v>
      </c>
      <c r="TUW7" s="1103" t="s">
        <v>37</v>
      </c>
      <c r="TUX7" s="1104">
        <f>SUM(TUY7:TVA7)</f>
        <v>0</v>
      </c>
      <c r="TVE7" s="1103" t="s">
        <v>37</v>
      </c>
      <c r="TVF7" s="1104">
        <f>SUM(TVG7:TVI7)</f>
        <v>0</v>
      </c>
      <c r="TVM7" s="1103" t="s">
        <v>37</v>
      </c>
      <c r="TVN7" s="1104">
        <f>SUM(TVO7:TVQ7)</f>
        <v>0</v>
      </c>
      <c r="TVU7" s="1103" t="s">
        <v>37</v>
      </c>
      <c r="TVV7" s="1104">
        <f>SUM(TVW7:TVY7)</f>
        <v>0</v>
      </c>
      <c r="TWC7" s="1103" t="s">
        <v>37</v>
      </c>
      <c r="TWD7" s="1104">
        <f>SUM(TWE7:TWG7)</f>
        <v>0</v>
      </c>
      <c r="TWK7" s="1103" t="s">
        <v>37</v>
      </c>
      <c r="TWL7" s="1104">
        <f>SUM(TWM7:TWO7)</f>
        <v>0</v>
      </c>
      <c r="TWS7" s="1103" t="s">
        <v>37</v>
      </c>
      <c r="TWT7" s="1104">
        <f>SUM(TWU7:TWW7)</f>
        <v>0</v>
      </c>
      <c r="TXA7" s="1103" t="s">
        <v>37</v>
      </c>
      <c r="TXB7" s="1104">
        <f>SUM(TXC7:TXE7)</f>
        <v>0</v>
      </c>
      <c r="TXI7" s="1103" t="s">
        <v>37</v>
      </c>
      <c r="TXJ7" s="1104">
        <f>SUM(TXK7:TXM7)</f>
        <v>0</v>
      </c>
      <c r="TXQ7" s="1103" t="s">
        <v>37</v>
      </c>
      <c r="TXR7" s="1104">
        <f>SUM(TXS7:TXU7)</f>
        <v>0</v>
      </c>
      <c r="TXY7" s="1103" t="s">
        <v>37</v>
      </c>
      <c r="TXZ7" s="1104">
        <f>SUM(TYA7:TYC7)</f>
        <v>0</v>
      </c>
      <c r="TYG7" s="1103" t="s">
        <v>37</v>
      </c>
      <c r="TYH7" s="1104">
        <f>SUM(TYI7:TYK7)</f>
        <v>0</v>
      </c>
      <c r="TYO7" s="1103" t="s">
        <v>37</v>
      </c>
      <c r="TYP7" s="1104">
        <f>SUM(TYQ7:TYS7)</f>
        <v>0</v>
      </c>
      <c r="TYW7" s="1103" t="s">
        <v>37</v>
      </c>
      <c r="TYX7" s="1104">
        <f>SUM(TYY7:TZA7)</f>
        <v>0</v>
      </c>
      <c r="TZE7" s="1103" t="s">
        <v>37</v>
      </c>
      <c r="TZF7" s="1104">
        <f>SUM(TZG7:TZI7)</f>
        <v>0</v>
      </c>
      <c r="TZM7" s="1103" t="s">
        <v>37</v>
      </c>
      <c r="TZN7" s="1104">
        <f>SUM(TZO7:TZQ7)</f>
        <v>0</v>
      </c>
      <c r="TZU7" s="1103" t="s">
        <v>37</v>
      </c>
      <c r="TZV7" s="1104">
        <f>SUM(TZW7:TZY7)</f>
        <v>0</v>
      </c>
      <c r="UAC7" s="1103" t="s">
        <v>37</v>
      </c>
      <c r="UAD7" s="1104">
        <f>SUM(UAE7:UAG7)</f>
        <v>0</v>
      </c>
      <c r="UAK7" s="1103" t="s">
        <v>37</v>
      </c>
      <c r="UAL7" s="1104">
        <f>SUM(UAM7:UAO7)</f>
        <v>0</v>
      </c>
      <c r="UAS7" s="1103" t="s">
        <v>37</v>
      </c>
      <c r="UAT7" s="1104">
        <f>SUM(UAU7:UAW7)</f>
        <v>0</v>
      </c>
      <c r="UBA7" s="1103" t="s">
        <v>37</v>
      </c>
      <c r="UBB7" s="1104">
        <f>SUM(UBC7:UBE7)</f>
        <v>0</v>
      </c>
      <c r="UBI7" s="1103" t="s">
        <v>37</v>
      </c>
      <c r="UBJ7" s="1104">
        <f>SUM(UBK7:UBM7)</f>
        <v>0</v>
      </c>
      <c r="UBQ7" s="1103" t="s">
        <v>37</v>
      </c>
      <c r="UBR7" s="1104">
        <f>SUM(UBS7:UBU7)</f>
        <v>0</v>
      </c>
      <c r="UBY7" s="1103" t="s">
        <v>37</v>
      </c>
      <c r="UBZ7" s="1104">
        <f>SUM(UCA7:UCC7)</f>
        <v>0</v>
      </c>
      <c r="UCG7" s="1103" t="s">
        <v>37</v>
      </c>
      <c r="UCH7" s="1104">
        <f>SUM(UCI7:UCK7)</f>
        <v>0</v>
      </c>
      <c r="UCO7" s="1103" t="s">
        <v>37</v>
      </c>
      <c r="UCP7" s="1104">
        <f>SUM(UCQ7:UCS7)</f>
        <v>0</v>
      </c>
      <c r="UCW7" s="1103" t="s">
        <v>37</v>
      </c>
      <c r="UCX7" s="1104">
        <f>SUM(UCY7:UDA7)</f>
        <v>0</v>
      </c>
      <c r="UDE7" s="1103" t="s">
        <v>37</v>
      </c>
      <c r="UDF7" s="1104">
        <f>SUM(UDG7:UDI7)</f>
        <v>0</v>
      </c>
      <c r="UDM7" s="1103" t="s">
        <v>37</v>
      </c>
      <c r="UDN7" s="1104">
        <f>SUM(UDO7:UDQ7)</f>
        <v>0</v>
      </c>
      <c r="UDU7" s="1103" t="s">
        <v>37</v>
      </c>
      <c r="UDV7" s="1104">
        <f>SUM(UDW7:UDY7)</f>
        <v>0</v>
      </c>
      <c r="UEC7" s="1103" t="s">
        <v>37</v>
      </c>
      <c r="UED7" s="1104">
        <f>SUM(UEE7:UEG7)</f>
        <v>0</v>
      </c>
      <c r="UEK7" s="1103" t="s">
        <v>37</v>
      </c>
      <c r="UEL7" s="1104">
        <f>SUM(UEM7:UEO7)</f>
        <v>0</v>
      </c>
      <c r="UES7" s="1103" t="s">
        <v>37</v>
      </c>
      <c r="UET7" s="1104">
        <f>SUM(UEU7:UEW7)</f>
        <v>0</v>
      </c>
      <c r="UFA7" s="1103" t="s">
        <v>37</v>
      </c>
      <c r="UFB7" s="1104">
        <f>SUM(UFC7:UFE7)</f>
        <v>0</v>
      </c>
      <c r="UFI7" s="1103" t="s">
        <v>37</v>
      </c>
      <c r="UFJ7" s="1104">
        <f>SUM(UFK7:UFM7)</f>
        <v>0</v>
      </c>
      <c r="UFQ7" s="1103" t="s">
        <v>37</v>
      </c>
      <c r="UFR7" s="1104">
        <f>SUM(UFS7:UFU7)</f>
        <v>0</v>
      </c>
      <c r="UFY7" s="1103" t="s">
        <v>37</v>
      </c>
      <c r="UFZ7" s="1104">
        <f>SUM(UGA7:UGC7)</f>
        <v>0</v>
      </c>
      <c r="UGG7" s="1103" t="s">
        <v>37</v>
      </c>
      <c r="UGH7" s="1104">
        <f>SUM(UGI7:UGK7)</f>
        <v>0</v>
      </c>
      <c r="UGO7" s="1103" t="s">
        <v>37</v>
      </c>
      <c r="UGP7" s="1104">
        <f>SUM(UGQ7:UGS7)</f>
        <v>0</v>
      </c>
      <c r="UGW7" s="1103" t="s">
        <v>37</v>
      </c>
      <c r="UGX7" s="1104">
        <f>SUM(UGY7:UHA7)</f>
        <v>0</v>
      </c>
      <c r="UHE7" s="1103" t="s">
        <v>37</v>
      </c>
      <c r="UHF7" s="1104">
        <f>SUM(UHG7:UHI7)</f>
        <v>0</v>
      </c>
      <c r="UHM7" s="1103" t="s">
        <v>37</v>
      </c>
      <c r="UHN7" s="1104">
        <f>SUM(UHO7:UHQ7)</f>
        <v>0</v>
      </c>
      <c r="UHU7" s="1103" t="s">
        <v>37</v>
      </c>
      <c r="UHV7" s="1104">
        <f>SUM(UHW7:UHY7)</f>
        <v>0</v>
      </c>
      <c r="UIC7" s="1103" t="s">
        <v>37</v>
      </c>
      <c r="UID7" s="1104">
        <f>SUM(UIE7:UIG7)</f>
        <v>0</v>
      </c>
      <c r="UIK7" s="1103" t="s">
        <v>37</v>
      </c>
      <c r="UIL7" s="1104">
        <f>SUM(UIM7:UIO7)</f>
        <v>0</v>
      </c>
      <c r="UIS7" s="1103" t="s">
        <v>37</v>
      </c>
      <c r="UIT7" s="1104">
        <f>SUM(UIU7:UIW7)</f>
        <v>0</v>
      </c>
      <c r="UJA7" s="1103" t="s">
        <v>37</v>
      </c>
      <c r="UJB7" s="1104">
        <f>SUM(UJC7:UJE7)</f>
        <v>0</v>
      </c>
      <c r="UJI7" s="1103" t="s">
        <v>37</v>
      </c>
      <c r="UJJ7" s="1104">
        <f>SUM(UJK7:UJM7)</f>
        <v>0</v>
      </c>
      <c r="UJQ7" s="1103" t="s">
        <v>37</v>
      </c>
      <c r="UJR7" s="1104">
        <f>SUM(UJS7:UJU7)</f>
        <v>0</v>
      </c>
      <c r="UJY7" s="1103" t="s">
        <v>37</v>
      </c>
      <c r="UJZ7" s="1104">
        <f>SUM(UKA7:UKC7)</f>
        <v>0</v>
      </c>
      <c r="UKG7" s="1103" t="s">
        <v>37</v>
      </c>
      <c r="UKH7" s="1104">
        <f>SUM(UKI7:UKK7)</f>
        <v>0</v>
      </c>
      <c r="UKO7" s="1103" t="s">
        <v>37</v>
      </c>
      <c r="UKP7" s="1104">
        <f>SUM(UKQ7:UKS7)</f>
        <v>0</v>
      </c>
      <c r="UKW7" s="1103" t="s">
        <v>37</v>
      </c>
      <c r="UKX7" s="1104">
        <f>SUM(UKY7:ULA7)</f>
        <v>0</v>
      </c>
      <c r="ULE7" s="1103" t="s">
        <v>37</v>
      </c>
      <c r="ULF7" s="1104">
        <f>SUM(ULG7:ULI7)</f>
        <v>0</v>
      </c>
      <c r="ULM7" s="1103" t="s">
        <v>37</v>
      </c>
      <c r="ULN7" s="1104">
        <f>SUM(ULO7:ULQ7)</f>
        <v>0</v>
      </c>
      <c r="ULU7" s="1103" t="s">
        <v>37</v>
      </c>
      <c r="ULV7" s="1104">
        <f>SUM(ULW7:ULY7)</f>
        <v>0</v>
      </c>
      <c r="UMC7" s="1103" t="s">
        <v>37</v>
      </c>
      <c r="UMD7" s="1104">
        <f>SUM(UME7:UMG7)</f>
        <v>0</v>
      </c>
      <c r="UMK7" s="1103" t="s">
        <v>37</v>
      </c>
      <c r="UML7" s="1104">
        <f>SUM(UMM7:UMO7)</f>
        <v>0</v>
      </c>
      <c r="UMS7" s="1103" t="s">
        <v>37</v>
      </c>
      <c r="UMT7" s="1104">
        <f>SUM(UMU7:UMW7)</f>
        <v>0</v>
      </c>
      <c r="UNA7" s="1103" t="s">
        <v>37</v>
      </c>
      <c r="UNB7" s="1104">
        <f>SUM(UNC7:UNE7)</f>
        <v>0</v>
      </c>
      <c r="UNI7" s="1103" t="s">
        <v>37</v>
      </c>
      <c r="UNJ7" s="1104">
        <f>SUM(UNK7:UNM7)</f>
        <v>0</v>
      </c>
      <c r="UNQ7" s="1103" t="s">
        <v>37</v>
      </c>
      <c r="UNR7" s="1104">
        <f>SUM(UNS7:UNU7)</f>
        <v>0</v>
      </c>
      <c r="UNY7" s="1103" t="s">
        <v>37</v>
      </c>
      <c r="UNZ7" s="1104">
        <f>SUM(UOA7:UOC7)</f>
        <v>0</v>
      </c>
      <c r="UOG7" s="1103" t="s">
        <v>37</v>
      </c>
      <c r="UOH7" s="1104">
        <f>SUM(UOI7:UOK7)</f>
        <v>0</v>
      </c>
      <c r="UOO7" s="1103" t="s">
        <v>37</v>
      </c>
      <c r="UOP7" s="1104">
        <f>SUM(UOQ7:UOS7)</f>
        <v>0</v>
      </c>
      <c r="UOW7" s="1103" t="s">
        <v>37</v>
      </c>
      <c r="UOX7" s="1104">
        <f>SUM(UOY7:UPA7)</f>
        <v>0</v>
      </c>
      <c r="UPE7" s="1103" t="s">
        <v>37</v>
      </c>
      <c r="UPF7" s="1104">
        <f>SUM(UPG7:UPI7)</f>
        <v>0</v>
      </c>
      <c r="UPM7" s="1103" t="s">
        <v>37</v>
      </c>
      <c r="UPN7" s="1104">
        <f>SUM(UPO7:UPQ7)</f>
        <v>0</v>
      </c>
      <c r="UPU7" s="1103" t="s">
        <v>37</v>
      </c>
      <c r="UPV7" s="1104">
        <f>SUM(UPW7:UPY7)</f>
        <v>0</v>
      </c>
      <c r="UQC7" s="1103" t="s">
        <v>37</v>
      </c>
      <c r="UQD7" s="1104">
        <f>SUM(UQE7:UQG7)</f>
        <v>0</v>
      </c>
      <c r="UQK7" s="1103" t="s">
        <v>37</v>
      </c>
      <c r="UQL7" s="1104">
        <f>SUM(UQM7:UQO7)</f>
        <v>0</v>
      </c>
      <c r="UQS7" s="1103" t="s">
        <v>37</v>
      </c>
      <c r="UQT7" s="1104">
        <f>SUM(UQU7:UQW7)</f>
        <v>0</v>
      </c>
      <c r="URA7" s="1103" t="s">
        <v>37</v>
      </c>
      <c r="URB7" s="1104">
        <f>SUM(URC7:URE7)</f>
        <v>0</v>
      </c>
      <c r="URI7" s="1103" t="s">
        <v>37</v>
      </c>
      <c r="URJ7" s="1104">
        <f>SUM(URK7:URM7)</f>
        <v>0</v>
      </c>
      <c r="URQ7" s="1103" t="s">
        <v>37</v>
      </c>
      <c r="URR7" s="1104">
        <f>SUM(URS7:URU7)</f>
        <v>0</v>
      </c>
      <c r="URY7" s="1103" t="s">
        <v>37</v>
      </c>
      <c r="URZ7" s="1104">
        <f>SUM(USA7:USC7)</f>
        <v>0</v>
      </c>
      <c r="USG7" s="1103" t="s">
        <v>37</v>
      </c>
      <c r="USH7" s="1104">
        <f>SUM(USI7:USK7)</f>
        <v>0</v>
      </c>
      <c r="USO7" s="1103" t="s">
        <v>37</v>
      </c>
      <c r="USP7" s="1104">
        <f>SUM(USQ7:USS7)</f>
        <v>0</v>
      </c>
      <c r="USW7" s="1103" t="s">
        <v>37</v>
      </c>
      <c r="USX7" s="1104">
        <f>SUM(USY7:UTA7)</f>
        <v>0</v>
      </c>
      <c r="UTE7" s="1103" t="s">
        <v>37</v>
      </c>
      <c r="UTF7" s="1104">
        <f>SUM(UTG7:UTI7)</f>
        <v>0</v>
      </c>
      <c r="UTM7" s="1103" t="s">
        <v>37</v>
      </c>
      <c r="UTN7" s="1104">
        <f>SUM(UTO7:UTQ7)</f>
        <v>0</v>
      </c>
      <c r="UTU7" s="1103" t="s">
        <v>37</v>
      </c>
      <c r="UTV7" s="1104">
        <f>SUM(UTW7:UTY7)</f>
        <v>0</v>
      </c>
      <c r="UUC7" s="1103" t="s">
        <v>37</v>
      </c>
      <c r="UUD7" s="1104">
        <f>SUM(UUE7:UUG7)</f>
        <v>0</v>
      </c>
      <c r="UUK7" s="1103" t="s">
        <v>37</v>
      </c>
      <c r="UUL7" s="1104">
        <f>SUM(UUM7:UUO7)</f>
        <v>0</v>
      </c>
      <c r="UUS7" s="1103" t="s">
        <v>37</v>
      </c>
      <c r="UUT7" s="1104">
        <f>SUM(UUU7:UUW7)</f>
        <v>0</v>
      </c>
      <c r="UVA7" s="1103" t="s">
        <v>37</v>
      </c>
      <c r="UVB7" s="1104">
        <f>SUM(UVC7:UVE7)</f>
        <v>0</v>
      </c>
      <c r="UVI7" s="1103" t="s">
        <v>37</v>
      </c>
      <c r="UVJ7" s="1104">
        <f>SUM(UVK7:UVM7)</f>
        <v>0</v>
      </c>
      <c r="UVQ7" s="1103" t="s">
        <v>37</v>
      </c>
      <c r="UVR7" s="1104">
        <f>SUM(UVS7:UVU7)</f>
        <v>0</v>
      </c>
      <c r="UVY7" s="1103" t="s">
        <v>37</v>
      </c>
      <c r="UVZ7" s="1104">
        <f>SUM(UWA7:UWC7)</f>
        <v>0</v>
      </c>
      <c r="UWG7" s="1103" t="s">
        <v>37</v>
      </c>
      <c r="UWH7" s="1104">
        <f>SUM(UWI7:UWK7)</f>
        <v>0</v>
      </c>
      <c r="UWO7" s="1103" t="s">
        <v>37</v>
      </c>
      <c r="UWP7" s="1104">
        <f>SUM(UWQ7:UWS7)</f>
        <v>0</v>
      </c>
      <c r="UWW7" s="1103" t="s">
        <v>37</v>
      </c>
      <c r="UWX7" s="1104">
        <f>SUM(UWY7:UXA7)</f>
        <v>0</v>
      </c>
      <c r="UXE7" s="1103" t="s">
        <v>37</v>
      </c>
      <c r="UXF7" s="1104">
        <f>SUM(UXG7:UXI7)</f>
        <v>0</v>
      </c>
      <c r="UXM7" s="1103" t="s">
        <v>37</v>
      </c>
      <c r="UXN7" s="1104">
        <f>SUM(UXO7:UXQ7)</f>
        <v>0</v>
      </c>
      <c r="UXU7" s="1103" t="s">
        <v>37</v>
      </c>
      <c r="UXV7" s="1104">
        <f>SUM(UXW7:UXY7)</f>
        <v>0</v>
      </c>
      <c r="UYC7" s="1103" t="s">
        <v>37</v>
      </c>
      <c r="UYD7" s="1104">
        <f>SUM(UYE7:UYG7)</f>
        <v>0</v>
      </c>
      <c r="UYK7" s="1103" t="s">
        <v>37</v>
      </c>
      <c r="UYL7" s="1104">
        <f>SUM(UYM7:UYO7)</f>
        <v>0</v>
      </c>
      <c r="UYS7" s="1103" t="s">
        <v>37</v>
      </c>
      <c r="UYT7" s="1104">
        <f>SUM(UYU7:UYW7)</f>
        <v>0</v>
      </c>
      <c r="UZA7" s="1103" t="s">
        <v>37</v>
      </c>
      <c r="UZB7" s="1104">
        <f>SUM(UZC7:UZE7)</f>
        <v>0</v>
      </c>
      <c r="UZI7" s="1103" t="s">
        <v>37</v>
      </c>
      <c r="UZJ7" s="1104">
        <f>SUM(UZK7:UZM7)</f>
        <v>0</v>
      </c>
      <c r="UZQ7" s="1103" t="s">
        <v>37</v>
      </c>
      <c r="UZR7" s="1104">
        <f>SUM(UZS7:UZU7)</f>
        <v>0</v>
      </c>
      <c r="UZY7" s="1103" t="s">
        <v>37</v>
      </c>
      <c r="UZZ7" s="1104">
        <f>SUM(VAA7:VAC7)</f>
        <v>0</v>
      </c>
      <c r="VAG7" s="1103" t="s">
        <v>37</v>
      </c>
      <c r="VAH7" s="1104">
        <f>SUM(VAI7:VAK7)</f>
        <v>0</v>
      </c>
      <c r="VAO7" s="1103" t="s">
        <v>37</v>
      </c>
      <c r="VAP7" s="1104">
        <f>SUM(VAQ7:VAS7)</f>
        <v>0</v>
      </c>
      <c r="VAW7" s="1103" t="s">
        <v>37</v>
      </c>
      <c r="VAX7" s="1104">
        <f>SUM(VAY7:VBA7)</f>
        <v>0</v>
      </c>
      <c r="VBE7" s="1103" t="s">
        <v>37</v>
      </c>
      <c r="VBF7" s="1104">
        <f>SUM(VBG7:VBI7)</f>
        <v>0</v>
      </c>
      <c r="VBM7" s="1103" t="s">
        <v>37</v>
      </c>
      <c r="VBN7" s="1104">
        <f>SUM(VBO7:VBQ7)</f>
        <v>0</v>
      </c>
      <c r="VBU7" s="1103" t="s">
        <v>37</v>
      </c>
      <c r="VBV7" s="1104">
        <f>SUM(VBW7:VBY7)</f>
        <v>0</v>
      </c>
      <c r="VCC7" s="1103" t="s">
        <v>37</v>
      </c>
      <c r="VCD7" s="1104">
        <f>SUM(VCE7:VCG7)</f>
        <v>0</v>
      </c>
      <c r="VCK7" s="1103" t="s">
        <v>37</v>
      </c>
      <c r="VCL7" s="1104">
        <f>SUM(VCM7:VCO7)</f>
        <v>0</v>
      </c>
      <c r="VCS7" s="1103" t="s">
        <v>37</v>
      </c>
      <c r="VCT7" s="1104">
        <f>SUM(VCU7:VCW7)</f>
        <v>0</v>
      </c>
      <c r="VDA7" s="1103" t="s">
        <v>37</v>
      </c>
      <c r="VDB7" s="1104">
        <f>SUM(VDC7:VDE7)</f>
        <v>0</v>
      </c>
      <c r="VDI7" s="1103" t="s">
        <v>37</v>
      </c>
      <c r="VDJ7" s="1104">
        <f>SUM(VDK7:VDM7)</f>
        <v>0</v>
      </c>
      <c r="VDQ7" s="1103" t="s">
        <v>37</v>
      </c>
      <c r="VDR7" s="1104">
        <f>SUM(VDS7:VDU7)</f>
        <v>0</v>
      </c>
      <c r="VDY7" s="1103" t="s">
        <v>37</v>
      </c>
      <c r="VDZ7" s="1104">
        <f>SUM(VEA7:VEC7)</f>
        <v>0</v>
      </c>
      <c r="VEG7" s="1103" t="s">
        <v>37</v>
      </c>
      <c r="VEH7" s="1104">
        <f>SUM(VEI7:VEK7)</f>
        <v>0</v>
      </c>
      <c r="VEO7" s="1103" t="s">
        <v>37</v>
      </c>
      <c r="VEP7" s="1104">
        <f>SUM(VEQ7:VES7)</f>
        <v>0</v>
      </c>
      <c r="VEW7" s="1103" t="s">
        <v>37</v>
      </c>
      <c r="VEX7" s="1104">
        <f>SUM(VEY7:VFA7)</f>
        <v>0</v>
      </c>
      <c r="VFE7" s="1103" t="s">
        <v>37</v>
      </c>
      <c r="VFF7" s="1104">
        <f>SUM(VFG7:VFI7)</f>
        <v>0</v>
      </c>
      <c r="VFM7" s="1103" t="s">
        <v>37</v>
      </c>
      <c r="VFN7" s="1104">
        <f>SUM(VFO7:VFQ7)</f>
        <v>0</v>
      </c>
      <c r="VFU7" s="1103" t="s">
        <v>37</v>
      </c>
      <c r="VFV7" s="1104">
        <f>SUM(VFW7:VFY7)</f>
        <v>0</v>
      </c>
      <c r="VGC7" s="1103" t="s">
        <v>37</v>
      </c>
      <c r="VGD7" s="1104">
        <f>SUM(VGE7:VGG7)</f>
        <v>0</v>
      </c>
      <c r="VGK7" s="1103" t="s">
        <v>37</v>
      </c>
      <c r="VGL7" s="1104">
        <f>SUM(VGM7:VGO7)</f>
        <v>0</v>
      </c>
      <c r="VGS7" s="1103" t="s">
        <v>37</v>
      </c>
      <c r="VGT7" s="1104">
        <f>SUM(VGU7:VGW7)</f>
        <v>0</v>
      </c>
      <c r="VHA7" s="1103" t="s">
        <v>37</v>
      </c>
      <c r="VHB7" s="1104">
        <f>SUM(VHC7:VHE7)</f>
        <v>0</v>
      </c>
      <c r="VHI7" s="1103" t="s">
        <v>37</v>
      </c>
      <c r="VHJ7" s="1104">
        <f>SUM(VHK7:VHM7)</f>
        <v>0</v>
      </c>
      <c r="VHQ7" s="1103" t="s">
        <v>37</v>
      </c>
      <c r="VHR7" s="1104">
        <f>SUM(VHS7:VHU7)</f>
        <v>0</v>
      </c>
      <c r="VHY7" s="1103" t="s">
        <v>37</v>
      </c>
      <c r="VHZ7" s="1104">
        <f>SUM(VIA7:VIC7)</f>
        <v>0</v>
      </c>
      <c r="VIG7" s="1103" t="s">
        <v>37</v>
      </c>
      <c r="VIH7" s="1104">
        <f>SUM(VII7:VIK7)</f>
        <v>0</v>
      </c>
      <c r="VIO7" s="1103" t="s">
        <v>37</v>
      </c>
      <c r="VIP7" s="1104">
        <f>SUM(VIQ7:VIS7)</f>
        <v>0</v>
      </c>
      <c r="VIW7" s="1103" t="s">
        <v>37</v>
      </c>
      <c r="VIX7" s="1104">
        <f>SUM(VIY7:VJA7)</f>
        <v>0</v>
      </c>
      <c r="VJE7" s="1103" t="s">
        <v>37</v>
      </c>
      <c r="VJF7" s="1104">
        <f>SUM(VJG7:VJI7)</f>
        <v>0</v>
      </c>
      <c r="VJM7" s="1103" t="s">
        <v>37</v>
      </c>
      <c r="VJN7" s="1104">
        <f>SUM(VJO7:VJQ7)</f>
        <v>0</v>
      </c>
      <c r="VJU7" s="1103" t="s">
        <v>37</v>
      </c>
      <c r="VJV7" s="1104">
        <f>SUM(VJW7:VJY7)</f>
        <v>0</v>
      </c>
      <c r="VKC7" s="1103" t="s">
        <v>37</v>
      </c>
      <c r="VKD7" s="1104">
        <f>SUM(VKE7:VKG7)</f>
        <v>0</v>
      </c>
      <c r="VKK7" s="1103" t="s">
        <v>37</v>
      </c>
      <c r="VKL7" s="1104">
        <f>SUM(VKM7:VKO7)</f>
        <v>0</v>
      </c>
      <c r="VKS7" s="1103" t="s">
        <v>37</v>
      </c>
      <c r="VKT7" s="1104">
        <f>SUM(VKU7:VKW7)</f>
        <v>0</v>
      </c>
      <c r="VLA7" s="1103" t="s">
        <v>37</v>
      </c>
      <c r="VLB7" s="1104">
        <f>SUM(VLC7:VLE7)</f>
        <v>0</v>
      </c>
      <c r="VLI7" s="1103" t="s">
        <v>37</v>
      </c>
      <c r="VLJ7" s="1104">
        <f>SUM(VLK7:VLM7)</f>
        <v>0</v>
      </c>
      <c r="VLQ7" s="1103" t="s">
        <v>37</v>
      </c>
      <c r="VLR7" s="1104">
        <f>SUM(VLS7:VLU7)</f>
        <v>0</v>
      </c>
      <c r="VLY7" s="1103" t="s">
        <v>37</v>
      </c>
      <c r="VLZ7" s="1104">
        <f>SUM(VMA7:VMC7)</f>
        <v>0</v>
      </c>
      <c r="VMG7" s="1103" t="s">
        <v>37</v>
      </c>
      <c r="VMH7" s="1104">
        <f>SUM(VMI7:VMK7)</f>
        <v>0</v>
      </c>
      <c r="VMO7" s="1103" t="s">
        <v>37</v>
      </c>
      <c r="VMP7" s="1104">
        <f>SUM(VMQ7:VMS7)</f>
        <v>0</v>
      </c>
      <c r="VMW7" s="1103" t="s">
        <v>37</v>
      </c>
      <c r="VMX7" s="1104">
        <f>SUM(VMY7:VNA7)</f>
        <v>0</v>
      </c>
      <c r="VNE7" s="1103" t="s">
        <v>37</v>
      </c>
      <c r="VNF7" s="1104">
        <f>SUM(VNG7:VNI7)</f>
        <v>0</v>
      </c>
      <c r="VNM7" s="1103" t="s">
        <v>37</v>
      </c>
      <c r="VNN7" s="1104">
        <f>SUM(VNO7:VNQ7)</f>
        <v>0</v>
      </c>
      <c r="VNU7" s="1103" t="s">
        <v>37</v>
      </c>
      <c r="VNV7" s="1104">
        <f>SUM(VNW7:VNY7)</f>
        <v>0</v>
      </c>
      <c r="VOC7" s="1103" t="s">
        <v>37</v>
      </c>
      <c r="VOD7" s="1104">
        <f>SUM(VOE7:VOG7)</f>
        <v>0</v>
      </c>
      <c r="VOK7" s="1103" t="s">
        <v>37</v>
      </c>
      <c r="VOL7" s="1104">
        <f>SUM(VOM7:VOO7)</f>
        <v>0</v>
      </c>
      <c r="VOS7" s="1103" t="s">
        <v>37</v>
      </c>
      <c r="VOT7" s="1104">
        <f>SUM(VOU7:VOW7)</f>
        <v>0</v>
      </c>
      <c r="VPA7" s="1103" t="s">
        <v>37</v>
      </c>
      <c r="VPB7" s="1104">
        <f>SUM(VPC7:VPE7)</f>
        <v>0</v>
      </c>
      <c r="VPI7" s="1103" t="s">
        <v>37</v>
      </c>
      <c r="VPJ7" s="1104">
        <f>SUM(VPK7:VPM7)</f>
        <v>0</v>
      </c>
      <c r="VPQ7" s="1103" t="s">
        <v>37</v>
      </c>
      <c r="VPR7" s="1104">
        <f>SUM(VPS7:VPU7)</f>
        <v>0</v>
      </c>
      <c r="VPY7" s="1103" t="s">
        <v>37</v>
      </c>
      <c r="VPZ7" s="1104">
        <f>SUM(VQA7:VQC7)</f>
        <v>0</v>
      </c>
      <c r="VQG7" s="1103" t="s">
        <v>37</v>
      </c>
      <c r="VQH7" s="1104">
        <f>SUM(VQI7:VQK7)</f>
        <v>0</v>
      </c>
      <c r="VQO7" s="1103" t="s">
        <v>37</v>
      </c>
      <c r="VQP7" s="1104">
        <f>SUM(VQQ7:VQS7)</f>
        <v>0</v>
      </c>
      <c r="VQW7" s="1103" t="s">
        <v>37</v>
      </c>
      <c r="VQX7" s="1104">
        <f>SUM(VQY7:VRA7)</f>
        <v>0</v>
      </c>
      <c r="VRE7" s="1103" t="s">
        <v>37</v>
      </c>
      <c r="VRF7" s="1104">
        <f>SUM(VRG7:VRI7)</f>
        <v>0</v>
      </c>
      <c r="VRM7" s="1103" t="s">
        <v>37</v>
      </c>
      <c r="VRN7" s="1104">
        <f>SUM(VRO7:VRQ7)</f>
        <v>0</v>
      </c>
      <c r="VRU7" s="1103" t="s">
        <v>37</v>
      </c>
      <c r="VRV7" s="1104">
        <f>SUM(VRW7:VRY7)</f>
        <v>0</v>
      </c>
      <c r="VSC7" s="1103" t="s">
        <v>37</v>
      </c>
      <c r="VSD7" s="1104">
        <f>SUM(VSE7:VSG7)</f>
        <v>0</v>
      </c>
      <c r="VSK7" s="1103" t="s">
        <v>37</v>
      </c>
      <c r="VSL7" s="1104">
        <f>SUM(VSM7:VSO7)</f>
        <v>0</v>
      </c>
      <c r="VSS7" s="1103" t="s">
        <v>37</v>
      </c>
      <c r="VST7" s="1104">
        <f>SUM(VSU7:VSW7)</f>
        <v>0</v>
      </c>
      <c r="VTA7" s="1103" t="s">
        <v>37</v>
      </c>
      <c r="VTB7" s="1104">
        <f>SUM(VTC7:VTE7)</f>
        <v>0</v>
      </c>
      <c r="VTI7" s="1103" t="s">
        <v>37</v>
      </c>
      <c r="VTJ7" s="1104">
        <f>SUM(VTK7:VTM7)</f>
        <v>0</v>
      </c>
      <c r="VTQ7" s="1103" t="s">
        <v>37</v>
      </c>
      <c r="VTR7" s="1104">
        <f>SUM(VTS7:VTU7)</f>
        <v>0</v>
      </c>
      <c r="VTY7" s="1103" t="s">
        <v>37</v>
      </c>
      <c r="VTZ7" s="1104">
        <f>SUM(VUA7:VUC7)</f>
        <v>0</v>
      </c>
      <c r="VUG7" s="1103" t="s">
        <v>37</v>
      </c>
      <c r="VUH7" s="1104">
        <f>SUM(VUI7:VUK7)</f>
        <v>0</v>
      </c>
      <c r="VUO7" s="1103" t="s">
        <v>37</v>
      </c>
      <c r="VUP7" s="1104">
        <f>SUM(VUQ7:VUS7)</f>
        <v>0</v>
      </c>
      <c r="VUW7" s="1103" t="s">
        <v>37</v>
      </c>
      <c r="VUX7" s="1104">
        <f>SUM(VUY7:VVA7)</f>
        <v>0</v>
      </c>
      <c r="VVE7" s="1103" t="s">
        <v>37</v>
      </c>
      <c r="VVF7" s="1104">
        <f>SUM(VVG7:VVI7)</f>
        <v>0</v>
      </c>
      <c r="VVM7" s="1103" t="s">
        <v>37</v>
      </c>
      <c r="VVN7" s="1104">
        <f>SUM(VVO7:VVQ7)</f>
        <v>0</v>
      </c>
      <c r="VVU7" s="1103" t="s">
        <v>37</v>
      </c>
      <c r="VVV7" s="1104">
        <f>SUM(VVW7:VVY7)</f>
        <v>0</v>
      </c>
      <c r="VWC7" s="1103" t="s">
        <v>37</v>
      </c>
      <c r="VWD7" s="1104">
        <f>SUM(VWE7:VWG7)</f>
        <v>0</v>
      </c>
      <c r="VWK7" s="1103" t="s">
        <v>37</v>
      </c>
      <c r="VWL7" s="1104">
        <f>SUM(VWM7:VWO7)</f>
        <v>0</v>
      </c>
      <c r="VWS7" s="1103" t="s">
        <v>37</v>
      </c>
      <c r="VWT7" s="1104">
        <f>SUM(VWU7:VWW7)</f>
        <v>0</v>
      </c>
      <c r="VXA7" s="1103" t="s">
        <v>37</v>
      </c>
      <c r="VXB7" s="1104">
        <f>SUM(VXC7:VXE7)</f>
        <v>0</v>
      </c>
      <c r="VXI7" s="1103" t="s">
        <v>37</v>
      </c>
      <c r="VXJ7" s="1104">
        <f>SUM(VXK7:VXM7)</f>
        <v>0</v>
      </c>
      <c r="VXQ7" s="1103" t="s">
        <v>37</v>
      </c>
      <c r="VXR7" s="1104">
        <f>SUM(VXS7:VXU7)</f>
        <v>0</v>
      </c>
      <c r="VXY7" s="1103" t="s">
        <v>37</v>
      </c>
      <c r="VXZ7" s="1104">
        <f>SUM(VYA7:VYC7)</f>
        <v>0</v>
      </c>
      <c r="VYG7" s="1103" t="s">
        <v>37</v>
      </c>
      <c r="VYH7" s="1104">
        <f>SUM(VYI7:VYK7)</f>
        <v>0</v>
      </c>
      <c r="VYO7" s="1103" t="s">
        <v>37</v>
      </c>
      <c r="VYP7" s="1104">
        <f>SUM(VYQ7:VYS7)</f>
        <v>0</v>
      </c>
      <c r="VYW7" s="1103" t="s">
        <v>37</v>
      </c>
      <c r="VYX7" s="1104">
        <f>SUM(VYY7:VZA7)</f>
        <v>0</v>
      </c>
      <c r="VZE7" s="1103" t="s">
        <v>37</v>
      </c>
      <c r="VZF7" s="1104">
        <f>SUM(VZG7:VZI7)</f>
        <v>0</v>
      </c>
      <c r="VZM7" s="1103" t="s">
        <v>37</v>
      </c>
      <c r="VZN7" s="1104">
        <f>SUM(VZO7:VZQ7)</f>
        <v>0</v>
      </c>
      <c r="VZU7" s="1103" t="s">
        <v>37</v>
      </c>
      <c r="VZV7" s="1104">
        <f>SUM(VZW7:VZY7)</f>
        <v>0</v>
      </c>
      <c r="WAC7" s="1103" t="s">
        <v>37</v>
      </c>
      <c r="WAD7" s="1104">
        <f>SUM(WAE7:WAG7)</f>
        <v>0</v>
      </c>
      <c r="WAK7" s="1103" t="s">
        <v>37</v>
      </c>
      <c r="WAL7" s="1104">
        <f>SUM(WAM7:WAO7)</f>
        <v>0</v>
      </c>
      <c r="WAS7" s="1103" t="s">
        <v>37</v>
      </c>
      <c r="WAT7" s="1104">
        <f>SUM(WAU7:WAW7)</f>
        <v>0</v>
      </c>
      <c r="WBA7" s="1103" t="s">
        <v>37</v>
      </c>
      <c r="WBB7" s="1104">
        <f>SUM(WBC7:WBE7)</f>
        <v>0</v>
      </c>
      <c r="WBI7" s="1103" t="s">
        <v>37</v>
      </c>
      <c r="WBJ7" s="1104">
        <f>SUM(WBK7:WBM7)</f>
        <v>0</v>
      </c>
      <c r="WBQ7" s="1103" t="s">
        <v>37</v>
      </c>
      <c r="WBR7" s="1104">
        <f>SUM(WBS7:WBU7)</f>
        <v>0</v>
      </c>
      <c r="WBY7" s="1103" t="s">
        <v>37</v>
      </c>
      <c r="WBZ7" s="1104">
        <f>SUM(WCA7:WCC7)</f>
        <v>0</v>
      </c>
      <c r="WCG7" s="1103" t="s">
        <v>37</v>
      </c>
      <c r="WCH7" s="1104">
        <f>SUM(WCI7:WCK7)</f>
        <v>0</v>
      </c>
      <c r="WCO7" s="1103" t="s">
        <v>37</v>
      </c>
      <c r="WCP7" s="1104">
        <f>SUM(WCQ7:WCS7)</f>
        <v>0</v>
      </c>
      <c r="WCW7" s="1103" t="s">
        <v>37</v>
      </c>
      <c r="WCX7" s="1104">
        <f>SUM(WCY7:WDA7)</f>
        <v>0</v>
      </c>
      <c r="WDE7" s="1103" t="s">
        <v>37</v>
      </c>
      <c r="WDF7" s="1104">
        <f>SUM(WDG7:WDI7)</f>
        <v>0</v>
      </c>
      <c r="WDM7" s="1103" t="s">
        <v>37</v>
      </c>
      <c r="WDN7" s="1104">
        <f>SUM(WDO7:WDQ7)</f>
        <v>0</v>
      </c>
      <c r="WDU7" s="1103" t="s">
        <v>37</v>
      </c>
      <c r="WDV7" s="1104">
        <f>SUM(WDW7:WDY7)</f>
        <v>0</v>
      </c>
      <c r="WEC7" s="1103" t="s">
        <v>37</v>
      </c>
      <c r="WED7" s="1104">
        <f>SUM(WEE7:WEG7)</f>
        <v>0</v>
      </c>
      <c r="WEK7" s="1103" t="s">
        <v>37</v>
      </c>
      <c r="WEL7" s="1104">
        <f>SUM(WEM7:WEO7)</f>
        <v>0</v>
      </c>
      <c r="WES7" s="1103" t="s">
        <v>37</v>
      </c>
      <c r="WET7" s="1104">
        <f>SUM(WEU7:WEW7)</f>
        <v>0</v>
      </c>
      <c r="WFA7" s="1103" t="s">
        <v>37</v>
      </c>
      <c r="WFB7" s="1104">
        <f>SUM(WFC7:WFE7)</f>
        <v>0</v>
      </c>
      <c r="WFI7" s="1103" t="s">
        <v>37</v>
      </c>
      <c r="WFJ7" s="1104">
        <f>SUM(WFK7:WFM7)</f>
        <v>0</v>
      </c>
      <c r="WFQ7" s="1103" t="s">
        <v>37</v>
      </c>
      <c r="WFR7" s="1104">
        <f>SUM(WFS7:WFU7)</f>
        <v>0</v>
      </c>
      <c r="WFY7" s="1103" t="s">
        <v>37</v>
      </c>
      <c r="WFZ7" s="1104">
        <f>SUM(WGA7:WGC7)</f>
        <v>0</v>
      </c>
      <c r="WGG7" s="1103" t="s">
        <v>37</v>
      </c>
      <c r="WGH7" s="1104">
        <f>SUM(WGI7:WGK7)</f>
        <v>0</v>
      </c>
      <c r="WGO7" s="1103" t="s">
        <v>37</v>
      </c>
      <c r="WGP7" s="1104">
        <f>SUM(WGQ7:WGS7)</f>
        <v>0</v>
      </c>
      <c r="WGW7" s="1103" t="s">
        <v>37</v>
      </c>
      <c r="WGX7" s="1104">
        <f>SUM(WGY7:WHA7)</f>
        <v>0</v>
      </c>
      <c r="WHE7" s="1103" t="s">
        <v>37</v>
      </c>
      <c r="WHF7" s="1104">
        <f>SUM(WHG7:WHI7)</f>
        <v>0</v>
      </c>
      <c r="WHM7" s="1103" t="s">
        <v>37</v>
      </c>
      <c r="WHN7" s="1104">
        <f>SUM(WHO7:WHQ7)</f>
        <v>0</v>
      </c>
      <c r="WHU7" s="1103" t="s">
        <v>37</v>
      </c>
      <c r="WHV7" s="1104">
        <f>SUM(WHW7:WHY7)</f>
        <v>0</v>
      </c>
      <c r="WIC7" s="1103" t="s">
        <v>37</v>
      </c>
      <c r="WID7" s="1104">
        <f>SUM(WIE7:WIG7)</f>
        <v>0</v>
      </c>
      <c r="WIK7" s="1103" t="s">
        <v>37</v>
      </c>
      <c r="WIL7" s="1104">
        <f>SUM(WIM7:WIO7)</f>
        <v>0</v>
      </c>
      <c r="WIS7" s="1103" t="s">
        <v>37</v>
      </c>
      <c r="WIT7" s="1104">
        <f>SUM(WIU7:WIW7)</f>
        <v>0</v>
      </c>
      <c r="WJA7" s="1103" t="s">
        <v>37</v>
      </c>
      <c r="WJB7" s="1104">
        <f>SUM(WJC7:WJE7)</f>
        <v>0</v>
      </c>
      <c r="WJI7" s="1103" t="s">
        <v>37</v>
      </c>
      <c r="WJJ7" s="1104">
        <f>SUM(WJK7:WJM7)</f>
        <v>0</v>
      </c>
      <c r="WJQ7" s="1103" t="s">
        <v>37</v>
      </c>
      <c r="WJR7" s="1104">
        <f>SUM(WJS7:WJU7)</f>
        <v>0</v>
      </c>
      <c r="WJY7" s="1103" t="s">
        <v>37</v>
      </c>
      <c r="WJZ7" s="1104">
        <f>SUM(WKA7:WKC7)</f>
        <v>0</v>
      </c>
      <c r="WKG7" s="1103" t="s">
        <v>37</v>
      </c>
      <c r="WKH7" s="1104">
        <f>SUM(WKI7:WKK7)</f>
        <v>0</v>
      </c>
      <c r="WKO7" s="1103" t="s">
        <v>37</v>
      </c>
      <c r="WKP7" s="1104">
        <f>SUM(WKQ7:WKS7)</f>
        <v>0</v>
      </c>
      <c r="WKW7" s="1103" t="s">
        <v>37</v>
      </c>
      <c r="WKX7" s="1104">
        <f>SUM(WKY7:WLA7)</f>
        <v>0</v>
      </c>
      <c r="WLE7" s="1103" t="s">
        <v>37</v>
      </c>
      <c r="WLF7" s="1104">
        <f>SUM(WLG7:WLI7)</f>
        <v>0</v>
      </c>
      <c r="WLM7" s="1103" t="s">
        <v>37</v>
      </c>
      <c r="WLN7" s="1104">
        <f>SUM(WLO7:WLQ7)</f>
        <v>0</v>
      </c>
      <c r="WLU7" s="1103" t="s">
        <v>37</v>
      </c>
      <c r="WLV7" s="1104">
        <f>SUM(WLW7:WLY7)</f>
        <v>0</v>
      </c>
      <c r="WMC7" s="1103" t="s">
        <v>37</v>
      </c>
      <c r="WMD7" s="1104">
        <f>SUM(WME7:WMG7)</f>
        <v>0</v>
      </c>
      <c r="WMK7" s="1103" t="s">
        <v>37</v>
      </c>
      <c r="WML7" s="1104">
        <f>SUM(WMM7:WMO7)</f>
        <v>0</v>
      </c>
      <c r="WMS7" s="1103" t="s">
        <v>37</v>
      </c>
      <c r="WMT7" s="1104">
        <f>SUM(WMU7:WMW7)</f>
        <v>0</v>
      </c>
      <c r="WNA7" s="1103" t="s">
        <v>37</v>
      </c>
      <c r="WNB7" s="1104">
        <f>SUM(WNC7:WNE7)</f>
        <v>0</v>
      </c>
      <c r="WNI7" s="1103" t="s">
        <v>37</v>
      </c>
      <c r="WNJ7" s="1104">
        <f>SUM(WNK7:WNM7)</f>
        <v>0</v>
      </c>
      <c r="WNQ7" s="1103" t="s">
        <v>37</v>
      </c>
      <c r="WNR7" s="1104">
        <f>SUM(WNS7:WNU7)</f>
        <v>0</v>
      </c>
      <c r="WNY7" s="1103" t="s">
        <v>37</v>
      </c>
      <c r="WNZ7" s="1104">
        <f>SUM(WOA7:WOC7)</f>
        <v>0</v>
      </c>
      <c r="WOG7" s="1103" t="s">
        <v>37</v>
      </c>
      <c r="WOH7" s="1104">
        <f>SUM(WOI7:WOK7)</f>
        <v>0</v>
      </c>
      <c r="WOO7" s="1103" t="s">
        <v>37</v>
      </c>
      <c r="WOP7" s="1104">
        <f>SUM(WOQ7:WOS7)</f>
        <v>0</v>
      </c>
      <c r="WOW7" s="1103" t="s">
        <v>37</v>
      </c>
      <c r="WOX7" s="1104">
        <f>SUM(WOY7:WPA7)</f>
        <v>0</v>
      </c>
      <c r="WPE7" s="1103" t="s">
        <v>37</v>
      </c>
      <c r="WPF7" s="1104">
        <f>SUM(WPG7:WPI7)</f>
        <v>0</v>
      </c>
      <c r="WPM7" s="1103" t="s">
        <v>37</v>
      </c>
      <c r="WPN7" s="1104">
        <f>SUM(WPO7:WPQ7)</f>
        <v>0</v>
      </c>
      <c r="WPU7" s="1103" t="s">
        <v>37</v>
      </c>
      <c r="WPV7" s="1104">
        <f>SUM(WPW7:WPY7)</f>
        <v>0</v>
      </c>
      <c r="WQC7" s="1103" t="s">
        <v>37</v>
      </c>
      <c r="WQD7" s="1104">
        <f>SUM(WQE7:WQG7)</f>
        <v>0</v>
      </c>
      <c r="WQK7" s="1103" t="s">
        <v>37</v>
      </c>
      <c r="WQL7" s="1104">
        <f>SUM(WQM7:WQO7)</f>
        <v>0</v>
      </c>
      <c r="WQS7" s="1103" t="s">
        <v>37</v>
      </c>
      <c r="WQT7" s="1104">
        <f>SUM(WQU7:WQW7)</f>
        <v>0</v>
      </c>
      <c r="WRA7" s="1103" t="s">
        <v>37</v>
      </c>
      <c r="WRB7" s="1104">
        <f>SUM(WRC7:WRE7)</f>
        <v>0</v>
      </c>
      <c r="WRI7" s="1103" t="s">
        <v>37</v>
      </c>
      <c r="WRJ7" s="1104">
        <f>SUM(WRK7:WRM7)</f>
        <v>0</v>
      </c>
      <c r="WRQ7" s="1103" t="s">
        <v>37</v>
      </c>
      <c r="WRR7" s="1104">
        <f>SUM(WRS7:WRU7)</f>
        <v>0</v>
      </c>
      <c r="WRY7" s="1103" t="s">
        <v>37</v>
      </c>
      <c r="WRZ7" s="1104">
        <f>SUM(WSA7:WSC7)</f>
        <v>0</v>
      </c>
      <c r="WSG7" s="1103" t="s">
        <v>37</v>
      </c>
      <c r="WSH7" s="1104">
        <f>SUM(WSI7:WSK7)</f>
        <v>0</v>
      </c>
      <c r="WSO7" s="1103" t="s">
        <v>37</v>
      </c>
      <c r="WSP7" s="1104">
        <f>SUM(WSQ7:WSS7)</f>
        <v>0</v>
      </c>
      <c r="WSW7" s="1103" t="s">
        <v>37</v>
      </c>
      <c r="WSX7" s="1104">
        <f>SUM(WSY7:WTA7)</f>
        <v>0</v>
      </c>
      <c r="WTE7" s="1103" t="s">
        <v>37</v>
      </c>
      <c r="WTF7" s="1104">
        <f>SUM(WTG7:WTI7)</f>
        <v>0</v>
      </c>
      <c r="WTM7" s="1103" t="s">
        <v>37</v>
      </c>
      <c r="WTN7" s="1104">
        <f>SUM(WTO7:WTQ7)</f>
        <v>0</v>
      </c>
      <c r="WTU7" s="1103" t="s">
        <v>37</v>
      </c>
      <c r="WTV7" s="1104">
        <f>SUM(WTW7:WTY7)</f>
        <v>0</v>
      </c>
      <c r="WUC7" s="1103" t="s">
        <v>37</v>
      </c>
      <c r="WUD7" s="1104">
        <f>SUM(WUE7:WUG7)</f>
        <v>0</v>
      </c>
      <c r="WUK7" s="1103" t="s">
        <v>37</v>
      </c>
      <c r="WUL7" s="1104">
        <f>SUM(WUM7:WUO7)</f>
        <v>0</v>
      </c>
      <c r="WUS7" s="1103" t="s">
        <v>37</v>
      </c>
      <c r="WUT7" s="1104">
        <f>SUM(WUU7:WUW7)</f>
        <v>0</v>
      </c>
      <c r="WVA7" s="1103" t="s">
        <v>37</v>
      </c>
      <c r="WVB7" s="1104">
        <f>SUM(WVC7:WVE7)</f>
        <v>0</v>
      </c>
      <c r="WVI7" s="1103" t="s">
        <v>37</v>
      </c>
      <c r="WVJ7" s="1104">
        <f>SUM(WVK7:WVM7)</f>
        <v>0</v>
      </c>
      <c r="WVQ7" s="1103" t="s">
        <v>37</v>
      </c>
      <c r="WVR7" s="1104">
        <f>SUM(WVS7:WVU7)</f>
        <v>0</v>
      </c>
      <c r="WVY7" s="1103" t="s">
        <v>37</v>
      </c>
      <c r="WVZ7" s="1104">
        <f>SUM(WWA7:WWC7)</f>
        <v>0</v>
      </c>
      <c r="WWG7" s="1103" t="s">
        <v>37</v>
      </c>
      <c r="WWH7" s="1104">
        <f>SUM(WWI7:WWK7)</f>
        <v>0</v>
      </c>
      <c r="WWO7" s="1103" t="s">
        <v>37</v>
      </c>
      <c r="WWP7" s="1104">
        <f>SUM(WWQ7:WWS7)</f>
        <v>0</v>
      </c>
      <c r="WWW7" s="1103" t="s">
        <v>37</v>
      </c>
      <c r="WWX7" s="1104">
        <f>SUM(WWY7:WXA7)</f>
        <v>0</v>
      </c>
      <c r="WXE7" s="1103" t="s">
        <v>37</v>
      </c>
      <c r="WXF7" s="1104">
        <f>SUM(WXG7:WXI7)</f>
        <v>0</v>
      </c>
      <c r="WXM7" s="1103" t="s">
        <v>37</v>
      </c>
      <c r="WXN7" s="1104">
        <f>SUM(WXO7:WXQ7)</f>
        <v>0</v>
      </c>
      <c r="WXU7" s="1103" t="s">
        <v>37</v>
      </c>
      <c r="WXV7" s="1104">
        <f>SUM(WXW7:WXY7)</f>
        <v>0</v>
      </c>
      <c r="WYC7" s="1103" t="s">
        <v>37</v>
      </c>
      <c r="WYD7" s="1104">
        <f>SUM(WYE7:WYG7)</f>
        <v>0</v>
      </c>
      <c r="WYK7" s="1103" t="s">
        <v>37</v>
      </c>
      <c r="WYL7" s="1104">
        <f>SUM(WYM7:WYO7)</f>
        <v>0</v>
      </c>
      <c r="WYS7" s="1103" t="s">
        <v>37</v>
      </c>
      <c r="WYT7" s="1104">
        <f>SUM(WYU7:WYW7)</f>
        <v>0</v>
      </c>
      <c r="WZA7" s="1103" t="s">
        <v>37</v>
      </c>
      <c r="WZB7" s="1104">
        <f>SUM(WZC7:WZE7)</f>
        <v>0</v>
      </c>
      <c r="WZI7" s="1103" t="s">
        <v>37</v>
      </c>
      <c r="WZJ7" s="1104">
        <f>SUM(WZK7:WZM7)</f>
        <v>0</v>
      </c>
      <c r="WZQ7" s="1103" t="s">
        <v>37</v>
      </c>
      <c r="WZR7" s="1104">
        <f>SUM(WZS7:WZU7)</f>
        <v>0</v>
      </c>
      <c r="WZY7" s="1103" t="s">
        <v>37</v>
      </c>
      <c r="WZZ7" s="1104">
        <f>SUM(XAA7:XAC7)</f>
        <v>0</v>
      </c>
      <c r="XAG7" s="1103" t="s">
        <v>37</v>
      </c>
      <c r="XAH7" s="1104">
        <f>SUM(XAI7:XAK7)</f>
        <v>0</v>
      </c>
      <c r="XAO7" s="1103" t="s">
        <v>37</v>
      </c>
      <c r="XAP7" s="1104">
        <f>SUM(XAQ7:XAS7)</f>
        <v>0</v>
      </c>
      <c r="XAW7" s="1103" t="s">
        <v>37</v>
      </c>
      <c r="XAX7" s="1104">
        <f>SUM(XAY7:XBA7)</f>
        <v>0</v>
      </c>
      <c r="XBE7" s="1103" t="s">
        <v>37</v>
      </c>
      <c r="XBF7" s="1104">
        <f>SUM(XBG7:XBI7)</f>
        <v>0</v>
      </c>
      <c r="XBM7" s="1103" t="s">
        <v>37</v>
      </c>
      <c r="XBN7" s="1104">
        <f>SUM(XBO7:XBQ7)</f>
        <v>0</v>
      </c>
      <c r="XBU7" s="1103" t="s">
        <v>37</v>
      </c>
      <c r="XBV7" s="1104">
        <f>SUM(XBW7:XBY7)</f>
        <v>0</v>
      </c>
      <c r="XCC7" s="1103" t="s">
        <v>37</v>
      </c>
      <c r="XCD7" s="1104">
        <f>SUM(XCE7:XCG7)</f>
        <v>0</v>
      </c>
      <c r="XCK7" s="1103" t="s">
        <v>37</v>
      </c>
      <c r="XCL7" s="1104">
        <f>SUM(XCM7:XCO7)</f>
        <v>0</v>
      </c>
      <c r="XCS7" s="1103" t="s">
        <v>37</v>
      </c>
      <c r="XCT7" s="1104">
        <f>SUM(XCU7:XCW7)</f>
        <v>0</v>
      </c>
      <c r="XDA7" s="1103" t="s">
        <v>37</v>
      </c>
      <c r="XDB7" s="1104">
        <f>SUM(XDC7:XDE7)</f>
        <v>0</v>
      </c>
      <c r="XDI7" s="1103" t="s">
        <v>37</v>
      </c>
      <c r="XDJ7" s="1104">
        <f>SUM(XDK7:XDM7)</f>
        <v>0</v>
      </c>
      <c r="XDQ7" s="1103" t="s">
        <v>37</v>
      </c>
      <c r="XDR7" s="1104">
        <f>SUM(XDS7:XDU7)</f>
        <v>0</v>
      </c>
      <c r="XDY7" s="1103" t="s">
        <v>37</v>
      </c>
      <c r="XDZ7" s="1104">
        <f>SUM(XEA7:XEC7)</f>
        <v>0</v>
      </c>
      <c r="XEG7" s="1103" t="s">
        <v>37</v>
      </c>
      <c r="XEH7" s="1104">
        <f>SUM(XEI7:XEK7)</f>
        <v>0</v>
      </c>
      <c r="XEO7" s="1103" t="s">
        <v>37</v>
      </c>
      <c r="XEP7" s="1104">
        <f>SUM(XEQ7:XES7)</f>
        <v>0</v>
      </c>
      <c r="XEW7" s="1103" t="s">
        <v>37</v>
      </c>
      <c r="XEX7" s="1104">
        <f>SUM(XEY7:XFA7)</f>
        <v>0</v>
      </c>
    </row>
    <row r="8" spans="1:16384" s="1106" customFormat="1" ht="15" x14ac:dyDescent="0.2">
      <c r="A8" s="41" t="s">
        <v>33</v>
      </c>
      <c r="I8" s="1057"/>
      <c r="J8" s="1119"/>
      <c r="K8" s="1119"/>
      <c r="L8" s="1119"/>
      <c r="M8" s="1119"/>
      <c r="N8" s="1119"/>
      <c r="O8" s="1119"/>
      <c r="P8" s="1119"/>
      <c r="Q8" s="1057"/>
      <c r="R8" s="1119"/>
      <c r="S8" s="1119"/>
      <c r="T8" s="1119"/>
      <c r="U8" s="1119"/>
      <c r="V8" s="1119"/>
      <c r="W8" s="1119"/>
      <c r="X8" s="1119"/>
      <c r="Y8" s="1057"/>
      <c r="Z8" s="1119"/>
      <c r="AA8" s="1119"/>
      <c r="AB8" s="1119"/>
      <c r="AC8" s="1119"/>
      <c r="AD8" s="1119"/>
      <c r="AE8" s="1119"/>
      <c r="AF8" s="1119"/>
      <c r="AG8" s="1057"/>
      <c r="AH8" s="1119"/>
      <c r="AI8" s="1119"/>
      <c r="AJ8" s="1119"/>
      <c r="AK8" s="1119"/>
      <c r="AL8" s="1119"/>
      <c r="AM8" s="1119"/>
      <c r="AN8" s="1119"/>
      <c r="AO8" s="1057"/>
      <c r="AP8" s="1119"/>
      <c r="AQ8" s="1119"/>
      <c r="AR8" s="1119"/>
      <c r="AS8" s="1119"/>
      <c r="AT8" s="1119"/>
      <c r="AU8" s="1119"/>
      <c r="AV8" s="1119"/>
      <c r="AW8" s="1057"/>
      <c r="AX8" s="1119"/>
      <c r="AY8" s="1119"/>
      <c r="AZ8" s="1119"/>
      <c r="BA8" s="1119"/>
      <c r="BB8" s="1119"/>
      <c r="BC8" s="1119"/>
      <c r="BD8" s="1119"/>
      <c r="BE8" s="1057"/>
      <c r="BF8" s="1119"/>
      <c r="BG8" s="1119"/>
      <c r="BH8" s="1119"/>
      <c r="BI8" s="1119"/>
      <c r="BJ8" s="1119"/>
      <c r="BK8" s="1119"/>
      <c r="BL8" s="1119"/>
      <c r="BM8" s="1057"/>
      <c r="BN8" s="1119"/>
      <c r="BO8" s="1119"/>
      <c r="BP8" s="1119"/>
      <c r="BQ8" s="1119"/>
      <c r="BR8" s="1119"/>
      <c r="BS8" s="1119"/>
      <c r="BT8" s="1119"/>
      <c r="BU8" s="1057"/>
      <c r="BV8" s="1119"/>
      <c r="BW8" s="1119"/>
      <c r="BX8" s="1119"/>
      <c r="BY8" s="1119"/>
      <c r="BZ8" s="1119"/>
      <c r="CA8" s="1119"/>
      <c r="CB8" s="1119"/>
      <c r="CC8" s="1057"/>
      <c r="CD8" s="1119"/>
      <c r="CE8" s="1119"/>
      <c r="CF8" s="1119"/>
      <c r="CG8" s="1119"/>
      <c r="CH8" s="1119"/>
      <c r="CI8" s="1119"/>
      <c r="CJ8" s="1119"/>
      <c r="CK8" s="1057"/>
      <c r="CL8" s="1119"/>
      <c r="CM8" s="1119"/>
      <c r="CN8" s="1119"/>
      <c r="CO8" s="1112"/>
      <c r="CS8" s="1103"/>
      <c r="DA8" s="1103"/>
      <c r="DI8" s="1103"/>
      <c r="DQ8" s="1103"/>
      <c r="DY8" s="1103"/>
      <c r="EG8" s="1103"/>
      <c r="EO8" s="1103"/>
      <c r="EW8" s="1103"/>
      <c r="FE8" s="1103"/>
      <c r="FM8" s="1103"/>
      <c r="FU8" s="1103"/>
      <c r="GC8" s="1103"/>
      <c r="GK8" s="1103"/>
      <c r="GS8" s="1103"/>
      <c r="HA8" s="1103"/>
      <c r="HI8" s="1103"/>
      <c r="HQ8" s="1103"/>
      <c r="HY8" s="1103"/>
      <c r="IG8" s="1103"/>
      <c r="IO8" s="1103"/>
      <c r="IW8" s="1103"/>
      <c r="JE8" s="1103"/>
      <c r="JM8" s="1103"/>
      <c r="JU8" s="1103"/>
      <c r="KC8" s="1103"/>
      <c r="KK8" s="1103"/>
      <c r="KS8" s="1103"/>
      <c r="LA8" s="1103"/>
      <c r="LI8" s="1103"/>
      <c r="LQ8" s="1103"/>
      <c r="LY8" s="1103"/>
      <c r="MG8" s="1103"/>
      <c r="MO8" s="1103"/>
      <c r="MW8" s="1103"/>
      <c r="NE8" s="1103"/>
      <c r="NM8" s="1103"/>
      <c r="NU8" s="1103"/>
      <c r="OC8" s="1103"/>
      <c r="OK8" s="1103"/>
      <c r="OS8" s="1103"/>
      <c r="PA8" s="1103"/>
      <c r="PI8" s="1103"/>
      <c r="PQ8" s="1103"/>
      <c r="PY8" s="1103"/>
      <c r="QG8" s="1103"/>
      <c r="QO8" s="1103"/>
      <c r="QW8" s="1103"/>
      <c r="RE8" s="1103"/>
      <c r="RM8" s="1103"/>
      <c r="RU8" s="1103"/>
      <c r="SC8" s="1103"/>
      <c r="SK8" s="1103"/>
      <c r="SS8" s="1103"/>
      <c r="TA8" s="1103"/>
      <c r="TI8" s="1103"/>
      <c r="TQ8" s="1103"/>
      <c r="TY8" s="1103"/>
      <c r="UG8" s="1103"/>
      <c r="UO8" s="1103"/>
      <c r="UW8" s="1103"/>
      <c r="VE8" s="1103"/>
      <c r="VM8" s="1103"/>
      <c r="VU8" s="1103"/>
      <c r="WC8" s="1103"/>
      <c r="WK8" s="1103"/>
      <c r="WS8" s="1103"/>
      <c r="XA8" s="1103"/>
      <c r="XI8" s="1103"/>
      <c r="XQ8" s="1103"/>
      <c r="XY8" s="1103"/>
      <c r="YG8" s="1103"/>
      <c r="YO8" s="1103"/>
      <c r="YW8" s="1103"/>
      <c r="ZE8" s="1103"/>
      <c r="ZM8" s="1103"/>
      <c r="ZU8" s="1103"/>
      <c r="AAC8" s="1103"/>
      <c r="AAK8" s="1103"/>
      <c r="AAS8" s="1103"/>
      <c r="ABA8" s="1103"/>
      <c r="ABI8" s="1103"/>
      <c r="ABQ8" s="1103"/>
      <c r="ABY8" s="1103"/>
      <c r="ACG8" s="1103"/>
      <c r="ACO8" s="1103"/>
      <c r="ACW8" s="1103"/>
      <c r="ADE8" s="1103"/>
      <c r="ADM8" s="1103"/>
      <c r="ADU8" s="1103"/>
      <c r="AEC8" s="1103"/>
      <c r="AEK8" s="1103"/>
      <c r="AES8" s="1103"/>
      <c r="AFA8" s="1103"/>
      <c r="AFI8" s="1103"/>
      <c r="AFQ8" s="1103"/>
      <c r="AFY8" s="1103"/>
      <c r="AGG8" s="1103"/>
      <c r="AGO8" s="1103"/>
      <c r="AGW8" s="1103"/>
      <c r="AHE8" s="1103"/>
      <c r="AHM8" s="1103"/>
      <c r="AHU8" s="1103"/>
      <c r="AIC8" s="1103"/>
      <c r="AIK8" s="1103"/>
      <c r="AIS8" s="1103"/>
      <c r="AJA8" s="1103"/>
      <c r="AJI8" s="1103"/>
      <c r="AJQ8" s="1103"/>
      <c r="AJY8" s="1103"/>
      <c r="AKG8" s="1103"/>
      <c r="AKO8" s="1103"/>
      <c r="AKW8" s="1103"/>
      <c r="ALE8" s="1103"/>
      <c r="ALM8" s="1103"/>
      <c r="ALU8" s="1103"/>
      <c r="AMC8" s="1103"/>
      <c r="AMK8" s="1103"/>
      <c r="AMS8" s="1103"/>
      <c r="ANA8" s="1103"/>
      <c r="ANI8" s="1103"/>
      <c r="ANQ8" s="1103"/>
      <c r="ANY8" s="1103"/>
      <c r="AOG8" s="1103"/>
      <c r="AOO8" s="1103"/>
      <c r="AOW8" s="1103"/>
      <c r="APE8" s="1103"/>
      <c r="APM8" s="1103"/>
      <c r="APU8" s="1103"/>
      <c r="AQC8" s="1103"/>
      <c r="AQK8" s="1103"/>
      <c r="AQS8" s="1103"/>
      <c r="ARA8" s="1103"/>
      <c r="ARI8" s="1103"/>
      <c r="ARQ8" s="1103"/>
      <c r="ARY8" s="1103"/>
      <c r="ASG8" s="1103"/>
      <c r="ASO8" s="1103"/>
      <c r="ASW8" s="1103"/>
      <c r="ATE8" s="1103"/>
      <c r="ATM8" s="1103"/>
      <c r="ATU8" s="1103"/>
      <c r="AUC8" s="1103"/>
      <c r="AUK8" s="1103"/>
      <c r="AUS8" s="1103"/>
      <c r="AVA8" s="1103"/>
      <c r="AVI8" s="1103"/>
      <c r="AVQ8" s="1103"/>
      <c r="AVY8" s="1103"/>
      <c r="AWG8" s="1103"/>
      <c r="AWO8" s="1103"/>
      <c r="AWW8" s="1103"/>
      <c r="AXE8" s="1103"/>
      <c r="AXM8" s="1103"/>
      <c r="AXU8" s="1103"/>
      <c r="AYC8" s="1103"/>
      <c r="AYK8" s="1103"/>
      <c r="AYS8" s="1103"/>
      <c r="AZA8" s="1103"/>
      <c r="AZI8" s="1103"/>
      <c r="AZQ8" s="1103"/>
      <c r="AZY8" s="1103"/>
      <c r="BAG8" s="1103"/>
      <c r="BAO8" s="1103"/>
      <c r="BAW8" s="1103"/>
      <c r="BBE8" s="1103"/>
      <c r="BBM8" s="1103"/>
      <c r="BBU8" s="1103"/>
      <c r="BCC8" s="1103"/>
      <c r="BCK8" s="1103"/>
      <c r="BCS8" s="1103"/>
      <c r="BDA8" s="1103"/>
      <c r="BDI8" s="1103"/>
      <c r="BDQ8" s="1103"/>
      <c r="BDY8" s="1103"/>
      <c r="BEG8" s="1103"/>
      <c r="BEO8" s="1103"/>
      <c r="BEW8" s="1103"/>
      <c r="BFE8" s="1103"/>
      <c r="BFM8" s="1103"/>
      <c r="BFU8" s="1103"/>
      <c r="BGC8" s="1103"/>
      <c r="BGK8" s="1103"/>
      <c r="BGS8" s="1103"/>
      <c r="BHA8" s="1103"/>
      <c r="BHI8" s="1103"/>
      <c r="BHQ8" s="1103"/>
      <c r="BHY8" s="1103"/>
      <c r="BIG8" s="1103"/>
      <c r="BIO8" s="1103"/>
      <c r="BIW8" s="1103"/>
      <c r="BJE8" s="1103"/>
      <c r="BJM8" s="1103"/>
      <c r="BJU8" s="1103"/>
      <c r="BKC8" s="1103"/>
      <c r="BKK8" s="1103"/>
      <c r="BKS8" s="1103"/>
      <c r="BLA8" s="1103"/>
      <c r="BLI8" s="1103"/>
      <c r="BLQ8" s="1103"/>
      <c r="BLY8" s="1103"/>
      <c r="BMG8" s="1103"/>
      <c r="BMO8" s="1103"/>
      <c r="BMW8" s="1103"/>
      <c r="BNE8" s="1103"/>
      <c r="BNM8" s="1103"/>
      <c r="BNU8" s="1103"/>
      <c r="BOC8" s="1103"/>
      <c r="BOK8" s="1103"/>
      <c r="BOS8" s="1103"/>
      <c r="BPA8" s="1103"/>
      <c r="BPI8" s="1103"/>
      <c r="BPQ8" s="1103"/>
      <c r="BPY8" s="1103"/>
      <c r="BQG8" s="1103"/>
      <c r="BQO8" s="1103"/>
      <c r="BQW8" s="1103"/>
      <c r="BRE8" s="1103"/>
      <c r="BRM8" s="1103"/>
      <c r="BRU8" s="1103"/>
      <c r="BSC8" s="1103"/>
      <c r="BSK8" s="1103"/>
      <c r="BSS8" s="1103"/>
      <c r="BTA8" s="1103"/>
      <c r="BTI8" s="1103"/>
      <c r="BTQ8" s="1103"/>
      <c r="BTY8" s="1103"/>
      <c r="BUG8" s="1103"/>
      <c r="BUO8" s="1103"/>
      <c r="BUW8" s="1103"/>
      <c r="BVE8" s="1103"/>
      <c r="BVM8" s="1103"/>
      <c r="BVU8" s="1103"/>
      <c r="BWC8" s="1103"/>
      <c r="BWK8" s="1103"/>
      <c r="BWS8" s="1103"/>
      <c r="BXA8" s="1103"/>
      <c r="BXI8" s="1103"/>
      <c r="BXQ8" s="1103"/>
      <c r="BXY8" s="1103"/>
      <c r="BYG8" s="1103"/>
      <c r="BYO8" s="1103"/>
      <c r="BYW8" s="1103"/>
      <c r="BZE8" s="1103"/>
      <c r="BZM8" s="1103"/>
      <c r="BZU8" s="1103"/>
      <c r="CAC8" s="1103"/>
      <c r="CAK8" s="1103"/>
      <c r="CAS8" s="1103"/>
      <c r="CBA8" s="1103"/>
      <c r="CBI8" s="1103"/>
      <c r="CBQ8" s="1103"/>
      <c r="CBY8" s="1103"/>
      <c r="CCG8" s="1103"/>
      <c r="CCO8" s="1103"/>
      <c r="CCW8" s="1103"/>
      <c r="CDE8" s="1103"/>
      <c r="CDM8" s="1103"/>
      <c r="CDU8" s="1103"/>
      <c r="CEC8" s="1103"/>
      <c r="CEK8" s="1103"/>
      <c r="CES8" s="1103"/>
      <c r="CFA8" s="1103"/>
      <c r="CFI8" s="1103"/>
      <c r="CFQ8" s="1103"/>
      <c r="CFY8" s="1103"/>
      <c r="CGG8" s="1103"/>
      <c r="CGO8" s="1103"/>
      <c r="CGW8" s="1103"/>
      <c r="CHE8" s="1103"/>
      <c r="CHM8" s="1103"/>
      <c r="CHU8" s="1103"/>
      <c r="CIC8" s="1103"/>
      <c r="CIK8" s="1103"/>
      <c r="CIS8" s="1103"/>
      <c r="CJA8" s="1103"/>
      <c r="CJI8" s="1103"/>
      <c r="CJQ8" s="1103"/>
      <c r="CJY8" s="1103"/>
      <c r="CKG8" s="1103"/>
      <c r="CKO8" s="1103"/>
      <c r="CKW8" s="1103"/>
      <c r="CLE8" s="1103"/>
      <c r="CLM8" s="1103"/>
      <c r="CLU8" s="1103"/>
      <c r="CMC8" s="1103"/>
      <c r="CMK8" s="1103"/>
      <c r="CMS8" s="1103"/>
      <c r="CNA8" s="1103"/>
      <c r="CNI8" s="1103"/>
      <c r="CNQ8" s="1103"/>
      <c r="CNY8" s="1103"/>
      <c r="COG8" s="1103"/>
      <c r="COO8" s="1103"/>
      <c r="COW8" s="1103"/>
      <c r="CPE8" s="1103"/>
      <c r="CPM8" s="1103"/>
      <c r="CPU8" s="1103"/>
      <c r="CQC8" s="1103"/>
      <c r="CQK8" s="1103"/>
      <c r="CQS8" s="1103"/>
      <c r="CRA8" s="1103"/>
      <c r="CRI8" s="1103"/>
      <c r="CRQ8" s="1103"/>
      <c r="CRY8" s="1103"/>
      <c r="CSG8" s="1103"/>
      <c r="CSO8" s="1103"/>
      <c r="CSW8" s="1103"/>
      <c r="CTE8" s="1103"/>
      <c r="CTM8" s="1103"/>
      <c r="CTU8" s="1103"/>
      <c r="CUC8" s="1103"/>
      <c r="CUK8" s="1103"/>
      <c r="CUS8" s="1103"/>
      <c r="CVA8" s="1103"/>
      <c r="CVI8" s="1103"/>
      <c r="CVQ8" s="1103"/>
      <c r="CVY8" s="1103"/>
      <c r="CWG8" s="1103"/>
      <c r="CWO8" s="1103"/>
      <c r="CWW8" s="1103"/>
      <c r="CXE8" s="1103"/>
      <c r="CXM8" s="1103"/>
      <c r="CXU8" s="1103"/>
      <c r="CYC8" s="1103"/>
      <c r="CYK8" s="1103"/>
      <c r="CYS8" s="1103"/>
      <c r="CZA8" s="1103"/>
      <c r="CZI8" s="1103"/>
      <c r="CZQ8" s="1103"/>
      <c r="CZY8" s="1103"/>
      <c r="DAG8" s="1103"/>
      <c r="DAO8" s="1103"/>
      <c r="DAW8" s="1103"/>
      <c r="DBE8" s="1103"/>
      <c r="DBM8" s="1103"/>
      <c r="DBU8" s="1103"/>
      <c r="DCC8" s="1103"/>
      <c r="DCK8" s="1103"/>
      <c r="DCS8" s="1103"/>
      <c r="DDA8" s="1103"/>
      <c r="DDI8" s="1103"/>
      <c r="DDQ8" s="1103"/>
      <c r="DDY8" s="1103"/>
      <c r="DEG8" s="1103"/>
      <c r="DEO8" s="1103"/>
      <c r="DEW8" s="1103"/>
      <c r="DFE8" s="1103"/>
      <c r="DFM8" s="1103"/>
      <c r="DFU8" s="1103"/>
      <c r="DGC8" s="1103"/>
      <c r="DGK8" s="1103"/>
      <c r="DGS8" s="1103"/>
      <c r="DHA8" s="1103"/>
      <c r="DHI8" s="1103"/>
      <c r="DHQ8" s="1103"/>
      <c r="DHY8" s="1103"/>
      <c r="DIG8" s="1103"/>
      <c r="DIO8" s="1103"/>
      <c r="DIW8" s="1103"/>
      <c r="DJE8" s="1103"/>
      <c r="DJM8" s="1103"/>
      <c r="DJU8" s="1103"/>
      <c r="DKC8" s="1103"/>
      <c r="DKK8" s="1103"/>
      <c r="DKS8" s="1103"/>
      <c r="DLA8" s="1103"/>
      <c r="DLI8" s="1103"/>
      <c r="DLQ8" s="1103"/>
      <c r="DLY8" s="1103"/>
      <c r="DMG8" s="1103"/>
      <c r="DMO8" s="1103"/>
      <c r="DMW8" s="1103"/>
      <c r="DNE8" s="1103"/>
      <c r="DNM8" s="1103"/>
      <c r="DNU8" s="1103"/>
      <c r="DOC8" s="1103"/>
      <c r="DOK8" s="1103"/>
      <c r="DOS8" s="1103"/>
      <c r="DPA8" s="1103"/>
      <c r="DPI8" s="1103"/>
      <c r="DPQ8" s="1103"/>
      <c r="DPY8" s="1103"/>
      <c r="DQG8" s="1103"/>
      <c r="DQO8" s="1103"/>
      <c r="DQW8" s="1103"/>
      <c r="DRE8" s="1103"/>
      <c r="DRM8" s="1103"/>
      <c r="DRU8" s="1103"/>
      <c r="DSC8" s="1103"/>
      <c r="DSK8" s="1103"/>
      <c r="DSS8" s="1103"/>
      <c r="DTA8" s="1103"/>
      <c r="DTI8" s="1103"/>
      <c r="DTQ8" s="1103"/>
      <c r="DTY8" s="1103"/>
      <c r="DUG8" s="1103"/>
      <c r="DUO8" s="1103"/>
      <c r="DUW8" s="1103"/>
      <c r="DVE8" s="1103"/>
      <c r="DVM8" s="1103"/>
      <c r="DVU8" s="1103"/>
      <c r="DWC8" s="1103"/>
      <c r="DWK8" s="1103"/>
      <c r="DWS8" s="1103"/>
      <c r="DXA8" s="1103"/>
      <c r="DXI8" s="1103"/>
      <c r="DXQ8" s="1103"/>
      <c r="DXY8" s="1103"/>
      <c r="DYG8" s="1103"/>
      <c r="DYO8" s="1103"/>
      <c r="DYW8" s="1103"/>
      <c r="DZE8" s="1103"/>
      <c r="DZM8" s="1103"/>
      <c r="DZU8" s="1103"/>
      <c r="EAC8" s="1103"/>
      <c r="EAK8" s="1103"/>
      <c r="EAS8" s="1103"/>
      <c r="EBA8" s="1103"/>
      <c r="EBI8" s="1103"/>
      <c r="EBQ8" s="1103"/>
      <c r="EBY8" s="1103"/>
      <c r="ECG8" s="1103"/>
      <c r="ECO8" s="1103"/>
      <c r="ECW8" s="1103"/>
      <c r="EDE8" s="1103"/>
      <c r="EDM8" s="1103"/>
      <c r="EDU8" s="1103"/>
      <c r="EEC8" s="1103"/>
      <c r="EEK8" s="1103"/>
      <c r="EES8" s="1103"/>
      <c r="EFA8" s="1103"/>
      <c r="EFI8" s="1103"/>
      <c r="EFQ8" s="1103"/>
      <c r="EFY8" s="1103"/>
      <c r="EGG8" s="1103"/>
      <c r="EGO8" s="1103"/>
      <c r="EGW8" s="1103"/>
      <c r="EHE8" s="1103"/>
      <c r="EHM8" s="1103"/>
      <c r="EHU8" s="1103"/>
      <c r="EIC8" s="1103"/>
      <c r="EIK8" s="1103"/>
      <c r="EIS8" s="1103"/>
      <c r="EJA8" s="1103"/>
      <c r="EJI8" s="1103"/>
      <c r="EJQ8" s="1103"/>
      <c r="EJY8" s="1103"/>
      <c r="EKG8" s="1103"/>
      <c r="EKO8" s="1103"/>
      <c r="EKW8" s="1103"/>
      <c r="ELE8" s="1103"/>
      <c r="ELM8" s="1103"/>
      <c r="ELU8" s="1103"/>
      <c r="EMC8" s="1103"/>
      <c r="EMK8" s="1103"/>
      <c r="EMS8" s="1103"/>
      <c r="ENA8" s="1103"/>
      <c r="ENI8" s="1103"/>
      <c r="ENQ8" s="1103"/>
      <c r="ENY8" s="1103"/>
      <c r="EOG8" s="1103"/>
      <c r="EOO8" s="1103"/>
      <c r="EOW8" s="1103"/>
      <c r="EPE8" s="1103"/>
      <c r="EPM8" s="1103"/>
      <c r="EPU8" s="1103"/>
      <c r="EQC8" s="1103"/>
      <c r="EQK8" s="1103"/>
      <c r="EQS8" s="1103"/>
      <c r="ERA8" s="1103"/>
      <c r="ERI8" s="1103"/>
      <c r="ERQ8" s="1103"/>
      <c r="ERY8" s="1103"/>
      <c r="ESG8" s="1103"/>
      <c r="ESO8" s="1103"/>
      <c r="ESW8" s="1103"/>
      <c r="ETE8" s="1103"/>
      <c r="ETM8" s="1103"/>
      <c r="ETU8" s="1103"/>
      <c r="EUC8" s="1103"/>
      <c r="EUK8" s="1103"/>
      <c r="EUS8" s="1103"/>
      <c r="EVA8" s="1103"/>
      <c r="EVI8" s="1103"/>
      <c r="EVQ8" s="1103"/>
      <c r="EVY8" s="1103"/>
      <c r="EWG8" s="1103"/>
      <c r="EWO8" s="1103"/>
      <c r="EWW8" s="1103"/>
      <c r="EXE8" s="1103"/>
      <c r="EXM8" s="1103"/>
      <c r="EXU8" s="1103"/>
      <c r="EYC8" s="1103"/>
      <c r="EYK8" s="1103"/>
      <c r="EYS8" s="1103"/>
      <c r="EZA8" s="1103"/>
      <c r="EZI8" s="1103"/>
      <c r="EZQ8" s="1103"/>
      <c r="EZY8" s="1103"/>
      <c r="FAG8" s="1103"/>
      <c r="FAO8" s="1103"/>
      <c r="FAW8" s="1103"/>
      <c r="FBE8" s="1103"/>
      <c r="FBM8" s="1103"/>
      <c r="FBU8" s="1103"/>
      <c r="FCC8" s="1103"/>
      <c r="FCK8" s="1103"/>
      <c r="FCS8" s="1103"/>
      <c r="FDA8" s="1103"/>
      <c r="FDI8" s="1103"/>
      <c r="FDQ8" s="1103"/>
      <c r="FDY8" s="1103"/>
      <c r="FEG8" s="1103"/>
      <c r="FEO8" s="1103"/>
      <c r="FEW8" s="1103"/>
      <c r="FFE8" s="1103"/>
      <c r="FFM8" s="1103"/>
      <c r="FFU8" s="1103"/>
      <c r="FGC8" s="1103"/>
      <c r="FGK8" s="1103"/>
      <c r="FGS8" s="1103"/>
      <c r="FHA8" s="1103"/>
      <c r="FHI8" s="1103"/>
      <c r="FHQ8" s="1103"/>
      <c r="FHY8" s="1103"/>
      <c r="FIG8" s="1103"/>
      <c r="FIO8" s="1103"/>
      <c r="FIW8" s="1103"/>
      <c r="FJE8" s="1103"/>
      <c r="FJM8" s="1103"/>
      <c r="FJU8" s="1103"/>
      <c r="FKC8" s="1103"/>
      <c r="FKK8" s="1103"/>
      <c r="FKS8" s="1103"/>
      <c r="FLA8" s="1103"/>
      <c r="FLI8" s="1103"/>
      <c r="FLQ8" s="1103"/>
      <c r="FLY8" s="1103"/>
      <c r="FMG8" s="1103"/>
      <c r="FMO8" s="1103"/>
      <c r="FMW8" s="1103"/>
      <c r="FNE8" s="1103"/>
      <c r="FNM8" s="1103"/>
      <c r="FNU8" s="1103"/>
      <c r="FOC8" s="1103"/>
      <c r="FOK8" s="1103"/>
      <c r="FOS8" s="1103"/>
      <c r="FPA8" s="1103"/>
      <c r="FPI8" s="1103"/>
      <c r="FPQ8" s="1103"/>
      <c r="FPY8" s="1103"/>
      <c r="FQG8" s="1103"/>
      <c r="FQO8" s="1103"/>
      <c r="FQW8" s="1103"/>
      <c r="FRE8" s="1103"/>
      <c r="FRM8" s="1103"/>
      <c r="FRU8" s="1103"/>
      <c r="FSC8" s="1103"/>
      <c r="FSK8" s="1103"/>
      <c r="FSS8" s="1103"/>
      <c r="FTA8" s="1103"/>
      <c r="FTI8" s="1103"/>
      <c r="FTQ8" s="1103"/>
      <c r="FTY8" s="1103"/>
      <c r="FUG8" s="1103"/>
      <c r="FUO8" s="1103"/>
      <c r="FUW8" s="1103"/>
      <c r="FVE8" s="1103"/>
      <c r="FVM8" s="1103"/>
      <c r="FVU8" s="1103"/>
      <c r="FWC8" s="1103"/>
      <c r="FWK8" s="1103"/>
      <c r="FWS8" s="1103"/>
      <c r="FXA8" s="1103"/>
      <c r="FXI8" s="1103"/>
      <c r="FXQ8" s="1103"/>
      <c r="FXY8" s="1103"/>
      <c r="FYG8" s="1103"/>
      <c r="FYO8" s="1103"/>
      <c r="FYW8" s="1103"/>
      <c r="FZE8" s="1103"/>
      <c r="FZM8" s="1103"/>
      <c r="FZU8" s="1103"/>
      <c r="GAC8" s="1103"/>
      <c r="GAK8" s="1103"/>
      <c r="GAS8" s="1103"/>
      <c r="GBA8" s="1103"/>
      <c r="GBI8" s="1103"/>
      <c r="GBQ8" s="1103"/>
      <c r="GBY8" s="1103"/>
      <c r="GCG8" s="1103"/>
      <c r="GCO8" s="1103"/>
      <c r="GCW8" s="1103"/>
      <c r="GDE8" s="1103"/>
      <c r="GDM8" s="1103"/>
      <c r="GDU8" s="1103"/>
      <c r="GEC8" s="1103"/>
      <c r="GEK8" s="1103"/>
      <c r="GES8" s="1103"/>
      <c r="GFA8" s="1103"/>
      <c r="GFI8" s="1103"/>
      <c r="GFQ8" s="1103"/>
      <c r="GFY8" s="1103"/>
      <c r="GGG8" s="1103"/>
      <c r="GGO8" s="1103"/>
      <c r="GGW8" s="1103"/>
      <c r="GHE8" s="1103"/>
      <c r="GHM8" s="1103"/>
      <c r="GHU8" s="1103"/>
      <c r="GIC8" s="1103"/>
      <c r="GIK8" s="1103"/>
      <c r="GIS8" s="1103"/>
      <c r="GJA8" s="1103"/>
      <c r="GJI8" s="1103"/>
      <c r="GJQ8" s="1103"/>
      <c r="GJY8" s="1103"/>
      <c r="GKG8" s="1103"/>
      <c r="GKO8" s="1103"/>
      <c r="GKW8" s="1103"/>
      <c r="GLE8" s="1103"/>
      <c r="GLM8" s="1103"/>
      <c r="GLU8" s="1103"/>
      <c r="GMC8" s="1103"/>
      <c r="GMK8" s="1103"/>
      <c r="GMS8" s="1103"/>
      <c r="GNA8" s="1103"/>
      <c r="GNI8" s="1103"/>
      <c r="GNQ8" s="1103"/>
      <c r="GNY8" s="1103"/>
      <c r="GOG8" s="1103"/>
      <c r="GOO8" s="1103"/>
      <c r="GOW8" s="1103"/>
      <c r="GPE8" s="1103"/>
      <c r="GPM8" s="1103"/>
      <c r="GPU8" s="1103"/>
      <c r="GQC8" s="1103"/>
      <c r="GQK8" s="1103"/>
      <c r="GQS8" s="1103"/>
      <c r="GRA8" s="1103"/>
      <c r="GRI8" s="1103"/>
      <c r="GRQ8" s="1103"/>
      <c r="GRY8" s="1103"/>
      <c r="GSG8" s="1103"/>
      <c r="GSO8" s="1103"/>
      <c r="GSW8" s="1103"/>
      <c r="GTE8" s="1103"/>
      <c r="GTM8" s="1103"/>
      <c r="GTU8" s="1103"/>
      <c r="GUC8" s="1103"/>
      <c r="GUK8" s="1103"/>
      <c r="GUS8" s="1103"/>
      <c r="GVA8" s="1103"/>
      <c r="GVI8" s="1103"/>
      <c r="GVQ8" s="1103"/>
      <c r="GVY8" s="1103"/>
      <c r="GWG8" s="1103"/>
      <c r="GWO8" s="1103"/>
      <c r="GWW8" s="1103"/>
      <c r="GXE8" s="1103"/>
      <c r="GXM8" s="1103"/>
      <c r="GXU8" s="1103"/>
      <c r="GYC8" s="1103"/>
      <c r="GYK8" s="1103"/>
      <c r="GYS8" s="1103"/>
      <c r="GZA8" s="1103"/>
      <c r="GZI8" s="1103"/>
      <c r="GZQ8" s="1103"/>
      <c r="GZY8" s="1103"/>
      <c r="HAG8" s="1103"/>
      <c r="HAO8" s="1103"/>
      <c r="HAW8" s="1103"/>
      <c r="HBE8" s="1103"/>
      <c r="HBM8" s="1103"/>
      <c r="HBU8" s="1103"/>
      <c r="HCC8" s="1103"/>
      <c r="HCK8" s="1103"/>
      <c r="HCS8" s="1103"/>
      <c r="HDA8" s="1103"/>
      <c r="HDI8" s="1103"/>
      <c r="HDQ8" s="1103"/>
      <c r="HDY8" s="1103"/>
      <c r="HEG8" s="1103"/>
      <c r="HEO8" s="1103"/>
      <c r="HEW8" s="1103"/>
      <c r="HFE8" s="1103"/>
      <c r="HFM8" s="1103"/>
      <c r="HFU8" s="1103"/>
      <c r="HGC8" s="1103"/>
      <c r="HGK8" s="1103"/>
      <c r="HGS8" s="1103"/>
      <c r="HHA8" s="1103"/>
      <c r="HHI8" s="1103"/>
      <c r="HHQ8" s="1103"/>
      <c r="HHY8" s="1103"/>
      <c r="HIG8" s="1103"/>
      <c r="HIO8" s="1103"/>
      <c r="HIW8" s="1103"/>
      <c r="HJE8" s="1103"/>
      <c r="HJM8" s="1103"/>
      <c r="HJU8" s="1103"/>
      <c r="HKC8" s="1103"/>
      <c r="HKK8" s="1103"/>
      <c r="HKS8" s="1103"/>
      <c r="HLA8" s="1103"/>
      <c r="HLI8" s="1103"/>
      <c r="HLQ8" s="1103"/>
      <c r="HLY8" s="1103"/>
      <c r="HMG8" s="1103"/>
      <c r="HMO8" s="1103"/>
      <c r="HMW8" s="1103"/>
      <c r="HNE8" s="1103"/>
      <c r="HNM8" s="1103"/>
      <c r="HNU8" s="1103"/>
      <c r="HOC8" s="1103"/>
      <c r="HOK8" s="1103"/>
      <c r="HOS8" s="1103"/>
      <c r="HPA8" s="1103"/>
      <c r="HPI8" s="1103"/>
      <c r="HPQ8" s="1103"/>
      <c r="HPY8" s="1103"/>
      <c r="HQG8" s="1103"/>
      <c r="HQO8" s="1103"/>
      <c r="HQW8" s="1103"/>
      <c r="HRE8" s="1103"/>
      <c r="HRM8" s="1103"/>
      <c r="HRU8" s="1103"/>
      <c r="HSC8" s="1103"/>
      <c r="HSK8" s="1103"/>
      <c r="HSS8" s="1103"/>
      <c r="HTA8" s="1103"/>
      <c r="HTI8" s="1103"/>
      <c r="HTQ8" s="1103"/>
      <c r="HTY8" s="1103"/>
      <c r="HUG8" s="1103"/>
      <c r="HUO8" s="1103"/>
      <c r="HUW8" s="1103"/>
      <c r="HVE8" s="1103"/>
      <c r="HVM8" s="1103"/>
      <c r="HVU8" s="1103"/>
      <c r="HWC8" s="1103"/>
      <c r="HWK8" s="1103"/>
      <c r="HWS8" s="1103"/>
      <c r="HXA8" s="1103"/>
      <c r="HXI8" s="1103"/>
      <c r="HXQ8" s="1103"/>
      <c r="HXY8" s="1103"/>
      <c r="HYG8" s="1103"/>
      <c r="HYO8" s="1103"/>
      <c r="HYW8" s="1103"/>
      <c r="HZE8" s="1103"/>
      <c r="HZM8" s="1103"/>
      <c r="HZU8" s="1103"/>
      <c r="IAC8" s="1103"/>
      <c r="IAK8" s="1103"/>
      <c r="IAS8" s="1103"/>
      <c r="IBA8" s="1103"/>
      <c r="IBI8" s="1103"/>
      <c r="IBQ8" s="1103"/>
      <c r="IBY8" s="1103"/>
      <c r="ICG8" s="1103"/>
      <c r="ICO8" s="1103"/>
      <c r="ICW8" s="1103"/>
      <c r="IDE8" s="1103"/>
      <c r="IDM8" s="1103"/>
      <c r="IDU8" s="1103"/>
      <c r="IEC8" s="1103"/>
      <c r="IEK8" s="1103"/>
      <c r="IES8" s="1103"/>
      <c r="IFA8" s="1103"/>
      <c r="IFI8" s="1103"/>
      <c r="IFQ8" s="1103"/>
      <c r="IFY8" s="1103"/>
      <c r="IGG8" s="1103"/>
      <c r="IGO8" s="1103"/>
      <c r="IGW8" s="1103"/>
      <c r="IHE8" s="1103"/>
      <c r="IHM8" s="1103"/>
      <c r="IHU8" s="1103"/>
      <c r="IIC8" s="1103"/>
      <c r="IIK8" s="1103"/>
      <c r="IIS8" s="1103"/>
      <c r="IJA8" s="1103"/>
      <c r="IJI8" s="1103"/>
      <c r="IJQ8" s="1103"/>
      <c r="IJY8" s="1103"/>
      <c r="IKG8" s="1103"/>
      <c r="IKO8" s="1103"/>
      <c r="IKW8" s="1103"/>
      <c r="ILE8" s="1103"/>
      <c r="ILM8" s="1103"/>
      <c r="ILU8" s="1103"/>
      <c r="IMC8" s="1103"/>
      <c r="IMK8" s="1103"/>
      <c r="IMS8" s="1103"/>
      <c r="INA8" s="1103"/>
      <c r="INI8" s="1103"/>
      <c r="INQ8" s="1103"/>
      <c r="INY8" s="1103"/>
      <c r="IOG8" s="1103"/>
      <c r="IOO8" s="1103"/>
      <c r="IOW8" s="1103"/>
      <c r="IPE8" s="1103"/>
      <c r="IPM8" s="1103"/>
      <c r="IPU8" s="1103"/>
      <c r="IQC8" s="1103"/>
      <c r="IQK8" s="1103"/>
      <c r="IQS8" s="1103"/>
      <c r="IRA8" s="1103"/>
      <c r="IRI8" s="1103"/>
      <c r="IRQ8" s="1103"/>
      <c r="IRY8" s="1103"/>
      <c r="ISG8" s="1103"/>
      <c r="ISO8" s="1103"/>
      <c r="ISW8" s="1103"/>
      <c r="ITE8" s="1103"/>
      <c r="ITM8" s="1103"/>
      <c r="ITU8" s="1103"/>
      <c r="IUC8" s="1103"/>
      <c r="IUK8" s="1103"/>
      <c r="IUS8" s="1103"/>
      <c r="IVA8" s="1103"/>
      <c r="IVI8" s="1103"/>
      <c r="IVQ8" s="1103"/>
      <c r="IVY8" s="1103"/>
      <c r="IWG8" s="1103"/>
      <c r="IWO8" s="1103"/>
      <c r="IWW8" s="1103"/>
      <c r="IXE8" s="1103"/>
      <c r="IXM8" s="1103"/>
      <c r="IXU8" s="1103"/>
      <c r="IYC8" s="1103"/>
      <c r="IYK8" s="1103"/>
      <c r="IYS8" s="1103"/>
      <c r="IZA8" s="1103"/>
      <c r="IZI8" s="1103"/>
      <c r="IZQ8" s="1103"/>
      <c r="IZY8" s="1103"/>
      <c r="JAG8" s="1103"/>
      <c r="JAO8" s="1103"/>
      <c r="JAW8" s="1103"/>
      <c r="JBE8" s="1103"/>
      <c r="JBM8" s="1103"/>
      <c r="JBU8" s="1103"/>
      <c r="JCC8" s="1103"/>
      <c r="JCK8" s="1103"/>
      <c r="JCS8" s="1103"/>
      <c r="JDA8" s="1103"/>
      <c r="JDI8" s="1103"/>
      <c r="JDQ8" s="1103"/>
      <c r="JDY8" s="1103"/>
      <c r="JEG8" s="1103"/>
      <c r="JEO8" s="1103"/>
      <c r="JEW8" s="1103"/>
      <c r="JFE8" s="1103"/>
      <c r="JFM8" s="1103"/>
      <c r="JFU8" s="1103"/>
      <c r="JGC8" s="1103"/>
      <c r="JGK8" s="1103"/>
      <c r="JGS8" s="1103"/>
      <c r="JHA8" s="1103"/>
      <c r="JHI8" s="1103"/>
      <c r="JHQ8" s="1103"/>
      <c r="JHY8" s="1103"/>
      <c r="JIG8" s="1103"/>
      <c r="JIO8" s="1103"/>
      <c r="JIW8" s="1103"/>
      <c r="JJE8" s="1103"/>
      <c r="JJM8" s="1103"/>
      <c r="JJU8" s="1103"/>
      <c r="JKC8" s="1103"/>
      <c r="JKK8" s="1103"/>
      <c r="JKS8" s="1103"/>
      <c r="JLA8" s="1103"/>
      <c r="JLI8" s="1103"/>
      <c r="JLQ8" s="1103"/>
      <c r="JLY8" s="1103"/>
      <c r="JMG8" s="1103"/>
      <c r="JMO8" s="1103"/>
      <c r="JMW8" s="1103"/>
      <c r="JNE8" s="1103"/>
      <c r="JNM8" s="1103"/>
      <c r="JNU8" s="1103"/>
      <c r="JOC8" s="1103"/>
      <c r="JOK8" s="1103"/>
      <c r="JOS8" s="1103"/>
      <c r="JPA8" s="1103"/>
      <c r="JPI8" s="1103"/>
      <c r="JPQ8" s="1103"/>
      <c r="JPY8" s="1103"/>
      <c r="JQG8" s="1103"/>
      <c r="JQO8" s="1103"/>
      <c r="JQW8" s="1103"/>
      <c r="JRE8" s="1103"/>
      <c r="JRM8" s="1103"/>
      <c r="JRU8" s="1103"/>
      <c r="JSC8" s="1103"/>
      <c r="JSK8" s="1103"/>
      <c r="JSS8" s="1103"/>
      <c r="JTA8" s="1103"/>
      <c r="JTI8" s="1103"/>
      <c r="JTQ8" s="1103"/>
      <c r="JTY8" s="1103"/>
      <c r="JUG8" s="1103"/>
      <c r="JUO8" s="1103"/>
      <c r="JUW8" s="1103"/>
      <c r="JVE8" s="1103"/>
      <c r="JVM8" s="1103"/>
      <c r="JVU8" s="1103"/>
      <c r="JWC8" s="1103"/>
      <c r="JWK8" s="1103"/>
      <c r="JWS8" s="1103"/>
      <c r="JXA8" s="1103"/>
      <c r="JXI8" s="1103"/>
      <c r="JXQ8" s="1103"/>
      <c r="JXY8" s="1103"/>
      <c r="JYG8" s="1103"/>
      <c r="JYO8" s="1103"/>
      <c r="JYW8" s="1103"/>
      <c r="JZE8" s="1103"/>
      <c r="JZM8" s="1103"/>
      <c r="JZU8" s="1103"/>
      <c r="KAC8" s="1103"/>
      <c r="KAK8" s="1103"/>
      <c r="KAS8" s="1103"/>
      <c r="KBA8" s="1103"/>
      <c r="KBI8" s="1103"/>
      <c r="KBQ8" s="1103"/>
      <c r="KBY8" s="1103"/>
      <c r="KCG8" s="1103"/>
      <c r="KCO8" s="1103"/>
      <c r="KCW8" s="1103"/>
      <c r="KDE8" s="1103"/>
      <c r="KDM8" s="1103"/>
      <c r="KDU8" s="1103"/>
      <c r="KEC8" s="1103"/>
      <c r="KEK8" s="1103"/>
      <c r="KES8" s="1103"/>
      <c r="KFA8" s="1103"/>
      <c r="KFI8" s="1103"/>
      <c r="KFQ8" s="1103"/>
      <c r="KFY8" s="1103"/>
      <c r="KGG8" s="1103"/>
      <c r="KGO8" s="1103"/>
      <c r="KGW8" s="1103"/>
      <c r="KHE8" s="1103"/>
      <c r="KHM8" s="1103"/>
      <c r="KHU8" s="1103"/>
      <c r="KIC8" s="1103"/>
      <c r="KIK8" s="1103"/>
      <c r="KIS8" s="1103"/>
      <c r="KJA8" s="1103"/>
      <c r="KJI8" s="1103"/>
      <c r="KJQ8" s="1103"/>
      <c r="KJY8" s="1103"/>
      <c r="KKG8" s="1103"/>
      <c r="KKO8" s="1103"/>
      <c r="KKW8" s="1103"/>
      <c r="KLE8" s="1103"/>
      <c r="KLM8" s="1103"/>
      <c r="KLU8" s="1103"/>
      <c r="KMC8" s="1103"/>
      <c r="KMK8" s="1103"/>
      <c r="KMS8" s="1103"/>
      <c r="KNA8" s="1103"/>
      <c r="KNI8" s="1103"/>
      <c r="KNQ8" s="1103"/>
      <c r="KNY8" s="1103"/>
      <c r="KOG8" s="1103"/>
      <c r="KOO8" s="1103"/>
      <c r="KOW8" s="1103"/>
      <c r="KPE8" s="1103"/>
      <c r="KPM8" s="1103"/>
      <c r="KPU8" s="1103"/>
      <c r="KQC8" s="1103"/>
      <c r="KQK8" s="1103"/>
      <c r="KQS8" s="1103"/>
      <c r="KRA8" s="1103"/>
      <c r="KRI8" s="1103"/>
      <c r="KRQ8" s="1103"/>
      <c r="KRY8" s="1103"/>
      <c r="KSG8" s="1103"/>
      <c r="KSO8" s="1103"/>
      <c r="KSW8" s="1103"/>
      <c r="KTE8" s="1103"/>
      <c r="KTM8" s="1103"/>
      <c r="KTU8" s="1103"/>
      <c r="KUC8" s="1103"/>
      <c r="KUK8" s="1103"/>
      <c r="KUS8" s="1103"/>
      <c r="KVA8" s="1103"/>
      <c r="KVI8" s="1103"/>
      <c r="KVQ8" s="1103"/>
      <c r="KVY8" s="1103"/>
      <c r="KWG8" s="1103"/>
      <c r="KWO8" s="1103"/>
      <c r="KWW8" s="1103"/>
      <c r="KXE8" s="1103"/>
      <c r="KXM8" s="1103"/>
      <c r="KXU8" s="1103"/>
      <c r="KYC8" s="1103"/>
      <c r="KYK8" s="1103"/>
      <c r="KYS8" s="1103"/>
      <c r="KZA8" s="1103"/>
      <c r="KZI8" s="1103"/>
      <c r="KZQ8" s="1103"/>
      <c r="KZY8" s="1103"/>
      <c r="LAG8" s="1103"/>
      <c r="LAO8" s="1103"/>
      <c r="LAW8" s="1103"/>
      <c r="LBE8" s="1103"/>
      <c r="LBM8" s="1103"/>
      <c r="LBU8" s="1103"/>
      <c r="LCC8" s="1103"/>
      <c r="LCK8" s="1103"/>
      <c r="LCS8" s="1103"/>
      <c r="LDA8" s="1103"/>
      <c r="LDI8" s="1103"/>
      <c r="LDQ8" s="1103"/>
      <c r="LDY8" s="1103"/>
      <c r="LEG8" s="1103"/>
      <c r="LEO8" s="1103"/>
      <c r="LEW8" s="1103"/>
      <c r="LFE8" s="1103"/>
      <c r="LFM8" s="1103"/>
      <c r="LFU8" s="1103"/>
      <c r="LGC8" s="1103"/>
      <c r="LGK8" s="1103"/>
      <c r="LGS8" s="1103"/>
      <c r="LHA8" s="1103"/>
      <c r="LHI8" s="1103"/>
      <c r="LHQ8" s="1103"/>
      <c r="LHY8" s="1103"/>
      <c r="LIG8" s="1103"/>
      <c r="LIO8" s="1103"/>
      <c r="LIW8" s="1103"/>
      <c r="LJE8" s="1103"/>
      <c r="LJM8" s="1103"/>
      <c r="LJU8" s="1103"/>
      <c r="LKC8" s="1103"/>
      <c r="LKK8" s="1103"/>
      <c r="LKS8" s="1103"/>
      <c r="LLA8" s="1103"/>
      <c r="LLI8" s="1103"/>
      <c r="LLQ8" s="1103"/>
      <c r="LLY8" s="1103"/>
      <c r="LMG8" s="1103"/>
      <c r="LMO8" s="1103"/>
      <c r="LMW8" s="1103"/>
      <c r="LNE8" s="1103"/>
      <c r="LNM8" s="1103"/>
      <c r="LNU8" s="1103"/>
      <c r="LOC8" s="1103"/>
      <c r="LOK8" s="1103"/>
      <c r="LOS8" s="1103"/>
      <c r="LPA8" s="1103"/>
      <c r="LPI8" s="1103"/>
      <c r="LPQ8" s="1103"/>
      <c r="LPY8" s="1103"/>
      <c r="LQG8" s="1103"/>
      <c r="LQO8" s="1103"/>
      <c r="LQW8" s="1103"/>
      <c r="LRE8" s="1103"/>
      <c r="LRM8" s="1103"/>
      <c r="LRU8" s="1103"/>
      <c r="LSC8" s="1103"/>
      <c r="LSK8" s="1103"/>
      <c r="LSS8" s="1103"/>
      <c r="LTA8" s="1103"/>
      <c r="LTI8" s="1103"/>
      <c r="LTQ8" s="1103"/>
      <c r="LTY8" s="1103"/>
      <c r="LUG8" s="1103"/>
      <c r="LUO8" s="1103"/>
      <c r="LUW8" s="1103"/>
      <c r="LVE8" s="1103"/>
      <c r="LVM8" s="1103"/>
      <c r="LVU8" s="1103"/>
      <c r="LWC8" s="1103"/>
      <c r="LWK8" s="1103"/>
      <c r="LWS8" s="1103"/>
      <c r="LXA8" s="1103"/>
      <c r="LXI8" s="1103"/>
      <c r="LXQ8" s="1103"/>
      <c r="LXY8" s="1103"/>
      <c r="LYG8" s="1103"/>
      <c r="LYO8" s="1103"/>
      <c r="LYW8" s="1103"/>
      <c r="LZE8" s="1103"/>
      <c r="LZM8" s="1103"/>
      <c r="LZU8" s="1103"/>
      <c r="MAC8" s="1103"/>
      <c r="MAK8" s="1103"/>
      <c r="MAS8" s="1103"/>
      <c r="MBA8" s="1103"/>
      <c r="MBI8" s="1103"/>
      <c r="MBQ8" s="1103"/>
      <c r="MBY8" s="1103"/>
      <c r="MCG8" s="1103"/>
      <c r="MCO8" s="1103"/>
      <c r="MCW8" s="1103"/>
      <c r="MDE8" s="1103"/>
      <c r="MDM8" s="1103"/>
      <c r="MDU8" s="1103"/>
      <c r="MEC8" s="1103"/>
      <c r="MEK8" s="1103"/>
      <c r="MES8" s="1103"/>
      <c r="MFA8" s="1103"/>
      <c r="MFI8" s="1103"/>
      <c r="MFQ8" s="1103"/>
      <c r="MFY8" s="1103"/>
      <c r="MGG8" s="1103"/>
      <c r="MGO8" s="1103"/>
      <c r="MGW8" s="1103"/>
      <c r="MHE8" s="1103"/>
      <c r="MHM8" s="1103"/>
      <c r="MHU8" s="1103"/>
      <c r="MIC8" s="1103"/>
      <c r="MIK8" s="1103"/>
      <c r="MIS8" s="1103"/>
      <c r="MJA8" s="1103"/>
      <c r="MJI8" s="1103"/>
      <c r="MJQ8" s="1103"/>
      <c r="MJY8" s="1103"/>
      <c r="MKG8" s="1103"/>
      <c r="MKO8" s="1103"/>
      <c r="MKW8" s="1103"/>
      <c r="MLE8" s="1103"/>
      <c r="MLM8" s="1103"/>
      <c r="MLU8" s="1103"/>
      <c r="MMC8" s="1103"/>
      <c r="MMK8" s="1103"/>
      <c r="MMS8" s="1103"/>
      <c r="MNA8" s="1103"/>
      <c r="MNI8" s="1103"/>
      <c r="MNQ8" s="1103"/>
      <c r="MNY8" s="1103"/>
      <c r="MOG8" s="1103"/>
      <c r="MOO8" s="1103"/>
      <c r="MOW8" s="1103"/>
      <c r="MPE8" s="1103"/>
      <c r="MPM8" s="1103"/>
      <c r="MPU8" s="1103"/>
      <c r="MQC8" s="1103"/>
      <c r="MQK8" s="1103"/>
      <c r="MQS8" s="1103"/>
      <c r="MRA8" s="1103"/>
      <c r="MRI8" s="1103"/>
      <c r="MRQ8" s="1103"/>
      <c r="MRY8" s="1103"/>
      <c r="MSG8" s="1103"/>
      <c r="MSO8" s="1103"/>
      <c r="MSW8" s="1103"/>
      <c r="MTE8" s="1103"/>
      <c r="MTM8" s="1103"/>
      <c r="MTU8" s="1103"/>
      <c r="MUC8" s="1103"/>
      <c r="MUK8" s="1103"/>
      <c r="MUS8" s="1103"/>
      <c r="MVA8" s="1103"/>
      <c r="MVI8" s="1103"/>
      <c r="MVQ8" s="1103"/>
      <c r="MVY8" s="1103"/>
      <c r="MWG8" s="1103"/>
      <c r="MWO8" s="1103"/>
      <c r="MWW8" s="1103"/>
      <c r="MXE8" s="1103"/>
      <c r="MXM8" s="1103"/>
      <c r="MXU8" s="1103"/>
      <c r="MYC8" s="1103"/>
      <c r="MYK8" s="1103"/>
      <c r="MYS8" s="1103"/>
      <c r="MZA8" s="1103"/>
      <c r="MZI8" s="1103"/>
      <c r="MZQ8" s="1103"/>
      <c r="MZY8" s="1103"/>
      <c r="NAG8" s="1103"/>
      <c r="NAO8" s="1103"/>
      <c r="NAW8" s="1103"/>
      <c r="NBE8" s="1103"/>
      <c r="NBM8" s="1103"/>
      <c r="NBU8" s="1103"/>
      <c r="NCC8" s="1103"/>
      <c r="NCK8" s="1103"/>
      <c r="NCS8" s="1103"/>
      <c r="NDA8" s="1103"/>
      <c r="NDI8" s="1103"/>
      <c r="NDQ8" s="1103"/>
      <c r="NDY8" s="1103"/>
      <c r="NEG8" s="1103"/>
      <c r="NEO8" s="1103"/>
      <c r="NEW8" s="1103"/>
      <c r="NFE8" s="1103"/>
      <c r="NFM8" s="1103"/>
      <c r="NFU8" s="1103"/>
      <c r="NGC8" s="1103"/>
      <c r="NGK8" s="1103"/>
      <c r="NGS8" s="1103"/>
      <c r="NHA8" s="1103"/>
      <c r="NHI8" s="1103"/>
      <c r="NHQ8" s="1103"/>
      <c r="NHY8" s="1103"/>
      <c r="NIG8" s="1103"/>
      <c r="NIO8" s="1103"/>
      <c r="NIW8" s="1103"/>
      <c r="NJE8" s="1103"/>
      <c r="NJM8" s="1103"/>
      <c r="NJU8" s="1103"/>
      <c r="NKC8" s="1103"/>
      <c r="NKK8" s="1103"/>
      <c r="NKS8" s="1103"/>
      <c r="NLA8" s="1103"/>
      <c r="NLI8" s="1103"/>
      <c r="NLQ8" s="1103"/>
      <c r="NLY8" s="1103"/>
      <c r="NMG8" s="1103"/>
      <c r="NMO8" s="1103"/>
      <c r="NMW8" s="1103"/>
      <c r="NNE8" s="1103"/>
      <c r="NNM8" s="1103"/>
      <c r="NNU8" s="1103"/>
      <c r="NOC8" s="1103"/>
      <c r="NOK8" s="1103"/>
      <c r="NOS8" s="1103"/>
      <c r="NPA8" s="1103"/>
      <c r="NPI8" s="1103"/>
      <c r="NPQ8" s="1103"/>
      <c r="NPY8" s="1103"/>
      <c r="NQG8" s="1103"/>
      <c r="NQO8" s="1103"/>
      <c r="NQW8" s="1103"/>
      <c r="NRE8" s="1103"/>
      <c r="NRM8" s="1103"/>
      <c r="NRU8" s="1103"/>
      <c r="NSC8" s="1103"/>
      <c r="NSK8" s="1103"/>
      <c r="NSS8" s="1103"/>
      <c r="NTA8" s="1103"/>
      <c r="NTI8" s="1103"/>
      <c r="NTQ8" s="1103"/>
      <c r="NTY8" s="1103"/>
      <c r="NUG8" s="1103"/>
      <c r="NUO8" s="1103"/>
      <c r="NUW8" s="1103"/>
      <c r="NVE8" s="1103"/>
      <c r="NVM8" s="1103"/>
      <c r="NVU8" s="1103"/>
      <c r="NWC8" s="1103"/>
      <c r="NWK8" s="1103"/>
      <c r="NWS8" s="1103"/>
      <c r="NXA8" s="1103"/>
      <c r="NXI8" s="1103"/>
      <c r="NXQ8" s="1103"/>
      <c r="NXY8" s="1103"/>
      <c r="NYG8" s="1103"/>
      <c r="NYO8" s="1103"/>
      <c r="NYW8" s="1103"/>
      <c r="NZE8" s="1103"/>
      <c r="NZM8" s="1103"/>
      <c r="NZU8" s="1103"/>
      <c r="OAC8" s="1103"/>
      <c r="OAK8" s="1103"/>
      <c r="OAS8" s="1103"/>
      <c r="OBA8" s="1103"/>
      <c r="OBI8" s="1103"/>
      <c r="OBQ8" s="1103"/>
      <c r="OBY8" s="1103"/>
      <c r="OCG8" s="1103"/>
      <c r="OCO8" s="1103"/>
      <c r="OCW8" s="1103"/>
      <c r="ODE8" s="1103"/>
      <c r="ODM8" s="1103"/>
      <c r="ODU8" s="1103"/>
      <c r="OEC8" s="1103"/>
      <c r="OEK8" s="1103"/>
      <c r="OES8" s="1103"/>
      <c r="OFA8" s="1103"/>
      <c r="OFI8" s="1103"/>
      <c r="OFQ8" s="1103"/>
      <c r="OFY8" s="1103"/>
      <c r="OGG8" s="1103"/>
      <c r="OGO8" s="1103"/>
      <c r="OGW8" s="1103"/>
      <c r="OHE8" s="1103"/>
      <c r="OHM8" s="1103"/>
      <c r="OHU8" s="1103"/>
      <c r="OIC8" s="1103"/>
      <c r="OIK8" s="1103"/>
      <c r="OIS8" s="1103"/>
      <c r="OJA8" s="1103"/>
      <c r="OJI8" s="1103"/>
      <c r="OJQ8" s="1103"/>
      <c r="OJY8" s="1103"/>
      <c r="OKG8" s="1103"/>
      <c r="OKO8" s="1103"/>
      <c r="OKW8" s="1103"/>
      <c r="OLE8" s="1103"/>
      <c r="OLM8" s="1103"/>
      <c r="OLU8" s="1103"/>
      <c r="OMC8" s="1103"/>
      <c r="OMK8" s="1103"/>
      <c r="OMS8" s="1103"/>
      <c r="ONA8" s="1103"/>
      <c r="ONI8" s="1103"/>
      <c r="ONQ8" s="1103"/>
      <c r="ONY8" s="1103"/>
      <c r="OOG8" s="1103"/>
      <c r="OOO8" s="1103"/>
      <c r="OOW8" s="1103"/>
      <c r="OPE8" s="1103"/>
      <c r="OPM8" s="1103"/>
      <c r="OPU8" s="1103"/>
      <c r="OQC8" s="1103"/>
      <c r="OQK8" s="1103"/>
      <c r="OQS8" s="1103"/>
      <c r="ORA8" s="1103"/>
      <c r="ORI8" s="1103"/>
      <c r="ORQ8" s="1103"/>
      <c r="ORY8" s="1103"/>
      <c r="OSG8" s="1103"/>
      <c r="OSO8" s="1103"/>
      <c r="OSW8" s="1103"/>
      <c r="OTE8" s="1103"/>
      <c r="OTM8" s="1103"/>
      <c r="OTU8" s="1103"/>
      <c r="OUC8" s="1103"/>
      <c r="OUK8" s="1103"/>
      <c r="OUS8" s="1103"/>
      <c r="OVA8" s="1103"/>
      <c r="OVI8" s="1103"/>
      <c r="OVQ8" s="1103"/>
      <c r="OVY8" s="1103"/>
      <c r="OWG8" s="1103"/>
      <c r="OWO8" s="1103"/>
      <c r="OWW8" s="1103"/>
      <c r="OXE8" s="1103"/>
      <c r="OXM8" s="1103"/>
      <c r="OXU8" s="1103"/>
      <c r="OYC8" s="1103"/>
      <c r="OYK8" s="1103"/>
      <c r="OYS8" s="1103"/>
      <c r="OZA8" s="1103"/>
      <c r="OZI8" s="1103"/>
      <c r="OZQ8" s="1103"/>
      <c r="OZY8" s="1103"/>
      <c r="PAG8" s="1103"/>
      <c r="PAO8" s="1103"/>
      <c r="PAW8" s="1103"/>
      <c r="PBE8" s="1103"/>
      <c r="PBM8" s="1103"/>
      <c r="PBU8" s="1103"/>
      <c r="PCC8" s="1103"/>
      <c r="PCK8" s="1103"/>
      <c r="PCS8" s="1103"/>
      <c r="PDA8" s="1103"/>
      <c r="PDI8" s="1103"/>
      <c r="PDQ8" s="1103"/>
      <c r="PDY8" s="1103"/>
      <c r="PEG8" s="1103"/>
      <c r="PEO8" s="1103"/>
      <c r="PEW8" s="1103"/>
      <c r="PFE8" s="1103"/>
      <c r="PFM8" s="1103"/>
      <c r="PFU8" s="1103"/>
      <c r="PGC8" s="1103"/>
      <c r="PGK8" s="1103"/>
      <c r="PGS8" s="1103"/>
      <c r="PHA8" s="1103"/>
      <c r="PHI8" s="1103"/>
      <c r="PHQ8" s="1103"/>
      <c r="PHY8" s="1103"/>
      <c r="PIG8" s="1103"/>
      <c r="PIO8" s="1103"/>
      <c r="PIW8" s="1103"/>
      <c r="PJE8" s="1103"/>
      <c r="PJM8" s="1103"/>
      <c r="PJU8" s="1103"/>
      <c r="PKC8" s="1103"/>
      <c r="PKK8" s="1103"/>
      <c r="PKS8" s="1103"/>
      <c r="PLA8" s="1103"/>
      <c r="PLI8" s="1103"/>
      <c r="PLQ8" s="1103"/>
      <c r="PLY8" s="1103"/>
      <c r="PMG8" s="1103"/>
      <c r="PMO8" s="1103"/>
      <c r="PMW8" s="1103"/>
      <c r="PNE8" s="1103"/>
      <c r="PNM8" s="1103"/>
      <c r="PNU8" s="1103"/>
      <c r="POC8" s="1103"/>
      <c r="POK8" s="1103"/>
      <c r="POS8" s="1103"/>
      <c r="PPA8" s="1103"/>
      <c r="PPI8" s="1103"/>
      <c r="PPQ8" s="1103"/>
      <c r="PPY8" s="1103"/>
      <c r="PQG8" s="1103"/>
      <c r="PQO8" s="1103"/>
      <c r="PQW8" s="1103"/>
      <c r="PRE8" s="1103"/>
      <c r="PRM8" s="1103"/>
      <c r="PRU8" s="1103"/>
      <c r="PSC8" s="1103"/>
      <c r="PSK8" s="1103"/>
      <c r="PSS8" s="1103"/>
      <c r="PTA8" s="1103"/>
      <c r="PTI8" s="1103"/>
      <c r="PTQ8" s="1103"/>
      <c r="PTY8" s="1103"/>
      <c r="PUG8" s="1103"/>
      <c r="PUO8" s="1103"/>
      <c r="PUW8" s="1103"/>
      <c r="PVE8" s="1103"/>
      <c r="PVM8" s="1103"/>
      <c r="PVU8" s="1103"/>
      <c r="PWC8" s="1103"/>
      <c r="PWK8" s="1103"/>
      <c r="PWS8" s="1103"/>
      <c r="PXA8" s="1103"/>
      <c r="PXI8" s="1103"/>
      <c r="PXQ8" s="1103"/>
      <c r="PXY8" s="1103"/>
      <c r="PYG8" s="1103"/>
      <c r="PYO8" s="1103"/>
      <c r="PYW8" s="1103"/>
      <c r="PZE8" s="1103"/>
      <c r="PZM8" s="1103"/>
      <c r="PZU8" s="1103"/>
      <c r="QAC8" s="1103"/>
      <c r="QAK8" s="1103"/>
      <c r="QAS8" s="1103"/>
      <c r="QBA8" s="1103"/>
      <c r="QBI8" s="1103"/>
      <c r="QBQ8" s="1103"/>
      <c r="QBY8" s="1103"/>
      <c r="QCG8" s="1103"/>
      <c r="QCO8" s="1103"/>
      <c r="QCW8" s="1103"/>
      <c r="QDE8" s="1103"/>
      <c r="QDM8" s="1103"/>
      <c r="QDU8" s="1103"/>
      <c r="QEC8" s="1103"/>
      <c r="QEK8" s="1103"/>
      <c r="QES8" s="1103"/>
      <c r="QFA8" s="1103"/>
      <c r="QFI8" s="1103"/>
      <c r="QFQ8" s="1103"/>
      <c r="QFY8" s="1103"/>
      <c r="QGG8" s="1103"/>
      <c r="QGO8" s="1103"/>
      <c r="QGW8" s="1103"/>
      <c r="QHE8" s="1103"/>
      <c r="QHM8" s="1103"/>
      <c r="QHU8" s="1103"/>
      <c r="QIC8" s="1103"/>
      <c r="QIK8" s="1103"/>
      <c r="QIS8" s="1103"/>
      <c r="QJA8" s="1103"/>
      <c r="QJI8" s="1103"/>
      <c r="QJQ8" s="1103"/>
      <c r="QJY8" s="1103"/>
      <c r="QKG8" s="1103"/>
      <c r="QKO8" s="1103"/>
      <c r="QKW8" s="1103"/>
      <c r="QLE8" s="1103"/>
      <c r="QLM8" s="1103"/>
      <c r="QLU8" s="1103"/>
      <c r="QMC8" s="1103"/>
      <c r="QMK8" s="1103"/>
      <c r="QMS8" s="1103"/>
      <c r="QNA8" s="1103"/>
      <c r="QNI8" s="1103"/>
      <c r="QNQ8" s="1103"/>
      <c r="QNY8" s="1103"/>
      <c r="QOG8" s="1103"/>
      <c r="QOO8" s="1103"/>
      <c r="QOW8" s="1103"/>
      <c r="QPE8" s="1103"/>
      <c r="QPM8" s="1103"/>
      <c r="QPU8" s="1103"/>
      <c r="QQC8" s="1103"/>
      <c r="QQK8" s="1103"/>
      <c r="QQS8" s="1103"/>
      <c r="QRA8" s="1103"/>
      <c r="QRI8" s="1103"/>
      <c r="QRQ8" s="1103"/>
      <c r="QRY8" s="1103"/>
      <c r="QSG8" s="1103"/>
      <c r="QSO8" s="1103"/>
      <c r="QSW8" s="1103"/>
      <c r="QTE8" s="1103"/>
      <c r="QTM8" s="1103"/>
      <c r="QTU8" s="1103"/>
      <c r="QUC8" s="1103"/>
      <c r="QUK8" s="1103"/>
      <c r="QUS8" s="1103"/>
      <c r="QVA8" s="1103"/>
      <c r="QVI8" s="1103"/>
      <c r="QVQ8" s="1103"/>
      <c r="QVY8" s="1103"/>
      <c r="QWG8" s="1103"/>
      <c r="QWO8" s="1103"/>
      <c r="QWW8" s="1103"/>
      <c r="QXE8" s="1103"/>
      <c r="QXM8" s="1103"/>
      <c r="QXU8" s="1103"/>
      <c r="QYC8" s="1103"/>
      <c r="QYK8" s="1103"/>
      <c r="QYS8" s="1103"/>
      <c r="QZA8" s="1103"/>
      <c r="QZI8" s="1103"/>
      <c r="QZQ8" s="1103"/>
      <c r="QZY8" s="1103"/>
      <c r="RAG8" s="1103"/>
      <c r="RAO8" s="1103"/>
      <c r="RAW8" s="1103"/>
      <c r="RBE8" s="1103"/>
      <c r="RBM8" s="1103"/>
      <c r="RBU8" s="1103"/>
      <c r="RCC8" s="1103"/>
      <c r="RCK8" s="1103"/>
      <c r="RCS8" s="1103"/>
      <c r="RDA8" s="1103"/>
      <c r="RDI8" s="1103"/>
      <c r="RDQ8" s="1103"/>
      <c r="RDY8" s="1103"/>
      <c r="REG8" s="1103"/>
      <c r="REO8" s="1103"/>
      <c r="REW8" s="1103"/>
      <c r="RFE8" s="1103"/>
      <c r="RFM8" s="1103"/>
      <c r="RFU8" s="1103"/>
      <c r="RGC8" s="1103"/>
      <c r="RGK8" s="1103"/>
      <c r="RGS8" s="1103"/>
      <c r="RHA8" s="1103"/>
      <c r="RHI8" s="1103"/>
      <c r="RHQ8" s="1103"/>
      <c r="RHY8" s="1103"/>
      <c r="RIG8" s="1103"/>
      <c r="RIO8" s="1103"/>
      <c r="RIW8" s="1103"/>
      <c r="RJE8" s="1103"/>
      <c r="RJM8" s="1103"/>
      <c r="RJU8" s="1103"/>
      <c r="RKC8" s="1103"/>
      <c r="RKK8" s="1103"/>
      <c r="RKS8" s="1103"/>
      <c r="RLA8" s="1103"/>
      <c r="RLI8" s="1103"/>
      <c r="RLQ8" s="1103"/>
      <c r="RLY8" s="1103"/>
      <c r="RMG8" s="1103"/>
      <c r="RMO8" s="1103"/>
      <c r="RMW8" s="1103"/>
      <c r="RNE8" s="1103"/>
      <c r="RNM8" s="1103"/>
      <c r="RNU8" s="1103"/>
      <c r="ROC8" s="1103"/>
      <c r="ROK8" s="1103"/>
      <c r="ROS8" s="1103"/>
      <c r="RPA8" s="1103"/>
      <c r="RPI8" s="1103"/>
      <c r="RPQ8" s="1103"/>
      <c r="RPY8" s="1103"/>
      <c r="RQG8" s="1103"/>
      <c r="RQO8" s="1103"/>
      <c r="RQW8" s="1103"/>
      <c r="RRE8" s="1103"/>
      <c r="RRM8" s="1103"/>
      <c r="RRU8" s="1103"/>
      <c r="RSC8" s="1103"/>
      <c r="RSK8" s="1103"/>
      <c r="RSS8" s="1103"/>
      <c r="RTA8" s="1103"/>
      <c r="RTI8" s="1103"/>
      <c r="RTQ8" s="1103"/>
      <c r="RTY8" s="1103"/>
      <c r="RUG8" s="1103"/>
      <c r="RUO8" s="1103"/>
      <c r="RUW8" s="1103"/>
      <c r="RVE8" s="1103"/>
      <c r="RVM8" s="1103"/>
      <c r="RVU8" s="1103"/>
      <c r="RWC8" s="1103"/>
      <c r="RWK8" s="1103"/>
      <c r="RWS8" s="1103"/>
      <c r="RXA8" s="1103"/>
      <c r="RXI8" s="1103"/>
      <c r="RXQ8" s="1103"/>
      <c r="RXY8" s="1103"/>
      <c r="RYG8" s="1103"/>
      <c r="RYO8" s="1103"/>
      <c r="RYW8" s="1103"/>
      <c r="RZE8" s="1103"/>
      <c r="RZM8" s="1103"/>
      <c r="RZU8" s="1103"/>
      <c r="SAC8" s="1103"/>
      <c r="SAK8" s="1103"/>
      <c r="SAS8" s="1103"/>
      <c r="SBA8" s="1103"/>
      <c r="SBI8" s="1103"/>
      <c r="SBQ8" s="1103"/>
      <c r="SBY8" s="1103"/>
      <c r="SCG8" s="1103"/>
      <c r="SCO8" s="1103"/>
      <c r="SCW8" s="1103"/>
      <c r="SDE8" s="1103"/>
      <c r="SDM8" s="1103"/>
      <c r="SDU8" s="1103"/>
      <c r="SEC8" s="1103"/>
      <c r="SEK8" s="1103"/>
      <c r="SES8" s="1103"/>
      <c r="SFA8" s="1103"/>
      <c r="SFI8" s="1103"/>
      <c r="SFQ8" s="1103"/>
      <c r="SFY8" s="1103"/>
      <c r="SGG8" s="1103"/>
      <c r="SGO8" s="1103"/>
      <c r="SGW8" s="1103"/>
      <c r="SHE8" s="1103"/>
      <c r="SHM8" s="1103"/>
      <c r="SHU8" s="1103"/>
      <c r="SIC8" s="1103"/>
      <c r="SIK8" s="1103"/>
      <c r="SIS8" s="1103"/>
      <c r="SJA8" s="1103"/>
      <c r="SJI8" s="1103"/>
      <c r="SJQ8" s="1103"/>
      <c r="SJY8" s="1103"/>
      <c r="SKG8" s="1103"/>
      <c r="SKO8" s="1103"/>
      <c r="SKW8" s="1103"/>
      <c r="SLE8" s="1103"/>
      <c r="SLM8" s="1103"/>
      <c r="SLU8" s="1103"/>
      <c r="SMC8" s="1103"/>
      <c r="SMK8" s="1103"/>
      <c r="SMS8" s="1103"/>
      <c r="SNA8" s="1103"/>
      <c r="SNI8" s="1103"/>
      <c r="SNQ8" s="1103"/>
      <c r="SNY8" s="1103"/>
      <c r="SOG8" s="1103"/>
      <c r="SOO8" s="1103"/>
      <c r="SOW8" s="1103"/>
      <c r="SPE8" s="1103"/>
      <c r="SPM8" s="1103"/>
      <c r="SPU8" s="1103"/>
      <c r="SQC8" s="1103"/>
      <c r="SQK8" s="1103"/>
      <c r="SQS8" s="1103"/>
      <c r="SRA8" s="1103"/>
      <c r="SRI8" s="1103"/>
      <c r="SRQ8" s="1103"/>
      <c r="SRY8" s="1103"/>
      <c r="SSG8" s="1103"/>
      <c r="SSO8" s="1103"/>
      <c r="SSW8" s="1103"/>
      <c r="STE8" s="1103"/>
      <c r="STM8" s="1103"/>
      <c r="STU8" s="1103"/>
      <c r="SUC8" s="1103"/>
      <c r="SUK8" s="1103"/>
      <c r="SUS8" s="1103"/>
      <c r="SVA8" s="1103"/>
      <c r="SVI8" s="1103"/>
      <c r="SVQ8" s="1103"/>
      <c r="SVY8" s="1103"/>
      <c r="SWG8" s="1103"/>
      <c r="SWO8" s="1103"/>
      <c r="SWW8" s="1103"/>
      <c r="SXE8" s="1103"/>
      <c r="SXM8" s="1103"/>
      <c r="SXU8" s="1103"/>
      <c r="SYC8" s="1103"/>
      <c r="SYK8" s="1103"/>
      <c r="SYS8" s="1103"/>
      <c r="SZA8" s="1103"/>
      <c r="SZI8" s="1103"/>
      <c r="SZQ8" s="1103"/>
      <c r="SZY8" s="1103"/>
      <c r="TAG8" s="1103"/>
      <c r="TAO8" s="1103"/>
      <c r="TAW8" s="1103"/>
      <c r="TBE8" s="1103"/>
      <c r="TBM8" s="1103"/>
      <c r="TBU8" s="1103"/>
      <c r="TCC8" s="1103"/>
      <c r="TCK8" s="1103"/>
      <c r="TCS8" s="1103"/>
      <c r="TDA8" s="1103"/>
      <c r="TDI8" s="1103"/>
      <c r="TDQ8" s="1103"/>
      <c r="TDY8" s="1103"/>
      <c r="TEG8" s="1103"/>
      <c r="TEO8" s="1103"/>
      <c r="TEW8" s="1103"/>
      <c r="TFE8" s="1103"/>
      <c r="TFM8" s="1103"/>
      <c r="TFU8" s="1103"/>
      <c r="TGC8" s="1103"/>
      <c r="TGK8" s="1103"/>
      <c r="TGS8" s="1103"/>
      <c r="THA8" s="1103"/>
      <c r="THI8" s="1103"/>
      <c r="THQ8" s="1103"/>
      <c r="THY8" s="1103"/>
      <c r="TIG8" s="1103"/>
      <c r="TIO8" s="1103"/>
      <c r="TIW8" s="1103"/>
      <c r="TJE8" s="1103"/>
      <c r="TJM8" s="1103"/>
      <c r="TJU8" s="1103"/>
      <c r="TKC8" s="1103"/>
      <c r="TKK8" s="1103"/>
      <c r="TKS8" s="1103"/>
      <c r="TLA8" s="1103"/>
      <c r="TLI8" s="1103"/>
      <c r="TLQ8" s="1103"/>
      <c r="TLY8" s="1103"/>
      <c r="TMG8" s="1103"/>
      <c r="TMO8" s="1103"/>
      <c r="TMW8" s="1103"/>
      <c r="TNE8" s="1103"/>
      <c r="TNM8" s="1103"/>
      <c r="TNU8" s="1103"/>
      <c r="TOC8" s="1103"/>
      <c r="TOK8" s="1103"/>
      <c r="TOS8" s="1103"/>
      <c r="TPA8" s="1103"/>
      <c r="TPI8" s="1103"/>
      <c r="TPQ8" s="1103"/>
      <c r="TPY8" s="1103"/>
      <c r="TQG8" s="1103"/>
      <c r="TQO8" s="1103"/>
      <c r="TQW8" s="1103"/>
      <c r="TRE8" s="1103"/>
      <c r="TRM8" s="1103"/>
      <c r="TRU8" s="1103"/>
      <c r="TSC8" s="1103"/>
      <c r="TSK8" s="1103"/>
      <c r="TSS8" s="1103"/>
      <c r="TTA8" s="1103"/>
      <c r="TTI8" s="1103"/>
      <c r="TTQ8" s="1103"/>
      <c r="TTY8" s="1103"/>
      <c r="TUG8" s="1103"/>
      <c r="TUO8" s="1103"/>
      <c r="TUW8" s="1103"/>
      <c r="TVE8" s="1103"/>
      <c r="TVM8" s="1103"/>
      <c r="TVU8" s="1103"/>
      <c r="TWC8" s="1103"/>
      <c r="TWK8" s="1103"/>
      <c r="TWS8" s="1103"/>
      <c r="TXA8" s="1103"/>
      <c r="TXI8" s="1103"/>
      <c r="TXQ8" s="1103"/>
      <c r="TXY8" s="1103"/>
      <c r="TYG8" s="1103"/>
      <c r="TYO8" s="1103"/>
      <c r="TYW8" s="1103"/>
      <c r="TZE8" s="1103"/>
      <c r="TZM8" s="1103"/>
      <c r="TZU8" s="1103"/>
      <c r="UAC8" s="1103"/>
      <c r="UAK8" s="1103"/>
      <c r="UAS8" s="1103"/>
      <c r="UBA8" s="1103"/>
      <c r="UBI8" s="1103"/>
      <c r="UBQ8" s="1103"/>
      <c r="UBY8" s="1103"/>
      <c r="UCG8" s="1103"/>
      <c r="UCO8" s="1103"/>
      <c r="UCW8" s="1103"/>
      <c r="UDE8" s="1103"/>
      <c r="UDM8" s="1103"/>
      <c r="UDU8" s="1103"/>
      <c r="UEC8" s="1103"/>
      <c r="UEK8" s="1103"/>
      <c r="UES8" s="1103"/>
      <c r="UFA8" s="1103"/>
      <c r="UFI8" s="1103"/>
      <c r="UFQ8" s="1103"/>
      <c r="UFY8" s="1103"/>
      <c r="UGG8" s="1103"/>
      <c r="UGO8" s="1103"/>
      <c r="UGW8" s="1103"/>
      <c r="UHE8" s="1103"/>
      <c r="UHM8" s="1103"/>
      <c r="UHU8" s="1103"/>
      <c r="UIC8" s="1103"/>
      <c r="UIK8" s="1103"/>
      <c r="UIS8" s="1103"/>
      <c r="UJA8" s="1103"/>
      <c r="UJI8" s="1103"/>
      <c r="UJQ8" s="1103"/>
      <c r="UJY8" s="1103"/>
      <c r="UKG8" s="1103"/>
      <c r="UKO8" s="1103"/>
      <c r="UKW8" s="1103"/>
      <c r="ULE8" s="1103"/>
      <c r="ULM8" s="1103"/>
      <c r="ULU8" s="1103"/>
      <c r="UMC8" s="1103"/>
      <c r="UMK8" s="1103"/>
      <c r="UMS8" s="1103"/>
      <c r="UNA8" s="1103"/>
      <c r="UNI8" s="1103"/>
      <c r="UNQ8" s="1103"/>
      <c r="UNY8" s="1103"/>
      <c r="UOG8" s="1103"/>
      <c r="UOO8" s="1103"/>
      <c r="UOW8" s="1103"/>
      <c r="UPE8" s="1103"/>
      <c r="UPM8" s="1103"/>
      <c r="UPU8" s="1103"/>
      <c r="UQC8" s="1103"/>
      <c r="UQK8" s="1103"/>
      <c r="UQS8" s="1103"/>
      <c r="URA8" s="1103"/>
      <c r="URI8" s="1103"/>
      <c r="URQ8" s="1103"/>
      <c r="URY8" s="1103"/>
      <c r="USG8" s="1103"/>
      <c r="USO8" s="1103"/>
      <c r="USW8" s="1103"/>
      <c r="UTE8" s="1103"/>
      <c r="UTM8" s="1103"/>
      <c r="UTU8" s="1103"/>
      <c r="UUC8" s="1103"/>
      <c r="UUK8" s="1103"/>
      <c r="UUS8" s="1103"/>
      <c r="UVA8" s="1103"/>
      <c r="UVI8" s="1103"/>
      <c r="UVQ8" s="1103"/>
      <c r="UVY8" s="1103"/>
      <c r="UWG8" s="1103"/>
      <c r="UWO8" s="1103"/>
      <c r="UWW8" s="1103"/>
      <c r="UXE8" s="1103"/>
      <c r="UXM8" s="1103"/>
      <c r="UXU8" s="1103"/>
      <c r="UYC8" s="1103"/>
      <c r="UYK8" s="1103"/>
      <c r="UYS8" s="1103"/>
      <c r="UZA8" s="1103"/>
      <c r="UZI8" s="1103"/>
      <c r="UZQ8" s="1103"/>
      <c r="UZY8" s="1103"/>
      <c r="VAG8" s="1103"/>
      <c r="VAO8" s="1103"/>
      <c r="VAW8" s="1103"/>
      <c r="VBE8" s="1103"/>
      <c r="VBM8" s="1103"/>
      <c r="VBU8" s="1103"/>
      <c r="VCC8" s="1103"/>
      <c r="VCK8" s="1103"/>
      <c r="VCS8" s="1103"/>
      <c r="VDA8" s="1103"/>
      <c r="VDI8" s="1103"/>
      <c r="VDQ8" s="1103"/>
      <c r="VDY8" s="1103"/>
      <c r="VEG8" s="1103"/>
      <c r="VEO8" s="1103"/>
      <c r="VEW8" s="1103"/>
      <c r="VFE8" s="1103"/>
      <c r="VFM8" s="1103"/>
      <c r="VFU8" s="1103"/>
      <c r="VGC8" s="1103"/>
      <c r="VGK8" s="1103"/>
      <c r="VGS8" s="1103"/>
      <c r="VHA8" s="1103"/>
      <c r="VHI8" s="1103"/>
      <c r="VHQ8" s="1103"/>
      <c r="VHY8" s="1103"/>
      <c r="VIG8" s="1103"/>
      <c r="VIO8" s="1103"/>
      <c r="VIW8" s="1103"/>
      <c r="VJE8" s="1103"/>
      <c r="VJM8" s="1103"/>
      <c r="VJU8" s="1103"/>
      <c r="VKC8" s="1103"/>
      <c r="VKK8" s="1103"/>
      <c r="VKS8" s="1103"/>
      <c r="VLA8" s="1103"/>
      <c r="VLI8" s="1103"/>
      <c r="VLQ8" s="1103"/>
      <c r="VLY8" s="1103"/>
      <c r="VMG8" s="1103"/>
      <c r="VMO8" s="1103"/>
      <c r="VMW8" s="1103"/>
      <c r="VNE8" s="1103"/>
      <c r="VNM8" s="1103"/>
      <c r="VNU8" s="1103"/>
      <c r="VOC8" s="1103"/>
      <c r="VOK8" s="1103"/>
      <c r="VOS8" s="1103"/>
      <c r="VPA8" s="1103"/>
      <c r="VPI8" s="1103"/>
      <c r="VPQ8" s="1103"/>
      <c r="VPY8" s="1103"/>
      <c r="VQG8" s="1103"/>
      <c r="VQO8" s="1103"/>
      <c r="VQW8" s="1103"/>
      <c r="VRE8" s="1103"/>
      <c r="VRM8" s="1103"/>
      <c r="VRU8" s="1103"/>
      <c r="VSC8" s="1103"/>
      <c r="VSK8" s="1103"/>
      <c r="VSS8" s="1103"/>
      <c r="VTA8" s="1103"/>
      <c r="VTI8" s="1103"/>
      <c r="VTQ8" s="1103"/>
      <c r="VTY8" s="1103"/>
      <c r="VUG8" s="1103"/>
      <c r="VUO8" s="1103"/>
      <c r="VUW8" s="1103"/>
      <c r="VVE8" s="1103"/>
      <c r="VVM8" s="1103"/>
      <c r="VVU8" s="1103"/>
      <c r="VWC8" s="1103"/>
      <c r="VWK8" s="1103"/>
      <c r="VWS8" s="1103"/>
      <c r="VXA8" s="1103"/>
      <c r="VXI8" s="1103"/>
      <c r="VXQ8" s="1103"/>
      <c r="VXY8" s="1103"/>
      <c r="VYG8" s="1103"/>
      <c r="VYO8" s="1103"/>
      <c r="VYW8" s="1103"/>
      <c r="VZE8" s="1103"/>
      <c r="VZM8" s="1103"/>
      <c r="VZU8" s="1103"/>
      <c r="WAC8" s="1103"/>
      <c r="WAK8" s="1103"/>
      <c r="WAS8" s="1103"/>
      <c r="WBA8" s="1103"/>
      <c r="WBI8" s="1103"/>
      <c r="WBQ8" s="1103"/>
      <c r="WBY8" s="1103"/>
      <c r="WCG8" s="1103"/>
      <c r="WCO8" s="1103"/>
      <c r="WCW8" s="1103"/>
      <c r="WDE8" s="1103"/>
      <c r="WDM8" s="1103"/>
      <c r="WDU8" s="1103"/>
      <c r="WEC8" s="1103"/>
      <c r="WEK8" s="1103"/>
      <c r="WES8" s="1103"/>
      <c r="WFA8" s="1103"/>
      <c r="WFI8" s="1103"/>
      <c r="WFQ8" s="1103"/>
      <c r="WFY8" s="1103"/>
      <c r="WGG8" s="1103"/>
      <c r="WGO8" s="1103"/>
      <c r="WGW8" s="1103"/>
      <c r="WHE8" s="1103"/>
      <c r="WHM8" s="1103"/>
      <c r="WHU8" s="1103"/>
      <c r="WIC8" s="1103"/>
      <c r="WIK8" s="1103"/>
      <c r="WIS8" s="1103"/>
      <c r="WJA8" s="1103"/>
      <c r="WJI8" s="1103"/>
      <c r="WJQ8" s="1103"/>
      <c r="WJY8" s="1103"/>
      <c r="WKG8" s="1103"/>
      <c r="WKO8" s="1103"/>
      <c r="WKW8" s="1103"/>
      <c r="WLE8" s="1103"/>
      <c r="WLM8" s="1103"/>
      <c r="WLU8" s="1103"/>
      <c r="WMC8" s="1103"/>
      <c r="WMK8" s="1103"/>
      <c r="WMS8" s="1103"/>
      <c r="WNA8" s="1103"/>
      <c r="WNI8" s="1103"/>
      <c r="WNQ8" s="1103"/>
      <c r="WNY8" s="1103"/>
      <c r="WOG8" s="1103"/>
      <c r="WOO8" s="1103"/>
      <c r="WOW8" s="1103"/>
      <c r="WPE8" s="1103"/>
      <c r="WPM8" s="1103"/>
      <c r="WPU8" s="1103"/>
      <c r="WQC8" s="1103"/>
      <c r="WQK8" s="1103"/>
      <c r="WQS8" s="1103"/>
      <c r="WRA8" s="1103"/>
      <c r="WRI8" s="1103"/>
      <c r="WRQ8" s="1103"/>
      <c r="WRY8" s="1103"/>
      <c r="WSG8" s="1103"/>
      <c r="WSO8" s="1103"/>
      <c r="WSW8" s="1103"/>
      <c r="WTE8" s="1103"/>
      <c r="WTM8" s="1103"/>
      <c r="WTU8" s="1103"/>
      <c r="WUC8" s="1103"/>
      <c r="WUK8" s="1103"/>
      <c r="WUS8" s="1103"/>
      <c r="WVA8" s="1103"/>
      <c r="WVI8" s="1103"/>
      <c r="WVQ8" s="1103"/>
      <c r="WVY8" s="1103"/>
      <c r="WWG8" s="1103"/>
      <c r="WWO8" s="1103"/>
      <c r="WWW8" s="1103"/>
      <c r="WXE8" s="1103"/>
      <c r="WXM8" s="1103"/>
      <c r="WXU8" s="1103"/>
      <c r="WYC8" s="1103"/>
      <c r="WYK8" s="1103"/>
      <c r="WYS8" s="1103"/>
      <c r="WZA8" s="1103"/>
      <c r="WZI8" s="1103"/>
      <c r="WZQ8" s="1103"/>
      <c r="WZY8" s="1103"/>
      <c r="XAG8" s="1103"/>
      <c r="XAO8" s="1103"/>
      <c r="XAW8" s="1103"/>
      <c r="XBE8" s="1103"/>
      <c r="XBM8" s="1103"/>
      <c r="XBU8" s="1103"/>
      <c r="XCC8" s="1103"/>
      <c r="XCK8" s="1103"/>
      <c r="XCS8" s="1103"/>
      <c r="XDA8" s="1103"/>
      <c r="XDI8" s="1103"/>
      <c r="XDQ8" s="1103"/>
      <c r="XDY8" s="1103"/>
      <c r="XEG8" s="1103"/>
      <c r="XEO8" s="1103"/>
      <c r="XEW8" s="1103"/>
    </row>
    <row r="9" spans="1:16384" s="1105" customFormat="1" ht="15" x14ac:dyDescent="0.2">
      <c r="A9" s="46" t="s">
        <v>35</v>
      </c>
      <c r="B9" s="1104">
        <f>SUM(C9:E9)</f>
        <v>0</v>
      </c>
      <c r="I9" s="1057"/>
      <c r="J9" s="1118"/>
      <c r="K9" s="1063"/>
      <c r="L9" s="1063"/>
      <c r="M9" s="1063"/>
      <c r="N9" s="1063"/>
      <c r="O9" s="1063"/>
      <c r="P9" s="1063"/>
      <c r="Q9" s="1057"/>
      <c r="R9" s="1118"/>
      <c r="S9" s="1063"/>
      <c r="T9" s="1063"/>
      <c r="U9" s="1063"/>
      <c r="V9" s="1063"/>
      <c r="W9" s="1063"/>
      <c r="X9" s="1063"/>
      <c r="Y9" s="1057"/>
      <c r="Z9" s="1118"/>
      <c r="AA9" s="1063"/>
      <c r="AB9" s="1063"/>
      <c r="AC9" s="1063"/>
      <c r="AD9" s="1063"/>
      <c r="AE9" s="1063"/>
      <c r="AF9" s="1063"/>
      <c r="AG9" s="1057"/>
      <c r="AH9" s="1118"/>
      <c r="AI9" s="1063"/>
      <c r="AJ9" s="1063"/>
      <c r="AK9" s="1063"/>
      <c r="AL9" s="1063"/>
      <c r="AM9" s="1063"/>
      <c r="AN9" s="1063"/>
      <c r="AO9" s="1057"/>
      <c r="AP9" s="1118"/>
      <c r="AQ9" s="1063"/>
      <c r="AR9" s="1063"/>
      <c r="AS9" s="1063"/>
      <c r="AT9" s="1063"/>
      <c r="AU9" s="1063"/>
      <c r="AV9" s="1063"/>
      <c r="AW9" s="1057"/>
      <c r="AX9" s="1118"/>
      <c r="AY9" s="1063"/>
      <c r="AZ9" s="1063"/>
      <c r="BA9" s="1063"/>
      <c r="BB9" s="1063"/>
      <c r="BC9" s="1063"/>
      <c r="BD9" s="1063"/>
      <c r="BE9" s="1057"/>
      <c r="BF9" s="1118"/>
      <c r="BG9" s="1063"/>
      <c r="BH9" s="1063"/>
      <c r="BI9" s="1063"/>
      <c r="BJ9" s="1063"/>
      <c r="BK9" s="1063"/>
      <c r="BL9" s="1063"/>
      <c r="BM9" s="1057"/>
      <c r="BN9" s="1118"/>
      <c r="BO9" s="1063"/>
      <c r="BP9" s="1063"/>
      <c r="BQ9" s="1063"/>
      <c r="BR9" s="1063"/>
      <c r="BS9" s="1063"/>
      <c r="BT9" s="1063"/>
      <c r="BU9" s="1057"/>
      <c r="BV9" s="1118"/>
      <c r="BW9" s="1063"/>
      <c r="BX9" s="1063"/>
      <c r="BY9" s="1063"/>
      <c r="BZ9" s="1063"/>
      <c r="CA9" s="1063"/>
      <c r="CB9" s="1063"/>
      <c r="CC9" s="1057"/>
      <c r="CD9" s="1118"/>
      <c r="CE9" s="1063"/>
      <c r="CF9" s="1063"/>
      <c r="CG9" s="1063"/>
      <c r="CH9" s="1063"/>
      <c r="CI9" s="1063"/>
      <c r="CJ9" s="1063"/>
      <c r="CK9" s="1057"/>
      <c r="CL9" s="1118"/>
      <c r="CM9" s="1063"/>
      <c r="CN9" s="1063"/>
      <c r="CO9" s="1111"/>
      <c r="CS9" s="1103" t="s">
        <v>109</v>
      </c>
      <c r="CT9" s="1104">
        <f>SUM(CU9:CW9)</f>
        <v>0</v>
      </c>
      <c r="DA9" s="1103" t="s">
        <v>109</v>
      </c>
      <c r="DB9" s="1104">
        <f>SUM(DC9:DE9)</f>
        <v>0</v>
      </c>
      <c r="DI9" s="1103" t="s">
        <v>109</v>
      </c>
      <c r="DJ9" s="1104">
        <f>SUM(DK9:DM9)</f>
        <v>0</v>
      </c>
      <c r="DQ9" s="1103" t="s">
        <v>109</v>
      </c>
      <c r="DR9" s="1104">
        <f>SUM(DS9:DU9)</f>
        <v>0</v>
      </c>
      <c r="DY9" s="1103" t="s">
        <v>109</v>
      </c>
      <c r="DZ9" s="1104">
        <f>SUM(EA9:EC9)</f>
        <v>0</v>
      </c>
      <c r="EG9" s="1103" t="s">
        <v>109</v>
      </c>
      <c r="EH9" s="1104">
        <f>SUM(EI9:EK9)</f>
        <v>0</v>
      </c>
      <c r="EO9" s="1103" t="s">
        <v>109</v>
      </c>
      <c r="EP9" s="1104">
        <f>SUM(EQ9:ES9)</f>
        <v>0</v>
      </c>
      <c r="EW9" s="1103" t="s">
        <v>109</v>
      </c>
      <c r="EX9" s="1104">
        <f>SUM(EY9:FA9)</f>
        <v>0</v>
      </c>
      <c r="FE9" s="1103" t="s">
        <v>109</v>
      </c>
      <c r="FF9" s="1104">
        <f>SUM(FG9:FI9)</f>
        <v>0</v>
      </c>
      <c r="FM9" s="1103" t="s">
        <v>109</v>
      </c>
      <c r="FN9" s="1104">
        <f>SUM(FO9:FQ9)</f>
        <v>0</v>
      </c>
      <c r="FU9" s="1103" t="s">
        <v>109</v>
      </c>
      <c r="FV9" s="1104">
        <f>SUM(FW9:FY9)</f>
        <v>0</v>
      </c>
      <c r="GC9" s="1103" t="s">
        <v>109</v>
      </c>
      <c r="GD9" s="1104">
        <f>SUM(GE9:GG9)</f>
        <v>0</v>
      </c>
      <c r="GK9" s="1103" t="s">
        <v>109</v>
      </c>
      <c r="GL9" s="1104">
        <f>SUM(GM9:GO9)</f>
        <v>0</v>
      </c>
      <c r="GS9" s="1103" t="s">
        <v>109</v>
      </c>
      <c r="GT9" s="1104">
        <f>SUM(GU9:GW9)</f>
        <v>0</v>
      </c>
      <c r="HA9" s="1103" t="s">
        <v>109</v>
      </c>
      <c r="HB9" s="1104">
        <f>SUM(HC9:HE9)</f>
        <v>0</v>
      </c>
      <c r="HI9" s="1103" t="s">
        <v>109</v>
      </c>
      <c r="HJ9" s="1104">
        <f>SUM(HK9:HM9)</f>
        <v>0</v>
      </c>
      <c r="HQ9" s="1103" t="s">
        <v>109</v>
      </c>
      <c r="HR9" s="1104">
        <f>SUM(HS9:HU9)</f>
        <v>0</v>
      </c>
      <c r="HY9" s="1103" t="s">
        <v>109</v>
      </c>
      <c r="HZ9" s="1104">
        <f>SUM(IA9:IC9)</f>
        <v>0</v>
      </c>
      <c r="IG9" s="1103" t="s">
        <v>109</v>
      </c>
      <c r="IH9" s="1104">
        <f>SUM(II9:IK9)</f>
        <v>0</v>
      </c>
      <c r="IO9" s="1103" t="s">
        <v>109</v>
      </c>
      <c r="IP9" s="1104">
        <f>SUM(IQ9:IS9)</f>
        <v>0</v>
      </c>
      <c r="IW9" s="1103" t="s">
        <v>109</v>
      </c>
      <c r="IX9" s="1104">
        <f>SUM(IY9:JA9)</f>
        <v>0</v>
      </c>
      <c r="JE9" s="1103" t="s">
        <v>109</v>
      </c>
      <c r="JF9" s="1104">
        <f>SUM(JG9:JI9)</f>
        <v>0</v>
      </c>
      <c r="JM9" s="1103" t="s">
        <v>109</v>
      </c>
      <c r="JN9" s="1104">
        <f>SUM(JO9:JQ9)</f>
        <v>0</v>
      </c>
      <c r="JU9" s="1103" t="s">
        <v>109</v>
      </c>
      <c r="JV9" s="1104">
        <f>SUM(JW9:JY9)</f>
        <v>0</v>
      </c>
      <c r="KC9" s="1103" t="s">
        <v>109</v>
      </c>
      <c r="KD9" s="1104">
        <f>SUM(KE9:KG9)</f>
        <v>0</v>
      </c>
      <c r="KK9" s="1103" t="s">
        <v>109</v>
      </c>
      <c r="KL9" s="1104">
        <f>SUM(KM9:KO9)</f>
        <v>0</v>
      </c>
      <c r="KS9" s="1103" t="s">
        <v>109</v>
      </c>
      <c r="KT9" s="1104">
        <f>SUM(KU9:KW9)</f>
        <v>0</v>
      </c>
      <c r="LA9" s="1103" t="s">
        <v>109</v>
      </c>
      <c r="LB9" s="1104">
        <f>SUM(LC9:LE9)</f>
        <v>0</v>
      </c>
      <c r="LI9" s="1103" t="s">
        <v>109</v>
      </c>
      <c r="LJ9" s="1104">
        <f>SUM(LK9:LM9)</f>
        <v>0</v>
      </c>
      <c r="LQ9" s="1103" t="s">
        <v>109</v>
      </c>
      <c r="LR9" s="1104">
        <f>SUM(LS9:LU9)</f>
        <v>0</v>
      </c>
      <c r="LY9" s="1103" t="s">
        <v>109</v>
      </c>
      <c r="LZ9" s="1104">
        <f>SUM(MA9:MC9)</f>
        <v>0</v>
      </c>
      <c r="MG9" s="1103" t="s">
        <v>109</v>
      </c>
      <c r="MH9" s="1104">
        <f>SUM(MI9:MK9)</f>
        <v>0</v>
      </c>
      <c r="MO9" s="1103" t="s">
        <v>109</v>
      </c>
      <c r="MP9" s="1104">
        <f>SUM(MQ9:MS9)</f>
        <v>0</v>
      </c>
      <c r="MW9" s="1103" t="s">
        <v>109</v>
      </c>
      <c r="MX9" s="1104">
        <f>SUM(MY9:NA9)</f>
        <v>0</v>
      </c>
      <c r="NE9" s="1103" t="s">
        <v>109</v>
      </c>
      <c r="NF9" s="1104">
        <f>SUM(NG9:NI9)</f>
        <v>0</v>
      </c>
      <c r="NM9" s="1103" t="s">
        <v>109</v>
      </c>
      <c r="NN9" s="1104">
        <f>SUM(NO9:NQ9)</f>
        <v>0</v>
      </c>
      <c r="NU9" s="1103" t="s">
        <v>109</v>
      </c>
      <c r="NV9" s="1104">
        <f>SUM(NW9:NY9)</f>
        <v>0</v>
      </c>
      <c r="OC9" s="1103" t="s">
        <v>109</v>
      </c>
      <c r="OD9" s="1104">
        <f>SUM(OE9:OG9)</f>
        <v>0</v>
      </c>
      <c r="OK9" s="1103" t="s">
        <v>109</v>
      </c>
      <c r="OL9" s="1104">
        <f>SUM(OM9:OO9)</f>
        <v>0</v>
      </c>
      <c r="OS9" s="1103" t="s">
        <v>109</v>
      </c>
      <c r="OT9" s="1104">
        <f>SUM(OU9:OW9)</f>
        <v>0</v>
      </c>
      <c r="PA9" s="1103" t="s">
        <v>109</v>
      </c>
      <c r="PB9" s="1104">
        <f>SUM(PC9:PE9)</f>
        <v>0</v>
      </c>
      <c r="PI9" s="1103" t="s">
        <v>109</v>
      </c>
      <c r="PJ9" s="1104">
        <f>SUM(PK9:PM9)</f>
        <v>0</v>
      </c>
      <c r="PQ9" s="1103" t="s">
        <v>109</v>
      </c>
      <c r="PR9" s="1104">
        <f>SUM(PS9:PU9)</f>
        <v>0</v>
      </c>
      <c r="PY9" s="1103" t="s">
        <v>109</v>
      </c>
      <c r="PZ9" s="1104">
        <f>SUM(QA9:QC9)</f>
        <v>0</v>
      </c>
      <c r="QG9" s="1103" t="s">
        <v>109</v>
      </c>
      <c r="QH9" s="1104">
        <f>SUM(QI9:QK9)</f>
        <v>0</v>
      </c>
      <c r="QO9" s="1103" t="s">
        <v>109</v>
      </c>
      <c r="QP9" s="1104">
        <f>SUM(QQ9:QS9)</f>
        <v>0</v>
      </c>
      <c r="QW9" s="1103" t="s">
        <v>109</v>
      </c>
      <c r="QX9" s="1104">
        <f>SUM(QY9:RA9)</f>
        <v>0</v>
      </c>
      <c r="RE9" s="1103" t="s">
        <v>109</v>
      </c>
      <c r="RF9" s="1104">
        <f>SUM(RG9:RI9)</f>
        <v>0</v>
      </c>
      <c r="RM9" s="1103" t="s">
        <v>109</v>
      </c>
      <c r="RN9" s="1104">
        <f>SUM(RO9:RQ9)</f>
        <v>0</v>
      </c>
      <c r="RU9" s="1103" t="s">
        <v>109</v>
      </c>
      <c r="RV9" s="1104">
        <f>SUM(RW9:RY9)</f>
        <v>0</v>
      </c>
      <c r="SC9" s="1103" t="s">
        <v>109</v>
      </c>
      <c r="SD9" s="1104">
        <f>SUM(SE9:SG9)</f>
        <v>0</v>
      </c>
      <c r="SK9" s="1103" t="s">
        <v>109</v>
      </c>
      <c r="SL9" s="1104">
        <f>SUM(SM9:SO9)</f>
        <v>0</v>
      </c>
      <c r="SS9" s="1103" t="s">
        <v>109</v>
      </c>
      <c r="ST9" s="1104">
        <f>SUM(SU9:SW9)</f>
        <v>0</v>
      </c>
      <c r="TA9" s="1103" t="s">
        <v>109</v>
      </c>
      <c r="TB9" s="1104">
        <f>SUM(TC9:TE9)</f>
        <v>0</v>
      </c>
      <c r="TI9" s="1103" t="s">
        <v>109</v>
      </c>
      <c r="TJ9" s="1104">
        <f>SUM(TK9:TM9)</f>
        <v>0</v>
      </c>
      <c r="TQ9" s="1103" t="s">
        <v>109</v>
      </c>
      <c r="TR9" s="1104">
        <f>SUM(TS9:TU9)</f>
        <v>0</v>
      </c>
      <c r="TY9" s="1103" t="s">
        <v>109</v>
      </c>
      <c r="TZ9" s="1104">
        <f>SUM(UA9:UC9)</f>
        <v>0</v>
      </c>
      <c r="UG9" s="1103" t="s">
        <v>109</v>
      </c>
      <c r="UH9" s="1104">
        <f>SUM(UI9:UK9)</f>
        <v>0</v>
      </c>
      <c r="UO9" s="1103" t="s">
        <v>109</v>
      </c>
      <c r="UP9" s="1104">
        <f>SUM(UQ9:US9)</f>
        <v>0</v>
      </c>
      <c r="UW9" s="1103" t="s">
        <v>109</v>
      </c>
      <c r="UX9" s="1104">
        <f>SUM(UY9:VA9)</f>
        <v>0</v>
      </c>
      <c r="VE9" s="1103" t="s">
        <v>109</v>
      </c>
      <c r="VF9" s="1104">
        <f>SUM(VG9:VI9)</f>
        <v>0</v>
      </c>
      <c r="VM9" s="1103" t="s">
        <v>109</v>
      </c>
      <c r="VN9" s="1104">
        <f>SUM(VO9:VQ9)</f>
        <v>0</v>
      </c>
      <c r="VU9" s="1103" t="s">
        <v>109</v>
      </c>
      <c r="VV9" s="1104">
        <f>SUM(VW9:VY9)</f>
        <v>0</v>
      </c>
      <c r="WC9" s="1103" t="s">
        <v>109</v>
      </c>
      <c r="WD9" s="1104">
        <f>SUM(WE9:WG9)</f>
        <v>0</v>
      </c>
      <c r="WK9" s="1103" t="s">
        <v>109</v>
      </c>
      <c r="WL9" s="1104">
        <f>SUM(WM9:WO9)</f>
        <v>0</v>
      </c>
      <c r="WS9" s="1103" t="s">
        <v>109</v>
      </c>
      <c r="WT9" s="1104">
        <f>SUM(WU9:WW9)</f>
        <v>0</v>
      </c>
      <c r="XA9" s="1103" t="s">
        <v>109</v>
      </c>
      <c r="XB9" s="1104">
        <f>SUM(XC9:XE9)</f>
        <v>0</v>
      </c>
      <c r="XI9" s="1103" t="s">
        <v>109</v>
      </c>
      <c r="XJ9" s="1104">
        <f>SUM(XK9:XM9)</f>
        <v>0</v>
      </c>
      <c r="XQ9" s="1103" t="s">
        <v>109</v>
      </c>
      <c r="XR9" s="1104">
        <f>SUM(XS9:XU9)</f>
        <v>0</v>
      </c>
      <c r="XY9" s="1103" t="s">
        <v>109</v>
      </c>
      <c r="XZ9" s="1104">
        <f>SUM(YA9:YC9)</f>
        <v>0</v>
      </c>
      <c r="YG9" s="1103" t="s">
        <v>109</v>
      </c>
      <c r="YH9" s="1104">
        <f>SUM(YI9:YK9)</f>
        <v>0</v>
      </c>
      <c r="YO9" s="1103" t="s">
        <v>109</v>
      </c>
      <c r="YP9" s="1104">
        <f>SUM(YQ9:YS9)</f>
        <v>0</v>
      </c>
      <c r="YW9" s="1103" t="s">
        <v>109</v>
      </c>
      <c r="YX9" s="1104">
        <f>SUM(YY9:ZA9)</f>
        <v>0</v>
      </c>
      <c r="ZE9" s="1103" t="s">
        <v>109</v>
      </c>
      <c r="ZF9" s="1104">
        <f>SUM(ZG9:ZI9)</f>
        <v>0</v>
      </c>
      <c r="ZM9" s="1103" t="s">
        <v>109</v>
      </c>
      <c r="ZN9" s="1104">
        <f>SUM(ZO9:ZQ9)</f>
        <v>0</v>
      </c>
      <c r="ZU9" s="1103" t="s">
        <v>109</v>
      </c>
      <c r="ZV9" s="1104">
        <f>SUM(ZW9:ZY9)</f>
        <v>0</v>
      </c>
      <c r="AAC9" s="1103" t="s">
        <v>109</v>
      </c>
      <c r="AAD9" s="1104">
        <f>SUM(AAE9:AAG9)</f>
        <v>0</v>
      </c>
      <c r="AAK9" s="1103" t="s">
        <v>109</v>
      </c>
      <c r="AAL9" s="1104">
        <f>SUM(AAM9:AAO9)</f>
        <v>0</v>
      </c>
      <c r="AAS9" s="1103" t="s">
        <v>109</v>
      </c>
      <c r="AAT9" s="1104">
        <f>SUM(AAU9:AAW9)</f>
        <v>0</v>
      </c>
      <c r="ABA9" s="1103" t="s">
        <v>109</v>
      </c>
      <c r="ABB9" s="1104">
        <f>SUM(ABC9:ABE9)</f>
        <v>0</v>
      </c>
      <c r="ABI9" s="1103" t="s">
        <v>109</v>
      </c>
      <c r="ABJ9" s="1104">
        <f>SUM(ABK9:ABM9)</f>
        <v>0</v>
      </c>
      <c r="ABQ9" s="1103" t="s">
        <v>109</v>
      </c>
      <c r="ABR9" s="1104">
        <f>SUM(ABS9:ABU9)</f>
        <v>0</v>
      </c>
      <c r="ABY9" s="1103" t="s">
        <v>109</v>
      </c>
      <c r="ABZ9" s="1104">
        <f>SUM(ACA9:ACC9)</f>
        <v>0</v>
      </c>
      <c r="ACG9" s="1103" t="s">
        <v>109</v>
      </c>
      <c r="ACH9" s="1104">
        <f>SUM(ACI9:ACK9)</f>
        <v>0</v>
      </c>
      <c r="ACO9" s="1103" t="s">
        <v>109</v>
      </c>
      <c r="ACP9" s="1104">
        <f>SUM(ACQ9:ACS9)</f>
        <v>0</v>
      </c>
      <c r="ACW9" s="1103" t="s">
        <v>109</v>
      </c>
      <c r="ACX9" s="1104">
        <f>SUM(ACY9:ADA9)</f>
        <v>0</v>
      </c>
      <c r="ADE9" s="1103" t="s">
        <v>109</v>
      </c>
      <c r="ADF9" s="1104">
        <f>SUM(ADG9:ADI9)</f>
        <v>0</v>
      </c>
      <c r="ADM9" s="1103" t="s">
        <v>109</v>
      </c>
      <c r="ADN9" s="1104">
        <f>SUM(ADO9:ADQ9)</f>
        <v>0</v>
      </c>
      <c r="ADU9" s="1103" t="s">
        <v>109</v>
      </c>
      <c r="ADV9" s="1104">
        <f>SUM(ADW9:ADY9)</f>
        <v>0</v>
      </c>
      <c r="AEC9" s="1103" t="s">
        <v>109</v>
      </c>
      <c r="AED9" s="1104">
        <f>SUM(AEE9:AEG9)</f>
        <v>0</v>
      </c>
      <c r="AEK9" s="1103" t="s">
        <v>109</v>
      </c>
      <c r="AEL9" s="1104">
        <f>SUM(AEM9:AEO9)</f>
        <v>0</v>
      </c>
      <c r="AES9" s="1103" t="s">
        <v>109</v>
      </c>
      <c r="AET9" s="1104">
        <f>SUM(AEU9:AEW9)</f>
        <v>0</v>
      </c>
      <c r="AFA9" s="1103" t="s">
        <v>109</v>
      </c>
      <c r="AFB9" s="1104">
        <f>SUM(AFC9:AFE9)</f>
        <v>0</v>
      </c>
      <c r="AFI9" s="1103" t="s">
        <v>109</v>
      </c>
      <c r="AFJ9" s="1104">
        <f>SUM(AFK9:AFM9)</f>
        <v>0</v>
      </c>
      <c r="AFQ9" s="1103" t="s">
        <v>109</v>
      </c>
      <c r="AFR9" s="1104">
        <f>SUM(AFS9:AFU9)</f>
        <v>0</v>
      </c>
      <c r="AFY9" s="1103" t="s">
        <v>109</v>
      </c>
      <c r="AFZ9" s="1104">
        <f>SUM(AGA9:AGC9)</f>
        <v>0</v>
      </c>
      <c r="AGG9" s="1103" t="s">
        <v>109</v>
      </c>
      <c r="AGH9" s="1104">
        <f>SUM(AGI9:AGK9)</f>
        <v>0</v>
      </c>
      <c r="AGO9" s="1103" t="s">
        <v>109</v>
      </c>
      <c r="AGP9" s="1104">
        <f>SUM(AGQ9:AGS9)</f>
        <v>0</v>
      </c>
      <c r="AGW9" s="1103" t="s">
        <v>109</v>
      </c>
      <c r="AGX9" s="1104">
        <f>SUM(AGY9:AHA9)</f>
        <v>0</v>
      </c>
      <c r="AHE9" s="1103" t="s">
        <v>109</v>
      </c>
      <c r="AHF9" s="1104">
        <f>SUM(AHG9:AHI9)</f>
        <v>0</v>
      </c>
      <c r="AHM9" s="1103" t="s">
        <v>109</v>
      </c>
      <c r="AHN9" s="1104">
        <f>SUM(AHO9:AHQ9)</f>
        <v>0</v>
      </c>
      <c r="AHU9" s="1103" t="s">
        <v>109</v>
      </c>
      <c r="AHV9" s="1104">
        <f>SUM(AHW9:AHY9)</f>
        <v>0</v>
      </c>
      <c r="AIC9" s="1103" t="s">
        <v>109</v>
      </c>
      <c r="AID9" s="1104">
        <f>SUM(AIE9:AIG9)</f>
        <v>0</v>
      </c>
      <c r="AIK9" s="1103" t="s">
        <v>109</v>
      </c>
      <c r="AIL9" s="1104">
        <f>SUM(AIM9:AIO9)</f>
        <v>0</v>
      </c>
      <c r="AIS9" s="1103" t="s">
        <v>109</v>
      </c>
      <c r="AIT9" s="1104">
        <f>SUM(AIU9:AIW9)</f>
        <v>0</v>
      </c>
      <c r="AJA9" s="1103" t="s">
        <v>109</v>
      </c>
      <c r="AJB9" s="1104">
        <f>SUM(AJC9:AJE9)</f>
        <v>0</v>
      </c>
      <c r="AJI9" s="1103" t="s">
        <v>109</v>
      </c>
      <c r="AJJ9" s="1104">
        <f>SUM(AJK9:AJM9)</f>
        <v>0</v>
      </c>
      <c r="AJQ9" s="1103" t="s">
        <v>109</v>
      </c>
      <c r="AJR9" s="1104">
        <f>SUM(AJS9:AJU9)</f>
        <v>0</v>
      </c>
      <c r="AJY9" s="1103" t="s">
        <v>109</v>
      </c>
      <c r="AJZ9" s="1104">
        <f>SUM(AKA9:AKC9)</f>
        <v>0</v>
      </c>
      <c r="AKG9" s="1103" t="s">
        <v>109</v>
      </c>
      <c r="AKH9" s="1104">
        <f>SUM(AKI9:AKK9)</f>
        <v>0</v>
      </c>
      <c r="AKO9" s="1103" t="s">
        <v>109</v>
      </c>
      <c r="AKP9" s="1104">
        <f>SUM(AKQ9:AKS9)</f>
        <v>0</v>
      </c>
      <c r="AKW9" s="1103" t="s">
        <v>109</v>
      </c>
      <c r="AKX9" s="1104">
        <f>SUM(AKY9:ALA9)</f>
        <v>0</v>
      </c>
      <c r="ALE9" s="1103" t="s">
        <v>109</v>
      </c>
      <c r="ALF9" s="1104">
        <f>SUM(ALG9:ALI9)</f>
        <v>0</v>
      </c>
      <c r="ALM9" s="1103" t="s">
        <v>109</v>
      </c>
      <c r="ALN9" s="1104">
        <f>SUM(ALO9:ALQ9)</f>
        <v>0</v>
      </c>
      <c r="ALU9" s="1103" t="s">
        <v>109</v>
      </c>
      <c r="ALV9" s="1104">
        <f>SUM(ALW9:ALY9)</f>
        <v>0</v>
      </c>
      <c r="AMC9" s="1103" t="s">
        <v>109</v>
      </c>
      <c r="AMD9" s="1104">
        <f>SUM(AME9:AMG9)</f>
        <v>0</v>
      </c>
      <c r="AMK9" s="1103" t="s">
        <v>109</v>
      </c>
      <c r="AML9" s="1104">
        <f>SUM(AMM9:AMO9)</f>
        <v>0</v>
      </c>
      <c r="AMS9" s="1103" t="s">
        <v>109</v>
      </c>
      <c r="AMT9" s="1104">
        <f>SUM(AMU9:AMW9)</f>
        <v>0</v>
      </c>
      <c r="ANA9" s="1103" t="s">
        <v>109</v>
      </c>
      <c r="ANB9" s="1104">
        <f>SUM(ANC9:ANE9)</f>
        <v>0</v>
      </c>
      <c r="ANI9" s="1103" t="s">
        <v>109</v>
      </c>
      <c r="ANJ9" s="1104">
        <f>SUM(ANK9:ANM9)</f>
        <v>0</v>
      </c>
      <c r="ANQ9" s="1103" t="s">
        <v>109</v>
      </c>
      <c r="ANR9" s="1104">
        <f>SUM(ANS9:ANU9)</f>
        <v>0</v>
      </c>
      <c r="ANY9" s="1103" t="s">
        <v>109</v>
      </c>
      <c r="ANZ9" s="1104">
        <f>SUM(AOA9:AOC9)</f>
        <v>0</v>
      </c>
      <c r="AOG9" s="1103" t="s">
        <v>109</v>
      </c>
      <c r="AOH9" s="1104">
        <f>SUM(AOI9:AOK9)</f>
        <v>0</v>
      </c>
      <c r="AOO9" s="1103" t="s">
        <v>109</v>
      </c>
      <c r="AOP9" s="1104">
        <f>SUM(AOQ9:AOS9)</f>
        <v>0</v>
      </c>
      <c r="AOW9" s="1103" t="s">
        <v>109</v>
      </c>
      <c r="AOX9" s="1104">
        <f>SUM(AOY9:APA9)</f>
        <v>0</v>
      </c>
      <c r="APE9" s="1103" t="s">
        <v>109</v>
      </c>
      <c r="APF9" s="1104">
        <f>SUM(APG9:API9)</f>
        <v>0</v>
      </c>
      <c r="APM9" s="1103" t="s">
        <v>109</v>
      </c>
      <c r="APN9" s="1104">
        <f>SUM(APO9:APQ9)</f>
        <v>0</v>
      </c>
      <c r="APU9" s="1103" t="s">
        <v>109</v>
      </c>
      <c r="APV9" s="1104">
        <f>SUM(APW9:APY9)</f>
        <v>0</v>
      </c>
      <c r="AQC9" s="1103" t="s">
        <v>109</v>
      </c>
      <c r="AQD9" s="1104">
        <f>SUM(AQE9:AQG9)</f>
        <v>0</v>
      </c>
      <c r="AQK9" s="1103" t="s">
        <v>109</v>
      </c>
      <c r="AQL9" s="1104">
        <f>SUM(AQM9:AQO9)</f>
        <v>0</v>
      </c>
      <c r="AQS9" s="1103" t="s">
        <v>109</v>
      </c>
      <c r="AQT9" s="1104">
        <f>SUM(AQU9:AQW9)</f>
        <v>0</v>
      </c>
      <c r="ARA9" s="1103" t="s">
        <v>109</v>
      </c>
      <c r="ARB9" s="1104">
        <f>SUM(ARC9:ARE9)</f>
        <v>0</v>
      </c>
      <c r="ARI9" s="1103" t="s">
        <v>109</v>
      </c>
      <c r="ARJ9" s="1104">
        <f>SUM(ARK9:ARM9)</f>
        <v>0</v>
      </c>
      <c r="ARQ9" s="1103" t="s">
        <v>109</v>
      </c>
      <c r="ARR9" s="1104">
        <f>SUM(ARS9:ARU9)</f>
        <v>0</v>
      </c>
      <c r="ARY9" s="1103" t="s">
        <v>109</v>
      </c>
      <c r="ARZ9" s="1104">
        <f>SUM(ASA9:ASC9)</f>
        <v>0</v>
      </c>
      <c r="ASG9" s="1103" t="s">
        <v>109</v>
      </c>
      <c r="ASH9" s="1104">
        <f>SUM(ASI9:ASK9)</f>
        <v>0</v>
      </c>
      <c r="ASO9" s="1103" t="s">
        <v>109</v>
      </c>
      <c r="ASP9" s="1104">
        <f>SUM(ASQ9:ASS9)</f>
        <v>0</v>
      </c>
      <c r="ASW9" s="1103" t="s">
        <v>109</v>
      </c>
      <c r="ASX9" s="1104">
        <f>SUM(ASY9:ATA9)</f>
        <v>0</v>
      </c>
      <c r="ATE9" s="1103" t="s">
        <v>109</v>
      </c>
      <c r="ATF9" s="1104">
        <f>SUM(ATG9:ATI9)</f>
        <v>0</v>
      </c>
      <c r="ATM9" s="1103" t="s">
        <v>109</v>
      </c>
      <c r="ATN9" s="1104">
        <f>SUM(ATO9:ATQ9)</f>
        <v>0</v>
      </c>
      <c r="ATU9" s="1103" t="s">
        <v>109</v>
      </c>
      <c r="ATV9" s="1104">
        <f>SUM(ATW9:ATY9)</f>
        <v>0</v>
      </c>
      <c r="AUC9" s="1103" t="s">
        <v>109</v>
      </c>
      <c r="AUD9" s="1104">
        <f>SUM(AUE9:AUG9)</f>
        <v>0</v>
      </c>
      <c r="AUK9" s="1103" t="s">
        <v>109</v>
      </c>
      <c r="AUL9" s="1104">
        <f>SUM(AUM9:AUO9)</f>
        <v>0</v>
      </c>
      <c r="AUS9" s="1103" t="s">
        <v>109</v>
      </c>
      <c r="AUT9" s="1104">
        <f>SUM(AUU9:AUW9)</f>
        <v>0</v>
      </c>
      <c r="AVA9" s="1103" t="s">
        <v>109</v>
      </c>
      <c r="AVB9" s="1104">
        <f>SUM(AVC9:AVE9)</f>
        <v>0</v>
      </c>
      <c r="AVI9" s="1103" t="s">
        <v>109</v>
      </c>
      <c r="AVJ9" s="1104">
        <f>SUM(AVK9:AVM9)</f>
        <v>0</v>
      </c>
      <c r="AVQ9" s="1103" t="s">
        <v>109</v>
      </c>
      <c r="AVR9" s="1104">
        <f>SUM(AVS9:AVU9)</f>
        <v>0</v>
      </c>
      <c r="AVY9" s="1103" t="s">
        <v>109</v>
      </c>
      <c r="AVZ9" s="1104">
        <f>SUM(AWA9:AWC9)</f>
        <v>0</v>
      </c>
      <c r="AWG9" s="1103" t="s">
        <v>109</v>
      </c>
      <c r="AWH9" s="1104">
        <f>SUM(AWI9:AWK9)</f>
        <v>0</v>
      </c>
      <c r="AWO9" s="1103" t="s">
        <v>109</v>
      </c>
      <c r="AWP9" s="1104">
        <f>SUM(AWQ9:AWS9)</f>
        <v>0</v>
      </c>
      <c r="AWW9" s="1103" t="s">
        <v>109</v>
      </c>
      <c r="AWX9" s="1104">
        <f>SUM(AWY9:AXA9)</f>
        <v>0</v>
      </c>
      <c r="AXE9" s="1103" t="s">
        <v>109</v>
      </c>
      <c r="AXF9" s="1104">
        <f>SUM(AXG9:AXI9)</f>
        <v>0</v>
      </c>
      <c r="AXM9" s="1103" t="s">
        <v>109</v>
      </c>
      <c r="AXN9" s="1104">
        <f>SUM(AXO9:AXQ9)</f>
        <v>0</v>
      </c>
      <c r="AXU9" s="1103" t="s">
        <v>109</v>
      </c>
      <c r="AXV9" s="1104">
        <f>SUM(AXW9:AXY9)</f>
        <v>0</v>
      </c>
      <c r="AYC9" s="1103" t="s">
        <v>109</v>
      </c>
      <c r="AYD9" s="1104">
        <f>SUM(AYE9:AYG9)</f>
        <v>0</v>
      </c>
      <c r="AYK9" s="1103" t="s">
        <v>109</v>
      </c>
      <c r="AYL9" s="1104">
        <f>SUM(AYM9:AYO9)</f>
        <v>0</v>
      </c>
      <c r="AYS9" s="1103" t="s">
        <v>109</v>
      </c>
      <c r="AYT9" s="1104">
        <f>SUM(AYU9:AYW9)</f>
        <v>0</v>
      </c>
      <c r="AZA9" s="1103" t="s">
        <v>109</v>
      </c>
      <c r="AZB9" s="1104">
        <f>SUM(AZC9:AZE9)</f>
        <v>0</v>
      </c>
      <c r="AZI9" s="1103" t="s">
        <v>109</v>
      </c>
      <c r="AZJ9" s="1104">
        <f>SUM(AZK9:AZM9)</f>
        <v>0</v>
      </c>
      <c r="AZQ9" s="1103" t="s">
        <v>109</v>
      </c>
      <c r="AZR9" s="1104">
        <f>SUM(AZS9:AZU9)</f>
        <v>0</v>
      </c>
      <c r="AZY9" s="1103" t="s">
        <v>109</v>
      </c>
      <c r="AZZ9" s="1104">
        <f>SUM(BAA9:BAC9)</f>
        <v>0</v>
      </c>
      <c r="BAG9" s="1103" t="s">
        <v>109</v>
      </c>
      <c r="BAH9" s="1104">
        <f>SUM(BAI9:BAK9)</f>
        <v>0</v>
      </c>
      <c r="BAO9" s="1103" t="s">
        <v>109</v>
      </c>
      <c r="BAP9" s="1104">
        <f>SUM(BAQ9:BAS9)</f>
        <v>0</v>
      </c>
      <c r="BAW9" s="1103" t="s">
        <v>109</v>
      </c>
      <c r="BAX9" s="1104">
        <f>SUM(BAY9:BBA9)</f>
        <v>0</v>
      </c>
      <c r="BBE9" s="1103" t="s">
        <v>109</v>
      </c>
      <c r="BBF9" s="1104">
        <f>SUM(BBG9:BBI9)</f>
        <v>0</v>
      </c>
      <c r="BBM9" s="1103" t="s">
        <v>109</v>
      </c>
      <c r="BBN9" s="1104">
        <f>SUM(BBO9:BBQ9)</f>
        <v>0</v>
      </c>
      <c r="BBU9" s="1103" t="s">
        <v>109</v>
      </c>
      <c r="BBV9" s="1104">
        <f>SUM(BBW9:BBY9)</f>
        <v>0</v>
      </c>
      <c r="BCC9" s="1103" t="s">
        <v>109</v>
      </c>
      <c r="BCD9" s="1104">
        <f>SUM(BCE9:BCG9)</f>
        <v>0</v>
      </c>
      <c r="BCK9" s="1103" t="s">
        <v>109</v>
      </c>
      <c r="BCL9" s="1104">
        <f>SUM(BCM9:BCO9)</f>
        <v>0</v>
      </c>
      <c r="BCS9" s="1103" t="s">
        <v>109</v>
      </c>
      <c r="BCT9" s="1104">
        <f>SUM(BCU9:BCW9)</f>
        <v>0</v>
      </c>
      <c r="BDA9" s="1103" t="s">
        <v>109</v>
      </c>
      <c r="BDB9" s="1104">
        <f>SUM(BDC9:BDE9)</f>
        <v>0</v>
      </c>
      <c r="BDI9" s="1103" t="s">
        <v>109</v>
      </c>
      <c r="BDJ9" s="1104">
        <f>SUM(BDK9:BDM9)</f>
        <v>0</v>
      </c>
      <c r="BDQ9" s="1103" t="s">
        <v>109</v>
      </c>
      <c r="BDR9" s="1104">
        <f>SUM(BDS9:BDU9)</f>
        <v>0</v>
      </c>
      <c r="BDY9" s="1103" t="s">
        <v>109</v>
      </c>
      <c r="BDZ9" s="1104">
        <f>SUM(BEA9:BEC9)</f>
        <v>0</v>
      </c>
      <c r="BEG9" s="1103" t="s">
        <v>109</v>
      </c>
      <c r="BEH9" s="1104">
        <f>SUM(BEI9:BEK9)</f>
        <v>0</v>
      </c>
      <c r="BEO9" s="1103" t="s">
        <v>109</v>
      </c>
      <c r="BEP9" s="1104">
        <f>SUM(BEQ9:BES9)</f>
        <v>0</v>
      </c>
      <c r="BEW9" s="1103" t="s">
        <v>109</v>
      </c>
      <c r="BEX9" s="1104">
        <f>SUM(BEY9:BFA9)</f>
        <v>0</v>
      </c>
      <c r="BFE9" s="1103" t="s">
        <v>109</v>
      </c>
      <c r="BFF9" s="1104">
        <f>SUM(BFG9:BFI9)</f>
        <v>0</v>
      </c>
      <c r="BFM9" s="1103" t="s">
        <v>109</v>
      </c>
      <c r="BFN9" s="1104">
        <f>SUM(BFO9:BFQ9)</f>
        <v>0</v>
      </c>
      <c r="BFU9" s="1103" t="s">
        <v>109</v>
      </c>
      <c r="BFV9" s="1104">
        <f>SUM(BFW9:BFY9)</f>
        <v>0</v>
      </c>
      <c r="BGC9" s="1103" t="s">
        <v>109</v>
      </c>
      <c r="BGD9" s="1104">
        <f>SUM(BGE9:BGG9)</f>
        <v>0</v>
      </c>
      <c r="BGK9" s="1103" t="s">
        <v>109</v>
      </c>
      <c r="BGL9" s="1104">
        <f>SUM(BGM9:BGO9)</f>
        <v>0</v>
      </c>
      <c r="BGS9" s="1103" t="s">
        <v>109</v>
      </c>
      <c r="BGT9" s="1104">
        <f>SUM(BGU9:BGW9)</f>
        <v>0</v>
      </c>
      <c r="BHA9" s="1103" t="s">
        <v>109</v>
      </c>
      <c r="BHB9" s="1104">
        <f>SUM(BHC9:BHE9)</f>
        <v>0</v>
      </c>
      <c r="BHI9" s="1103" t="s">
        <v>109</v>
      </c>
      <c r="BHJ9" s="1104">
        <f>SUM(BHK9:BHM9)</f>
        <v>0</v>
      </c>
      <c r="BHQ9" s="1103" t="s">
        <v>109</v>
      </c>
      <c r="BHR9" s="1104">
        <f>SUM(BHS9:BHU9)</f>
        <v>0</v>
      </c>
      <c r="BHY9" s="1103" t="s">
        <v>109</v>
      </c>
      <c r="BHZ9" s="1104">
        <f>SUM(BIA9:BIC9)</f>
        <v>0</v>
      </c>
      <c r="BIG9" s="1103" t="s">
        <v>109</v>
      </c>
      <c r="BIH9" s="1104">
        <f>SUM(BII9:BIK9)</f>
        <v>0</v>
      </c>
      <c r="BIO9" s="1103" t="s">
        <v>109</v>
      </c>
      <c r="BIP9" s="1104">
        <f>SUM(BIQ9:BIS9)</f>
        <v>0</v>
      </c>
      <c r="BIW9" s="1103" t="s">
        <v>109</v>
      </c>
      <c r="BIX9" s="1104">
        <f>SUM(BIY9:BJA9)</f>
        <v>0</v>
      </c>
      <c r="BJE9" s="1103" t="s">
        <v>109</v>
      </c>
      <c r="BJF9" s="1104">
        <f>SUM(BJG9:BJI9)</f>
        <v>0</v>
      </c>
      <c r="BJM9" s="1103" t="s">
        <v>109</v>
      </c>
      <c r="BJN9" s="1104">
        <f>SUM(BJO9:BJQ9)</f>
        <v>0</v>
      </c>
      <c r="BJU9" s="1103" t="s">
        <v>109</v>
      </c>
      <c r="BJV9" s="1104">
        <f>SUM(BJW9:BJY9)</f>
        <v>0</v>
      </c>
      <c r="BKC9" s="1103" t="s">
        <v>109</v>
      </c>
      <c r="BKD9" s="1104">
        <f>SUM(BKE9:BKG9)</f>
        <v>0</v>
      </c>
      <c r="BKK9" s="1103" t="s">
        <v>109</v>
      </c>
      <c r="BKL9" s="1104">
        <f>SUM(BKM9:BKO9)</f>
        <v>0</v>
      </c>
      <c r="BKS9" s="1103" t="s">
        <v>109</v>
      </c>
      <c r="BKT9" s="1104">
        <f>SUM(BKU9:BKW9)</f>
        <v>0</v>
      </c>
      <c r="BLA9" s="1103" t="s">
        <v>109</v>
      </c>
      <c r="BLB9" s="1104">
        <f>SUM(BLC9:BLE9)</f>
        <v>0</v>
      </c>
      <c r="BLI9" s="1103" t="s">
        <v>109</v>
      </c>
      <c r="BLJ9" s="1104">
        <f>SUM(BLK9:BLM9)</f>
        <v>0</v>
      </c>
      <c r="BLQ9" s="1103" t="s">
        <v>109</v>
      </c>
      <c r="BLR9" s="1104">
        <f>SUM(BLS9:BLU9)</f>
        <v>0</v>
      </c>
      <c r="BLY9" s="1103" t="s">
        <v>109</v>
      </c>
      <c r="BLZ9" s="1104">
        <f>SUM(BMA9:BMC9)</f>
        <v>0</v>
      </c>
      <c r="BMG9" s="1103" t="s">
        <v>109</v>
      </c>
      <c r="BMH9" s="1104">
        <f>SUM(BMI9:BMK9)</f>
        <v>0</v>
      </c>
      <c r="BMO9" s="1103" t="s">
        <v>109</v>
      </c>
      <c r="BMP9" s="1104">
        <f>SUM(BMQ9:BMS9)</f>
        <v>0</v>
      </c>
      <c r="BMW9" s="1103" t="s">
        <v>109</v>
      </c>
      <c r="BMX9" s="1104">
        <f>SUM(BMY9:BNA9)</f>
        <v>0</v>
      </c>
      <c r="BNE9" s="1103" t="s">
        <v>109</v>
      </c>
      <c r="BNF9" s="1104">
        <f>SUM(BNG9:BNI9)</f>
        <v>0</v>
      </c>
      <c r="BNM9" s="1103" t="s">
        <v>109</v>
      </c>
      <c r="BNN9" s="1104">
        <f>SUM(BNO9:BNQ9)</f>
        <v>0</v>
      </c>
      <c r="BNU9" s="1103" t="s">
        <v>109</v>
      </c>
      <c r="BNV9" s="1104">
        <f>SUM(BNW9:BNY9)</f>
        <v>0</v>
      </c>
      <c r="BOC9" s="1103" t="s">
        <v>109</v>
      </c>
      <c r="BOD9" s="1104">
        <f>SUM(BOE9:BOG9)</f>
        <v>0</v>
      </c>
      <c r="BOK9" s="1103" t="s">
        <v>109</v>
      </c>
      <c r="BOL9" s="1104">
        <f>SUM(BOM9:BOO9)</f>
        <v>0</v>
      </c>
      <c r="BOS9" s="1103" t="s">
        <v>109</v>
      </c>
      <c r="BOT9" s="1104">
        <f>SUM(BOU9:BOW9)</f>
        <v>0</v>
      </c>
      <c r="BPA9" s="1103" t="s">
        <v>109</v>
      </c>
      <c r="BPB9" s="1104">
        <f>SUM(BPC9:BPE9)</f>
        <v>0</v>
      </c>
      <c r="BPI9" s="1103" t="s">
        <v>109</v>
      </c>
      <c r="BPJ9" s="1104">
        <f>SUM(BPK9:BPM9)</f>
        <v>0</v>
      </c>
      <c r="BPQ9" s="1103" t="s">
        <v>109</v>
      </c>
      <c r="BPR9" s="1104">
        <f>SUM(BPS9:BPU9)</f>
        <v>0</v>
      </c>
      <c r="BPY9" s="1103" t="s">
        <v>109</v>
      </c>
      <c r="BPZ9" s="1104">
        <f>SUM(BQA9:BQC9)</f>
        <v>0</v>
      </c>
      <c r="BQG9" s="1103" t="s">
        <v>109</v>
      </c>
      <c r="BQH9" s="1104">
        <f>SUM(BQI9:BQK9)</f>
        <v>0</v>
      </c>
      <c r="BQO9" s="1103" t="s">
        <v>109</v>
      </c>
      <c r="BQP9" s="1104">
        <f>SUM(BQQ9:BQS9)</f>
        <v>0</v>
      </c>
      <c r="BQW9" s="1103" t="s">
        <v>109</v>
      </c>
      <c r="BQX9" s="1104">
        <f>SUM(BQY9:BRA9)</f>
        <v>0</v>
      </c>
      <c r="BRE9" s="1103" t="s">
        <v>109</v>
      </c>
      <c r="BRF9" s="1104">
        <f>SUM(BRG9:BRI9)</f>
        <v>0</v>
      </c>
      <c r="BRM9" s="1103" t="s">
        <v>109</v>
      </c>
      <c r="BRN9" s="1104">
        <f>SUM(BRO9:BRQ9)</f>
        <v>0</v>
      </c>
      <c r="BRU9" s="1103" t="s">
        <v>109</v>
      </c>
      <c r="BRV9" s="1104">
        <f>SUM(BRW9:BRY9)</f>
        <v>0</v>
      </c>
      <c r="BSC9" s="1103" t="s">
        <v>109</v>
      </c>
      <c r="BSD9" s="1104">
        <f>SUM(BSE9:BSG9)</f>
        <v>0</v>
      </c>
      <c r="BSK9" s="1103" t="s">
        <v>109</v>
      </c>
      <c r="BSL9" s="1104">
        <f>SUM(BSM9:BSO9)</f>
        <v>0</v>
      </c>
      <c r="BSS9" s="1103" t="s">
        <v>109</v>
      </c>
      <c r="BST9" s="1104">
        <f>SUM(BSU9:BSW9)</f>
        <v>0</v>
      </c>
      <c r="BTA9" s="1103" t="s">
        <v>109</v>
      </c>
      <c r="BTB9" s="1104">
        <f>SUM(BTC9:BTE9)</f>
        <v>0</v>
      </c>
      <c r="BTI9" s="1103" t="s">
        <v>109</v>
      </c>
      <c r="BTJ9" s="1104">
        <f>SUM(BTK9:BTM9)</f>
        <v>0</v>
      </c>
      <c r="BTQ9" s="1103" t="s">
        <v>109</v>
      </c>
      <c r="BTR9" s="1104">
        <f>SUM(BTS9:BTU9)</f>
        <v>0</v>
      </c>
      <c r="BTY9" s="1103" t="s">
        <v>109</v>
      </c>
      <c r="BTZ9" s="1104">
        <f>SUM(BUA9:BUC9)</f>
        <v>0</v>
      </c>
      <c r="BUG9" s="1103" t="s">
        <v>109</v>
      </c>
      <c r="BUH9" s="1104">
        <f>SUM(BUI9:BUK9)</f>
        <v>0</v>
      </c>
      <c r="BUO9" s="1103" t="s">
        <v>109</v>
      </c>
      <c r="BUP9" s="1104">
        <f>SUM(BUQ9:BUS9)</f>
        <v>0</v>
      </c>
      <c r="BUW9" s="1103" t="s">
        <v>109</v>
      </c>
      <c r="BUX9" s="1104">
        <f>SUM(BUY9:BVA9)</f>
        <v>0</v>
      </c>
      <c r="BVE9" s="1103" t="s">
        <v>109</v>
      </c>
      <c r="BVF9" s="1104">
        <f>SUM(BVG9:BVI9)</f>
        <v>0</v>
      </c>
      <c r="BVM9" s="1103" t="s">
        <v>109</v>
      </c>
      <c r="BVN9" s="1104">
        <f>SUM(BVO9:BVQ9)</f>
        <v>0</v>
      </c>
      <c r="BVU9" s="1103" t="s">
        <v>109</v>
      </c>
      <c r="BVV9" s="1104">
        <f>SUM(BVW9:BVY9)</f>
        <v>0</v>
      </c>
      <c r="BWC9" s="1103" t="s">
        <v>109</v>
      </c>
      <c r="BWD9" s="1104">
        <f>SUM(BWE9:BWG9)</f>
        <v>0</v>
      </c>
      <c r="BWK9" s="1103" t="s">
        <v>109</v>
      </c>
      <c r="BWL9" s="1104">
        <f>SUM(BWM9:BWO9)</f>
        <v>0</v>
      </c>
      <c r="BWS9" s="1103" t="s">
        <v>109</v>
      </c>
      <c r="BWT9" s="1104">
        <f>SUM(BWU9:BWW9)</f>
        <v>0</v>
      </c>
      <c r="BXA9" s="1103" t="s">
        <v>109</v>
      </c>
      <c r="BXB9" s="1104">
        <f>SUM(BXC9:BXE9)</f>
        <v>0</v>
      </c>
      <c r="BXI9" s="1103" t="s">
        <v>109</v>
      </c>
      <c r="BXJ9" s="1104">
        <f>SUM(BXK9:BXM9)</f>
        <v>0</v>
      </c>
      <c r="BXQ9" s="1103" t="s">
        <v>109</v>
      </c>
      <c r="BXR9" s="1104">
        <f>SUM(BXS9:BXU9)</f>
        <v>0</v>
      </c>
      <c r="BXY9" s="1103" t="s">
        <v>109</v>
      </c>
      <c r="BXZ9" s="1104">
        <f>SUM(BYA9:BYC9)</f>
        <v>0</v>
      </c>
      <c r="BYG9" s="1103" t="s">
        <v>109</v>
      </c>
      <c r="BYH9" s="1104">
        <f>SUM(BYI9:BYK9)</f>
        <v>0</v>
      </c>
      <c r="BYO9" s="1103" t="s">
        <v>109</v>
      </c>
      <c r="BYP9" s="1104">
        <f>SUM(BYQ9:BYS9)</f>
        <v>0</v>
      </c>
      <c r="BYW9" s="1103" t="s">
        <v>109</v>
      </c>
      <c r="BYX9" s="1104">
        <f>SUM(BYY9:BZA9)</f>
        <v>0</v>
      </c>
      <c r="BZE9" s="1103" t="s">
        <v>109</v>
      </c>
      <c r="BZF9" s="1104">
        <f>SUM(BZG9:BZI9)</f>
        <v>0</v>
      </c>
      <c r="BZM9" s="1103" t="s">
        <v>109</v>
      </c>
      <c r="BZN9" s="1104">
        <f>SUM(BZO9:BZQ9)</f>
        <v>0</v>
      </c>
      <c r="BZU9" s="1103" t="s">
        <v>109</v>
      </c>
      <c r="BZV9" s="1104">
        <f>SUM(BZW9:BZY9)</f>
        <v>0</v>
      </c>
      <c r="CAC9" s="1103" t="s">
        <v>109</v>
      </c>
      <c r="CAD9" s="1104">
        <f>SUM(CAE9:CAG9)</f>
        <v>0</v>
      </c>
      <c r="CAK9" s="1103" t="s">
        <v>109</v>
      </c>
      <c r="CAL9" s="1104">
        <f>SUM(CAM9:CAO9)</f>
        <v>0</v>
      </c>
      <c r="CAS9" s="1103" t="s">
        <v>109</v>
      </c>
      <c r="CAT9" s="1104">
        <f>SUM(CAU9:CAW9)</f>
        <v>0</v>
      </c>
      <c r="CBA9" s="1103" t="s">
        <v>109</v>
      </c>
      <c r="CBB9" s="1104">
        <f>SUM(CBC9:CBE9)</f>
        <v>0</v>
      </c>
      <c r="CBI9" s="1103" t="s">
        <v>109</v>
      </c>
      <c r="CBJ9" s="1104">
        <f>SUM(CBK9:CBM9)</f>
        <v>0</v>
      </c>
      <c r="CBQ9" s="1103" t="s">
        <v>109</v>
      </c>
      <c r="CBR9" s="1104">
        <f>SUM(CBS9:CBU9)</f>
        <v>0</v>
      </c>
      <c r="CBY9" s="1103" t="s">
        <v>109</v>
      </c>
      <c r="CBZ9" s="1104">
        <f>SUM(CCA9:CCC9)</f>
        <v>0</v>
      </c>
      <c r="CCG9" s="1103" t="s">
        <v>109</v>
      </c>
      <c r="CCH9" s="1104">
        <f>SUM(CCI9:CCK9)</f>
        <v>0</v>
      </c>
      <c r="CCO9" s="1103" t="s">
        <v>109</v>
      </c>
      <c r="CCP9" s="1104">
        <f>SUM(CCQ9:CCS9)</f>
        <v>0</v>
      </c>
      <c r="CCW9" s="1103" t="s">
        <v>109</v>
      </c>
      <c r="CCX9" s="1104">
        <f>SUM(CCY9:CDA9)</f>
        <v>0</v>
      </c>
      <c r="CDE9" s="1103" t="s">
        <v>109</v>
      </c>
      <c r="CDF9" s="1104">
        <f>SUM(CDG9:CDI9)</f>
        <v>0</v>
      </c>
      <c r="CDM9" s="1103" t="s">
        <v>109</v>
      </c>
      <c r="CDN9" s="1104">
        <f>SUM(CDO9:CDQ9)</f>
        <v>0</v>
      </c>
      <c r="CDU9" s="1103" t="s">
        <v>109</v>
      </c>
      <c r="CDV9" s="1104">
        <f>SUM(CDW9:CDY9)</f>
        <v>0</v>
      </c>
      <c r="CEC9" s="1103" t="s">
        <v>109</v>
      </c>
      <c r="CED9" s="1104">
        <f>SUM(CEE9:CEG9)</f>
        <v>0</v>
      </c>
      <c r="CEK9" s="1103" t="s">
        <v>109</v>
      </c>
      <c r="CEL9" s="1104">
        <f>SUM(CEM9:CEO9)</f>
        <v>0</v>
      </c>
      <c r="CES9" s="1103" t="s">
        <v>109</v>
      </c>
      <c r="CET9" s="1104">
        <f>SUM(CEU9:CEW9)</f>
        <v>0</v>
      </c>
      <c r="CFA9" s="1103" t="s">
        <v>109</v>
      </c>
      <c r="CFB9" s="1104">
        <f>SUM(CFC9:CFE9)</f>
        <v>0</v>
      </c>
      <c r="CFI9" s="1103" t="s">
        <v>109</v>
      </c>
      <c r="CFJ9" s="1104">
        <f>SUM(CFK9:CFM9)</f>
        <v>0</v>
      </c>
      <c r="CFQ9" s="1103" t="s">
        <v>109</v>
      </c>
      <c r="CFR9" s="1104">
        <f>SUM(CFS9:CFU9)</f>
        <v>0</v>
      </c>
      <c r="CFY9" s="1103" t="s">
        <v>109</v>
      </c>
      <c r="CFZ9" s="1104">
        <f>SUM(CGA9:CGC9)</f>
        <v>0</v>
      </c>
      <c r="CGG9" s="1103" t="s">
        <v>109</v>
      </c>
      <c r="CGH9" s="1104">
        <f>SUM(CGI9:CGK9)</f>
        <v>0</v>
      </c>
      <c r="CGO9" s="1103" t="s">
        <v>109</v>
      </c>
      <c r="CGP9" s="1104">
        <f>SUM(CGQ9:CGS9)</f>
        <v>0</v>
      </c>
      <c r="CGW9" s="1103" t="s">
        <v>109</v>
      </c>
      <c r="CGX9" s="1104">
        <f>SUM(CGY9:CHA9)</f>
        <v>0</v>
      </c>
      <c r="CHE9" s="1103" t="s">
        <v>109</v>
      </c>
      <c r="CHF9" s="1104">
        <f>SUM(CHG9:CHI9)</f>
        <v>0</v>
      </c>
      <c r="CHM9" s="1103" t="s">
        <v>109</v>
      </c>
      <c r="CHN9" s="1104">
        <f>SUM(CHO9:CHQ9)</f>
        <v>0</v>
      </c>
      <c r="CHU9" s="1103" t="s">
        <v>109</v>
      </c>
      <c r="CHV9" s="1104">
        <f>SUM(CHW9:CHY9)</f>
        <v>0</v>
      </c>
      <c r="CIC9" s="1103" t="s">
        <v>109</v>
      </c>
      <c r="CID9" s="1104">
        <f>SUM(CIE9:CIG9)</f>
        <v>0</v>
      </c>
      <c r="CIK9" s="1103" t="s">
        <v>109</v>
      </c>
      <c r="CIL9" s="1104">
        <f>SUM(CIM9:CIO9)</f>
        <v>0</v>
      </c>
      <c r="CIS9" s="1103" t="s">
        <v>109</v>
      </c>
      <c r="CIT9" s="1104">
        <f>SUM(CIU9:CIW9)</f>
        <v>0</v>
      </c>
      <c r="CJA9" s="1103" t="s">
        <v>109</v>
      </c>
      <c r="CJB9" s="1104">
        <f>SUM(CJC9:CJE9)</f>
        <v>0</v>
      </c>
      <c r="CJI9" s="1103" t="s">
        <v>109</v>
      </c>
      <c r="CJJ9" s="1104">
        <f>SUM(CJK9:CJM9)</f>
        <v>0</v>
      </c>
      <c r="CJQ9" s="1103" t="s">
        <v>109</v>
      </c>
      <c r="CJR9" s="1104">
        <f>SUM(CJS9:CJU9)</f>
        <v>0</v>
      </c>
      <c r="CJY9" s="1103" t="s">
        <v>109</v>
      </c>
      <c r="CJZ9" s="1104">
        <f>SUM(CKA9:CKC9)</f>
        <v>0</v>
      </c>
      <c r="CKG9" s="1103" t="s">
        <v>109</v>
      </c>
      <c r="CKH9" s="1104">
        <f>SUM(CKI9:CKK9)</f>
        <v>0</v>
      </c>
      <c r="CKO9" s="1103" t="s">
        <v>109</v>
      </c>
      <c r="CKP9" s="1104">
        <f>SUM(CKQ9:CKS9)</f>
        <v>0</v>
      </c>
      <c r="CKW9" s="1103" t="s">
        <v>109</v>
      </c>
      <c r="CKX9" s="1104">
        <f>SUM(CKY9:CLA9)</f>
        <v>0</v>
      </c>
      <c r="CLE9" s="1103" t="s">
        <v>109</v>
      </c>
      <c r="CLF9" s="1104">
        <f>SUM(CLG9:CLI9)</f>
        <v>0</v>
      </c>
      <c r="CLM9" s="1103" t="s">
        <v>109</v>
      </c>
      <c r="CLN9" s="1104">
        <f>SUM(CLO9:CLQ9)</f>
        <v>0</v>
      </c>
      <c r="CLU9" s="1103" t="s">
        <v>109</v>
      </c>
      <c r="CLV9" s="1104">
        <f>SUM(CLW9:CLY9)</f>
        <v>0</v>
      </c>
      <c r="CMC9" s="1103" t="s">
        <v>109</v>
      </c>
      <c r="CMD9" s="1104">
        <f>SUM(CME9:CMG9)</f>
        <v>0</v>
      </c>
      <c r="CMK9" s="1103" t="s">
        <v>109</v>
      </c>
      <c r="CML9" s="1104">
        <f>SUM(CMM9:CMO9)</f>
        <v>0</v>
      </c>
      <c r="CMS9" s="1103" t="s">
        <v>109</v>
      </c>
      <c r="CMT9" s="1104">
        <f>SUM(CMU9:CMW9)</f>
        <v>0</v>
      </c>
      <c r="CNA9" s="1103" t="s">
        <v>109</v>
      </c>
      <c r="CNB9" s="1104">
        <f>SUM(CNC9:CNE9)</f>
        <v>0</v>
      </c>
      <c r="CNI9" s="1103" t="s">
        <v>109</v>
      </c>
      <c r="CNJ9" s="1104">
        <f>SUM(CNK9:CNM9)</f>
        <v>0</v>
      </c>
      <c r="CNQ9" s="1103" t="s">
        <v>109</v>
      </c>
      <c r="CNR9" s="1104">
        <f>SUM(CNS9:CNU9)</f>
        <v>0</v>
      </c>
      <c r="CNY9" s="1103" t="s">
        <v>109</v>
      </c>
      <c r="CNZ9" s="1104">
        <f>SUM(COA9:COC9)</f>
        <v>0</v>
      </c>
      <c r="COG9" s="1103" t="s">
        <v>109</v>
      </c>
      <c r="COH9" s="1104">
        <f>SUM(COI9:COK9)</f>
        <v>0</v>
      </c>
      <c r="COO9" s="1103" t="s">
        <v>109</v>
      </c>
      <c r="COP9" s="1104">
        <f>SUM(COQ9:COS9)</f>
        <v>0</v>
      </c>
      <c r="COW9" s="1103" t="s">
        <v>109</v>
      </c>
      <c r="COX9" s="1104">
        <f>SUM(COY9:CPA9)</f>
        <v>0</v>
      </c>
      <c r="CPE9" s="1103" t="s">
        <v>109</v>
      </c>
      <c r="CPF9" s="1104">
        <f>SUM(CPG9:CPI9)</f>
        <v>0</v>
      </c>
      <c r="CPM9" s="1103" t="s">
        <v>109</v>
      </c>
      <c r="CPN9" s="1104">
        <f>SUM(CPO9:CPQ9)</f>
        <v>0</v>
      </c>
      <c r="CPU9" s="1103" t="s">
        <v>109</v>
      </c>
      <c r="CPV9" s="1104">
        <f>SUM(CPW9:CPY9)</f>
        <v>0</v>
      </c>
      <c r="CQC9" s="1103" t="s">
        <v>109</v>
      </c>
      <c r="CQD9" s="1104">
        <f>SUM(CQE9:CQG9)</f>
        <v>0</v>
      </c>
      <c r="CQK9" s="1103" t="s">
        <v>109</v>
      </c>
      <c r="CQL9" s="1104">
        <f>SUM(CQM9:CQO9)</f>
        <v>0</v>
      </c>
      <c r="CQS9" s="1103" t="s">
        <v>109</v>
      </c>
      <c r="CQT9" s="1104">
        <f>SUM(CQU9:CQW9)</f>
        <v>0</v>
      </c>
      <c r="CRA9" s="1103" t="s">
        <v>109</v>
      </c>
      <c r="CRB9" s="1104">
        <f>SUM(CRC9:CRE9)</f>
        <v>0</v>
      </c>
      <c r="CRI9" s="1103" t="s">
        <v>109</v>
      </c>
      <c r="CRJ9" s="1104">
        <f>SUM(CRK9:CRM9)</f>
        <v>0</v>
      </c>
      <c r="CRQ9" s="1103" t="s">
        <v>109</v>
      </c>
      <c r="CRR9" s="1104">
        <f>SUM(CRS9:CRU9)</f>
        <v>0</v>
      </c>
      <c r="CRY9" s="1103" t="s">
        <v>109</v>
      </c>
      <c r="CRZ9" s="1104">
        <f>SUM(CSA9:CSC9)</f>
        <v>0</v>
      </c>
      <c r="CSG9" s="1103" t="s">
        <v>109</v>
      </c>
      <c r="CSH9" s="1104">
        <f>SUM(CSI9:CSK9)</f>
        <v>0</v>
      </c>
      <c r="CSO9" s="1103" t="s">
        <v>109</v>
      </c>
      <c r="CSP9" s="1104">
        <f>SUM(CSQ9:CSS9)</f>
        <v>0</v>
      </c>
      <c r="CSW9" s="1103" t="s">
        <v>109</v>
      </c>
      <c r="CSX9" s="1104">
        <f>SUM(CSY9:CTA9)</f>
        <v>0</v>
      </c>
      <c r="CTE9" s="1103" t="s">
        <v>109</v>
      </c>
      <c r="CTF9" s="1104">
        <f>SUM(CTG9:CTI9)</f>
        <v>0</v>
      </c>
      <c r="CTM9" s="1103" t="s">
        <v>109</v>
      </c>
      <c r="CTN9" s="1104">
        <f>SUM(CTO9:CTQ9)</f>
        <v>0</v>
      </c>
      <c r="CTU9" s="1103" t="s">
        <v>109</v>
      </c>
      <c r="CTV9" s="1104">
        <f>SUM(CTW9:CTY9)</f>
        <v>0</v>
      </c>
      <c r="CUC9" s="1103" t="s">
        <v>109</v>
      </c>
      <c r="CUD9" s="1104">
        <f>SUM(CUE9:CUG9)</f>
        <v>0</v>
      </c>
      <c r="CUK9" s="1103" t="s">
        <v>109</v>
      </c>
      <c r="CUL9" s="1104">
        <f>SUM(CUM9:CUO9)</f>
        <v>0</v>
      </c>
      <c r="CUS9" s="1103" t="s">
        <v>109</v>
      </c>
      <c r="CUT9" s="1104">
        <f>SUM(CUU9:CUW9)</f>
        <v>0</v>
      </c>
      <c r="CVA9" s="1103" t="s">
        <v>109</v>
      </c>
      <c r="CVB9" s="1104">
        <f>SUM(CVC9:CVE9)</f>
        <v>0</v>
      </c>
      <c r="CVI9" s="1103" t="s">
        <v>109</v>
      </c>
      <c r="CVJ9" s="1104">
        <f>SUM(CVK9:CVM9)</f>
        <v>0</v>
      </c>
      <c r="CVQ9" s="1103" t="s">
        <v>109</v>
      </c>
      <c r="CVR9" s="1104">
        <f>SUM(CVS9:CVU9)</f>
        <v>0</v>
      </c>
      <c r="CVY9" s="1103" t="s">
        <v>109</v>
      </c>
      <c r="CVZ9" s="1104">
        <f>SUM(CWA9:CWC9)</f>
        <v>0</v>
      </c>
      <c r="CWG9" s="1103" t="s">
        <v>109</v>
      </c>
      <c r="CWH9" s="1104">
        <f>SUM(CWI9:CWK9)</f>
        <v>0</v>
      </c>
      <c r="CWO9" s="1103" t="s">
        <v>109</v>
      </c>
      <c r="CWP9" s="1104">
        <f>SUM(CWQ9:CWS9)</f>
        <v>0</v>
      </c>
      <c r="CWW9" s="1103" t="s">
        <v>109</v>
      </c>
      <c r="CWX9" s="1104">
        <f>SUM(CWY9:CXA9)</f>
        <v>0</v>
      </c>
      <c r="CXE9" s="1103" t="s">
        <v>109</v>
      </c>
      <c r="CXF9" s="1104">
        <f>SUM(CXG9:CXI9)</f>
        <v>0</v>
      </c>
      <c r="CXM9" s="1103" t="s">
        <v>109</v>
      </c>
      <c r="CXN9" s="1104">
        <f>SUM(CXO9:CXQ9)</f>
        <v>0</v>
      </c>
      <c r="CXU9" s="1103" t="s">
        <v>109</v>
      </c>
      <c r="CXV9" s="1104">
        <f>SUM(CXW9:CXY9)</f>
        <v>0</v>
      </c>
      <c r="CYC9" s="1103" t="s">
        <v>109</v>
      </c>
      <c r="CYD9" s="1104">
        <f>SUM(CYE9:CYG9)</f>
        <v>0</v>
      </c>
      <c r="CYK9" s="1103" t="s">
        <v>109</v>
      </c>
      <c r="CYL9" s="1104">
        <f>SUM(CYM9:CYO9)</f>
        <v>0</v>
      </c>
      <c r="CYS9" s="1103" t="s">
        <v>109</v>
      </c>
      <c r="CYT9" s="1104">
        <f>SUM(CYU9:CYW9)</f>
        <v>0</v>
      </c>
      <c r="CZA9" s="1103" t="s">
        <v>109</v>
      </c>
      <c r="CZB9" s="1104">
        <f>SUM(CZC9:CZE9)</f>
        <v>0</v>
      </c>
      <c r="CZI9" s="1103" t="s">
        <v>109</v>
      </c>
      <c r="CZJ9" s="1104">
        <f>SUM(CZK9:CZM9)</f>
        <v>0</v>
      </c>
      <c r="CZQ9" s="1103" t="s">
        <v>109</v>
      </c>
      <c r="CZR9" s="1104">
        <f>SUM(CZS9:CZU9)</f>
        <v>0</v>
      </c>
      <c r="CZY9" s="1103" t="s">
        <v>109</v>
      </c>
      <c r="CZZ9" s="1104">
        <f>SUM(DAA9:DAC9)</f>
        <v>0</v>
      </c>
      <c r="DAG9" s="1103" t="s">
        <v>109</v>
      </c>
      <c r="DAH9" s="1104">
        <f>SUM(DAI9:DAK9)</f>
        <v>0</v>
      </c>
      <c r="DAO9" s="1103" t="s">
        <v>109</v>
      </c>
      <c r="DAP9" s="1104">
        <f>SUM(DAQ9:DAS9)</f>
        <v>0</v>
      </c>
      <c r="DAW9" s="1103" t="s">
        <v>109</v>
      </c>
      <c r="DAX9" s="1104">
        <f>SUM(DAY9:DBA9)</f>
        <v>0</v>
      </c>
      <c r="DBE9" s="1103" t="s">
        <v>109</v>
      </c>
      <c r="DBF9" s="1104">
        <f>SUM(DBG9:DBI9)</f>
        <v>0</v>
      </c>
      <c r="DBM9" s="1103" t="s">
        <v>109</v>
      </c>
      <c r="DBN9" s="1104">
        <f>SUM(DBO9:DBQ9)</f>
        <v>0</v>
      </c>
      <c r="DBU9" s="1103" t="s">
        <v>109</v>
      </c>
      <c r="DBV9" s="1104">
        <f>SUM(DBW9:DBY9)</f>
        <v>0</v>
      </c>
      <c r="DCC9" s="1103" t="s">
        <v>109</v>
      </c>
      <c r="DCD9" s="1104">
        <f>SUM(DCE9:DCG9)</f>
        <v>0</v>
      </c>
      <c r="DCK9" s="1103" t="s">
        <v>109</v>
      </c>
      <c r="DCL9" s="1104">
        <f>SUM(DCM9:DCO9)</f>
        <v>0</v>
      </c>
      <c r="DCS9" s="1103" t="s">
        <v>109</v>
      </c>
      <c r="DCT9" s="1104">
        <f>SUM(DCU9:DCW9)</f>
        <v>0</v>
      </c>
      <c r="DDA9" s="1103" t="s">
        <v>109</v>
      </c>
      <c r="DDB9" s="1104">
        <f>SUM(DDC9:DDE9)</f>
        <v>0</v>
      </c>
      <c r="DDI9" s="1103" t="s">
        <v>109</v>
      </c>
      <c r="DDJ9" s="1104">
        <f>SUM(DDK9:DDM9)</f>
        <v>0</v>
      </c>
      <c r="DDQ9" s="1103" t="s">
        <v>109</v>
      </c>
      <c r="DDR9" s="1104">
        <f>SUM(DDS9:DDU9)</f>
        <v>0</v>
      </c>
      <c r="DDY9" s="1103" t="s">
        <v>109</v>
      </c>
      <c r="DDZ9" s="1104">
        <f>SUM(DEA9:DEC9)</f>
        <v>0</v>
      </c>
      <c r="DEG9" s="1103" t="s">
        <v>109</v>
      </c>
      <c r="DEH9" s="1104">
        <f>SUM(DEI9:DEK9)</f>
        <v>0</v>
      </c>
      <c r="DEO9" s="1103" t="s">
        <v>109</v>
      </c>
      <c r="DEP9" s="1104">
        <f>SUM(DEQ9:DES9)</f>
        <v>0</v>
      </c>
      <c r="DEW9" s="1103" t="s">
        <v>109</v>
      </c>
      <c r="DEX9" s="1104">
        <f>SUM(DEY9:DFA9)</f>
        <v>0</v>
      </c>
      <c r="DFE9" s="1103" t="s">
        <v>109</v>
      </c>
      <c r="DFF9" s="1104">
        <f>SUM(DFG9:DFI9)</f>
        <v>0</v>
      </c>
      <c r="DFM9" s="1103" t="s">
        <v>109</v>
      </c>
      <c r="DFN9" s="1104">
        <f>SUM(DFO9:DFQ9)</f>
        <v>0</v>
      </c>
      <c r="DFU9" s="1103" t="s">
        <v>109</v>
      </c>
      <c r="DFV9" s="1104">
        <f>SUM(DFW9:DFY9)</f>
        <v>0</v>
      </c>
      <c r="DGC9" s="1103" t="s">
        <v>109</v>
      </c>
      <c r="DGD9" s="1104">
        <f>SUM(DGE9:DGG9)</f>
        <v>0</v>
      </c>
      <c r="DGK9" s="1103" t="s">
        <v>109</v>
      </c>
      <c r="DGL9" s="1104">
        <f>SUM(DGM9:DGO9)</f>
        <v>0</v>
      </c>
      <c r="DGS9" s="1103" t="s">
        <v>109</v>
      </c>
      <c r="DGT9" s="1104">
        <f>SUM(DGU9:DGW9)</f>
        <v>0</v>
      </c>
      <c r="DHA9" s="1103" t="s">
        <v>109</v>
      </c>
      <c r="DHB9" s="1104">
        <f>SUM(DHC9:DHE9)</f>
        <v>0</v>
      </c>
      <c r="DHI9" s="1103" t="s">
        <v>109</v>
      </c>
      <c r="DHJ9" s="1104">
        <f>SUM(DHK9:DHM9)</f>
        <v>0</v>
      </c>
      <c r="DHQ9" s="1103" t="s">
        <v>109</v>
      </c>
      <c r="DHR9" s="1104">
        <f>SUM(DHS9:DHU9)</f>
        <v>0</v>
      </c>
      <c r="DHY9" s="1103" t="s">
        <v>109</v>
      </c>
      <c r="DHZ9" s="1104">
        <f>SUM(DIA9:DIC9)</f>
        <v>0</v>
      </c>
      <c r="DIG9" s="1103" t="s">
        <v>109</v>
      </c>
      <c r="DIH9" s="1104">
        <f>SUM(DII9:DIK9)</f>
        <v>0</v>
      </c>
      <c r="DIO9" s="1103" t="s">
        <v>109</v>
      </c>
      <c r="DIP9" s="1104">
        <f>SUM(DIQ9:DIS9)</f>
        <v>0</v>
      </c>
      <c r="DIW9" s="1103" t="s">
        <v>109</v>
      </c>
      <c r="DIX9" s="1104">
        <f>SUM(DIY9:DJA9)</f>
        <v>0</v>
      </c>
      <c r="DJE9" s="1103" t="s">
        <v>109</v>
      </c>
      <c r="DJF9" s="1104">
        <f>SUM(DJG9:DJI9)</f>
        <v>0</v>
      </c>
      <c r="DJM9" s="1103" t="s">
        <v>109</v>
      </c>
      <c r="DJN9" s="1104">
        <f>SUM(DJO9:DJQ9)</f>
        <v>0</v>
      </c>
      <c r="DJU9" s="1103" t="s">
        <v>109</v>
      </c>
      <c r="DJV9" s="1104">
        <f>SUM(DJW9:DJY9)</f>
        <v>0</v>
      </c>
      <c r="DKC9" s="1103" t="s">
        <v>109</v>
      </c>
      <c r="DKD9" s="1104">
        <f>SUM(DKE9:DKG9)</f>
        <v>0</v>
      </c>
      <c r="DKK9" s="1103" t="s">
        <v>109</v>
      </c>
      <c r="DKL9" s="1104">
        <f>SUM(DKM9:DKO9)</f>
        <v>0</v>
      </c>
      <c r="DKS9" s="1103" t="s">
        <v>109</v>
      </c>
      <c r="DKT9" s="1104">
        <f>SUM(DKU9:DKW9)</f>
        <v>0</v>
      </c>
      <c r="DLA9" s="1103" t="s">
        <v>109</v>
      </c>
      <c r="DLB9" s="1104">
        <f>SUM(DLC9:DLE9)</f>
        <v>0</v>
      </c>
      <c r="DLI9" s="1103" t="s">
        <v>109</v>
      </c>
      <c r="DLJ9" s="1104">
        <f>SUM(DLK9:DLM9)</f>
        <v>0</v>
      </c>
      <c r="DLQ9" s="1103" t="s">
        <v>109</v>
      </c>
      <c r="DLR9" s="1104">
        <f>SUM(DLS9:DLU9)</f>
        <v>0</v>
      </c>
      <c r="DLY9" s="1103" t="s">
        <v>109</v>
      </c>
      <c r="DLZ9" s="1104">
        <f>SUM(DMA9:DMC9)</f>
        <v>0</v>
      </c>
      <c r="DMG9" s="1103" t="s">
        <v>109</v>
      </c>
      <c r="DMH9" s="1104">
        <f>SUM(DMI9:DMK9)</f>
        <v>0</v>
      </c>
      <c r="DMO9" s="1103" t="s">
        <v>109</v>
      </c>
      <c r="DMP9" s="1104">
        <f>SUM(DMQ9:DMS9)</f>
        <v>0</v>
      </c>
      <c r="DMW9" s="1103" t="s">
        <v>109</v>
      </c>
      <c r="DMX9" s="1104">
        <f>SUM(DMY9:DNA9)</f>
        <v>0</v>
      </c>
      <c r="DNE9" s="1103" t="s">
        <v>109</v>
      </c>
      <c r="DNF9" s="1104">
        <f>SUM(DNG9:DNI9)</f>
        <v>0</v>
      </c>
      <c r="DNM9" s="1103" t="s">
        <v>109</v>
      </c>
      <c r="DNN9" s="1104">
        <f>SUM(DNO9:DNQ9)</f>
        <v>0</v>
      </c>
      <c r="DNU9" s="1103" t="s">
        <v>109</v>
      </c>
      <c r="DNV9" s="1104">
        <f>SUM(DNW9:DNY9)</f>
        <v>0</v>
      </c>
      <c r="DOC9" s="1103" t="s">
        <v>109</v>
      </c>
      <c r="DOD9" s="1104">
        <f>SUM(DOE9:DOG9)</f>
        <v>0</v>
      </c>
      <c r="DOK9" s="1103" t="s">
        <v>109</v>
      </c>
      <c r="DOL9" s="1104">
        <f>SUM(DOM9:DOO9)</f>
        <v>0</v>
      </c>
      <c r="DOS9" s="1103" t="s">
        <v>109</v>
      </c>
      <c r="DOT9" s="1104">
        <f>SUM(DOU9:DOW9)</f>
        <v>0</v>
      </c>
      <c r="DPA9" s="1103" t="s">
        <v>109</v>
      </c>
      <c r="DPB9" s="1104">
        <f>SUM(DPC9:DPE9)</f>
        <v>0</v>
      </c>
      <c r="DPI9" s="1103" t="s">
        <v>109</v>
      </c>
      <c r="DPJ9" s="1104">
        <f>SUM(DPK9:DPM9)</f>
        <v>0</v>
      </c>
      <c r="DPQ9" s="1103" t="s">
        <v>109</v>
      </c>
      <c r="DPR9" s="1104">
        <f>SUM(DPS9:DPU9)</f>
        <v>0</v>
      </c>
      <c r="DPY9" s="1103" t="s">
        <v>109</v>
      </c>
      <c r="DPZ9" s="1104">
        <f>SUM(DQA9:DQC9)</f>
        <v>0</v>
      </c>
      <c r="DQG9" s="1103" t="s">
        <v>109</v>
      </c>
      <c r="DQH9" s="1104">
        <f>SUM(DQI9:DQK9)</f>
        <v>0</v>
      </c>
      <c r="DQO9" s="1103" t="s">
        <v>109</v>
      </c>
      <c r="DQP9" s="1104">
        <f>SUM(DQQ9:DQS9)</f>
        <v>0</v>
      </c>
      <c r="DQW9" s="1103" t="s">
        <v>109</v>
      </c>
      <c r="DQX9" s="1104">
        <f>SUM(DQY9:DRA9)</f>
        <v>0</v>
      </c>
      <c r="DRE9" s="1103" t="s">
        <v>109</v>
      </c>
      <c r="DRF9" s="1104">
        <f>SUM(DRG9:DRI9)</f>
        <v>0</v>
      </c>
      <c r="DRM9" s="1103" t="s">
        <v>109</v>
      </c>
      <c r="DRN9" s="1104">
        <f>SUM(DRO9:DRQ9)</f>
        <v>0</v>
      </c>
      <c r="DRU9" s="1103" t="s">
        <v>109</v>
      </c>
      <c r="DRV9" s="1104">
        <f>SUM(DRW9:DRY9)</f>
        <v>0</v>
      </c>
      <c r="DSC9" s="1103" t="s">
        <v>109</v>
      </c>
      <c r="DSD9" s="1104">
        <f>SUM(DSE9:DSG9)</f>
        <v>0</v>
      </c>
      <c r="DSK9" s="1103" t="s">
        <v>109</v>
      </c>
      <c r="DSL9" s="1104">
        <f>SUM(DSM9:DSO9)</f>
        <v>0</v>
      </c>
      <c r="DSS9" s="1103" t="s">
        <v>109</v>
      </c>
      <c r="DST9" s="1104">
        <f>SUM(DSU9:DSW9)</f>
        <v>0</v>
      </c>
      <c r="DTA9" s="1103" t="s">
        <v>109</v>
      </c>
      <c r="DTB9" s="1104">
        <f>SUM(DTC9:DTE9)</f>
        <v>0</v>
      </c>
      <c r="DTI9" s="1103" t="s">
        <v>109</v>
      </c>
      <c r="DTJ9" s="1104">
        <f>SUM(DTK9:DTM9)</f>
        <v>0</v>
      </c>
      <c r="DTQ9" s="1103" t="s">
        <v>109</v>
      </c>
      <c r="DTR9" s="1104">
        <f>SUM(DTS9:DTU9)</f>
        <v>0</v>
      </c>
      <c r="DTY9" s="1103" t="s">
        <v>109</v>
      </c>
      <c r="DTZ9" s="1104">
        <f>SUM(DUA9:DUC9)</f>
        <v>0</v>
      </c>
      <c r="DUG9" s="1103" t="s">
        <v>109</v>
      </c>
      <c r="DUH9" s="1104">
        <f>SUM(DUI9:DUK9)</f>
        <v>0</v>
      </c>
      <c r="DUO9" s="1103" t="s">
        <v>109</v>
      </c>
      <c r="DUP9" s="1104">
        <f>SUM(DUQ9:DUS9)</f>
        <v>0</v>
      </c>
      <c r="DUW9" s="1103" t="s">
        <v>109</v>
      </c>
      <c r="DUX9" s="1104">
        <f>SUM(DUY9:DVA9)</f>
        <v>0</v>
      </c>
      <c r="DVE9" s="1103" t="s">
        <v>109</v>
      </c>
      <c r="DVF9" s="1104">
        <f>SUM(DVG9:DVI9)</f>
        <v>0</v>
      </c>
      <c r="DVM9" s="1103" t="s">
        <v>109</v>
      </c>
      <c r="DVN9" s="1104">
        <f>SUM(DVO9:DVQ9)</f>
        <v>0</v>
      </c>
      <c r="DVU9" s="1103" t="s">
        <v>109</v>
      </c>
      <c r="DVV9" s="1104">
        <f>SUM(DVW9:DVY9)</f>
        <v>0</v>
      </c>
      <c r="DWC9" s="1103" t="s">
        <v>109</v>
      </c>
      <c r="DWD9" s="1104">
        <f>SUM(DWE9:DWG9)</f>
        <v>0</v>
      </c>
      <c r="DWK9" s="1103" t="s">
        <v>109</v>
      </c>
      <c r="DWL9" s="1104">
        <f>SUM(DWM9:DWO9)</f>
        <v>0</v>
      </c>
      <c r="DWS9" s="1103" t="s">
        <v>109</v>
      </c>
      <c r="DWT9" s="1104">
        <f>SUM(DWU9:DWW9)</f>
        <v>0</v>
      </c>
      <c r="DXA9" s="1103" t="s">
        <v>109</v>
      </c>
      <c r="DXB9" s="1104">
        <f>SUM(DXC9:DXE9)</f>
        <v>0</v>
      </c>
      <c r="DXI9" s="1103" t="s">
        <v>109</v>
      </c>
      <c r="DXJ9" s="1104">
        <f>SUM(DXK9:DXM9)</f>
        <v>0</v>
      </c>
      <c r="DXQ9" s="1103" t="s">
        <v>109</v>
      </c>
      <c r="DXR9" s="1104">
        <f>SUM(DXS9:DXU9)</f>
        <v>0</v>
      </c>
      <c r="DXY9" s="1103" t="s">
        <v>109</v>
      </c>
      <c r="DXZ9" s="1104">
        <f>SUM(DYA9:DYC9)</f>
        <v>0</v>
      </c>
      <c r="DYG9" s="1103" t="s">
        <v>109</v>
      </c>
      <c r="DYH9" s="1104">
        <f>SUM(DYI9:DYK9)</f>
        <v>0</v>
      </c>
      <c r="DYO9" s="1103" t="s">
        <v>109</v>
      </c>
      <c r="DYP9" s="1104">
        <f>SUM(DYQ9:DYS9)</f>
        <v>0</v>
      </c>
      <c r="DYW9" s="1103" t="s">
        <v>109</v>
      </c>
      <c r="DYX9" s="1104">
        <f>SUM(DYY9:DZA9)</f>
        <v>0</v>
      </c>
      <c r="DZE9" s="1103" t="s">
        <v>109</v>
      </c>
      <c r="DZF9" s="1104">
        <f>SUM(DZG9:DZI9)</f>
        <v>0</v>
      </c>
      <c r="DZM9" s="1103" t="s">
        <v>109</v>
      </c>
      <c r="DZN9" s="1104">
        <f>SUM(DZO9:DZQ9)</f>
        <v>0</v>
      </c>
      <c r="DZU9" s="1103" t="s">
        <v>109</v>
      </c>
      <c r="DZV9" s="1104">
        <f>SUM(DZW9:DZY9)</f>
        <v>0</v>
      </c>
      <c r="EAC9" s="1103" t="s">
        <v>109</v>
      </c>
      <c r="EAD9" s="1104">
        <f>SUM(EAE9:EAG9)</f>
        <v>0</v>
      </c>
      <c r="EAK9" s="1103" t="s">
        <v>109</v>
      </c>
      <c r="EAL9" s="1104">
        <f>SUM(EAM9:EAO9)</f>
        <v>0</v>
      </c>
      <c r="EAS9" s="1103" t="s">
        <v>109</v>
      </c>
      <c r="EAT9" s="1104">
        <f>SUM(EAU9:EAW9)</f>
        <v>0</v>
      </c>
      <c r="EBA9" s="1103" t="s">
        <v>109</v>
      </c>
      <c r="EBB9" s="1104">
        <f>SUM(EBC9:EBE9)</f>
        <v>0</v>
      </c>
      <c r="EBI9" s="1103" t="s">
        <v>109</v>
      </c>
      <c r="EBJ9" s="1104">
        <f>SUM(EBK9:EBM9)</f>
        <v>0</v>
      </c>
      <c r="EBQ9" s="1103" t="s">
        <v>109</v>
      </c>
      <c r="EBR9" s="1104">
        <f>SUM(EBS9:EBU9)</f>
        <v>0</v>
      </c>
      <c r="EBY9" s="1103" t="s">
        <v>109</v>
      </c>
      <c r="EBZ9" s="1104">
        <f>SUM(ECA9:ECC9)</f>
        <v>0</v>
      </c>
      <c r="ECG9" s="1103" t="s">
        <v>109</v>
      </c>
      <c r="ECH9" s="1104">
        <f>SUM(ECI9:ECK9)</f>
        <v>0</v>
      </c>
      <c r="ECO9" s="1103" t="s">
        <v>109</v>
      </c>
      <c r="ECP9" s="1104">
        <f>SUM(ECQ9:ECS9)</f>
        <v>0</v>
      </c>
      <c r="ECW9" s="1103" t="s">
        <v>109</v>
      </c>
      <c r="ECX9" s="1104">
        <f>SUM(ECY9:EDA9)</f>
        <v>0</v>
      </c>
      <c r="EDE9" s="1103" t="s">
        <v>109</v>
      </c>
      <c r="EDF9" s="1104">
        <f>SUM(EDG9:EDI9)</f>
        <v>0</v>
      </c>
      <c r="EDM9" s="1103" t="s">
        <v>109</v>
      </c>
      <c r="EDN9" s="1104">
        <f>SUM(EDO9:EDQ9)</f>
        <v>0</v>
      </c>
      <c r="EDU9" s="1103" t="s">
        <v>109</v>
      </c>
      <c r="EDV9" s="1104">
        <f>SUM(EDW9:EDY9)</f>
        <v>0</v>
      </c>
      <c r="EEC9" s="1103" t="s">
        <v>109</v>
      </c>
      <c r="EED9" s="1104">
        <f>SUM(EEE9:EEG9)</f>
        <v>0</v>
      </c>
      <c r="EEK9" s="1103" t="s">
        <v>109</v>
      </c>
      <c r="EEL9" s="1104">
        <f>SUM(EEM9:EEO9)</f>
        <v>0</v>
      </c>
      <c r="EES9" s="1103" t="s">
        <v>109</v>
      </c>
      <c r="EET9" s="1104">
        <f>SUM(EEU9:EEW9)</f>
        <v>0</v>
      </c>
      <c r="EFA9" s="1103" t="s">
        <v>109</v>
      </c>
      <c r="EFB9" s="1104">
        <f>SUM(EFC9:EFE9)</f>
        <v>0</v>
      </c>
      <c r="EFI9" s="1103" t="s">
        <v>109</v>
      </c>
      <c r="EFJ9" s="1104">
        <f>SUM(EFK9:EFM9)</f>
        <v>0</v>
      </c>
      <c r="EFQ9" s="1103" t="s">
        <v>109</v>
      </c>
      <c r="EFR9" s="1104">
        <f>SUM(EFS9:EFU9)</f>
        <v>0</v>
      </c>
      <c r="EFY9" s="1103" t="s">
        <v>109</v>
      </c>
      <c r="EFZ9" s="1104">
        <f>SUM(EGA9:EGC9)</f>
        <v>0</v>
      </c>
      <c r="EGG9" s="1103" t="s">
        <v>109</v>
      </c>
      <c r="EGH9" s="1104">
        <f>SUM(EGI9:EGK9)</f>
        <v>0</v>
      </c>
      <c r="EGO9" s="1103" t="s">
        <v>109</v>
      </c>
      <c r="EGP9" s="1104">
        <f>SUM(EGQ9:EGS9)</f>
        <v>0</v>
      </c>
      <c r="EGW9" s="1103" t="s">
        <v>109</v>
      </c>
      <c r="EGX9" s="1104">
        <f>SUM(EGY9:EHA9)</f>
        <v>0</v>
      </c>
      <c r="EHE9" s="1103" t="s">
        <v>109</v>
      </c>
      <c r="EHF9" s="1104">
        <f>SUM(EHG9:EHI9)</f>
        <v>0</v>
      </c>
      <c r="EHM9" s="1103" t="s">
        <v>109</v>
      </c>
      <c r="EHN9" s="1104">
        <f>SUM(EHO9:EHQ9)</f>
        <v>0</v>
      </c>
      <c r="EHU9" s="1103" t="s">
        <v>109</v>
      </c>
      <c r="EHV9" s="1104">
        <f>SUM(EHW9:EHY9)</f>
        <v>0</v>
      </c>
      <c r="EIC9" s="1103" t="s">
        <v>109</v>
      </c>
      <c r="EID9" s="1104">
        <f>SUM(EIE9:EIG9)</f>
        <v>0</v>
      </c>
      <c r="EIK9" s="1103" t="s">
        <v>109</v>
      </c>
      <c r="EIL9" s="1104">
        <f>SUM(EIM9:EIO9)</f>
        <v>0</v>
      </c>
      <c r="EIS9" s="1103" t="s">
        <v>109</v>
      </c>
      <c r="EIT9" s="1104">
        <f>SUM(EIU9:EIW9)</f>
        <v>0</v>
      </c>
      <c r="EJA9" s="1103" t="s">
        <v>109</v>
      </c>
      <c r="EJB9" s="1104">
        <f>SUM(EJC9:EJE9)</f>
        <v>0</v>
      </c>
      <c r="EJI9" s="1103" t="s">
        <v>109</v>
      </c>
      <c r="EJJ9" s="1104">
        <f>SUM(EJK9:EJM9)</f>
        <v>0</v>
      </c>
      <c r="EJQ9" s="1103" t="s">
        <v>109</v>
      </c>
      <c r="EJR9" s="1104">
        <f>SUM(EJS9:EJU9)</f>
        <v>0</v>
      </c>
      <c r="EJY9" s="1103" t="s">
        <v>109</v>
      </c>
      <c r="EJZ9" s="1104">
        <f>SUM(EKA9:EKC9)</f>
        <v>0</v>
      </c>
      <c r="EKG9" s="1103" t="s">
        <v>109</v>
      </c>
      <c r="EKH9" s="1104">
        <f>SUM(EKI9:EKK9)</f>
        <v>0</v>
      </c>
      <c r="EKO9" s="1103" t="s">
        <v>109</v>
      </c>
      <c r="EKP9" s="1104">
        <f>SUM(EKQ9:EKS9)</f>
        <v>0</v>
      </c>
      <c r="EKW9" s="1103" t="s">
        <v>109</v>
      </c>
      <c r="EKX9" s="1104">
        <f>SUM(EKY9:ELA9)</f>
        <v>0</v>
      </c>
      <c r="ELE9" s="1103" t="s">
        <v>109</v>
      </c>
      <c r="ELF9" s="1104">
        <f>SUM(ELG9:ELI9)</f>
        <v>0</v>
      </c>
      <c r="ELM9" s="1103" t="s">
        <v>109</v>
      </c>
      <c r="ELN9" s="1104">
        <f>SUM(ELO9:ELQ9)</f>
        <v>0</v>
      </c>
      <c r="ELU9" s="1103" t="s">
        <v>109</v>
      </c>
      <c r="ELV9" s="1104">
        <f>SUM(ELW9:ELY9)</f>
        <v>0</v>
      </c>
      <c r="EMC9" s="1103" t="s">
        <v>109</v>
      </c>
      <c r="EMD9" s="1104">
        <f>SUM(EME9:EMG9)</f>
        <v>0</v>
      </c>
      <c r="EMK9" s="1103" t="s">
        <v>109</v>
      </c>
      <c r="EML9" s="1104">
        <f>SUM(EMM9:EMO9)</f>
        <v>0</v>
      </c>
      <c r="EMS9" s="1103" t="s">
        <v>109</v>
      </c>
      <c r="EMT9" s="1104">
        <f>SUM(EMU9:EMW9)</f>
        <v>0</v>
      </c>
      <c r="ENA9" s="1103" t="s">
        <v>109</v>
      </c>
      <c r="ENB9" s="1104">
        <f>SUM(ENC9:ENE9)</f>
        <v>0</v>
      </c>
      <c r="ENI9" s="1103" t="s">
        <v>109</v>
      </c>
      <c r="ENJ9" s="1104">
        <f>SUM(ENK9:ENM9)</f>
        <v>0</v>
      </c>
      <c r="ENQ9" s="1103" t="s">
        <v>109</v>
      </c>
      <c r="ENR9" s="1104">
        <f>SUM(ENS9:ENU9)</f>
        <v>0</v>
      </c>
      <c r="ENY9" s="1103" t="s">
        <v>109</v>
      </c>
      <c r="ENZ9" s="1104">
        <f>SUM(EOA9:EOC9)</f>
        <v>0</v>
      </c>
      <c r="EOG9" s="1103" t="s">
        <v>109</v>
      </c>
      <c r="EOH9" s="1104">
        <f>SUM(EOI9:EOK9)</f>
        <v>0</v>
      </c>
      <c r="EOO9" s="1103" t="s">
        <v>109</v>
      </c>
      <c r="EOP9" s="1104">
        <f>SUM(EOQ9:EOS9)</f>
        <v>0</v>
      </c>
      <c r="EOW9" s="1103" t="s">
        <v>109</v>
      </c>
      <c r="EOX9" s="1104">
        <f>SUM(EOY9:EPA9)</f>
        <v>0</v>
      </c>
      <c r="EPE9" s="1103" t="s">
        <v>109</v>
      </c>
      <c r="EPF9" s="1104">
        <f>SUM(EPG9:EPI9)</f>
        <v>0</v>
      </c>
      <c r="EPM9" s="1103" t="s">
        <v>109</v>
      </c>
      <c r="EPN9" s="1104">
        <f>SUM(EPO9:EPQ9)</f>
        <v>0</v>
      </c>
      <c r="EPU9" s="1103" t="s">
        <v>109</v>
      </c>
      <c r="EPV9" s="1104">
        <f>SUM(EPW9:EPY9)</f>
        <v>0</v>
      </c>
      <c r="EQC9" s="1103" t="s">
        <v>109</v>
      </c>
      <c r="EQD9" s="1104">
        <f>SUM(EQE9:EQG9)</f>
        <v>0</v>
      </c>
      <c r="EQK9" s="1103" t="s">
        <v>109</v>
      </c>
      <c r="EQL9" s="1104">
        <f>SUM(EQM9:EQO9)</f>
        <v>0</v>
      </c>
      <c r="EQS9" s="1103" t="s">
        <v>109</v>
      </c>
      <c r="EQT9" s="1104">
        <f>SUM(EQU9:EQW9)</f>
        <v>0</v>
      </c>
      <c r="ERA9" s="1103" t="s">
        <v>109</v>
      </c>
      <c r="ERB9" s="1104">
        <f>SUM(ERC9:ERE9)</f>
        <v>0</v>
      </c>
      <c r="ERI9" s="1103" t="s">
        <v>109</v>
      </c>
      <c r="ERJ9" s="1104">
        <f>SUM(ERK9:ERM9)</f>
        <v>0</v>
      </c>
      <c r="ERQ9" s="1103" t="s">
        <v>109</v>
      </c>
      <c r="ERR9" s="1104">
        <f>SUM(ERS9:ERU9)</f>
        <v>0</v>
      </c>
      <c r="ERY9" s="1103" t="s">
        <v>109</v>
      </c>
      <c r="ERZ9" s="1104">
        <f>SUM(ESA9:ESC9)</f>
        <v>0</v>
      </c>
      <c r="ESG9" s="1103" t="s">
        <v>109</v>
      </c>
      <c r="ESH9" s="1104">
        <f>SUM(ESI9:ESK9)</f>
        <v>0</v>
      </c>
      <c r="ESO9" s="1103" t="s">
        <v>109</v>
      </c>
      <c r="ESP9" s="1104">
        <f>SUM(ESQ9:ESS9)</f>
        <v>0</v>
      </c>
      <c r="ESW9" s="1103" t="s">
        <v>109</v>
      </c>
      <c r="ESX9" s="1104">
        <f>SUM(ESY9:ETA9)</f>
        <v>0</v>
      </c>
      <c r="ETE9" s="1103" t="s">
        <v>109</v>
      </c>
      <c r="ETF9" s="1104">
        <f>SUM(ETG9:ETI9)</f>
        <v>0</v>
      </c>
      <c r="ETM9" s="1103" t="s">
        <v>109</v>
      </c>
      <c r="ETN9" s="1104">
        <f>SUM(ETO9:ETQ9)</f>
        <v>0</v>
      </c>
      <c r="ETU9" s="1103" t="s">
        <v>109</v>
      </c>
      <c r="ETV9" s="1104">
        <f>SUM(ETW9:ETY9)</f>
        <v>0</v>
      </c>
      <c r="EUC9" s="1103" t="s">
        <v>109</v>
      </c>
      <c r="EUD9" s="1104">
        <f>SUM(EUE9:EUG9)</f>
        <v>0</v>
      </c>
      <c r="EUK9" s="1103" t="s">
        <v>109</v>
      </c>
      <c r="EUL9" s="1104">
        <f>SUM(EUM9:EUO9)</f>
        <v>0</v>
      </c>
      <c r="EUS9" s="1103" t="s">
        <v>109</v>
      </c>
      <c r="EUT9" s="1104">
        <f>SUM(EUU9:EUW9)</f>
        <v>0</v>
      </c>
      <c r="EVA9" s="1103" t="s">
        <v>109</v>
      </c>
      <c r="EVB9" s="1104">
        <f>SUM(EVC9:EVE9)</f>
        <v>0</v>
      </c>
      <c r="EVI9" s="1103" t="s">
        <v>109</v>
      </c>
      <c r="EVJ9" s="1104">
        <f>SUM(EVK9:EVM9)</f>
        <v>0</v>
      </c>
      <c r="EVQ9" s="1103" t="s">
        <v>109</v>
      </c>
      <c r="EVR9" s="1104">
        <f>SUM(EVS9:EVU9)</f>
        <v>0</v>
      </c>
      <c r="EVY9" s="1103" t="s">
        <v>109</v>
      </c>
      <c r="EVZ9" s="1104">
        <f>SUM(EWA9:EWC9)</f>
        <v>0</v>
      </c>
      <c r="EWG9" s="1103" t="s">
        <v>109</v>
      </c>
      <c r="EWH9" s="1104">
        <f>SUM(EWI9:EWK9)</f>
        <v>0</v>
      </c>
      <c r="EWO9" s="1103" t="s">
        <v>109</v>
      </c>
      <c r="EWP9" s="1104">
        <f>SUM(EWQ9:EWS9)</f>
        <v>0</v>
      </c>
      <c r="EWW9" s="1103" t="s">
        <v>109</v>
      </c>
      <c r="EWX9" s="1104">
        <f>SUM(EWY9:EXA9)</f>
        <v>0</v>
      </c>
      <c r="EXE9" s="1103" t="s">
        <v>109</v>
      </c>
      <c r="EXF9" s="1104">
        <f>SUM(EXG9:EXI9)</f>
        <v>0</v>
      </c>
      <c r="EXM9" s="1103" t="s">
        <v>109</v>
      </c>
      <c r="EXN9" s="1104">
        <f>SUM(EXO9:EXQ9)</f>
        <v>0</v>
      </c>
      <c r="EXU9" s="1103" t="s">
        <v>109</v>
      </c>
      <c r="EXV9" s="1104">
        <f>SUM(EXW9:EXY9)</f>
        <v>0</v>
      </c>
      <c r="EYC9" s="1103" t="s">
        <v>109</v>
      </c>
      <c r="EYD9" s="1104">
        <f>SUM(EYE9:EYG9)</f>
        <v>0</v>
      </c>
      <c r="EYK9" s="1103" t="s">
        <v>109</v>
      </c>
      <c r="EYL9" s="1104">
        <f>SUM(EYM9:EYO9)</f>
        <v>0</v>
      </c>
      <c r="EYS9" s="1103" t="s">
        <v>109</v>
      </c>
      <c r="EYT9" s="1104">
        <f>SUM(EYU9:EYW9)</f>
        <v>0</v>
      </c>
      <c r="EZA9" s="1103" t="s">
        <v>109</v>
      </c>
      <c r="EZB9" s="1104">
        <f>SUM(EZC9:EZE9)</f>
        <v>0</v>
      </c>
      <c r="EZI9" s="1103" t="s">
        <v>109</v>
      </c>
      <c r="EZJ9" s="1104">
        <f>SUM(EZK9:EZM9)</f>
        <v>0</v>
      </c>
      <c r="EZQ9" s="1103" t="s">
        <v>109</v>
      </c>
      <c r="EZR9" s="1104">
        <f>SUM(EZS9:EZU9)</f>
        <v>0</v>
      </c>
      <c r="EZY9" s="1103" t="s">
        <v>109</v>
      </c>
      <c r="EZZ9" s="1104">
        <f>SUM(FAA9:FAC9)</f>
        <v>0</v>
      </c>
      <c r="FAG9" s="1103" t="s">
        <v>109</v>
      </c>
      <c r="FAH9" s="1104">
        <f>SUM(FAI9:FAK9)</f>
        <v>0</v>
      </c>
      <c r="FAO9" s="1103" t="s">
        <v>109</v>
      </c>
      <c r="FAP9" s="1104">
        <f>SUM(FAQ9:FAS9)</f>
        <v>0</v>
      </c>
      <c r="FAW9" s="1103" t="s">
        <v>109</v>
      </c>
      <c r="FAX9" s="1104">
        <f>SUM(FAY9:FBA9)</f>
        <v>0</v>
      </c>
      <c r="FBE9" s="1103" t="s">
        <v>109</v>
      </c>
      <c r="FBF9" s="1104">
        <f>SUM(FBG9:FBI9)</f>
        <v>0</v>
      </c>
      <c r="FBM9" s="1103" t="s">
        <v>109</v>
      </c>
      <c r="FBN9" s="1104">
        <f>SUM(FBO9:FBQ9)</f>
        <v>0</v>
      </c>
      <c r="FBU9" s="1103" t="s">
        <v>109</v>
      </c>
      <c r="FBV9" s="1104">
        <f>SUM(FBW9:FBY9)</f>
        <v>0</v>
      </c>
      <c r="FCC9" s="1103" t="s">
        <v>109</v>
      </c>
      <c r="FCD9" s="1104">
        <f>SUM(FCE9:FCG9)</f>
        <v>0</v>
      </c>
      <c r="FCK9" s="1103" t="s">
        <v>109</v>
      </c>
      <c r="FCL9" s="1104">
        <f>SUM(FCM9:FCO9)</f>
        <v>0</v>
      </c>
      <c r="FCS9" s="1103" t="s">
        <v>109</v>
      </c>
      <c r="FCT9" s="1104">
        <f>SUM(FCU9:FCW9)</f>
        <v>0</v>
      </c>
      <c r="FDA9" s="1103" t="s">
        <v>109</v>
      </c>
      <c r="FDB9" s="1104">
        <f>SUM(FDC9:FDE9)</f>
        <v>0</v>
      </c>
      <c r="FDI9" s="1103" t="s">
        <v>109</v>
      </c>
      <c r="FDJ9" s="1104">
        <f>SUM(FDK9:FDM9)</f>
        <v>0</v>
      </c>
      <c r="FDQ9" s="1103" t="s">
        <v>109</v>
      </c>
      <c r="FDR9" s="1104">
        <f>SUM(FDS9:FDU9)</f>
        <v>0</v>
      </c>
      <c r="FDY9" s="1103" t="s">
        <v>109</v>
      </c>
      <c r="FDZ9" s="1104">
        <f>SUM(FEA9:FEC9)</f>
        <v>0</v>
      </c>
      <c r="FEG9" s="1103" t="s">
        <v>109</v>
      </c>
      <c r="FEH9" s="1104">
        <f>SUM(FEI9:FEK9)</f>
        <v>0</v>
      </c>
      <c r="FEO9" s="1103" t="s">
        <v>109</v>
      </c>
      <c r="FEP9" s="1104">
        <f>SUM(FEQ9:FES9)</f>
        <v>0</v>
      </c>
      <c r="FEW9" s="1103" t="s">
        <v>109</v>
      </c>
      <c r="FEX9" s="1104">
        <f>SUM(FEY9:FFA9)</f>
        <v>0</v>
      </c>
      <c r="FFE9" s="1103" t="s">
        <v>109</v>
      </c>
      <c r="FFF9" s="1104">
        <f>SUM(FFG9:FFI9)</f>
        <v>0</v>
      </c>
      <c r="FFM9" s="1103" t="s">
        <v>109</v>
      </c>
      <c r="FFN9" s="1104">
        <f>SUM(FFO9:FFQ9)</f>
        <v>0</v>
      </c>
      <c r="FFU9" s="1103" t="s">
        <v>109</v>
      </c>
      <c r="FFV9" s="1104">
        <f>SUM(FFW9:FFY9)</f>
        <v>0</v>
      </c>
      <c r="FGC9" s="1103" t="s">
        <v>109</v>
      </c>
      <c r="FGD9" s="1104">
        <f>SUM(FGE9:FGG9)</f>
        <v>0</v>
      </c>
      <c r="FGK9" s="1103" t="s">
        <v>109</v>
      </c>
      <c r="FGL9" s="1104">
        <f>SUM(FGM9:FGO9)</f>
        <v>0</v>
      </c>
      <c r="FGS9" s="1103" t="s">
        <v>109</v>
      </c>
      <c r="FGT9" s="1104">
        <f>SUM(FGU9:FGW9)</f>
        <v>0</v>
      </c>
      <c r="FHA9" s="1103" t="s">
        <v>109</v>
      </c>
      <c r="FHB9" s="1104">
        <f>SUM(FHC9:FHE9)</f>
        <v>0</v>
      </c>
      <c r="FHI9" s="1103" t="s">
        <v>109</v>
      </c>
      <c r="FHJ9" s="1104">
        <f>SUM(FHK9:FHM9)</f>
        <v>0</v>
      </c>
      <c r="FHQ9" s="1103" t="s">
        <v>109</v>
      </c>
      <c r="FHR9" s="1104">
        <f>SUM(FHS9:FHU9)</f>
        <v>0</v>
      </c>
      <c r="FHY9" s="1103" t="s">
        <v>109</v>
      </c>
      <c r="FHZ9" s="1104">
        <f>SUM(FIA9:FIC9)</f>
        <v>0</v>
      </c>
      <c r="FIG9" s="1103" t="s">
        <v>109</v>
      </c>
      <c r="FIH9" s="1104">
        <f>SUM(FII9:FIK9)</f>
        <v>0</v>
      </c>
      <c r="FIO9" s="1103" t="s">
        <v>109</v>
      </c>
      <c r="FIP9" s="1104">
        <f>SUM(FIQ9:FIS9)</f>
        <v>0</v>
      </c>
      <c r="FIW9" s="1103" t="s">
        <v>109</v>
      </c>
      <c r="FIX9" s="1104">
        <f>SUM(FIY9:FJA9)</f>
        <v>0</v>
      </c>
      <c r="FJE9" s="1103" t="s">
        <v>109</v>
      </c>
      <c r="FJF9" s="1104">
        <f>SUM(FJG9:FJI9)</f>
        <v>0</v>
      </c>
      <c r="FJM9" s="1103" t="s">
        <v>109</v>
      </c>
      <c r="FJN9" s="1104">
        <f>SUM(FJO9:FJQ9)</f>
        <v>0</v>
      </c>
      <c r="FJU9" s="1103" t="s">
        <v>109</v>
      </c>
      <c r="FJV9" s="1104">
        <f>SUM(FJW9:FJY9)</f>
        <v>0</v>
      </c>
      <c r="FKC9" s="1103" t="s">
        <v>109</v>
      </c>
      <c r="FKD9" s="1104">
        <f>SUM(FKE9:FKG9)</f>
        <v>0</v>
      </c>
      <c r="FKK9" s="1103" t="s">
        <v>109</v>
      </c>
      <c r="FKL9" s="1104">
        <f>SUM(FKM9:FKO9)</f>
        <v>0</v>
      </c>
      <c r="FKS9" s="1103" t="s">
        <v>109</v>
      </c>
      <c r="FKT9" s="1104">
        <f>SUM(FKU9:FKW9)</f>
        <v>0</v>
      </c>
      <c r="FLA9" s="1103" t="s">
        <v>109</v>
      </c>
      <c r="FLB9" s="1104">
        <f>SUM(FLC9:FLE9)</f>
        <v>0</v>
      </c>
      <c r="FLI9" s="1103" t="s">
        <v>109</v>
      </c>
      <c r="FLJ9" s="1104">
        <f>SUM(FLK9:FLM9)</f>
        <v>0</v>
      </c>
      <c r="FLQ9" s="1103" t="s">
        <v>109</v>
      </c>
      <c r="FLR9" s="1104">
        <f>SUM(FLS9:FLU9)</f>
        <v>0</v>
      </c>
      <c r="FLY9" s="1103" t="s">
        <v>109</v>
      </c>
      <c r="FLZ9" s="1104">
        <f>SUM(FMA9:FMC9)</f>
        <v>0</v>
      </c>
      <c r="FMG9" s="1103" t="s">
        <v>109</v>
      </c>
      <c r="FMH9" s="1104">
        <f>SUM(FMI9:FMK9)</f>
        <v>0</v>
      </c>
      <c r="FMO9" s="1103" t="s">
        <v>109</v>
      </c>
      <c r="FMP9" s="1104">
        <f>SUM(FMQ9:FMS9)</f>
        <v>0</v>
      </c>
      <c r="FMW9" s="1103" t="s">
        <v>109</v>
      </c>
      <c r="FMX9" s="1104">
        <f>SUM(FMY9:FNA9)</f>
        <v>0</v>
      </c>
      <c r="FNE9" s="1103" t="s">
        <v>109</v>
      </c>
      <c r="FNF9" s="1104">
        <f>SUM(FNG9:FNI9)</f>
        <v>0</v>
      </c>
      <c r="FNM9" s="1103" t="s">
        <v>109</v>
      </c>
      <c r="FNN9" s="1104">
        <f>SUM(FNO9:FNQ9)</f>
        <v>0</v>
      </c>
      <c r="FNU9" s="1103" t="s">
        <v>109</v>
      </c>
      <c r="FNV9" s="1104">
        <f>SUM(FNW9:FNY9)</f>
        <v>0</v>
      </c>
      <c r="FOC9" s="1103" t="s">
        <v>109</v>
      </c>
      <c r="FOD9" s="1104">
        <f>SUM(FOE9:FOG9)</f>
        <v>0</v>
      </c>
      <c r="FOK9" s="1103" t="s">
        <v>109</v>
      </c>
      <c r="FOL9" s="1104">
        <f>SUM(FOM9:FOO9)</f>
        <v>0</v>
      </c>
      <c r="FOS9" s="1103" t="s">
        <v>109</v>
      </c>
      <c r="FOT9" s="1104">
        <f>SUM(FOU9:FOW9)</f>
        <v>0</v>
      </c>
      <c r="FPA9" s="1103" t="s">
        <v>109</v>
      </c>
      <c r="FPB9" s="1104">
        <f>SUM(FPC9:FPE9)</f>
        <v>0</v>
      </c>
      <c r="FPI9" s="1103" t="s">
        <v>109</v>
      </c>
      <c r="FPJ9" s="1104">
        <f>SUM(FPK9:FPM9)</f>
        <v>0</v>
      </c>
      <c r="FPQ9" s="1103" t="s">
        <v>109</v>
      </c>
      <c r="FPR9" s="1104">
        <f>SUM(FPS9:FPU9)</f>
        <v>0</v>
      </c>
      <c r="FPY9" s="1103" t="s">
        <v>109</v>
      </c>
      <c r="FPZ9" s="1104">
        <f>SUM(FQA9:FQC9)</f>
        <v>0</v>
      </c>
      <c r="FQG9" s="1103" t="s">
        <v>109</v>
      </c>
      <c r="FQH9" s="1104">
        <f>SUM(FQI9:FQK9)</f>
        <v>0</v>
      </c>
      <c r="FQO9" s="1103" t="s">
        <v>109</v>
      </c>
      <c r="FQP9" s="1104">
        <f>SUM(FQQ9:FQS9)</f>
        <v>0</v>
      </c>
      <c r="FQW9" s="1103" t="s">
        <v>109</v>
      </c>
      <c r="FQX9" s="1104">
        <f>SUM(FQY9:FRA9)</f>
        <v>0</v>
      </c>
      <c r="FRE9" s="1103" t="s">
        <v>109</v>
      </c>
      <c r="FRF9" s="1104">
        <f>SUM(FRG9:FRI9)</f>
        <v>0</v>
      </c>
      <c r="FRM9" s="1103" t="s">
        <v>109</v>
      </c>
      <c r="FRN9" s="1104">
        <f>SUM(FRO9:FRQ9)</f>
        <v>0</v>
      </c>
      <c r="FRU9" s="1103" t="s">
        <v>109</v>
      </c>
      <c r="FRV9" s="1104">
        <f>SUM(FRW9:FRY9)</f>
        <v>0</v>
      </c>
      <c r="FSC9" s="1103" t="s">
        <v>109</v>
      </c>
      <c r="FSD9" s="1104">
        <f>SUM(FSE9:FSG9)</f>
        <v>0</v>
      </c>
      <c r="FSK9" s="1103" t="s">
        <v>109</v>
      </c>
      <c r="FSL9" s="1104">
        <f>SUM(FSM9:FSO9)</f>
        <v>0</v>
      </c>
      <c r="FSS9" s="1103" t="s">
        <v>109</v>
      </c>
      <c r="FST9" s="1104">
        <f>SUM(FSU9:FSW9)</f>
        <v>0</v>
      </c>
      <c r="FTA9" s="1103" t="s">
        <v>109</v>
      </c>
      <c r="FTB9" s="1104">
        <f>SUM(FTC9:FTE9)</f>
        <v>0</v>
      </c>
      <c r="FTI9" s="1103" t="s">
        <v>109</v>
      </c>
      <c r="FTJ9" s="1104">
        <f>SUM(FTK9:FTM9)</f>
        <v>0</v>
      </c>
      <c r="FTQ9" s="1103" t="s">
        <v>109</v>
      </c>
      <c r="FTR9" s="1104">
        <f>SUM(FTS9:FTU9)</f>
        <v>0</v>
      </c>
      <c r="FTY9" s="1103" t="s">
        <v>109</v>
      </c>
      <c r="FTZ9" s="1104">
        <f>SUM(FUA9:FUC9)</f>
        <v>0</v>
      </c>
      <c r="FUG9" s="1103" t="s">
        <v>109</v>
      </c>
      <c r="FUH9" s="1104">
        <f>SUM(FUI9:FUK9)</f>
        <v>0</v>
      </c>
      <c r="FUO9" s="1103" t="s">
        <v>109</v>
      </c>
      <c r="FUP9" s="1104">
        <f>SUM(FUQ9:FUS9)</f>
        <v>0</v>
      </c>
      <c r="FUW9" s="1103" t="s">
        <v>109</v>
      </c>
      <c r="FUX9" s="1104">
        <f>SUM(FUY9:FVA9)</f>
        <v>0</v>
      </c>
      <c r="FVE9" s="1103" t="s">
        <v>109</v>
      </c>
      <c r="FVF9" s="1104">
        <f>SUM(FVG9:FVI9)</f>
        <v>0</v>
      </c>
      <c r="FVM9" s="1103" t="s">
        <v>109</v>
      </c>
      <c r="FVN9" s="1104">
        <f>SUM(FVO9:FVQ9)</f>
        <v>0</v>
      </c>
      <c r="FVU9" s="1103" t="s">
        <v>109</v>
      </c>
      <c r="FVV9" s="1104">
        <f>SUM(FVW9:FVY9)</f>
        <v>0</v>
      </c>
      <c r="FWC9" s="1103" t="s">
        <v>109</v>
      </c>
      <c r="FWD9" s="1104">
        <f>SUM(FWE9:FWG9)</f>
        <v>0</v>
      </c>
      <c r="FWK9" s="1103" t="s">
        <v>109</v>
      </c>
      <c r="FWL9" s="1104">
        <f>SUM(FWM9:FWO9)</f>
        <v>0</v>
      </c>
      <c r="FWS9" s="1103" t="s">
        <v>109</v>
      </c>
      <c r="FWT9" s="1104">
        <f>SUM(FWU9:FWW9)</f>
        <v>0</v>
      </c>
      <c r="FXA9" s="1103" t="s">
        <v>109</v>
      </c>
      <c r="FXB9" s="1104">
        <f>SUM(FXC9:FXE9)</f>
        <v>0</v>
      </c>
      <c r="FXI9" s="1103" t="s">
        <v>109</v>
      </c>
      <c r="FXJ9" s="1104">
        <f>SUM(FXK9:FXM9)</f>
        <v>0</v>
      </c>
      <c r="FXQ9" s="1103" t="s">
        <v>109</v>
      </c>
      <c r="FXR9" s="1104">
        <f>SUM(FXS9:FXU9)</f>
        <v>0</v>
      </c>
      <c r="FXY9" s="1103" t="s">
        <v>109</v>
      </c>
      <c r="FXZ9" s="1104">
        <f>SUM(FYA9:FYC9)</f>
        <v>0</v>
      </c>
      <c r="FYG9" s="1103" t="s">
        <v>109</v>
      </c>
      <c r="FYH9" s="1104">
        <f>SUM(FYI9:FYK9)</f>
        <v>0</v>
      </c>
      <c r="FYO9" s="1103" t="s">
        <v>109</v>
      </c>
      <c r="FYP9" s="1104">
        <f>SUM(FYQ9:FYS9)</f>
        <v>0</v>
      </c>
      <c r="FYW9" s="1103" t="s">
        <v>109</v>
      </c>
      <c r="FYX9" s="1104">
        <f>SUM(FYY9:FZA9)</f>
        <v>0</v>
      </c>
      <c r="FZE9" s="1103" t="s">
        <v>109</v>
      </c>
      <c r="FZF9" s="1104">
        <f>SUM(FZG9:FZI9)</f>
        <v>0</v>
      </c>
      <c r="FZM9" s="1103" t="s">
        <v>109</v>
      </c>
      <c r="FZN9" s="1104">
        <f>SUM(FZO9:FZQ9)</f>
        <v>0</v>
      </c>
      <c r="FZU9" s="1103" t="s">
        <v>109</v>
      </c>
      <c r="FZV9" s="1104">
        <f>SUM(FZW9:FZY9)</f>
        <v>0</v>
      </c>
      <c r="GAC9" s="1103" t="s">
        <v>109</v>
      </c>
      <c r="GAD9" s="1104">
        <f>SUM(GAE9:GAG9)</f>
        <v>0</v>
      </c>
      <c r="GAK9" s="1103" t="s">
        <v>109</v>
      </c>
      <c r="GAL9" s="1104">
        <f>SUM(GAM9:GAO9)</f>
        <v>0</v>
      </c>
      <c r="GAS9" s="1103" t="s">
        <v>109</v>
      </c>
      <c r="GAT9" s="1104">
        <f>SUM(GAU9:GAW9)</f>
        <v>0</v>
      </c>
      <c r="GBA9" s="1103" t="s">
        <v>109</v>
      </c>
      <c r="GBB9" s="1104">
        <f>SUM(GBC9:GBE9)</f>
        <v>0</v>
      </c>
      <c r="GBI9" s="1103" t="s">
        <v>109</v>
      </c>
      <c r="GBJ9" s="1104">
        <f>SUM(GBK9:GBM9)</f>
        <v>0</v>
      </c>
      <c r="GBQ9" s="1103" t="s">
        <v>109</v>
      </c>
      <c r="GBR9" s="1104">
        <f>SUM(GBS9:GBU9)</f>
        <v>0</v>
      </c>
      <c r="GBY9" s="1103" t="s">
        <v>109</v>
      </c>
      <c r="GBZ9" s="1104">
        <f>SUM(GCA9:GCC9)</f>
        <v>0</v>
      </c>
      <c r="GCG9" s="1103" t="s">
        <v>109</v>
      </c>
      <c r="GCH9" s="1104">
        <f>SUM(GCI9:GCK9)</f>
        <v>0</v>
      </c>
      <c r="GCO9" s="1103" t="s">
        <v>109</v>
      </c>
      <c r="GCP9" s="1104">
        <f>SUM(GCQ9:GCS9)</f>
        <v>0</v>
      </c>
      <c r="GCW9" s="1103" t="s">
        <v>109</v>
      </c>
      <c r="GCX9" s="1104">
        <f>SUM(GCY9:GDA9)</f>
        <v>0</v>
      </c>
      <c r="GDE9" s="1103" t="s">
        <v>109</v>
      </c>
      <c r="GDF9" s="1104">
        <f>SUM(GDG9:GDI9)</f>
        <v>0</v>
      </c>
      <c r="GDM9" s="1103" t="s">
        <v>109</v>
      </c>
      <c r="GDN9" s="1104">
        <f>SUM(GDO9:GDQ9)</f>
        <v>0</v>
      </c>
      <c r="GDU9" s="1103" t="s">
        <v>109</v>
      </c>
      <c r="GDV9" s="1104">
        <f>SUM(GDW9:GDY9)</f>
        <v>0</v>
      </c>
      <c r="GEC9" s="1103" t="s">
        <v>109</v>
      </c>
      <c r="GED9" s="1104">
        <f>SUM(GEE9:GEG9)</f>
        <v>0</v>
      </c>
      <c r="GEK9" s="1103" t="s">
        <v>109</v>
      </c>
      <c r="GEL9" s="1104">
        <f>SUM(GEM9:GEO9)</f>
        <v>0</v>
      </c>
      <c r="GES9" s="1103" t="s">
        <v>109</v>
      </c>
      <c r="GET9" s="1104">
        <f>SUM(GEU9:GEW9)</f>
        <v>0</v>
      </c>
      <c r="GFA9" s="1103" t="s">
        <v>109</v>
      </c>
      <c r="GFB9" s="1104">
        <f>SUM(GFC9:GFE9)</f>
        <v>0</v>
      </c>
      <c r="GFI9" s="1103" t="s">
        <v>109</v>
      </c>
      <c r="GFJ9" s="1104">
        <f>SUM(GFK9:GFM9)</f>
        <v>0</v>
      </c>
      <c r="GFQ9" s="1103" t="s">
        <v>109</v>
      </c>
      <c r="GFR9" s="1104">
        <f>SUM(GFS9:GFU9)</f>
        <v>0</v>
      </c>
      <c r="GFY9" s="1103" t="s">
        <v>109</v>
      </c>
      <c r="GFZ9" s="1104">
        <f>SUM(GGA9:GGC9)</f>
        <v>0</v>
      </c>
      <c r="GGG9" s="1103" t="s">
        <v>109</v>
      </c>
      <c r="GGH9" s="1104">
        <f>SUM(GGI9:GGK9)</f>
        <v>0</v>
      </c>
      <c r="GGO9" s="1103" t="s">
        <v>109</v>
      </c>
      <c r="GGP9" s="1104">
        <f>SUM(GGQ9:GGS9)</f>
        <v>0</v>
      </c>
      <c r="GGW9" s="1103" t="s">
        <v>109</v>
      </c>
      <c r="GGX9" s="1104">
        <f>SUM(GGY9:GHA9)</f>
        <v>0</v>
      </c>
      <c r="GHE9" s="1103" t="s">
        <v>109</v>
      </c>
      <c r="GHF9" s="1104">
        <f>SUM(GHG9:GHI9)</f>
        <v>0</v>
      </c>
      <c r="GHM9" s="1103" t="s">
        <v>109</v>
      </c>
      <c r="GHN9" s="1104">
        <f>SUM(GHO9:GHQ9)</f>
        <v>0</v>
      </c>
      <c r="GHU9" s="1103" t="s">
        <v>109</v>
      </c>
      <c r="GHV9" s="1104">
        <f>SUM(GHW9:GHY9)</f>
        <v>0</v>
      </c>
      <c r="GIC9" s="1103" t="s">
        <v>109</v>
      </c>
      <c r="GID9" s="1104">
        <f>SUM(GIE9:GIG9)</f>
        <v>0</v>
      </c>
      <c r="GIK9" s="1103" t="s">
        <v>109</v>
      </c>
      <c r="GIL9" s="1104">
        <f>SUM(GIM9:GIO9)</f>
        <v>0</v>
      </c>
      <c r="GIS9" s="1103" t="s">
        <v>109</v>
      </c>
      <c r="GIT9" s="1104">
        <f>SUM(GIU9:GIW9)</f>
        <v>0</v>
      </c>
      <c r="GJA9" s="1103" t="s">
        <v>109</v>
      </c>
      <c r="GJB9" s="1104">
        <f>SUM(GJC9:GJE9)</f>
        <v>0</v>
      </c>
      <c r="GJI9" s="1103" t="s">
        <v>109</v>
      </c>
      <c r="GJJ9" s="1104">
        <f>SUM(GJK9:GJM9)</f>
        <v>0</v>
      </c>
      <c r="GJQ9" s="1103" t="s">
        <v>109</v>
      </c>
      <c r="GJR9" s="1104">
        <f>SUM(GJS9:GJU9)</f>
        <v>0</v>
      </c>
      <c r="GJY9" s="1103" t="s">
        <v>109</v>
      </c>
      <c r="GJZ9" s="1104">
        <f>SUM(GKA9:GKC9)</f>
        <v>0</v>
      </c>
      <c r="GKG9" s="1103" t="s">
        <v>109</v>
      </c>
      <c r="GKH9" s="1104">
        <f>SUM(GKI9:GKK9)</f>
        <v>0</v>
      </c>
      <c r="GKO9" s="1103" t="s">
        <v>109</v>
      </c>
      <c r="GKP9" s="1104">
        <f>SUM(GKQ9:GKS9)</f>
        <v>0</v>
      </c>
      <c r="GKW9" s="1103" t="s">
        <v>109</v>
      </c>
      <c r="GKX9" s="1104">
        <f>SUM(GKY9:GLA9)</f>
        <v>0</v>
      </c>
      <c r="GLE9" s="1103" t="s">
        <v>109</v>
      </c>
      <c r="GLF9" s="1104">
        <f>SUM(GLG9:GLI9)</f>
        <v>0</v>
      </c>
      <c r="GLM9" s="1103" t="s">
        <v>109</v>
      </c>
      <c r="GLN9" s="1104">
        <f>SUM(GLO9:GLQ9)</f>
        <v>0</v>
      </c>
      <c r="GLU9" s="1103" t="s">
        <v>109</v>
      </c>
      <c r="GLV9" s="1104">
        <f>SUM(GLW9:GLY9)</f>
        <v>0</v>
      </c>
      <c r="GMC9" s="1103" t="s">
        <v>109</v>
      </c>
      <c r="GMD9" s="1104">
        <f>SUM(GME9:GMG9)</f>
        <v>0</v>
      </c>
      <c r="GMK9" s="1103" t="s">
        <v>109</v>
      </c>
      <c r="GML9" s="1104">
        <f>SUM(GMM9:GMO9)</f>
        <v>0</v>
      </c>
      <c r="GMS9" s="1103" t="s">
        <v>109</v>
      </c>
      <c r="GMT9" s="1104">
        <f>SUM(GMU9:GMW9)</f>
        <v>0</v>
      </c>
      <c r="GNA9" s="1103" t="s">
        <v>109</v>
      </c>
      <c r="GNB9" s="1104">
        <f>SUM(GNC9:GNE9)</f>
        <v>0</v>
      </c>
      <c r="GNI9" s="1103" t="s">
        <v>109</v>
      </c>
      <c r="GNJ9" s="1104">
        <f>SUM(GNK9:GNM9)</f>
        <v>0</v>
      </c>
      <c r="GNQ9" s="1103" t="s">
        <v>109</v>
      </c>
      <c r="GNR9" s="1104">
        <f>SUM(GNS9:GNU9)</f>
        <v>0</v>
      </c>
      <c r="GNY9" s="1103" t="s">
        <v>109</v>
      </c>
      <c r="GNZ9" s="1104">
        <f>SUM(GOA9:GOC9)</f>
        <v>0</v>
      </c>
      <c r="GOG9" s="1103" t="s">
        <v>109</v>
      </c>
      <c r="GOH9" s="1104">
        <f>SUM(GOI9:GOK9)</f>
        <v>0</v>
      </c>
      <c r="GOO9" s="1103" t="s">
        <v>109</v>
      </c>
      <c r="GOP9" s="1104">
        <f>SUM(GOQ9:GOS9)</f>
        <v>0</v>
      </c>
      <c r="GOW9" s="1103" t="s">
        <v>109</v>
      </c>
      <c r="GOX9" s="1104">
        <f>SUM(GOY9:GPA9)</f>
        <v>0</v>
      </c>
      <c r="GPE9" s="1103" t="s">
        <v>109</v>
      </c>
      <c r="GPF9" s="1104">
        <f>SUM(GPG9:GPI9)</f>
        <v>0</v>
      </c>
      <c r="GPM9" s="1103" t="s">
        <v>109</v>
      </c>
      <c r="GPN9" s="1104">
        <f>SUM(GPO9:GPQ9)</f>
        <v>0</v>
      </c>
      <c r="GPU9" s="1103" t="s">
        <v>109</v>
      </c>
      <c r="GPV9" s="1104">
        <f>SUM(GPW9:GPY9)</f>
        <v>0</v>
      </c>
      <c r="GQC9" s="1103" t="s">
        <v>109</v>
      </c>
      <c r="GQD9" s="1104">
        <f>SUM(GQE9:GQG9)</f>
        <v>0</v>
      </c>
      <c r="GQK9" s="1103" t="s">
        <v>109</v>
      </c>
      <c r="GQL9" s="1104">
        <f>SUM(GQM9:GQO9)</f>
        <v>0</v>
      </c>
      <c r="GQS9" s="1103" t="s">
        <v>109</v>
      </c>
      <c r="GQT9" s="1104">
        <f>SUM(GQU9:GQW9)</f>
        <v>0</v>
      </c>
      <c r="GRA9" s="1103" t="s">
        <v>109</v>
      </c>
      <c r="GRB9" s="1104">
        <f>SUM(GRC9:GRE9)</f>
        <v>0</v>
      </c>
      <c r="GRI9" s="1103" t="s">
        <v>109</v>
      </c>
      <c r="GRJ9" s="1104">
        <f>SUM(GRK9:GRM9)</f>
        <v>0</v>
      </c>
      <c r="GRQ9" s="1103" t="s">
        <v>109</v>
      </c>
      <c r="GRR9" s="1104">
        <f>SUM(GRS9:GRU9)</f>
        <v>0</v>
      </c>
      <c r="GRY9" s="1103" t="s">
        <v>109</v>
      </c>
      <c r="GRZ9" s="1104">
        <f>SUM(GSA9:GSC9)</f>
        <v>0</v>
      </c>
      <c r="GSG9" s="1103" t="s">
        <v>109</v>
      </c>
      <c r="GSH9" s="1104">
        <f>SUM(GSI9:GSK9)</f>
        <v>0</v>
      </c>
      <c r="GSO9" s="1103" t="s">
        <v>109</v>
      </c>
      <c r="GSP9" s="1104">
        <f>SUM(GSQ9:GSS9)</f>
        <v>0</v>
      </c>
      <c r="GSW9" s="1103" t="s">
        <v>109</v>
      </c>
      <c r="GSX9" s="1104">
        <f>SUM(GSY9:GTA9)</f>
        <v>0</v>
      </c>
      <c r="GTE9" s="1103" t="s">
        <v>109</v>
      </c>
      <c r="GTF9" s="1104">
        <f>SUM(GTG9:GTI9)</f>
        <v>0</v>
      </c>
      <c r="GTM9" s="1103" t="s">
        <v>109</v>
      </c>
      <c r="GTN9" s="1104">
        <f>SUM(GTO9:GTQ9)</f>
        <v>0</v>
      </c>
      <c r="GTU9" s="1103" t="s">
        <v>109</v>
      </c>
      <c r="GTV9" s="1104">
        <f>SUM(GTW9:GTY9)</f>
        <v>0</v>
      </c>
      <c r="GUC9" s="1103" t="s">
        <v>109</v>
      </c>
      <c r="GUD9" s="1104">
        <f>SUM(GUE9:GUG9)</f>
        <v>0</v>
      </c>
      <c r="GUK9" s="1103" t="s">
        <v>109</v>
      </c>
      <c r="GUL9" s="1104">
        <f>SUM(GUM9:GUO9)</f>
        <v>0</v>
      </c>
      <c r="GUS9" s="1103" t="s">
        <v>109</v>
      </c>
      <c r="GUT9" s="1104">
        <f>SUM(GUU9:GUW9)</f>
        <v>0</v>
      </c>
      <c r="GVA9" s="1103" t="s">
        <v>109</v>
      </c>
      <c r="GVB9" s="1104">
        <f>SUM(GVC9:GVE9)</f>
        <v>0</v>
      </c>
      <c r="GVI9" s="1103" t="s">
        <v>109</v>
      </c>
      <c r="GVJ9" s="1104">
        <f>SUM(GVK9:GVM9)</f>
        <v>0</v>
      </c>
      <c r="GVQ9" s="1103" t="s">
        <v>109</v>
      </c>
      <c r="GVR9" s="1104">
        <f>SUM(GVS9:GVU9)</f>
        <v>0</v>
      </c>
      <c r="GVY9" s="1103" t="s">
        <v>109</v>
      </c>
      <c r="GVZ9" s="1104">
        <f>SUM(GWA9:GWC9)</f>
        <v>0</v>
      </c>
      <c r="GWG9" s="1103" t="s">
        <v>109</v>
      </c>
      <c r="GWH9" s="1104">
        <f>SUM(GWI9:GWK9)</f>
        <v>0</v>
      </c>
      <c r="GWO9" s="1103" t="s">
        <v>109</v>
      </c>
      <c r="GWP9" s="1104">
        <f>SUM(GWQ9:GWS9)</f>
        <v>0</v>
      </c>
      <c r="GWW9" s="1103" t="s">
        <v>109</v>
      </c>
      <c r="GWX9" s="1104">
        <f>SUM(GWY9:GXA9)</f>
        <v>0</v>
      </c>
      <c r="GXE9" s="1103" t="s">
        <v>109</v>
      </c>
      <c r="GXF9" s="1104">
        <f>SUM(GXG9:GXI9)</f>
        <v>0</v>
      </c>
      <c r="GXM9" s="1103" t="s">
        <v>109</v>
      </c>
      <c r="GXN9" s="1104">
        <f>SUM(GXO9:GXQ9)</f>
        <v>0</v>
      </c>
      <c r="GXU9" s="1103" t="s">
        <v>109</v>
      </c>
      <c r="GXV9" s="1104">
        <f>SUM(GXW9:GXY9)</f>
        <v>0</v>
      </c>
      <c r="GYC9" s="1103" t="s">
        <v>109</v>
      </c>
      <c r="GYD9" s="1104">
        <f>SUM(GYE9:GYG9)</f>
        <v>0</v>
      </c>
      <c r="GYK9" s="1103" t="s">
        <v>109</v>
      </c>
      <c r="GYL9" s="1104">
        <f>SUM(GYM9:GYO9)</f>
        <v>0</v>
      </c>
      <c r="GYS9" s="1103" t="s">
        <v>109</v>
      </c>
      <c r="GYT9" s="1104">
        <f>SUM(GYU9:GYW9)</f>
        <v>0</v>
      </c>
      <c r="GZA9" s="1103" t="s">
        <v>109</v>
      </c>
      <c r="GZB9" s="1104">
        <f>SUM(GZC9:GZE9)</f>
        <v>0</v>
      </c>
      <c r="GZI9" s="1103" t="s">
        <v>109</v>
      </c>
      <c r="GZJ9" s="1104">
        <f>SUM(GZK9:GZM9)</f>
        <v>0</v>
      </c>
      <c r="GZQ9" s="1103" t="s">
        <v>109</v>
      </c>
      <c r="GZR9" s="1104">
        <f>SUM(GZS9:GZU9)</f>
        <v>0</v>
      </c>
      <c r="GZY9" s="1103" t="s">
        <v>109</v>
      </c>
      <c r="GZZ9" s="1104">
        <f>SUM(HAA9:HAC9)</f>
        <v>0</v>
      </c>
      <c r="HAG9" s="1103" t="s">
        <v>109</v>
      </c>
      <c r="HAH9" s="1104">
        <f>SUM(HAI9:HAK9)</f>
        <v>0</v>
      </c>
      <c r="HAO9" s="1103" t="s">
        <v>109</v>
      </c>
      <c r="HAP9" s="1104">
        <f>SUM(HAQ9:HAS9)</f>
        <v>0</v>
      </c>
      <c r="HAW9" s="1103" t="s">
        <v>109</v>
      </c>
      <c r="HAX9" s="1104">
        <f>SUM(HAY9:HBA9)</f>
        <v>0</v>
      </c>
      <c r="HBE9" s="1103" t="s">
        <v>109</v>
      </c>
      <c r="HBF9" s="1104">
        <f>SUM(HBG9:HBI9)</f>
        <v>0</v>
      </c>
      <c r="HBM9" s="1103" t="s">
        <v>109</v>
      </c>
      <c r="HBN9" s="1104">
        <f>SUM(HBO9:HBQ9)</f>
        <v>0</v>
      </c>
      <c r="HBU9" s="1103" t="s">
        <v>109</v>
      </c>
      <c r="HBV9" s="1104">
        <f>SUM(HBW9:HBY9)</f>
        <v>0</v>
      </c>
      <c r="HCC9" s="1103" t="s">
        <v>109</v>
      </c>
      <c r="HCD9" s="1104">
        <f>SUM(HCE9:HCG9)</f>
        <v>0</v>
      </c>
      <c r="HCK9" s="1103" t="s">
        <v>109</v>
      </c>
      <c r="HCL9" s="1104">
        <f>SUM(HCM9:HCO9)</f>
        <v>0</v>
      </c>
      <c r="HCS9" s="1103" t="s">
        <v>109</v>
      </c>
      <c r="HCT9" s="1104">
        <f>SUM(HCU9:HCW9)</f>
        <v>0</v>
      </c>
      <c r="HDA9" s="1103" t="s">
        <v>109</v>
      </c>
      <c r="HDB9" s="1104">
        <f>SUM(HDC9:HDE9)</f>
        <v>0</v>
      </c>
      <c r="HDI9" s="1103" t="s">
        <v>109</v>
      </c>
      <c r="HDJ9" s="1104">
        <f>SUM(HDK9:HDM9)</f>
        <v>0</v>
      </c>
      <c r="HDQ9" s="1103" t="s">
        <v>109</v>
      </c>
      <c r="HDR9" s="1104">
        <f>SUM(HDS9:HDU9)</f>
        <v>0</v>
      </c>
      <c r="HDY9" s="1103" t="s">
        <v>109</v>
      </c>
      <c r="HDZ9" s="1104">
        <f>SUM(HEA9:HEC9)</f>
        <v>0</v>
      </c>
      <c r="HEG9" s="1103" t="s">
        <v>109</v>
      </c>
      <c r="HEH9" s="1104">
        <f>SUM(HEI9:HEK9)</f>
        <v>0</v>
      </c>
      <c r="HEO9" s="1103" t="s">
        <v>109</v>
      </c>
      <c r="HEP9" s="1104">
        <f>SUM(HEQ9:HES9)</f>
        <v>0</v>
      </c>
      <c r="HEW9" s="1103" t="s">
        <v>109</v>
      </c>
      <c r="HEX9" s="1104">
        <f>SUM(HEY9:HFA9)</f>
        <v>0</v>
      </c>
      <c r="HFE9" s="1103" t="s">
        <v>109</v>
      </c>
      <c r="HFF9" s="1104">
        <f>SUM(HFG9:HFI9)</f>
        <v>0</v>
      </c>
      <c r="HFM9" s="1103" t="s">
        <v>109</v>
      </c>
      <c r="HFN9" s="1104">
        <f>SUM(HFO9:HFQ9)</f>
        <v>0</v>
      </c>
      <c r="HFU9" s="1103" t="s">
        <v>109</v>
      </c>
      <c r="HFV9" s="1104">
        <f>SUM(HFW9:HFY9)</f>
        <v>0</v>
      </c>
      <c r="HGC9" s="1103" t="s">
        <v>109</v>
      </c>
      <c r="HGD9" s="1104">
        <f>SUM(HGE9:HGG9)</f>
        <v>0</v>
      </c>
      <c r="HGK9" s="1103" t="s">
        <v>109</v>
      </c>
      <c r="HGL9" s="1104">
        <f>SUM(HGM9:HGO9)</f>
        <v>0</v>
      </c>
      <c r="HGS9" s="1103" t="s">
        <v>109</v>
      </c>
      <c r="HGT9" s="1104">
        <f>SUM(HGU9:HGW9)</f>
        <v>0</v>
      </c>
      <c r="HHA9" s="1103" t="s">
        <v>109</v>
      </c>
      <c r="HHB9" s="1104">
        <f>SUM(HHC9:HHE9)</f>
        <v>0</v>
      </c>
      <c r="HHI9" s="1103" t="s">
        <v>109</v>
      </c>
      <c r="HHJ9" s="1104">
        <f>SUM(HHK9:HHM9)</f>
        <v>0</v>
      </c>
      <c r="HHQ9" s="1103" t="s">
        <v>109</v>
      </c>
      <c r="HHR9" s="1104">
        <f>SUM(HHS9:HHU9)</f>
        <v>0</v>
      </c>
      <c r="HHY9" s="1103" t="s">
        <v>109</v>
      </c>
      <c r="HHZ9" s="1104">
        <f>SUM(HIA9:HIC9)</f>
        <v>0</v>
      </c>
      <c r="HIG9" s="1103" t="s">
        <v>109</v>
      </c>
      <c r="HIH9" s="1104">
        <f>SUM(HII9:HIK9)</f>
        <v>0</v>
      </c>
      <c r="HIO9" s="1103" t="s">
        <v>109</v>
      </c>
      <c r="HIP9" s="1104">
        <f>SUM(HIQ9:HIS9)</f>
        <v>0</v>
      </c>
      <c r="HIW9" s="1103" t="s">
        <v>109</v>
      </c>
      <c r="HIX9" s="1104">
        <f>SUM(HIY9:HJA9)</f>
        <v>0</v>
      </c>
      <c r="HJE9" s="1103" t="s">
        <v>109</v>
      </c>
      <c r="HJF9" s="1104">
        <f>SUM(HJG9:HJI9)</f>
        <v>0</v>
      </c>
      <c r="HJM9" s="1103" t="s">
        <v>109</v>
      </c>
      <c r="HJN9" s="1104">
        <f>SUM(HJO9:HJQ9)</f>
        <v>0</v>
      </c>
      <c r="HJU9" s="1103" t="s">
        <v>109</v>
      </c>
      <c r="HJV9" s="1104">
        <f>SUM(HJW9:HJY9)</f>
        <v>0</v>
      </c>
      <c r="HKC9" s="1103" t="s">
        <v>109</v>
      </c>
      <c r="HKD9" s="1104">
        <f>SUM(HKE9:HKG9)</f>
        <v>0</v>
      </c>
      <c r="HKK9" s="1103" t="s">
        <v>109</v>
      </c>
      <c r="HKL9" s="1104">
        <f>SUM(HKM9:HKO9)</f>
        <v>0</v>
      </c>
      <c r="HKS9" s="1103" t="s">
        <v>109</v>
      </c>
      <c r="HKT9" s="1104">
        <f>SUM(HKU9:HKW9)</f>
        <v>0</v>
      </c>
      <c r="HLA9" s="1103" t="s">
        <v>109</v>
      </c>
      <c r="HLB9" s="1104">
        <f>SUM(HLC9:HLE9)</f>
        <v>0</v>
      </c>
      <c r="HLI9" s="1103" t="s">
        <v>109</v>
      </c>
      <c r="HLJ9" s="1104">
        <f>SUM(HLK9:HLM9)</f>
        <v>0</v>
      </c>
      <c r="HLQ9" s="1103" t="s">
        <v>109</v>
      </c>
      <c r="HLR9" s="1104">
        <f>SUM(HLS9:HLU9)</f>
        <v>0</v>
      </c>
      <c r="HLY9" s="1103" t="s">
        <v>109</v>
      </c>
      <c r="HLZ9" s="1104">
        <f>SUM(HMA9:HMC9)</f>
        <v>0</v>
      </c>
      <c r="HMG9" s="1103" t="s">
        <v>109</v>
      </c>
      <c r="HMH9" s="1104">
        <f>SUM(HMI9:HMK9)</f>
        <v>0</v>
      </c>
      <c r="HMO9" s="1103" t="s">
        <v>109</v>
      </c>
      <c r="HMP9" s="1104">
        <f>SUM(HMQ9:HMS9)</f>
        <v>0</v>
      </c>
      <c r="HMW9" s="1103" t="s">
        <v>109</v>
      </c>
      <c r="HMX9" s="1104">
        <f>SUM(HMY9:HNA9)</f>
        <v>0</v>
      </c>
      <c r="HNE9" s="1103" t="s">
        <v>109</v>
      </c>
      <c r="HNF9" s="1104">
        <f>SUM(HNG9:HNI9)</f>
        <v>0</v>
      </c>
      <c r="HNM9" s="1103" t="s">
        <v>109</v>
      </c>
      <c r="HNN9" s="1104">
        <f>SUM(HNO9:HNQ9)</f>
        <v>0</v>
      </c>
      <c r="HNU9" s="1103" t="s">
        <v>109</v>
      </c>
      <c r="HNV9" s="1104">
        <f>SUM(HNW9:HNY9)</f>
        <v>0</v>
      </c>
      <c r="HOC9" s="1103" t="s">
        <v>109</v>
      </c>
      <c r="HOD9" s="1104">
        <f>SUM(HOE9:HOG9)</f>
        <v>0</v>
      </c>
      <c r="HOK9" s="1103" t="s">
        <v>109</v>
      </c>
      <c r="HOL9" s="1104">
        <f>SUM(HOM9:HOO9)</f>
        <v>0</v>
      </c>
      <c r="HOS9" s="1103" t="s">
        <v>109</v>
      </c>
      <c r="HOT9" s="1104">
        <f>SUM(HOU9:HOW9)</f>
        <v>0</v>
      </c>
      <c r="HPA9" s="1103" t="s">
        <v>109</v>
      </c>
      <c r="HPB9" s="1104">
        <f>SUM(HPC9:HPE9)</f>
        <v>0</v>
      </c>
      <c r="HPI9" s="1103" t="s">
        <v>109</v>
      </c>
      <c r="HPJ9" s="1104">
        <f>SUM(HPK9:HPM9)</f>
        <v>0</v>
      </c>
      <c r="HPQ9" s="1103" t="s">
        <v>109</v>
      </c>
      <c r="HPR9" s="1104">
        <f>SUM(HPS9:HPU9)</f>
        <v>0</v>
      </c>
      <c r="HPY9" s="1103" t="s">
        <v>109</v>
      </c>
      <c r="HPZ9" s="1104">
        <f>SUM(HQA9:HQC9)</f>
        <v>0</v>
      </c>
      <c r="HQG9" s="1103" t="s">
        <v>109</v>
      </c>
      <c r="HQH9" s="1104">
        <f>SUM(HQI9:HQK9)</f>
        <v>0</v>
      </c>
      <c r="HQO9" s="1103" t="s">
        <v>109</v>
      </c>
      <c r="HQP9" s="1104">
        <f>SUM(HQQ9:HQS9)</f>
        <v>0</v>
      </c>
      <c r="HQW9" s="1103" t="s">
        <v>109</v>
      </c>
      <c r="HQX9" s="1104">
        <f>SUM(HQY9:HRA9)</f>
        <v>0</v>
      </c>
      <c r="HRE9" s="1103" t="s">
        <v>109</v>
      </c>
      <c r="HRF9" s="1104">
        <f>SUM(HRG9:HRI9)</f>
        <v>0</v>
      </c>
      <c r="HRM9" s="1103" t="s">
        <v>109</v>
      </c>
      <c r="HRN9" s="1104">
        <f>SUM(HRO9:HRQ9)</f>
        <v>0</v>
      </c>
      <c r="HRU9" s="1103" t="s">
        <v>109</v>
      </c>
      <c r="HRV9" s="1104">
        <f>SUM(HRW9:HRY9)</f>
        <v>0</v>
      </c>
      <c r="HSC9" s="1103" t="s">
        <v>109</v>
      </c>
      <c r="HSD9" s="1104">
        <f>SUM(HSE9:HSG9)</f>
        <v>0</v>
      </c>
      <c r="HSK9" s="1103" t="s">
        <v>109</v>
      </c>
      <c r="HSL9" s="1104">
        <f>SUM(HSM9:HSO9)</f>
        <v>0</v>
      </c>
      <c r="HSS9" s="1103" t="s">
        <v>109</v>
      </c>
      <c r="HST9" s="1104">
        <f>SUM(HSU9:HSW9)</f>
        <v>0</v>
      </c>
      <c r="HTA9" s="1103" t="s">
        <v>109</v>
      </c>
      <c r="HTB9" s="1104">
        <f>SUM(HTC9:HTE9)</f>
        <v>0</v>
      </c>
      <c r="HTI9" s="1103" t="s">
        <v>109</v>
      </c>
      <c r="HTJ9" s="1104">
        <f>SUM(HTK9:HTM9)</f>
        <v>0</v>
      </c>
      <c r="HTQ9" s="1103" t="s">
        <v>109</v>
      </c>
      <c r="HTR9" s="1104">
        <f>SUM(HTS9:HTU9)</f>
        <v>0</v>
      </c>
      <c r="HTY9" s="1103" t="s">
        <v>109</v>
      </c>
      <c r="HTZ9" s="1104">
        <f>SUM(HUA9:HUC9)</f>
        <v>0</v>
      </c>
      <c r="HUG9" s="1103" t="s">
        <v>109</v>
      </c>
      <c r="HUH9" s="1104">
        <f>SUM(HUI9:HUK9)</f>
        <v>0</v>
      </c>
      <c r="HUO9" s="1103" t="s">
        <v>109</v>
      </c>
      <c r="HUP9" s="1104">
        <f>SUM(HUQ9:HUS9)</f>
        <v>0</v>
      </c>
      <c r="HUW9" s="1103" t="s">
        <v>109</v>
      </c>
      <c r="HUX9" s="1104">
        <f>SUM(HUY9:HVA9)</f>
        <v>0</v>
      </c>
      <c r="HVE9" s="1103" t="s">
        <v>109</v>
      </c>
      <c r="HVF9" s="1104">
        <f>SUM(HVG9:HVI9)</f>
        <v>0</v>
      </c>
      <c r="HVM9" s="1103" t="s">
        <v>109</v>
      </c>
      <c r="HVN9" s="1104">
        <f>SUM(HVO9:HVQ9)</f>
        <v>0</v>
      </c>
      <c r="HVU9" s="1103" t="s">
        <v>109</v>
      </c>
      <c r="HVV9" s="1104">
        <f>SUM(HVW9:HVY9)</f>
        <v>0</v>
      </c>
      <c r="HWC9" s="1103" t="s">
        <v>109</v>
      </c>
      <c r="HWD9" s="1104">
        <f>SUM(HWE9:HWG9)</f>
        <v>0</v>
      </c>
      <c r="HWK9" s="1103" t="s">
        <v>109</v>
      </c>
      <c r="HWL9" s="1104">
        <f>SUM(HWM9:HWO9)</f>
        <v>0</v>
      </c>
      <c r="HWS9" s="1103" t="s">
        <v>109</v>
      </c>
      <c r="HWT9" s="1104">
        <f>SUM(HWU9:HWW9)</f>
        <v>0</v>
      </c>
      <c r="HXA9" s="1103" t="s">
        <v>109</v>
      </c>
      <c r="HXB9" s="1104">
        <f>SUM(HXC9:HXE9)</f>
        <v>0</v>
      </c>
      <c r="HXI9" s="1103" t="s">
        <v>109</v>
      </c>
      <c r="HXJ9" s="1104">
        <f>SUM(HXK9:HXM9)</f>
        <v>0</v>
      </c>
      <c r="HXQ9" s="1103" t="s">
        <v>109</v>
      </c>
      <c r="HXR9" s="1104">
        <f>SUM(HXS9:HXU9)</f>
        <v>0</v>
      </c>
      <c r="HXY9" s="1103" t="s">
        <v>109</v>
      </c>
      <c r="HXZ9" s="1104">
        <f>SUM(HYA9:HYC9)</f>
        <v>0</v>
      </c>
      <c r="HYG9" s="1103" t="s">
        <v>109</v>
      </c>
      <c r="HYH9" s="1104">
        <f>SUM(HYI9:HYK9)</f>
        <v>0</v>
      </c>
      <c r="HYO9" s="1103" t="s">
        <v>109</v>
      </c>
      <c r="HYP9" s="1104">
        <f>SUM(HYQ9:HYS9)</f>
        <v>0</v>
      </c>
      <c r="HYW9" s="1103" t="s">
        <v>109</v>
      </c>
      <c r="HYX9" s="1104">
        <f>SUM(HYY9:HZA9)</f>
        <v>0</v>
      </c>
      <c r="HZE9" s="1103" t="s">
        <v>109</v>
      </c>
      <c r="HZF9" s="1104">
        <f>SUM(HZG9:HZI9)</f>
        <v>0</v>
      </c>
      <c r="HZM9" s="1103" t="s">
        <v>109</v>
      </c>
      <c r="HZN9" s="1104">
        <f>SUM(HZO9:HZQ9)</f>
        <v>0</v>
      </c>
      <c r="HZU9" s="1103" t="s">
        <v>109</v>
      </c>
      <c r="HZV9" s="1104">
        <f>SUM(HZW9:HZY9)</f>
        <v>0</v>
      </c>
      <c r="IAC9" s="1103" t="s">
        <v>109</v>
      </c>
      <c r="IAD9" s="1104">
        <f>SUM(IAE9:IAG9)</f>
        <v>0</v>
      </c>
      <c r="IAK9" s="1103" t="s">
        <v>109</v>
      </c>
      <c r="IAL9" s="1104">
        <f>SUM(IAM9:IAO9)</f>
        <v>0</v>
      </c>
      <c r="IAS9" s="1103" t="s">
        <v>109</v>
      </c>
      <c r="IAT9" s="1104">
        <f>SUM(IAU9:IAW9)</f>
        <v>0</v>
      </c>
      <c r="IBA9" s="1103" t="s">
        <v>109</v>
      </c>
      <c r="IBB9" s="1104">
        <f>SUM(IBC9:IBE9)</f>
        <v>0</v>
      </c>
      <c r="IBI9" s="1103" t="s">
        <v>109</v>
      </c>
      <c r="IBJ9" s="1104">
        <f>SUM(IBK9:IBM9)</f>
        <v>0</v>
      </c>
      <c r="IBQ9" s="1103" t="s">
        <v>109</v>
      </c>
      <c r="IBR9" s="1104">
        <f>SUM(IBS9:IBU9)</f>
        <v>0</v>
      </c>
      <c r="IBY9" s="1103" t="s">
        <v>109</v>
      </c>
      <c r="IBZ9" s="1104">
        <f>SUM(ICA9:ICC9)</f>
        <v>0</v>
      </c>
      <c r="ICG9" s="1103" t="s">
        <v>109</v>
      </c>
      <c r="ICH9" s="1104">
        <f>SUM(ICI9:ICK9)</f>
        <v>0</v>
      </c>
      <c r="ICO9" s="1103" t="s">
        <v>109</v>
      </c>
      <c r="ICP9" s="1104">
        <f>SUM(ICQ9:ICS9)</f>
        <v>0</v>
      </c>
      <c r="ICW9" s="1103" t="s">
        <v>109</v>
      </c>
      <c r="ICX9" s="1104">
        <f>SUM(ICY9:IDA9)</f>
        <v>0</v>
      </c>
      <c r="IDE9" s="1103" t="s">
        <v>109</v>
      </c>
      <c r="IDF9" s="1104">
        <f>SUM(IDG9:IDI9)</f>
        <v>0</v>
      </c>
      <c r="IDM9" s="1103" t="s">
        <v>109</v>
      </c>
      <c r="IDN9" s="1104">
        <f>SUM(IDO9:IDQ9)</f>
        <v>0</v>
      </c>
      <c r="IDU9" s="1103" t="s">
        <v>109</v>
      </c>
      <c r="IDV9" s="1104">
        <f>SUM(IDW9:IDY9)</f>
        <v>0</v>
      </c>
      <c r="IEC9" s="1103" t="s">
        <v>109</v>
      </c>
      <c r="IED9" s="1104">
        <f>SUM(IEE9:IEG9)</f>
        <v>0</v>
      </c>
      <c r="IEK9" s="1103" t="s">
        <v>109</v>
      </c>
      <c r="IEL9" s="1104">
        <f>SUM(IEM9:IEO9)</f>
        <v>0</v>
      </c>
      <c r="IES9" s="1103" t="s">
        <v>109</v>
      </c>
      <c r="IET9" s="1104">
        <f>SUM(IEU9:IEW9)</f>
        <v>0</v>
      </c>
      <c r="IFA9" s="1103" t="s">
        <v>109</v>
      </c>
      <c r="IFB9" s="1104">
        <f>SUM(IFC9:IFE9)</f>
        <v>0</v>
      </c>
      <c r="IFI9" s="1103" t="s">
        <v>109</v>
      </c>
      <c r="IFJ9" s="1104">
        <f>SUM(IFK9:IFM9)</f>
        <v>0</v>
      </c>
      <c r="IFQ9" s="1103" t="s">
        <v>109</v>
      </c>
      <c r="IFR9" s="1104">
        <f>SUM(IFS9:IFU9)</f>
        <v>0</v>
      </c>
      <c r="IFY9" s="1103" t="s">
        <v>109</v>
      </c>
      <c r="IFZ9" s="1104">
        <f>SUM(IGA9:IGC9)</f>
        <v>0</v>
      </c>
      <c r="IGG9" s="1103" t="s">
        <v>109</v>
      </c>
      <c r="IGH9" s="1104">
        <f>SUM(IGI9:IGK9)</f>
        <v>0</v>
      </c>
      <c r="IGO9" s="1103" t="s">
        <v>109</v>
      </c>
      <c r="IGP9" s="1104">
        <f>SUM(IGQ9:IGS9)</f>
        <v>0</v>
      </c>
      <c r="IGW9" s="1103" t="s">
        <v>109</v>
      </c>
      <c r="IGX9" s="1104">
        <f>SUM(IGY9:IHA9)</f>
        <v>0</v>
      </c>
      <c r="IHE9" s="1103" t="s">
        <v>109</v>
      </c>
      <c r="IHF9" s="1104">
        <f>SUM(IHG9:IHI9)</f>
        <v>0</v>
      </c>
      <c r="IHM9" s="1103" t="s">
        <v>109</v>
      </c>
      <c r="IHN9" s="1104">
        <f>SUM(IHO9:IHQ9)</f>
        <v>0</v>
      </c>
      <c r="IHU9" s="1103" t="s">
        <v>109</v>
      </c>
      <c r="IHV9" s="1104">
        <f>SUM(IHW9:IHY9)</f>
        <v>0</v>
      </c>
      <c r="IIC9" s="1103" t="s">
        <v>109</v>
      </c>
      <c r="IID9" s="1104">
        <f>SUM(IIE9:IIG9)</f>
        <v>0</v>
      </c>
      <c r="IIK9" s="1103" t="s">
        <v>109</v>
      </c>
      <c r="IIL9" s="1104">
        <f>SUM(IIM9:IIO9)</f>
        <v>0</v>
      </c>
      <c r="IIS9" s="1103" t="s">
        <v>109</v>
      </c>
      <c r="IIT9" s="1104">
        <f>SUM(IIU9:IIW9)</f>
        <v>0</v>
      </c>
      <c r="IJA9" s="1103" t="s">
        <v>109</v>
      </c>
      <c r="IJB9" s="1104">
        <f>SUM(IJC9:IJE9)</f>
        <v>0</v>
      </c>
      <c r="IJI9" s="1103" t="s">
        <v>109</v>
      </c>
      <c r="IJJ9" s="1104">
        <f>SUM(IJK9:IJM9)</f>
        <v>0</v>
      </c>
      <c r="IJQ9" s="1103" t="s">
        <v>109</v>
      </c>
      <c r="IJR9" s="1104">
        <f>SUM(IJS9:IJU9)</f>
        <v>0</v>
      </c>
      <c r="IJY9" s="1103" t="s">
        <v>109</v>
      </c>
      <c r="IJZ9" s="1104">
        <f>SUM(IKA9:IKC9)</f>
        <v>0</v>
      </c>
      <c r="IKG9" s="1103" t="s">
        <v>109</v>
      </c>
      <c r="IKH9" s="1104">
        <f>SUM(IKI9:IKK9)</f>
        <v>0</v>
      </c>
      <c r="IKO9" s="1103" t="s">
        <v>109</v>
      </c>
      <c r="IKP9" s="1104">
        <f>SUM(IKQ9:IKS9)</f>
        <v>0</v>
      </c>
      <c r="IKW9" s="1103" t="s">
        <v>109</v>
      </c>
      <c r="IKX9" s="1104">
        <f>SUM(IKY9:ILA9)</f>
        <v>0</v>
      </c>
      <c r="ILE9" s="1103" t="s">
        <v>109</v>
      </c>
      <c r="ILF9" s="1104">
        <f>SUM(ILG9:ILI9)</f>
        <v>0</v>
      </c>
      <c r="ILM9" s="1103" t="s">
        <v>109</v>
      </c>
      <c r="ILN9" s="1104">
        <f>SUM(ILO9:ILQ9)</f>
        <v>0</v>
      </c>
      <c r="ILU9" s="1103" t="s">
        <v>109</v>
      </c>
      <c r="ILV9" s="1104">
        <f>SUM(ILW9:ILY9)</f>
        <v>0</v>
      </c>
      <c r="IMC9" s="1103" t="s">
        <v>109</v>
      </c>
      <c r="IMD9" s="1104">
        <f>SUM(IME9:IMG9)</f>
        <v>0</v>
      </c>
      <c r="IMK9" s="1103" t="s">
        <v>109</v>
      </c>
      <c r="IML9" s="1104">
        <f>SUM(IMM9:IMO9)</f>
        <v>0</v>
      </c>
      <c r="IMS9" s="1103" t="s">
        <v>109</v>
      </c>
      <c r="IMT9" s="1104">
        <f>SUM(IMU9:IMW9)</f>
        <v>0</v>
      </c>
      <c r="INA9" s="1103" t="s">
        <v>109</v>
      </c>
      <c r="INB9" s="1104">
        <f>SUM(INC9:INE9)</f>
        <v>0</v>
      </c>
      <c r="INI9" s="1103" t="s">
        <v>109</v>
      </c>
      <c r="INJ9" s="1104">
        <f>SUM(INK9:INM9)</f>
        <v>0</v>
      </c>
      <c r="INQ9" s="1103" t="s">
        <v>109</v>
      </c>
      <c r="INR9" s="1104">
        <f>SUM(INS9:INU9)</f>
        <v>0</v>
      </c>
      <c r="INY9" s="1103" t="s">
        <v>109</v>
      </c>
      <c r="INZ9" s="1104">
        <f>SUM(IOA9:IOC9)</f>
        <v>0</v>
      </c>
      <c r="IOG9" s="1103" t="s">
        <v>109</v>
      </c>
      <c r="IOH9" s="1104">
        <f>SUM(IOI9:IOK9)</f>
        <v>0</v>
      </c>
      <c r="IOO9" s="1103" t="s">
        <v>109</v>
      </c>
      <c r="IOP9" s="1104">
        <f>SUM(IOQ9:IOS9)</f>
        <v>0</v>
      </c>
      <c r="IOW9" s="1103" t="s">
        <v>109</v>
      </c>
      <c r="IOX9" s="1104">
        <f>SUM(IOY9:IPA9)</f>
        <v>0</v>
      </c>
      <c r="IPE9" s="1103" t="s">
        <v>109</v>
      </c>
      <c r="IPF9" s="1104">
        <f>SUM(IPG9:IPI9)</f>
        <v>0</v>
      </c>
      <c r="IPM9" s="1103" t="s">
        <v>109</v>
      </c>
      <c r="IPN9" s="1104">
        <f>SUM(IPO9:IPQ9)</f>
        <v>0</v>
      </c>
      <c r="IPU9" s="1103" t="s">
        <v>109</v>
      </c>
      <c r="IPV9" s="1104">
        <f>SUM(IPW9:IPY9)</f>
        <v>0</v>
      </c>
      <c r="IQC9" s="1103" t="s">
        <v>109</v>
      </c>
      <c r="IQD9" s="1104">
        <f>SUM(IQE9:IQG9)</f>
        <v>0</v>
      </c>
      <c r="IQK9" s="1103" t="s">
        <v>109</v>
      </c>
      <c r="IQL9" s="1104">
        <f>SUM(IQM9:IQO9)</f>
        <v>0</v>
      </c>
      <c r="IQS9" s="1103" t="s">
        <v>109</v>
      </c>
      <c r="IQT9" s="1104">
        <f>SUM(IQU9:IQW9)</f>
        <v>0</v>
      </c>
      <c r="IRA9" s="1103" t="s">
        <v>109</v>
      </c>
      <c r="IRB9" s="1104">
        <f>SUM(IRC9:IRE9)</f>
        <v>0</v>
      </c>
      <c r="IRI9" s="1103" t="s">
        <v>109</v>
      </c>
      <c r="IRJ9" s="1104">
        <f>SUM(IRK9:IRM9)</f>
        <v>0</v>
      </c>
      <c r="IRQ9" s="1103" t="s">
        <v>109</v>
      </c>
      <c r="IRR9" s="1104">
        <f>SUM(IRS9:IRU9)</f>
        <v>0</v>
      </c>
      <c r="IRY9" s="1103" t="s">
        <v>109</v>
      </c>
      <c r="IRZ9" s="1104">
        <f>SUM(ISA9:ISC9)</f>
        <v>0</v>
      </c>
      <c r="ISG9" s="1103" t="s">
        <v>109</v>
      </c>
      <c r="ISH9" s="1104">
        <f>SUM(ISI9:ISK9)</f>
        <v>0</v>
      </c>
      <c r="ISO9" s="1103" t="s">
        <v>109</v>
      </c>
      <c r="ISP9" s="1104">
        <f>SUM(ISQ9:ISS9)</f>
        <v>0</v>
      </c>
      <c r="ISW9" s="1103" t="s">
        <v>109</v>
      </c>
      <c r="ISX9" s="1104">
        <f>SUM(ISY9:ITA9)</f>
        <v>0</v>
      </c>
      <c r="ITE9" s="1103" t="s">
        <v>109</v>
      </c>
      <c r="ITF9" s="1104">
        <f>SUM(ITG9:ITI9)</f>
        <v>0</v>
      </c>
      <c r="ITM9" s="1103" t="s">
        <v>109</v>
      </c>
      <c r="ITN9" s="1104">
        <f>SUM(ITO9:ITQ9)</f>
        <v>0</v>
      </c>
      <c r="ITU9" s="1103" t="s">
        <v>109</v>
      </c>
      <c r="ITV9" s="1104">
        <f>SUM(ITW9:ITY9)</f>
        <v>0</v>
      </c>
      <c r="IUC9" s="1103" t="s">
        <v>109</v>
      </c>
      <c r="IUD9" s="1104">
        <f>SUM(IUE9:IUG9)</f>
        <v>0</v>
      </c>
      <c r="IUK9" s="1103" t="s">
        <v>109</v>
      </c>
      <c r="IUL9" s="1104">
        <f>SUM(IUM9:IUO9)</f>
        <v>0</v>
      </c>
      <c r="IUS9" s="1103" t="s">
        <v>109</v>
      </c>
      <c r="IUT9" s="1104">
        <f>SUM(IUU9:IUW9)</f>
        <v>0</v>
      </c>
      <c r="IVA9" s="1103" t="s">
        <v>109</v>
      </c>
      <c r="IVB9" s="1104">
        <f>SUM(IVC9:IVE9)</f>
        <v>0</v>
      </c>
      <c r="IVI9" s="1103" t="s">
        <v>109</v>
      </c>
      <c r="IVJ9" s="1104">
        <f>SUM(IVK9:IVM9)</f>
        <v>0</v>
      </c>
      <c r="IVQ9" s="1103" t="s">
        <v>109</v>
      </c>
      <c r="IVR9" s="1104">
        <f>SUM(IVS9:IVU9)</f>
        <v>0</v>
      </c>
      <c r="IVY9" s="1103" t="s">
        <v>109</v>
      </c>
      <c r="IVZ9" s="1104">
        <f>SUM(IWA9:IWC9)</f>
        <v>0</v>
      </c>
      <c r="IWG9" s="1103" t="s">
        <v>109</v>
      </c>
      <c r="IWH9" s="1104">
        <f>SUM(IWI9:IWK9)</f>
        <v>0</v>
      </c>
      <c r="IWO9" s="1103" t="s">
        <v>109</v>
      </c>
      <c r="IWP9" s="1104">
        <f>SUM(IWQ9:IWS9)</f>
        <v>0</v>
      </c>
      <c r="IWW9" s="1103" t="s">
        <v>109</v>
      </c>
      <c r="IWX9" s="1104">
        <f>SUM(IWY9:IXA9)</f>
        <v>0</v>
      </c>
      <c r="IXE9" s="1103" t="s">
        <v>109</v>
      </c>
      <c r="IXF9" s="1104">
        <f>SUM(IXG9:IXI9)</f>
        <v>0</v>
      </c>
      <c r="IXM9" s="1103" t="s">
        <v>109</v>
      </c>
      <c r="IXN9" s="1104">
        <f>SUM(IXO9:IXQ9)</f>
        <v>0</v>
      </c>
      <c r="IXU9" s="1103" t="s">
        <v>109</v>
      </c>
      <c r="IXV9" s="1104">
        <f>SUM(IXW9:IXY9)</f>
        <v>0</v>
      </c>
      <c r="IYC9" s="1103" t="s">
        <v>109</v>
      </c>
      <c r="IYD9" s="1104">
        <f>SUM(IYE9:IYG9)</f>
        <v>0</v>
      </c>
      <c r="IYK9" s="1103" t="s">
        <v>109</v>
      </c>
      <c r="IYL9" s="1104">
        <f>SUM(IYM9:IYO9)</f>
        <v>0</v>
      </c>
      <c r="IYS9" s="1103" t="s">
        <v>109</v>
      </c>
      <c r="IYT9" s="1104">
        <f>SUM(IYU9:IYW9)</f>
        <v>0</v>
      </c>
      <c r="IZA9" s="1103" t="s">
        <v>109</v>
      </c>
      <c r="IZB9" s="1104">
        <f>SUM(IZC9:IZE9)</f>
        <v>0</v>
      </c>
      <c r="IZI9" s="1103" t="s">
        <v>109</v>
      </c>
      <c r="IZJ9" s="1104">
        <f>SUM(IZK9:IZM9)</f>
        <v>0</v>
      </c>
      <c r="IZQ9" s="1103" t="s">
        <v>109</v>
      </c>
      <c r="IZR9" s="1104">
        <f>SUM(IZS9:IZU9)</f>
        <v>0</v>
      </c>
      <c r="IZY9" s="1103" t="s">
        <v>109</v>
      </c>
      <c r="IZZ9" s="1104">
        <f>SUM(JAA9:JAC9)</f>
        <v>0</v>
      </c>
      <c r="JAG9" s="1103" t="s">
        <v>109</v>
      </c>
      <c r="JAH9" s="1104">
        <f>SUM(JAI9:JAK9)</f>
        <v>0</v>
      </c>
      <c r="JAO9" s="1103" t="s">
        <v>109</v>
      </c>
      <c r="JAP9" s="1104">
        <f>SUM(JAQ9:JAS9)</f>
        <v>0</v>
      </c>
      <c r="JAW9" s="1103" t="s">
        <v>109</v>
      </c>
      <c r="JAX9" s="1104">
        <f>SUM(JAY9:JBA9)</f>
        <v>0</v>
      </c>
      <c r="JBE9" s="1103" t="s">
        <v>109</v>
      </c>
      <c r="JBF9" s="1104">
        <f>SUM(JBG9:JBI9)</f>
        <v>0</v>
      </c>
      <c r="JBM9" s="1103" t="s">
        <v>109</v>
      </c>
      <c r="JBN9" s="1104">
        <f>SUM(JBO9:JBQ9)</f>
        <v>0</v>
      </c>
      <c r="JBU9" s="1103" t="s">
        <v>109</v>
      </c>
      <c r="JBV9" s="1104">
        <f>SUM(JBW9:JBY9)</f>
        <v>0</v>
      </c>
      <c r="JCC9" s="1103" t="s">
        <v>109</v>
      </c>
      <c r="JCD9" s="1104">
        <f>SUM(JCE9:JCG9)</f>
        <v>0</v>
      </c>
      <c r="JCK9" s="1103" t="s">
        <v>109</v>
      </c>
      <c r="JCL9" s="1104">
        <f>SUM(JCM9:JCO9)</f>
        <v>0</v>
      </c>
      <c r="JCS9" s="1103" t="s">
        <v>109</v>
      </c>
      <c r="JCT9" s="1104">
        <f>SUM(JCU9:JCW9)</f>
        <v>0</v>
      </c>
      <c r="JDA9" s="1103" t="s">
        <v>109</v>
      </c>
      <c r="JDB9" s="1104">
        <f>SUM(JDC9:JDE9)</f>
        <v>0</v>
      </c>
      <c r="JDI9" s="1103" t="s">
        <v>109</v>
      </c>
      <c r="JDJ9" s="1104">
        <f>SUM(JDK9:JDM9)</f>
        <v>0</v>
      </c>
      <c r="JDQ9" s="1103" t="s">
        <v>109</v>
      </c>
      <c r="JDR9" s="1104">
        <f>SUM(JDS9:JDU9)</f>
        <v>0</v>
      </c>
      <c r="JDY9" s="1103" t="s">
        <v>109</v>
      </c>
      <c r="JDZ9" s="1104">
        <f>SUM(JEA9:JEC9)</f>
        <v>0</v>
      </c>
      <c r="JEG9" s="1103" t="s">
        <v>109</v>
      </c>
      <c r="JEH9" s="1104">
        <f>SUM(JEI9:JEK9)</f>
        <v>0</v>
      </c>
      <c r="JEO9" s="1103" t="s">
        <v>109</v>
      </c>
      <c r="JEP9" s="1104">
        <f>SUM(JEQ9:JES9)</f>
        <v>0</v>
      </c>
      <c r="JEW9" s="1103" t="s">
        <v>109</v>
      </c>
      <c r="JEX9" s="1104">
        <f>SUM(JEY9:JFA9)</f>
        <v>0</v>
      </c>
      <c r="JFE9" s="1103" t="s">
        <v>109</v>
      </c>
      <c r="JFF9" s="1104">
        <f>SUM(JFG9:JFI9)</f>
        <v>0</v>
      </c>
      <c r="JFM9" s="1103" t="s">
        <v>109</v>
      </c>
      <c r="JFN9" s="1104">
        <f>SUM(JFO9:JFQ9)</f>
        <v>0</v>
      </c>
      <c r="JFU9" s="1103" t="s">
        <v>109</v>
      </c>
      <c r="JFV9" s="1104">
        <f>SUM(JFW9:JFY9)</f>
        <v>0</v>
      </c>
      <c r="JGC9" s="1103" t="s">
        <v>109</v>
      </c>
      <c r="JGD9" s="1104">
        <f>SUM(JGE9:JGG9)</f>
        <v>0</v>
      </c>
      <c r="JGK9" s="1103" t="s">
        <v>109</v>
      </c>
      <c r="JGL9" s="1104">
        <f>SUM(JGM9:JGO9)</f>
        <v>0</v>
      </c>
      <c r="JGS9" s="1103" t="s">
        <v>109</v>
      </c>
      <c r="JGT9" s="1104">
        <f>SUM(JGU9:JGW9)</f>
        <v>0</v>
      </c>
      <c r="JHA9" s="1103" t="s">
        <v>109</v>
      </c>
      <c r="JHB9" s="1104">
        <f>SUM(JHC9:JHE9)</f>
        <v>0</v>
      </c>
      <c r="JHI9" s="1103" t="s">
        <v>109</v>
      </c>
      <c r="JHJ9" s="1104">
        <f>SUM(JHK9:JHM9)</f>
        <v>0</v>
      </c>
      <c r="JHQ9" s="1103" t="s">
        <v>109</v>
      </c>
      <c r="JHR9" s="1104">
        <f>SUM(JHS9:JHU9)</f>
        <v>0</v>
      </c>
      <c r="JHY9" s="1103" t="s">
        <v>109</v>
      </c>
      <c r="JHZ9" s="1104">
        <f>SUM(JIA9:JIC9)</f>
        <v>0</v>
      </c>
      <c r="JIG9" s="1103" t="s">
        <v>109</v>
      </c>
      <c r="JIH9" s="1104">
        <f>SUM(JII9:JIK9)</f>
        <v>0</v>
      </c>
      <c r="JIO9" s="1103" t="s">
        <v>109</v>
      </c>
      <c r="JIP9" s="1104">
        <f>SUM(JIQ9:JIS9)</f>
        <v>0</v>
      </c>
      <c r="JIW9" s="1103" t="s">
        <v>109</v>
      </c>
      <c r="JIX9" s="1104">
        <f>SUM(JIY9:JJA9)</f>
        <v>0</v>
      </c>
      <c r="JJE9" s="1103" t="s">
        <v>109</v>
      </c>
      <c r="JJF9" s="1104">
        <f>SUM(JJG9:JJI9)</f>
        <v>0</v>
      </c>
      <c r="JJM9" s="1103" t="s">
        <v>109</v>
      </c>
      <c r="JJN9" s="1104">
        <f>SUM(JJO9:JJQ9)</f>
        <v>0</v>
      </c>
      <c r="JJU9" s="1103" t="s">
        <v>109</v>
      </c>
      <c r="JJV9" s="1104">
        <f>SUM(JJW9:JJY9)</f>
        <v>0</v>
      </c>
      <c r="JKC9" s="1103" t="s">
        <v>109</v>
      </c>
      <c r="JKD9" s="1104">
        <f>SUM(JKE9:JKG9)</f>
        <v>0</v>
      </c>
      <c r="JKK9" s="1103" t="s">
        <v>109</v>
      </c>
      <c r="JKL9" s="1104">
        <f>SUM(JKM9:JKO9)</f>
        <v>0</v>
      </c>
      <c r="JKS9" s="1103" t="s">
        <v>109</v>
      </c>
      <c r="JKT9" s="1104">
        <f>SUM(JKU9:JKW9)</f>
        <v>0</v>
      </c>
      <c r="JLA9" s="1103" t="s">
        <v>109</v>
      </c>
      <c r="JLB9" s="1104">
        <f>SUM(JLC9:JLE9)</f>
        <v>0</v>
      </c>
      <c r="JLI9" s="1103" t="s">
        <v>109</v>
      </c>
      <c r="JLJ9" s="1104">
        <f>SUM(JLK9:JLM9)</f>
        <v>0</v>
      </c>
      <c r="JLQ9" s="1103" t="s">
        <v>109</v>
      </c>
      <c r="JLR9" s="1104">
        <f>SUM(JLS9:JLU9)</f>
        <v>0</v>
      </c>
      <c r="JLY9" s="1103" t="s">
        <v>109</v>
      </c>
      <c r="JLZ9" s="1104">
        <f>SUM(JMA9:JMC9)</f>
        <v>0</v>
      </c>
      <c r="JMG9" s="1103" t="s">
        <v>109</v>
      </c>
      <c r="JMH9" s="1104">
        <f>SUM(JMI9:JMK9)</f>
        <v>0</v>
      </c>
      <c r="JMO9" s="1103" t="s">
        <v>109</v>
      </c>
      <c r="JMP9" s="1104">
        <f>SUM(JMQ9:JMS9)</f>
        <v>0</v>
      </c>
      <c r="JMW9" s="1103" t="s">
        <v>109</v>
      </c>
      <c r="JMX9" s="1104">
        <f>SUM(JMY9:JNA9)</f>
        <v>0</v>
      </c>
      <c r="JNE9" s="1103" t="s">
        <v>109</v>
      </c>
      <c r="JNF9" s="1104">
        <f>SUM(JNG9:JNI9)</f>
        <v>0</v>
      </c>
      <c r="JNM9" s="1103" t="s">
        <v>109</v>
      </c>
      <c r="JNN9" s="1104">
        <f>SUM(JNO9:JNQ9)</f>
        <v>0</v>
      </c>
      <c r="JNU9" s="1103" t="s">
        <v>109</v>
      </c>
      <c r="JNV9" s="1104">
        <f>SUM(JNW9:JNY9)</f>
        <v>0</v>
      </c>
      <c r="JOC9" s="1103" t="s">
        <v>109</v>
      </c>
      <c r="JOD9" s="1104">
        <f>SUM(JOE9:JOG9)</f>
        <v>0</v>
      </c>
      <c r="JOK9" s="1103" t="s">
        <v>109</v>
      </c>
      <c r="JOL9" s="1104">
        <f>SUM(JOM9:JOO9)</f>
        <v>0</v>
      </c>
      <c r="JOS9" s="1103" t="s">
        <v>109</v>
      </c>
      <c r="JOT9" s="1104">
        <f>SUM(JOU9:JOW9)</f>
        <v>0</v>
      </c>
      <c r="JPA9" s="1103" t="s">
        <v>109</v>
      </c>
      <c r="JPB9" s="1104">
        <f>SUM(JPC9:JPE9)</f>
        <v>0</v>
      </c>
      <c r="JPI9" s="1103" t="s">
        <v>109</v>
      </c>
      <c r="JPJ9" s="1104">
        <f>SUM(JPK9:JPM9)</f>
        <v>0</v>
      </c>
      <c r="JPQ9" s="1103" t="s">
        <v>109</v>
      </c>
      <c r="JPR9" s="1104">
        <f>SUM(JPS9:JPU9)</f>
        <v>0</v>
      </c>
      <c r="JPY9" s="1103" t="s">
        <v>109</v>
      </c>
      <c r="JPZ9" s="1104">
        <f>SUM(JQA9:JQC9)</f>
        <v>0</v>
      </c>
      <c r="JQG9" s="1103" t="s">
        <v>109</v>
      </c>
      <c r="JQH9" s="1104">
        <f>SUM(JQI9:JQK9)</f>
        <v>0</v>
      </c>
      <c r="JQO9" s="1103" t="s">
        <v>109</v>
      </c>
      <c r="JQP9" s="1104">
        <f>SUM(JQQ9:JQS9)</f>
        <v>0</v>
      </c>
      <c r="JQW9" s="1103" t="s">
        <v>109</v>
      </c>
      <c r="JQX9" s="1104">
        <f>SUM(JQY9:JRA9)</f>
        <v>0</v>
      </c>
      <c r="JRE9" s="1103" t="s">
        <v>109</v>
      </c>
      <c r="JRF9" s="1104">
        <f>SUM(JRG9:JRI9)</f>
        <v>0</v>
      </c>
      <c r="JRM9" s="1103" t="s">
        <v>109</v>
      </c>
      <c r="JRN9" s="1104">
        <f>SUM(JRO9:JRQ9)</f>
        <v>0</v>
      </c>
      <c r="JRU9" s="1103" t="s">
        <v>109</v>
      </c>
      <c r="JRV9" s="1104">
        <f>SUM(JRW9:JRY9)</f>
        <v>0</v>
      </c>
      <c r="JSC9" s="1103" t="s">
        <v>109</v>
      </c>
      <c r="JSD9" s="1104">
        <f>SUM(JSE9:JSG9)</f>
        <v>0</v>
      </c>
      <c r="JSK9" s="1103" t="s">
        <v>109</v>
      </c>
      <c r="JSL9" s="1104">
        <f>SUM(JSM9:JSO9)</f>
        <v>0</v>
      </c>
      <c r="JSS9" s="1103" t="s">
        <v>109</v>
      </c>
      <c r="JST9" s="1104">
        <f>SUM(JSU9:JSW9)</f>
        <v>0</v>
      </c>
      <c r="JTA9" s="1103" t="s">
        <v>109</v>
      </c>
      <c r="JTB9" s="1104">
        <f>SUM(JTC9:JTE9)</f>
        <v>0</v>
      </c>
      <c r="JTI9" s="1103" t="s">
        <v>109</v>
      </c>
      <c r="JTJ9" s="1104">
        <f>SUM(JTK9:JTM9)</f>
        <v>0</v>
      </c>
      <c r="JTQ9" s="1103" t="s">
        <v>109</v>
      </c>
      <c r="JTR9" s="1104">
        <f>SUM(JTS9:JTU9)</f>
        <v>0</v>
      </c>
      <c r="JTY9" s="1103" t="s">
        <v>109</v>
      </c>
      <c r="JTZ9" s="1104">
        <f>SUM(JUA9:JUC9)</f>
        <v>0</v>
      </c>
      <c r="JUG9" s="1103" t="s">
        <v>109</v>
      </c>
      <c r="JUH9" s="1104">
        <f>SUM(JUI9:JUK9)</f>
        <v>0</v>
      </c>
      <c r="JUO9" s="1103" t="s">
        <v>109</v>
      </c>
      <c r="JUP9" s="1104">
        <f>SUM(JUQ9:JUS9)</f>
        <v>0</v>
      </c>
      <c r="JUW9" s="1103" t="s">
        <v>109</v>
      </c>
      <c r="JUX9" s="1104">
        <f>SUM(JUY9:JVA9)</f>
        <v>0</v>
      </c>
      <c r="JVE9" s="1103" t="s">
        <v>109</v>
      </c>
      <c r="JVF9" s="1104">
        <f>SUM(JVG9:JVI9)</f>
        <v>0</v>
      </c>
      <c r="JVM9" s="1103" t="s">
        <v>109</v>
      </c>
      <c r="JVN9" s="1104">
        <f>SUM(JVO9:JVQ9)</f>
        <v>0</v>
      </c>
      <c r="JVU9" s="1103" t="s">
        <v>109</v>
      </c>
      <c r="JVV9" s="1104">
        <f>SUM(JVW9:JVY9)</f>
        <v>0</v>
      </c>
      <c r="JWC9" s="1103" t="s">
        <v>109</v>
      </c>
      <c r="JWD9" s="1104">
        <f>SUM(JWE9:JWG9)</f>
        <v>0</v>
      </c>
      <c r="JWK9" s="1103" t="s">
        <v>109</v>
      </c>
      <c r="JWL9" s="1104">
        <f>SUM(JWM9:JWO9)</f>
        <v>0</v>
      </c>
      <c r="JWS9" s="1103" t="s">
        <v>109</v>
      </c>
      <c r="JWT9" s="1104">
        <f>SUM(JWU9:JWW9)</f>
        <v>0</v>
      </c>
      <c r="JXA9" s="1103" t="s">
        <v>109</v>
      </c>
      <c r="JXB9" s="1104">
        <f>SUM(JXC9:JXE9)</f>
        <v>0</v>
      </c>
      <c r="JXI9" s="1103" t="s">
        <v>109</v>
      </c>
      <c r="JXJ9" s="1104">
        <f>SUM(JXK9:JXM9)</f>
        <v>0</v>
      </c>
      <c r="JXQ9" s="1103" t="s">
        <v>109</v>
      </c>
      <c r="JXR9" s="1104">
        <f>SUM(JXS9:JXU9)</f>
        <v>0</v>
      </c>
      <c r="JXY9" s="1103" t="s">
        <v>109</v>
      </c>
      <c r="JXZ9" s="1104">
        <f>SUM(JYA9:JYC9)</f>
        <v>0</v>
      </c>
      <c r="JYG9" s="1103" t="s">
        <v>109</v>
      </c>
      <c r="JYH9" s="1104">
        <f>SUM(JYI9:JYK9)</f>
        <v>0</v>
      </c>
      <c r="JYO9" s="1103" t="s">
        <v>109</v>
      </c>
      <c r="JYP9" s="1104">
        <f>SUM(JYQ9:JYS9)</f>
        <v>0</v>
      </c>
      <c r="JYW9" s="1103" t="s">
        <v>109</v>
      </c>
      <c r="JYX9" s="1104">
        <f>SUM(JYY9:JZA9)</f>
        <v>0</v>
      </c>
      <c r="JZE9" s="1103" t="s">
        <v>109</v>
      </c>
      <c r="JZF9" s="1104">
        <f>SUM(JZG9:JZI9)</f>
        <v>0</v>
      </c>
      <c r="JZM9" s="1103" t="s">
        <v>109</v>
      </c>
      <c r="JZN9" s="1104">
        <f>SUM(JZO9:JZQ9)</f>
        <v>0</v>
      </c>
      <c r="JZU9" s="1103" t="s">
        <v>109</v>
      </c>
      <c r="JZV9" s="1104">
        <f>SUM(JZW9:JZY9)</f>
        <v>0</v>
      </c>
      <c r="KAC9" s="1103" t="s">
        <v>109</v>
      </c>
      <c r="KAD9" s="1104">
        <f>SUM(KAE9:KAG9)</f>
        <v>0</v>
      </c>
      <c r="KAK9" s="1103" t="s">
        <v>109</v>
      </c>
      <c r="KAL9" s="1104">
        <f>SUM(KAM9:KAO9)</f>
        <v>0</v>
      </c>
      <c r="KAS9" s="1103" t="s">
        <v>109</v>
      </c>
      <c r="KAT9" s="1104">
        <f>SUM(KAU9:KAW9)</f>
        <v>0</v>
      </c>
      <c r="KBA9" s="1103" t="s">
        <v>109</v>
      </c>
      <c r="KBB9" s="1104">
        <f>SUM(KBC9:KBE9)</f>
        <v>0</v>
      </c>
      <c r="KBI9" s="1103" t="s">
        <v>109</v>
      </c>
      <c r="KBJ9" s="1104">
        <f>SUM(KBK9:KBM9)</f>
        <v>0</v>
      </c>
      <c r="KBQ9" s="1103" t="s">
        <v>109</v>
      </c>
      <c r="KBR9" s="1104">
        <f>SUM(KBS9:KBU9)</f>
        <v>0</v>
      </c>
      <c r="KBY9" s="1103" t="s">
        <v>109</v>
      </c>
      <c r="KBZ9" s="1104">
        <f>SUM(KCA9:KCC9)</f>
        <v>0</v>
      </c>
      <c r="KCG9" s="1103" t="s">
        <v>109</v>
      </c>
      <c r="KCH9" s="1104">
        <f>SUM(KCI9:KCK9)</f>
        <v>0</v>
      </c>
      <c r="KCO9" s="1103" t="s">
        <v>109</v>
      </c>
      <c r="KCP9" s="1104">
        <f>SUM(KCQ9:KCS9)</f>
        <v>0</v>
      </c>
      <c r="KCW9" s="1103" t="s">
        <v>109</v>
      </c>
      <c r="KCX9" s="1104">
        <f>SUM(KCY9:KDA9)</f>
        <v>0</v>
      </c>
      <c r="KDE9" s="1103" t="s">
        <v>109</v>
      </c>
      <c r="KDF9" s="1104">
        <f>SUM(KDG9:KDI9)</f>
        <v>0</v>
      </c>
      <c r="KDM9" s="1103" t="s">
        <v>109</v>
      </c>
      <c r="KDN9" s="1104">
        <f>SUM(KDO9:KDQ9)</f>
        <v>0</v>
      </c>
      <c r="KDU9" s="1103" t="s">
        <v>109</v>
      </c>
      <c r="KDV9" s="1104">
        <f>SUM(KDW9:KDY9)</f>
        <v>0</v>
      </c>
      <c r="KEC9" s="1103" t="s">
        <v>109</v>
      </c>
      <c r="KED9" s="1104">
        <f>SUM(KEE9:KEG9)</f>
        <v>0</v>
      </c>
      <c r="KEK9" s="1103" t="s">
        <v>109</v>
      </c>
      <c r="KEL9" s="1104">
        <f>SUM(KEM9:KEO9)</f>
        <v>0</v>
      </c>
      <c r="KES9" s="1103" t="s">
        <v>109</v>
      </c>
      <c r="KET9" s="1104">
        <f>SUM(KEU9:KEW9)</f>
        <v>0</v>
      </c>
      <c r="KFA9" s="1103" t="s">
        <v>109</v>
      </c>
      <c r="KFB9" s="1104">
        <f>SUM(KFC9:KFE9)</f>
        <v>0</v>
      </c>
      <c r="KFI9" s="1103" t="s">
        <v>109</v>
      </c>
      <c r="KFJ9" s="1104">
        <f>SUM(KFK9:KFM9)</f>
        <v>0</v>
      </c>
      <c r="KFQ9" s="1103" t="s">
        <v>109</v>
      </c>
      <c r="KFR9" s="1104">
        <f>SUM(KFS9:KFU9)</f>
        <v>0</v>
      </c>
      <c r="KFY9" s="1103" t="s">
        <v>109</v>
      </c>
      <c r="KFZ9" s="1104">
        <f>SUM(KGA9:KGC9)</f>
        <v>0</v>
      </c>
      <c r="KGG9" s="1103" t="s">
        <v>109</v>
      </c>
      <c r="KGH9" s="1104">
        <f>SUM(KGI9:KGK9)</f>
        <v>0</v>
      </c>
      <c r="KGO9" s="1103" t="s">
        <v>109</v>
      </c>
      <c r="KGP9" s="1104">
        <f>SUM(KGQ9:KGS9)</f>
        <v>0</v>
      </c>
      <c r="KGW9" s="1103" t="s">
        <v>109</v>
      </c>
      <c r="KGX9" s="1104">
        <f>SUM(KGY9:KHA9)</f>
        <v>0</v>
      </c>
      <c r="KHE9" s="1103" t="s">
        <v>109</v>
      </c>
      <c r="KHF9" s="1104">
        <f>SUM(KHG9:KHI9)</f>
        <v>0</v>
      </c>
      <c r="KHM9" s="1103" t="s">
        <v>109</v>
      </c>
      <c r="KHN9" s="1104">
        <f>SUM(KHO9:KHQ9)</f>
        <v>0</v>
      </c>
      <c r="KHU9" s="1103" t="s">
        <v>109</v>
      </c>
      <c r="KHV9" s="1104">
        <f>SUM(KHW9:KHY9)</f>
        <v>0</v>
      </c>
      <c r="KIC9" s="1103" t="s">
        <v>109</v>
      </c>
      <c r="KID9" s="1104">
        <f>SUM(KIE9:KIG9)</f>
        <v>0</v>
      </c>
      <c r="KIK9" s="1103" t="s">
        <v>109</v>
      </c>
      <c r="KIL9" s="1104">
        <f>SUM(KIM9:KIO9)</f>
        <v>0</v>
      </c>
      <c r="KIS9" s="1103" t="s">
        <v>109</v>
      </c>
      <c r="KIT9" s="1104">
        <f>SUM(KIU9:KIW9)</f>
        <v>0</v>
      </c>
      <c r="KJA9" s="1103" t="s">
        <v>109</v>
      </c>
      <c r="KJB9" s="1104">
        <f>SUM(KJC9:KJE9)</f>
        <v>0</v>
      </c>
      <c r="KJI9" s="1103" t="s">
        <v>109</v>
      </c>
      <c r="KJJ9" s="1104">
        <f>SUM(KJK9:KJM9)</f>
        <v>0</v>
      </c>
      <c r="KJQ9" s="1103" t="s">
        <v>109</v>
      </c>
      <c r="KJR9" s="1104">
        <f>SUM(KJS9:KJU9)</f>
        <v>0</v>
      </c>
      <c r="KJY9" s="1103" t="s">
        <v>109</v>
      </c>
      <c r="KJZ9" s="1104">
        <f>SUM(KKA9:KKC9)</f>
        <v>0</v>
      </c>
      <c r="KKG9" s="1103" t="s">
        <v>109</v>
      </c>
      <c r="KKH9" s="1104">
        <f>SUM(KKI9:KKK9)</f>
        <v>0</v>
      </c>
      <c r="KKO9" s="1103" t="s">
        <v>109</v>
      </c>
      <c r="KKP9" s="1104">
        <f>SUM(KKQ9:KKS9)</f>
        <v>0</v>
      </c>
      <c r="KKW9" s="1103" t="s">
        <v>109</v>
      </c>
      <c r="KKX9" s="1104">
        <f>SUM(KKY9:KLA9)</f>
        <v>0</v>
      </c>
      <c r="KLE9" s="1103" t="s">
        <v>109</v>
      </c>
      <c r="KLF9" s="1104">
        <f>SUM(KLG9:KLI9)</f>
        <v>0</v>
      </c>
      <c r="KLM9" s="1103" t="s">
        <v>109</v>
      </c>
      <c r="KLN9" s="1104">
        <f>SUM(KLO9:KLQ9)</f>
        <v>0</v>
      </c>
      <c r="KLU9" s="1103" t="s">
        <v>109</v>
      </c>
      <c r="KLV9" s="1104">
        <f>SUM(KLW9:KLY9)</f>
        <v>0</v>
      </c>
      <c r="KMC9" s="1103" t="s">
        <v>109</v>
      </c>
      <c r="KMD9" s="1104">
        <f>SUM(KME9:KMG9)</f>
        <v>0</v>
      </c>
      <c r="KMK9" s="1103" t="s">
        <v>109</v>
      </c>
      <c r="KML9" s="1104">
        <f>SUM(KMM9:KMO9)</f>
        <v>0</v>
      </c>
      <c r="KMS9" s="1103" t="s">
        <v>109</v>
      </c>
      <c r="KMT9" s="1104">
        <f>SUM(KMU9:KMW9)</f>
        <v>0</v>
      </c>
      <c r="KNA9" s="1103" t="s">
        <v>109</v>
      </c>
      <c r="KNB9" s="1104">
        <f>SUM(KNC9:KNE9)</f>
        <v>0</v>
      </c>
      <c r="KNI9" s="1103" t="s">
        <v>109</v>
      </c>
      <c r="KNJ9" s="1104">
        <f>SUM(KNK9:KNM9)</f>
        <v>0</v>
      </c>
      <c r="KNQ9" s="1103" t="s">
        <v>109</v>
      </c>
      <c r="KNR9" s="1104">
        <f>SUM(KNS9:KNU9)</f>
        <v>0</v>
      </c>
      <c r="KNY9" s="1103" t="s">
        <v>109</v>
      </c>
      <c r="KNZ9" s="1104">
        <f>SUM(KOA9:KOC9)</f>
        <v>0</v>
      </c>
      <c r="KOG9" s="1103" t="s">
        <v>109</v>
      </c>
      <c r="KOH9" s="1104">
        <f>SUM(KOI9:KOK9)</f>
        <v>0</v>
      </c>
      <c r="KOO9" s="1103" t="s">
        <v>109</v>
      </c>
      <c r="KOP9" s="1104">
        <f>SUM(KOQ9:KOS9)</f>
        <v>0</v>
      </c>
      <c r="KOW9" s="1103" t="s">
        <v>109</v>
      </c>
      <c r="KOX9" s="1104">
        <f>SUM(KOY9:KPA9)</f>
        <v>0</v>
      </c>
      <c r="KPE9" s="1103" t="s">
        <v>109</v>
      </c>
      <c r="KPF9" s="1104">
        <f>SUM(KPG9:KPI9)</f>
        <v>0</v>
      </c>
      <c r="KPM9" s="1103" t="s">
        <v>109</v>
      </c>
      <c r="KPN9" s="1104">
        <f>SUM(KPO9:KPQ9)</f>
        <v>0</v>
      </c>
      <c r="KPU9" s="1103" t="s">
        <v>109</v>
      </c>
      <c r="KPV9" s="1104">
        <f>SUM(KPW9:KPY9)</f>
        <v>0</v>
      </c>
      <c r="KQC9" s="1103" t="s">
        <v>109</v>
      </c>
      <c r="KQD9" s="1104">
        <f>SUM(KQE9:KQG9)</f>
        <v>0</v>
      </c>
      <c r="KQK9" s="1103" t="s">
        <v>109</v>
      </c>
      <c r="KQL9" s="1104">
        <f>SUM(KQM9:KQO9)</f>
        <v>0</v>
      </c>
      <c r="KQS9" s="1103" t="s">
        <v>109</v>
      </c>
      <c r="KQT9" s="1104">
        <f>SUM(KQU9:KQW9)</f>
        <v>0</v>
      </c>
      <c r="KRA9" s="1103" t="s">
        <v>109</v>
      </c>
      <c r="KRB9" s="1104">
        <f>SUM(KRC9:KRE9)</f>
        <v>0</v>
      </c>
      <c r="KRI9" s="1103" t="s">
        <v>109</v>
      </c>
      <c r="KRJ9" s="1104">
        <f>SUM(KRK9:KRM9)</f>
        <v>0</v>
      </c>
      <c r="KRQ9" s="1103" t="s">
        <v>109</v>
      </c>
      <c r="KRR9" s="1104">
        <f>SUM(KRS9:KRU9)</f>
        <v>0</v>
      </c>
      <c r="KRY9" s="1103" t="s">
        <v>109</v>
      </c>
      <c r="KRZ9" s="1104">
        <f>SUM(KSA9:KSC9)</f>
        <v>0</v>
      </c>
      <c r="KSG9" s="1103" t="s">
        <v>109</v>
      </c>
      <c r="KSH9" s="1104">
        <f>SUM(KSI9:KSK9)</f>
        <v>0</v>
      </c>
      <c r="KSO9" s="1103" t="s">
        <v>109</v>
      </c>
      <c r="KSP9" s="1104">
        <f>SUM(KSQ9:KSS9)</f>
        <v>0</v>
      </c>
      <c r="KSW9" s="1103" t="s">
        <v>109</v>
      </c>
      <c r="KSX9" s="1104">
        <f>SUM(KSY9:KTA9)</f>
        <v>0</v>
      </c>
      <c r="KTE9" s="1103" t="s">
        <v>109</v>
      </c>
      <c r="KTF9" s="1104">
        <f>SUM(KTG9:KTI9)</f>
        <v>0</v>
      </c>
      <c r="KTM9" s="1103" t="s">
        <v>109</v>
      </c>
      <c r="KTN9" s="1104">
        <f>SUM(KTO9:KTQ9)</f>
        <v>0</v>
      </c>
      <c r="KTU9" s="1103" t="s">
        <v>109</v>
      </c>
      <c r="KTV9" s="1104">
        <f>SUM(KTW9:KTY9)</f>
        <v>0</v>
      </c>
      <c r="KUC9" s="1103" t="s">
        <v>109</v>
      </c>
      <c r="KUD9" s="1104">
        <f>SUM(KUE9:KUG9)</f>
        <v>0</v>
      </c>
      <c r="KUK9" s="1103" t="s">
        <v>109</v>
      </c>
      <c r="KUL9" s="1104">
        <f>SUM(KUM9:KUO9)</f>
        <v>0</v>
      </c>
      <c r="KUS9" s="1103" t="s">
        <v>109</v>
      </c>
      <c r="KUT9" s="1104">
        <f>SUM(KUU9:KUW9)</f>
        <v>0</v>
      </c>
      <c r="KVA9" s="1103" t="s">
        <v>109</v>
      </c>
      <c r="KVB9" s="1104">
        <f>SUM(KVC9:KVE9)</f>
        <v>0</v>
      </c>
      <c r="KVI9" s="1103" t="s">
        <v>109</v>
      </c>
      <c r="KVJ9" s="1104">
        <f>SUM(KVK9:KVM9)</f>
        <v>0</v>
      </c>
      <c r="KVQ9" s="1103" t="s">
        <v>109</v>
      </c>
      <c r="KVR9" s="1104">
        <f>SUM(KVS9:KVU9)</f>
        <v>0</v>
      </c>
      <c r="KVY9" s="1103" t="s">
        <v>109</v>
      </c>
      <c r="KVZ9" s="1104">
        <f>SUM(KWA9:KWC9)</f>
        <v>0</v>
      </c>
      <c r="KWG9" s="1103" t="s">
        <v>109</v>
      </c>
      <c r="KWH9" s="1104">
        <f>SUM(KWI9:KWK9)</f>
        <v>0</v>
      </c>
      <c r="KWO9" s="1103" t="s">
        <v>109</v>
      </c>
      <c r="KWP9" s="1104">
        <f>SUM(KWQ9:KWS9)</f>
        <v>0</v>
      </c>
      <c r="KWW9" s="1103" t="s">
        <v>109</v>
      </c>
      <c r="KWX9" s="1104">
        <f>SUM(KWY9:KXA9)</f>
        <v>0</v>
      </c>
      <c r="KXE9" s="1103" t="s">
        <v>109</v>
      </c>
      <c r="KXF9" s="1104">
        <f>SUM(KXG9:KXI9)</f>
        <v>0</v>
      </c>
      <c r="KXM9" s="1103" t="s">
        <v>109</v>
      </c>
      <c r="KXN9" s="1104">
        <f>SUM(KXO9:KXQ9)</f>
        <v>0</v>
      </c>
      <c r="KXU9" s="1103" t="s">
        <v>109</v>
      </c>
      <c r="KXV9" s="1104">
        <f>SUM(KXW9:KXY9)</f>
        <v>0</v>
      </c>
      <c r="KYC9" s="1103" t="s">
        <v>109</v>
      </c>
      <c r="KYD9" s="1104">
        <f>SUM(KYE9:KYG9)</f>
        <v>0</v>
      </c>
      <c r="KYK9" s="1103" t="s">
        <v>109</v>
      </c>
      <c r="KYL9" s="1104">
        <f>SUM(KYM9:KYO9)</f>
        <v>0</v>
      </c>
      <c r="KYS9" s="1103" t="s">
        <v>109</v>
      </c>
      <c r="KYT9" s="1104">
        <f>SUM(KYU9:KYW9)</f>
        <v>0</v>
      </c>
      <c r="KZA9" s="1103" t="s">
        <v>109</v>
      </c>
      <c r="KZB9" s="1104">
        <f>SUM(KZC9:KZE9)</f>
        <v>0</v>
      </c>
      <c r="KZI9" s="1103" t="s">
        <v>109</v>
      </c>
      <c r="KZJ9" s="1104">
        <f>SUM(KZK9:KZM9)</f>
        <v>0</v>
      </c>
      <c r="KZQ9" s="1103" t="s">
        <v>109</v>
      </c>
      <c r="KZR9" s="1104">
        <f>SUM(KZS9:KZU9)</f>
        <v>0</v>
      </c>
      <c r="KZY9" s="1103" t="s">
        <v>109</v>
      </c>
      <c r="KZZ9" s="1104">
        <f>SUM(LAA9:LAC9)</f>
        <v>0</v>
      </c>
      <c r="LAG9" s="1103" t="s">
        <v>109</v>
      </c>
      <c r="LAH9" s="1104">
        <f>SUM(LAI9:LAK9)</f>
        <v>0</v>
      </c>
      <c r="LAO9" s="1103" t="s">
        <v>109</v>
      </c>
      <c r="LAP9" s="1104">
        <f>SUM(LAQ9:LAS9)</f>
        <v>0</v>
      </c>
      <c r="LAW9" s="1103" t="s">
        <v>109</v>
      </c>
      <c r="LAX9" s="1104">
        <f>SUM(LAY9:LBA9)</f>
        <v>0</v>
      </c>
      <c r="LBE9" s="1103" t="s">
        <v>109</v>
      </c>
      <c r="LBF9" s="1104">
        <f>SUM(LBG9:LBI9)</f>
        <v>0</v>
      </c>
      <c r="LBM9" s="1103" t="s">
        <v>109</v>
      </c>
      <c r="LBN9" s="1104">
        <f>SUM(LBO9:LBQ9)</f>
        <v>0</v>
      </c>
      <c r="LBU9" s="1103" t="s">
        <v>109</v>
      </c>
      <c r="LBV9" s="1104">
        <f>SUM(LBW9:LBY9)</f>
        <v>0</v>
      </c>
      <c r="LCC9" s="1103" t="s">
        <v>109</v>
      </c>
      <c r="LCD9" s="1104">
        <f>SUM(LCE9:LCG9)</f>
        <v>0</v>
      </c>
      <c r="LCK9" s="1103" t="s">
        <v>109</v>
      </c>
      <c r="LCL9" s="1104">
        <f>SUM(LCM9:LCO9)</f>
        <v>0</v>
      </c>
      <c r="LCS9" s="1103" t="s">
        <v>109</v>
      </c>
      <c r="LCT9" s="1104">
        <f>SUM(LCU9:LCW9)</f>
        <v>0</v>
      </c>
      <c r="LDA9" s="1103" t="s">
        <v>109</v>
      </c>
      <c r="LDB9" s="1104">
        <f>SUM(LDC9:LDE9)</f>
        <v>0</v>
      </c>
      <c r="LDI9" s="1103" t="s">
        <v>109</v>
      </c>
      <c r="LDJ9" s="1104">
        <f>SUM(LDK9:LDM9)</f>
        <v>0</v>
      </c>
      <c r="LDQ9" s="1103" t="s">
        <v>109</v>
      </c>
      <c r="LDR9" s="1104">
        <f>SUM(LDS9:LDU9)</f>
        <v>0</v>
      </c>
      <c r="LDY9" s="1103" t="s">
        <v>109</v>
      </c>
      <c r="LDZ9" s="1104">
        <f>SUM(LEA9:LEC9)</f>
        <v>0</v>
      </c>
      <c r="LEG9" s="1103" t="s">
        <v>109</v>
      </c>
      <c r="LEH9" s="1104">
        <f>SUM(LEI9:LEK9)</f>
        <v>0</v>
      </c>
      <c r="LEO9" s="1103" t="s">
        <v>109</v>
      </c>
      <c r="LEP9" s="1104">
        <f>SUM(LEQ9:LES9)</f>
        <v>0</v>
      </c>
      <c r="LEW9" s="1103" t="s">
        <v>109</v>
      </c>
      <c r="LEX9" s="1104">
        <f>SUM(LEY9:LFA9)</f>
        <v>0</v>
      </c>
      <c r="LFE9" s="1103" t="s">
        <v>109</v>
      </c>
      <c r="LFF9" s="1104">
        <f>SUM(LFG9:LFI9)</f>
        <v>0</v>
      </c>
      <c r="LFM9" s="1103" t="s">
        <v>109</v>
      </c>
      <c r="LFN9" s="1104">
        <f>SUM(LFO9:LFQ9)</f>
        <v>0</v>
      </c>
      <c r="LFU9" s="1103" t="s">
        <v>109</v>
      </c>
      <c r="LFV9" s="1104">
        <f>SUM(LFW9:LFY9)</f>
        <v>0</v>
      </c>
      <c r="LGC9" s="1103" t="s">
        <v>109</v>
      </c>
      <c r="LGD9" s="1104">
        <f>SUM(LGE9:LGG9)</f>
        <v>0</v>
      </c>
      <c r="LGK9" s="1103" t="s">
        <v>109</v>
      </c>
      <c r="LGL9" s="1104">
        <f>SUM(LGM9:LGO9)</f>
        <v>0</v>
      </c>
      <c r="LGS9" s="1103" t="s">
        <v>109</v>
      </c>
      <c r="LGT9" s="1104">
        <f>SUM(LGU9:LGW9)</f>
        <v>0</v>
      </c>
      <c r="LHA9" s="1103" t="s">
        <v>109</v>
      </c>
      <c r="LHB9" s="1104">
        <f>SUM(LHC9:LHE9)</f>
        <v>0</v>
      </c>
      <c r="LHI9" s="1103" t="s">
        <v>109</v>
      </c>
      <c r="LHJ9" s="1104">
        <f>SUM(LHK9:LHM9)</f>
        <v>0</v>
      </c>
      <c r="LHQ9" s="1103" t="s">
        <v>109</v>
      </c>
      <c r="LHR9" s="1104">
        <f>SUM(LHS9:LHU9)</f>
        <v>0</v>
      </c>
      <c r="LHY9" s="1103" t="s">
        <v>109</v>
      </c>
      <c r="LHZ9" s="1104">
        <f>SUM(LIA9:LIC9)</f>
        <v>0</v>
      </c>
      <c r="LIG9" s="1103" t="s">
        <v>109</v>
      </c>
      <c r="LIH9" s="1104">
        <f>SUM(LII9:LIK9)</f>
        <v>0</v>
      </c>
      <c r="LIO9" s="1103" t="s">
        <v>109</v>
      </c>
      <c r="LIP9" s="1104">
        <f>SUM(LIQ9:LIS9)</f>
        <v>0</v>
      </c>
      <c r="LIW9" s="1103" t="s">
        <v>109</v>
      </c>
      <c r="LIX9" s="1104">
        <f>SUM(LIY9:LJA9)</f>
        <v>0</v>
      </c>
      <c r="LJE9" s="1103" t="s">
        <v>109</v>
      </c>
      <c r="LJF9" s="1104">
        <f>SUM(LJG9:LJI9)</f>
        <v>0</v>
      </c>
      <c r="LJM9" s="1103" t="s">
        <v>109</v>
      </c>
      <c r="LJN9" s="1104">
        <f>SUM(LJO9:LJQ9)</f>
        <v>0</v>
      </c>
      <c r="LJU9" s="1103" t="s">
        <v>109</v>
      </c>
      <c r="LJV9" s="1104">
        <f>SUM(LJW9:LJY9)</f>
        <v>0</v>
      </c>
      <c r="LKC9" s="1103" t="s">
        <v>109</v>
      </c>
      <c r="LKD9" s="1104">
        <f>SUM(LKE9:LKG9)</f>
        <v>0</v>
      </c>
      <c r="LKK9" s="1103" t="s">
        <v>109</v>
      </c>
      <c r="LKL9" s="1104">
        <f>SUM(LKM9:LKO9)</f>
        <v>0</v>
      </c>
      <c r="LKS9" s="1103" t="s">
        <v>109</v>
      </c>
      <c r="LKT9" s="1104">
        <f>SUM(LKU9:LKW9)</f>
        <v>0</v>
      </c>
      <c r="LLA9" s="1103" t="s">
        <v>109</v>
      </c>
      <c r="LLB9" s="1104">
        <f>SUM(LLC9:LLE9)</f>
        <v>0</v>
      </c>
      <c r="LLI9" s="1103" t="s">
        <v>109</v>
      </c>
      <c r="LLJ9" s="1104">
        <f>SUM(LLK9:LLM9)</f>
        <v>0</v>
      </c>
      <c r="LLQ9" s="1103" t="s">
        <v>109</v>
      </c>
      <c r="LLR9" s="1104">
        <f>SUM(LLS9:LLU9)</f>
        <v>0</v>
      </c>
      <c r="LLY9" s="1103" t="s">
        <v>109</v>
      </c>
      <c r="LLZ9" s="1104">
        <f>SUM(LMA9:LMC9)</f>
        <v>0</v>
      </c>
      <c r="LMG9" s="1103" t="s">
        <v>109</v>
      </c>
      <c r="LMH9" s="1104">
        <f>SUM(LMI9:LMK9)</f>
        <v>0</v>
      </c>
      <c r="LMO9" s="1103" t="s">
        <v>109</v>
      </c>
      <c r="LMP9" s="1104">
        <f>SUM(LMQ9:LMS9)</f>
        <v>0</v>
      </c>
      <c r="LMW9" s="1103" t="s">
        <v>109</v>
      </c>
      <c r="LMX9" s="1104">
        <f>SUM(LMY9:LNA9)</f>
        <v>0</v>
      </c>
      <c r="LNE9" s="1103" t="s">
        <v>109</v>
      </c>
      <c r="LNF9" s="1104">
        <f>SUM(LNG9:LNI9)</f>
        <v>0</v>
      </c>
      <c r="LNM9" s="1103" t="s">
        <v>109</v>
      </c>
      <c r="LNN9" s="1104">
        <f>SUM(LNO9:LNQ9)</f>
        <v>0</v>
      </c>
      <c r="LNU9" s="1103" t="s">
        <v>109</v>
      </c>
      <c r="LNV9" s="1104">
        <f>SUM(LNW9:LNY9)</f>
        <v>0</v>
      </c>
      <c r="LOC9" s="1103" t="s">
        <v>109</v>
      </c>
      <c r="LOD9" s="1104">
        <f>SUM(LOE9:LOG9)</f>
        <v>0</v>
      </c>
      <c r="LOK9" s="1103" t="s">
        <v>109</v>
      </c>
      <c r="LOL9" s="1104">
        <f>SUM(LOM9:LOO9)</f>
        <v>0</v>
      </c>
      <c r="LOS9" s="1103" t="s">
        <v>109</v>
      </c>
      <c r="LOT9" s="1104">
        <f>SUM(LOU9:LOW9)</f>
        <v>0</v>
      </c>
      <c r="LPA9" s="1103" t="s">
        <v>109</v>
      </c>
      <c r="LPB9" s="1104">
        <f>SUM(LPC9:LPE9)</f>
        <v>0</v>
      </c>
      <c r="LPI9" s="1103" t="s">
        <v>109</v>
      </c>
      <c r="LPJ9" s="1104">
        <f>SUM(LPK9:LPM9)</f>
        <v>0</v>
      </c>
      <c r="LPQ9" s="1103" t="s">
        <v>109</v>
      </c>
      <c r="LPR9" s="1104">
        <f>SUM(LPS9:LPU9)</f>
        <v>0</v>
      </c>
      <c r="LPY9" s="1103" t="s">
        <v>109</v>
      </c>
      <c r="LPZ9" s="1104">
        <f>SUM(LQA9:LQC9)</f>
        <v>0</v>
      </c>
      <c r="LQG9" s="1103" t="s">
        <v>109</v>
      </c>
      <c r="LQH9" s="1104">
        <f>SUM(LQI9:LQK9)</f>
        <v>0</v>
      </c>
      <c r="LQO9" s="1103" t="s">
        <v>109</v>
      </c>
      <c r="LQP9" s="1104">
        <f>SUM(LQQ9:LQS9)</f>
        <v>0</v>
      </c>
      <c r="LQW9" s="1103" t="s">
        <v>109</v>
      </c>
      <c r="LQX9" s="1104">
        <f>SUM(LQY9:LRA9)</f>
        <v>0</v>
      </c>
      <c r="LRE9" s="1103" t="s">
        <v>109</v>
      </c>
      <c r="LRF9" s="1104">
        <f>SUM(LRG9:LRI9)</f>
        <v>0</v>
      </c>
      <c r="LRM9" s="1103" t="s">
        <v>109</v>
      </c>
      <c r="LRN9" s="1104">
        <f>SUM(LRO9:LRQ9)</f>
        <v>0</v>
      </c>
      <c r="LRU9" s="1103" t="s">
        <v>109</v>
      </c>
      <c r="LRV9" s="1104">
        <f>SUM(LRW9:LRY9)</f>
        <v>0</v>
      </c>
      <c r="LSC9" s="1103" t="s">
        <v>109</v>
      </c>
      <c r="LSD9" s="1104">
        <f>SUM(LSE9:LSG9)</f>
        <v>0</v>
      </c>
      <c r="LSK9" s="1103" t="s">
        <v>109</v>
      </c>
      <c r="LSL9" s="1104">
        <f>SUM(LSM9:LSO9)</f>
        <v>0</v>
      </c>
      <c r="LSS9" s="1103" t="s">
        <v>109</v>
      </c>
      <c r="LST9" s="1104">
        <f>SUM(LSU9:LSW9)</f>
        <v>0</v>
      </c>
      <c r="LTA9" s="1103" t="s">
        <v>109</v>
      </c>
      <c r="LTB9" s="1104">
        <f>SUM(LTC9:LTE9)</f>
        <v>0</v>
      </c>
      <c r="LTI9" s="1103" t="s">
        <v>109</v>
      </c>
      <c r="LTJ9" s="1104">
        <f>SUM(LTK9:LTM9)</f>
        <v>0</v>
      </c>
      <c r="LTQ9" s="1103" t="s">
        <v>109</v>
      </c>
      <c r="LTR9" s="1104">
        <f>SUM(LTS9:LTU9)</f>
        <v>0</v>
      </c>
      <c r="LTY9" s="1103" t="s">
        <v>109</v>
      </c>
      <c r="LTZ9" s="1104">
        <f>SUM(LUA9:LUC9)</f>
        <v>0</v>
      </c>
      <c r="LUG9" s="1103" t="s">
        <v>109</v>
      </c>
      <c r="LUH9" s="1104">
        <f>SUM(LUI9:LUK9)</f>
        <v>0</v>
      </c>
      <c r="LUO9" s="1103" t="s">
        <v>109</v>
      </c>
      <c r="LUP9" s="1104">
        <f>SUM(LUQ9:LUS9)</f>
        <v>0</v>
      </c>
      <c r="LUW9" s="1103" t="s">
        <v>109</v>
      </c>
      <c r="LUX9" s="1104">
        <f>SUM(LUY9:LVA9)</f>
        <v>0</v>
      </c>
      <c r="LVE9" s="1103" t="s">
        <v>109</v>
      </c>
      <c r="LVF9" s="1104">
        <f>SUM(LVG9:LVI9)</f>
        <v>0</v>
      </c>
      <c r="LVM9" s="1103" t="s">
        <v>109</v>
      </c>
      <c r="LVN9" s="1104">
        <f>SUM(LVO9:LVQ9)</f>
        <v>0</v>
      </c>
      <c r="LVU9" s="1103" t="s">
        <v>109</v>
      </c>
      <c r="LVV9" s="1104">
        <f>SUM(LVW9:LVY9)</f>
        <v>0</v>
      </c>
      <c r="LWC9" s="1103" t="s">
        <v>109</v>
      </c>
      <c r="LWD9" s="1104">
        <f>SUM(LWE9:LWG9)</f>
        <v>0</v>
      </c>
      <c r="LWK9" s="1103" t="s">
        <v>109</v>
      </c>
      <c r="LWL9" s="1104">
        <f>SUM(LWM9:LWO9)</f>
        <v>0</v>
      </c>
      <c r="LWS9" s="1103" t="s">
        <v>109</v>
      </c>
      <c r="LWT9" s="1104">
        <f>SUM(LWU9:LWW9)</f>
        <v>0</v>
      </c>
      <c r="LXA9" s="1103" t="s">
        <v>109</v>
      </c>
      <c r="LXB9" s="1104">
        <f>SUM(LXC9:LXE9)</f>
        <v>0</v>
      </c>
      <c r="LXI9" s="1103" t="s">
        <v>109</v>
      </c>
      <c r="LXJ9" s="1104">
        <f>SUM(LXK9:LXM9)</f>
        <v>0</v>
      </c>
      <c r="LXQ9" s="1103" t="s">
        <v>109</v>
      </c>
      <c r="LXR9" s="1104">
        <f>SUM(LXS9:LXU9)</f>
        <v>0</v>
      </c>
      <c r="LXY9" s="1103" t="s">
        <v>109</v>
      </c>
      <c r="LXZ9" s="1104">
        <f>SUM(LYA9:LYC9)</f>
        <v>0</v>
      </c>
      <c r="LYG9" s="1103" t="s">
        <v>109</v>
      </c>
      <c r="LYH9" s="1104">
        <f>SUM(LYI9:LYK9)</f>
        <v>0</v>
      </c>
      <c r="LYO9" s="1103" t="s">
        <v>109</v>
      </c>
      <c r="LYP9" s="1104">
        <f>SUM(LYQ9:LYS9)</f>
        <v>0</v>
      </c>
      <c r="LYW9" s="1103" t="s">
        <v>109</v>
      </c>
      <c r="LYX9" s="1104">
        <f>SUM(LYY9:LZA9)</f>
        <v>0</v>
      </c>
      <c r="LZE9" s="1103" t="s">
        <v>109</v>
      </c>
      <c r="LZF9" s="1104">
        <f>SUM(LZG9:LZI9)</f>
        <v>0</v>
      </c>
      <c r="LZM9" s="1103" t="s">
        <v>109</v>
      </c>
      <c r="LZN9" s="1104">
        <f>SUM(LZO9:LZQ9)</f>
        <v>0</v>
      </c>
      <c r="LZU9" s="1103" t="s">
        <v>109</v>
      </c>
      <c r="LZV9" s="1104">
        <f>SUM(LZW9:LZY9)</f>
        <v>0</v>
      </c>
      <c r="MAC9" s="1103" t="s">
        <v>109</v>
      </c>
      <c r="MAD9" s="1104">
        <f>SUM(MAE9:MAG9)</f>
        <v>0</v>
      </c>
      <c r="MAK9" s="1103" t="s">
        <v>109</v>
      </c>
      <c r="MAL9" s="1104">
        <f>SUM(MAM9:MAO9)</f>
        <v>0</v>
      </c>
      <c r="MAS9" s="1103" t="s">
        <v>109</v>
      </c>
      <c r="MAT9" s="1104">
        <f>SUM(MAU9:MAW9)</f>
        <v>0</v>
      </c>
      <c r="MBA9" s="1103" t="s">
        <v>109</v>
      </c>
      <c r="MBB9" s="1104">
        <f>SUM(MBC9:MBE9)</f>
        <v>0</v>
      </c>
      <c r="MBI9" s="1103" t="s">
        <v>109</v>
      </c>
      <c r="MBJ9" s="1104">
        <f>SUM(MBK9:MBM9)</f>
        <v>0</v>
      </c>
      <c r="MBQ9" s="1103" t="s">
        <v>109</v>
      </c>
      <c r="MBR9" s="1104">
        <f>SUM(MBS9:MBU9)</f>
        <v>0</v>
      </c>
      <c r="MBY9" s="1103" t="s">
        <v>109</v>
      </c>
      <c r="MBZ9" s="1104">
        <f>SUM(MCA9:MCC9)</f>
        <v>0</v>
      </c>
      <c r="MCG9" s="1103" t="s">
        <v>109</v>
      </c>
      <c r="MCH9" s="1104">
        <f>SUM(MCI9:MCK9)</f>
        <v>0</v>
      </c>
      <c r="MCO9" s="1103" t="s">
        <v>109</v>
      </c>
      <c r="MCP9" s="1104">
        <f>SUM(MCQ9:MCS9)</f>
        <v>0</v>
      </c>
      <c r="MCW9" s="1103" t="s">
        <v>109</v>
      </c>
      <c r="MCX9" s="1104">
        <f>SUM(MCY9:MDA9)</f>
        <v>0</v>
      </c>
      <c r="MDE9" s="1103" t="s">
        <v>109</v>
      </c>
      <c r="MDF9" s="1104">
        <f>SUM(MDG9:MDI9)</f>
        <v>0</v>
      </c>
      <c r="MDM9" s="1103" t="s">
        <v>109</v>
      </c>
      <c r="MDN9" s="1104">
        <f>SUM(MDO9:MDQ9)</f>
        <v>0</v>
      </c>
      <c r="MDU9" s="1103" t="s">
        <v>109</v>
      </c>
      <c r="MDV9" s="1104">
        <f>SUM(MDW9:MDY9)</f>
        <v>0</v>
      </c>
      <c r="MEC9" s="1103" t="s">
        <v>109</v>
      </c>
      <c r="MED9" s="1104">
        <f>SUM(MEE9:MEG9)</f>
        <v>0</v>
      </c>
      <c r="MEK9" s="1103" t="s">
        <v>109</v>
      </c>
      <c r="MEL9" s="1104">
        <f>SUM(MEM9:MEO9)</f>
        <v>0</v>
      </c>
      <c r="MES9" s="1103" t="s">
        <v>109</v>
      </c>
      <c r="MET9" s="1104">
        <f>SUM(MEU9:MEW9)</f>
        <v>0</v>
      </c>
      <c r="MFA9" s="1103" t="s">
        <v>109</v>
      </c>
      <c r="MFB9" s="1104">
        <f>SUM(MFC9:MFE9)</f>
        <v>0</v>
      </c>
      <c r="MFI9" s="1103" t="s">
        <v>109</v>
      </c>
      <c r="MFJ9" s="1104">
        <f>SUM(MFK9:MFM9)</f>
        <v>0</v>
      </c>
      <c r="MFQ9" s="1103" t="s">
        <v>109</v>
      </c>
      <c r="MFR9" s="1104">
        <f>SUM(MFS9:MFU9)</f>
        <v>0</v>
      </c>
      <c r="MFY9" s="1103" t="s">
        <v>109</v>
      </c>
      <c r="MFZ9" s="1104">
        <f>SUM(MGA9:MGC9)</f>
        <v>0</v>
      </c>
      <c r="MGG9" s="1103" t="s">
        <v>109</v>
      </c>
      <c r="MGH9" s="1104">
        <f>SUM(MGI9:MGK9)</f>
        <v>0</v>
      </c>
      <c r="MGO9" s="1103" t="s">
        <v>109</v>
      </c>
      <c r="MGP9" s="1104">
        <f>SUM(MGQ9:MGS9)</f>
        <v>0</v>
      </c>
      <c r="MGW9" s="1103" t="s">
        <v>109</v>
      </c>
      <c r="MGX9" s="1104">
        <f>SUM(MGY9:MHA9)</f>
        <v>0</v>
      </c>
      <c r="MHE9" s="1103" t="s">
        <v>109</v>
      </c>
      <c r="MHF9" s="1104">
        <f>SUM(MHG9:MHI9)</f>
        <v>0</v>
      </c>
      <c r="MHM9" s="1103" t="s">
        <v>109</v>
      </c>
      <c r="MHN9" s="1104">
        <f>SUM(MHO9:MHQ9)</f>
        <v>0</v>
      </c>
      <c r="MHU9" s="1103" t="s">
        <v>109</v>
      </c>
      <c r="MHV9" s="1104">
        <f>SUM(MHW9:MHY9)</f>
        <v>0</v>
      </c>
      <c r="MIC9" s="1103" t="s">
        <v>109</v>
      </c>
      <c r="MID9" s="1104">
        <f>SUM(MIE9:MIG9)</f>
        <v>0</v>
      </c>
      <c r="MIK9" s="1103" t="s">
        <v>109</v>
      </c>
      <c r="MIL9" s="1104">
        <f>SUM(MIM9:MIO9)</f>
        <v>0</v>
      </c>
      <c r="MIS9" s="1103" t="s">
        <v>109</v>
      </c>
      <c r="MIT9" s="1104">
        <f>SUM(MIU9:MIW9)</f>
        <v>0</v>
      </c>
      <c r="MJA9" s="1103" t="s">
        <v>109</v>
      </c>
      <c r="MJB9" s="1104">
        <f>SUM(MJC9:MJE9)</f>
        <v>0</v>
      </c>
      <c r="MJI9" s="1103" t="s">
        <v>109</v>
      </c>
      <c r="MJJ9" s="1104">
        <f>SUM(MJK9:MJM9)</f>
        <v>0</v>
      </c>
      <c r="MJQ9" s="1103" t="s">
        <v>109</v>
      </c>
      <c r="MJR9" s="1104">
        <f>SUM(MJS9:MJU9)</f>
        <v>0</v>
      </c>
      <c r="MJY9" s="1103" t="s">
        <v>109</v>
      </c>
      <c r="MJZ9" s="1104">
        <f>SUM(MKA9:MKC9)</f>
        <v>0</v>
      </c>
      <c r="MKG9" s="1103" t="s">
        <v>109</v>
      </c>
      <c r="MKH9" s="1104">
        <f>SUM(MKI9:MKK9)</f>
        <v>0</v>
      </c>
      <c r="MKO9" s="1103" t="s">
        <v>109</v>
      </c>
      <c r="MKP9" s="1104">
        <f>SUM(MKQ9:MKS9)</f>
        <v>0</v>
      </c>
      <c r="MKW9" s="1103" t="s">
        <v>109</v>
      </c>
      <c r="MKX9" s="1104">
        <f>SUM(MKY9:MLA9)</f>
        <v>0</v>
      </c>
      <c r="MLE9" s="1103" t="s">
        <v>109</v>
      </c>
      <c r="MLF9" s="1104">
        <f>SUM(MLG9:MLI9)</f>
        <v>0</v>
      </c>
      <c r="MLM9" s="1103" t="s">
        <v>109</v>
      </c>
      <c r="MLN9" s="1104">
        <f>SUM(MLO9:MLQ9)</f>
        <v>0</v>
      </c>
      <c r="MLU9" s="1103" t="s">
        <v>109</v>
      </c>
      <c r="MLV9" s="1104">
        <f>SUM(MLW9:MLY9)</f>
        <v>0</v>
      </c>
      <c r="MMC9" s="1103" t="s">
        <v>109</v>
      </c>
      <c r="MMD9" s="1104">
        <f>SUM(MME9:MMG9)</f>
        <v>0</v>
      </c>
      <c r="MMK9" s="1103" t="s">
        <v>109</v>
      </c>
      <c r="MML9" s="1104">
        <f>SUM(MMM9:MMO9)</f>
        <v>0</v>
      </c>
      <c r="MMS9" s="1103" t="s">
        <v>109</v>
      </c>
      <c r="MMT9" s="1104">
        <f>SUM(MMU9:MMW9)</f>
        <v>0</v>
      </c>
      <c r="MNA9" s="1103" t="s">
        <v>109</v>
      </c>
      <c r="MNB9" s="1104">
        <f>SUM(MNC9:MNE9)</f>
        <v>0</v>
      </c>
      <c r="MNI9" s="1103" t="s">
        <v>109</v>
      </c>
      <c r="MNJ9" s="1104">
        <f>SUM(MNK9:MNM9)</f>
        <v>0</v>
      </c>
      <c r="MNQ9" s="1103" t="s">
        <v>109</v>
      </c>
      <c r="MNR9" s="1104">
        <f>SUM(MNS9:MNU9)</f>
        <v>0</v>
      </c>
      <c r="MNY9" s="1103" t="s">
        <v>109</v>
      </c>
      <c r="MNZ9" s="1104">
        <f>SUM(MOA9:MOC9)</f>
        <v>0</v>
      </c>
      <c r="MOG9" s="1103" t="s">
        <v>109</v>
      </c>
      <c r="MOH9" s="1104">
        <f>SUM(MOI9:MOK9)</f>
        <v>0</v>
      </c>
      <c r="MOO9" s="1103" t="s">
        <v>109</v>
      </c>
      <c r="MOP9" s="1104">
        <f>SUM(MOQ9:MOS9)</f>
        <v>0</v>
      </c>
      <c r="MOW9" s="1103" t="s">
        <v>109</v>
      </c>
      <c r="MOX9" s="1104">
        <f>SUM(MOY9:MPA9)</f>
        <v>0</v>
      </c>
      <c r="MPE9" s="1103" t="s">
        <v>109</v>
      </c>
      <c r="MPF9" s="1104">
        <f>SUM(MPG9:MPI9)</f>
        <v>0</v>
      </c>
      <c r="MPM9" s="1103" t="s">
        <v>109</v>
      </c>
      <c r="MPN9" s="1104">
        <f>SUM(MPO9:MPQ9)</f>
        <v>0</v>
      </c>
      <c r="MPU9" s="1103" t="s">
        <v>109</v>
      </c>
      <c r="MPV9" s="1104">
        <f>SUM(MPW9:MPY9)</f>
        <v>0</v>
      </c>
      <c r="MQC9" s="1103" t="s">
        <v>109</v>
      </c>
      <c r="MQD9" s="1104">
        <f>SUM(MQE9:MQG9)</f>
        <v>0</v>
      </c>
      <c r="MQK9" s="1103" t="s">
        <v>109</v>
      </c>
      <c r="MQL9" s="1104">
        <f>SUM(MQM9:MQO9)</f>
        <v>0</v>
      </c>
      <c r="MQS9" s="1103" t="s">
        <v>109</v>
      </c>
      <c r="MQT9" s="1104">
        <f>SUM(MQU9:MQW9)</f>
        <v>0</v>
      </c>
      <c r="MRA9" s="1103" t="s">
        <v>109</v>
      </c>
      <c r="MRB9" s="1104">
        <f>SUM(MRC9:MRE9)</f>
        <v>0</v>
      </c>
      <c r="MRI9" s="1103" t="s">
        <v>109</v>
      </c>
      <c r="MRJ9" s="1104">
        <f>SUM(MRK9:MRM9)</f>
        <v>0</v>
      </c>
      <c r="MRQ9" s="1103" t="s">
        <v>109</v>
      </c>
      <c r="MRR9" s="1104">
        <f>SUM(MRS9:MRU9)</f>
        <v>0</v>
      </c>
      <c r="MRY9" s="1103" t="s">
        <v>109</v>
      </c>
      <c r="MRZ9" s="1104">
        <f>SUM(MSA9:MSC9)</f>
        <v>0</v>
      </c>
      <c r="MSG9" s="1103" t="s">
        <v>109</v>
      </c>
      <c r="MSH9" s="1104">
        <f>SUM(MSI9:MSK9)</f>
        <v>0</v>
      </c>
      <c r="MSO9" s="1103" t="s">
        <v>109</v>
      </c>
      <c r="MSP9" s="1104">
        <f>SUM(MSQ9:MSS9)</f>
        <v>0</v>
      </c>
      <c r="MSW9" s="1103" t="s">
        <v>109</v>
      </c>
      <c r="MSX9" s="1104">
        <f>SUM(MSY9:MTA9)</f>
        <v>0</v>
      </c>
      <c r="MTE9" s="1103" t="s">
        <v>109</v>
      </c>
      <c r="MTF9" s="1104">
        <f>SUM(MTG9:MTI9)</f>
        <v>0</v>
      </c>
      <c r="MTM9" s="1103" t="s">
        <v>109</v>
      </c>
      <c r="MTN9" s="1104">
        <f>SUM(MTO9:MTQ9)</f>
        <v>0</v>
      </c>
      <c r="MTU9" s="1103" t="s">
        <v>109</v>
      </c>
      <c r="MTV9" s="1104">
        <f>SUM(MTW9:MTY9)</f>
        <v>0</v>
      </c>
      <c r="MUC9" s="1103" t="s">
        <v>109</v>
      </c>
      <c r="MUD9" s="1104">
        <f>SUM(MUE9:MUG9)</f>
        <v>0</v>
      </c>
      <c r="MUK9" s="1103" t="s">
        <v>109</v>
      </c>
      <c r="MUL9" s="1104">
        <f>SUM(MUM9:MUO9)</f>
        <v>0</v>
      </c>
      <c r="MUS9" s="1103" t="s">
        <v>109</v>
      </c>
      <c r="MUT9" s="1104">
        <f>SUM(MUU9:MUW9)</f>
        <v>0</v>
      </c>
      <c r="MVA9" s="1103" t="s">
        <v>109</v>
      </c>
      <c r="MVB9" s="1104">
        <f>SUM(MVC9:MVE9)</f>
        <v>0</v>
      </c>
      <c r="MVI9" s="1103" t="s">
        <v>109</v>
      </c>
      <c r="MVJ9" s="1104">
        <f>SUM(MVK9:MVM9)</f>
        <v>0</v>
      </c>
      <c r="MVQ9" s="1103" t="s">
        <v>109</v>
      </c>
      <c r="MVR9" s="1104">
        <f>SUM(MVS9:MVU9)</f>
        <v>0</v>
      </c>
      <c r="MVY9" s="1103" t="s">
        <v>109</v>
      </c>
      <c r="MVZ9" s="1104">
        <f>SUM(MWA9:MWC9)</f>
        <v>0</v>
      </c>
      <c r="MWG9" s="1103" t="s">
        <v>109</v>
      </c>
      <c r="MWH9" s="1104">
        <f>SUM(MWI9:MWK9)</f>
        <v>0</v>
      </c>
      <c r="MWO9" s="1103" t="s">
        <v>109</v>
      </c>
      <c r="MWP9" s="1104">
        <f>SUM(MWQ9:MWS9)</f>
        <v>0</v>
      </c>
      <c r="MWW9" s="1103" t="s">
        <v>109</v>
      </c>
      <c r="MWX9" s="1104">
        <f>SUM(MWY9:MXA9)</f>
        <v>0</v>
      </c>
      <c r="MXE9" s="1103" t="s">
        <v>109</v>
      </c>
      <c r="MXF9" s="1104">
        <f>SUM(MXG9:MXI9)</f>
        <v>0</v>
      </c>
      <c r="MXM9" s="1103" t="s">
        <v>109</v>
      </c>
      <c r="MXN9" s="1104">
        <f>SUM(MXO9:MXQ9)</f>
        <v>0</v>
      </c>
      <c r="MXU9" s="1103" t="s">
        <v>109</v>
      </c>
      <c r="MXV9" s="1104">
        <f>SUM(MXW9:MXY9)</f>
        <v>0</v>
      </c>
      <c r="MYC9" s="1103" t="s">
        <v>109</v>
      </c>
      <c r="MYD9" s="1104">
        <f>SUM(MYE9:MYG9)</f>
        <v>0</v>
      </c>
      <c r="MYK9" s="1103" t="s">
        <v>109</v>
      </c>
      <c r="MYL9" s="1104">
        <f>SUM(MYM9:MYO9)</f>
        <v>0</v>
      </c>
      <c r="MYS9" s="1103" t="s">
        <v>109</v>
      </c>
      <c r="MYT9" s="1104">
        <f>SUM(MYU9:MYW9)</f>
        <v>0</v>
      </c>
      <c r="MZA9" s="1103" t="s">
        <v>109</v>
      </c>
      <c r="MZB9" s="1104">
        <f>SUM(MZC9:MZE9)</f>
        <v>0</v>
      </c>
      <c r="MZI9" s="1103" t="s">
        <v>109</v>
      </c>
      <c r="MZJ9" s="1104">
        <f>SUM(MZK9:MZM9)</f>
        <v>0</v>
      </c>
      <c r="MZQ9" s="1103" t="s">
        <v>109</v>
      </c>
      <c r="MZR9" s="1104">
        <f>SUM(MZS9:MZU9)</f>
        <v>0</v>
      </c>
      <c r="MZY9" s="1103" t="s">
        <v>109</v>
      </c>
      <c r="MZZ9" s="1104">
        <f>SUM(NAA9:NAC9)</f>
        <v>0</v>
      </c>
      <c r="NAG9" s="1103" t="s">
        <v>109</v>
      </c>
      <c r="NAH9" s="1104">
        <f>SUM(NAI9:NAK9)</f>
        <v>0</v>
      </c>
      <c r="NAO9" s="1103" t="s">
        <v>109</v>
      </c>
      <c r="NAP9" s="1104">
        <f>SUM(NAQ9:NAS9)</f>
        <v>0</v>
      </c>
      <c r="NAW9" s="1103" t="s">
        <v>109</v>
      </c>
      <c r="NAX9" s="1104">
        <f>SUM(NAY9:NBA9)</f>
        <v>0</v>
      </c>
      <c r="NBE9" s="1103" t="s">
        <v>109</v>
      </c>
      <c r="NBF9" s="1104">
        <f>SUM(NBG9:NBI9)</f>
        <v>0</v>
      </c>
      <c r="NBM9" s="1103" t="s">
        <v>109</v>
      </c>
      <c r="NBN9" s="1104">
        <f>SUM(NBO9:NBQ9)</f>
        <v>0</v>
      </c>
      <c r="NBU9" s="1103" t="s">
        <v>109</v>
      </c>
      <c r="NBV9" s="1104">
        <f>SUM(NBW9:NBY9)</f>
        <v>0</v>
      </c>
      <c r="NCC9" s="1103" t="s">
        <v>109</v>
      </c>
      <c r="NCD9" s="1104">
        <f>SUM(NCE9:NCG9)</f>
        <v>0</v>
      </c>
      <c r="NCK9" s="1103" t="s">
        <v>109</v>
      </c>
      <c r="NCL9" s="1104">
        <f>SUM(NCM9:NCO9)</f>
        <v>0</v>
      </c>
      <c r="NCS9" s="1103" t="s">
        <v>109</v>
      </c>
      <c r="NCT9" s="1104">
        <f>SUM(NCU9:NCW9)</f>
        <v>0</v>
      </c>
      <c r="NDA9" s="1103" t="s">
        <v>109</v>
      </c>
      <c r="NDB9" s="1104">
        <f>SUM(NDC9:NDE9)</f>
        <v>0</v>
      </c>
      <c r="NDI9" s="1103" t="s">
        <v>109</v>
      </c>
      <c r="NDJ9" s="1104">
        <f>SUM(NDK9:NDM9)</f>
        <v>0</v>
      </c>
      <c r="NDQ9" s="1103" t="s">
        <v>109</v>
      </c>
      <c r="NDR9" s="1104">
        <f>SUM(NDS9:NDU9)</f>
        <v>0</v>
      </c>
      <c r="NDY9" s="1103" t="s">
        <v>109</v>
      </c>
      <c r="NDZ9" s="1104">
        <f>SUM(NEA9:NEC9)</f>
        <v>0</v>
      </c>
      <c r="NEG9" s="1103" t="s">
        <v>109</v>
      </c>
      <c r="NEH9" s="1104">
        <f>SUM(NEI9:NEK9)</f>
        <v>0</v>
      </c>
      <c r="NEO9" s="1103" t="s">
        <v>109</v>
      </c>
      <c r="NEP9" s="1104">
        <f>SUM(NEQ9:NES9)</f>
        <v>0</v>
      </c>
      <c r="NEW9" s="1103" t="s">
        <v>109</v>
      </c>
      <c r="NEX9" s="1104">
        <f>SUM(NEY9:NFA9)</f>
        <v>0</v>
      </c>
      <c r="NFE9" s="1103" t="s">
        <v>109</v>
      </c>
      <c r="NFF9" s="1104">
        <f>SUM(NFG9:NFI9)</f>
        <v>0</v>
      </c>
      <c r="NFM9" s="1103" t="s">
        <v>109</v>
      </c>
      <c r="NFN9" s="1104">
        <f>SUM(NFO9:NFQ9)</f>
        <v>0</v>
      </c>
      <c r="NFU9" s="1103" t="s">
        <v>109</v>
      </c>
      <c r="NFV9" s="1104">
        <f>SUM(NFW9:NFY9)</f>
        <v>0</v>
      </c>
      <c r="NGC9" s="1103" t="s">
        <v>109</v>
      </c>
      <c r="NGD9" s="1104">
        <f>SUM(NGE9:NGG9)</f>
        <v>0</v>
      </c>
      <c r="NGK9" s="1103" t="s">
        <v>109</v>
      </c>
      <c r="NGL9" s="1104">
        <f>SUM(NGM9:NGO9)</f>
        <v>0</v>
      </c>
      <c r="NGS9" s="1103" t="s">
        <v>109</v>
      </c>
      <c r="NGT9" s="1104">
        <f>SUM(NGU9:NGW9)</f>
        <v>0</v>
      </c>
      <c r="NHA9" s="1103" t="s">
        <v>109</v>
      </c>
      <c r="NHB9" s="1104">
        <f>SUM(NHC9:NHE9)</f>
        <v>0</v>
      </c>
      <c r="NHI9" s="1103" t="s">
        <v>109</v>
      </c>
      <c r="NHJ9" s="1104">
        <f>SUM(NHK9:NHM9)</f>
        <v>0</v>
      </c>
      <c r="NHQ9" s="1103" t="s">
        <v>109</v>
      </c>
      <c r="NHR9" s="1104">
        <f>SUM(NHS9:NHU9)</f>
        <v>0</v>
      </c>
      <c r="NHY9" s="1103" t="s">
        <v>109</v>
      </c>
      <c r="NHZ9" s="1104">
        <f>SUM(NIA9:NIC9)</f>
        <v>0</v>
      </c>
      <c r="NIG9" s="1103" t="s">
        <v>109</v>
      </c>
      <c r="NIH9" s="1104">
        <f>SUM(NII9:NIK9)</f>
        <v>0</v>
      </c>
      <c r="NIO9" s="1103" t="s">
        <v>109</v>
      </c>
      <c r="NIP9" s="1104">
        <f>SUM(NIQ9:NIS9)</f>
        <v>0</v>
      </c>
      <c r="NIW9" s="1103" t="s">
        <v>109</v>
      </c>
      <c r="NIX9" s="1104">
        <f>SUM(NIY9:NJA9)</f>
        <v>0</v>
      </c>
      <c r="NJE9" s="1103" t="s">
        <v>109</v>
      </c>
      <c r="NJF9" s="1104">
        <f>SUM(NJG9:NJI9)</f>
        <v>0</v>
      </c>
      <c r="NJM9" s="1103" t="s">
        <v>109</v>
      </c>
      <c r="NJN9" s="1104">
        <f>SUM(NJO9:NJQ9)</f>
        <v>0</v>
      </c>
      <c r="NJU9" s="1103" t="s">
        <v>109</v>
      </c>
      <c r="NJV9" s="1104">
        <f>SUM(NJW9:NJY9)</f>
        <v>0</v>
      </c>
      <c r="NKC9" s="1103" t="s">
        <v>109</v>
      </c>
      <c r="NKD9" s="1104">
        <f>SUM(NKE9:NKG9)</f>
        <v>0</v>
      </c>
      <c r="NKK9" s="1103" t="s">
        <v>109</v>
      </c>
      <c r="NKL9" s="1104">
        <f>SUM(NKM9:NKO9)</f>
        <v>0</v>
      </c>
      <c r="NKS9" s="1103" t="s">
        <v>109</v>
      </c>
      <c r="NKT9" s="1104">
        <f>SUM(NKU9:NKW9)</f>
        <v>0</v>
      </c>
      <c r="NLA9" s="1103" t="s">
        <v>109</v>
      </c>
      <c r="NLB9" s="1104">
        <f>SUM(NLC9:NLE9)</f>
        <v>0</v>
      </c>
      <c r="NLI9" s="1103" t="s">
        <v>109</v>
      </c>
      <c r="NLJ9" s="1104">
        <f>SUM(NLK9:NLM9)</f>
        <v>0</v>
      </c>
      <c r="NLQ9" s="1103" t="s">
        <v>109</v>
      </c>
      <c r="NLR9" s="1104">
        <f>SUM(NLS9:NLU9)</f>
        <v>0</v>
      </c>
      <c r="NLY9" s="1103" t="s">
        <v>109</v>
      </c>
      <c r="NLZ9" s="1104">
        <f>SUM(NMA9:NMC9)</f>
        <v>0</v>
      </c>
      <c r="NMG9" s="1103" t="s">
        <v>109</v>
      </c>
      <c r="NMH9" s="1104">
        <f>SUM(NMI9:NMK9)</f>
        <v>0</v>
      </c>
      <c r="NMO9" s="1103" t="s">
        <v>109</v>
      </c>
      <c r="NMP9" s="1104">
        <f>SUM(NMQ9:NMS9)</f>
        <v>0</v>
      </c>
      <c r="NMW9" s="1103" t="s">
        <v>109</v>
      </c>
      <c r="NMX9" s="1104">
        <f>SUM(NMY9:NNA9)</f>
        <v>0</v>
      </c>
      <c r="NNE9" s="1103" t="s">
        <v>109</v>
      </c>
      <c r="NNF9" s="1104">
        <f>SUM(NNG9:NNI9)</f>
        <v>0</v>
      </c>
      <c r="NNM9" s="1103" t="s">
        <v>109</v>
      </c>
      <c r="NNN9" s="1104">
        <f>SUM(NNO9:NNQ9)</f>
        <v>0</v>
      </c>
      <c r="NNU9" s="1103" t="s">
        <v>109</v>
      </c>
      <c r="NNV9" s="1104">
        <f>SUM(NNW9:NNY9)</f>
        <v>0</v>
      </c>
      <c r="NOC9" s="1103" t="s">
        <v>109</v>
      </c>
      <c r="NOD9" s="1104">
        <f>SUM(NOE9:NOG9)</f>
        <v>0</v>
      </c>
      <c r="NOK9" s="1103" t="s">
        <v>109</v>
      </c>
      <c r="NOL9" s="1104">
        <f>SUM(NOM9:NOO9)</f>
        <v>0</v>
      </c>
      <c r="NOS9" s="1103" t="s">
        <v>109</v>
      </c>
      <c r="NOT9" s="1104">
        <f>SUM(NOU9:NOW9)</f>
        <v>0</v>
      </c>
      <c r="NPA9" s="1103" t="s">
        <v>109</v>
      </c>
      <c r="NPB9" s="1104">
        <f>SUM(NPC9:NPE9)</f>
        <v>0</v>
      </c>
      <c r="NPI9" s="1103" t="s">
        <v>109</v>
      </c>
      <c r="NPJ9" s="1104">
        <f>SUM(NPK9:NPM9)</f>
        <v>0</v>
      </c>
      <c r="NPQ9" s="1103" t="s">
        <v>109</v>
      </c>
      <c r="NPR9" s="1104">
        <f>SUM(NPS9:NPU9)</f>
        <v>0</v>
      </c>
      <c r="NPY9" s="1103" t="s">
        <v>109</v>
      </c>
      <c r="NPZ9" s="1104">
        <f>SUM(NQA9:NQC9)</f>
        <v>0</v>
      </c>
      <c r="NQG9" s="1103" t="s">
        <v>109</v>
      </c>
      <c r="NQH9" s="1104">
        <f>SUM(NQI9:NQK9)</f>
        <v>0</v>
      </c>
      <c r="NQO9" s="1103" t="s">
        <v>109</v>
      </c>
      <c r="NQP9" s="1104">
        <f>SUM(NQQ9:NQS9)</f>
        <v>0</v>
      </c>
      <c r="NQW9" s="1103" t="s">
        <v>109</v>
      </c>
      <c r="NQX9" s="1104">
        <f>SUM(NQY9:NRA9)</f>
        <v>0</v>
      </c>
      <c r="NRE9" s="1103" t="s">
        <v>109</v>
      </c>
      <c r="NRF9" s="1104">
        <f>SUM(NRG9:NRI9)</f>
        <v>0</v>
      </c>
      <c r="NRM9" s="1103" t="s">
        <v>109</v>
      </c>
      <c r="NRN9" s="1104">
        <f>SUM(NRO9:NRQ9)</f>
        <v>0</v>
      </c>
      <c r="NRU9" s="1103" t="s">
        <v>109</v>
      </c>
      <c r="NRV9" s="1104">
        <f>SUM(NRW9:NRY9)</f>
        <v>0</v>
      </c>
      <c r="NSC9" s="1103" t="s">
        <v>109</v>
      </c>
      <c r="NSD9" s="1104">
        <f>SUM(NSE9:NSG9)</f>
        <v>0</v>
      </c>
      <c r="NSK9" s="1103" t="s">
        <v>109</v>
      </c>
      <c r="NSL9" s="1104">
        <f>SUM(NSM9:NSO9)</f>
        <v>0</v>
      </c>
      <c r="NSS9" s="1103" t="s">
        <v>109</v>
      </c>
      <c r="NST9" s="1104">
        <f>SUM(NSU9:NSW9)</f>
        <v>0</v>
      </c>
      <c r="NTA9" s="1103" t="s">
        <v>109</v>
      </c>
      <c r="NTB9" s="1104">
        <f>SUM(NTC9:NTE9)</f>
        <v>0</v>
      </c>
      <c r="NTI9" s="1103" t="s">
        <v>109</v>
      </c>
      <c r="NTJ9" s="1104">
        <f>SUM(NTK9:NTM9)</f>
        <v>0</v>
      </c>
      <c r="NTQ9" s="1103" t="s">
        <v>109</v>
      </c>
      <c r="NTR9" s="1104">
        <f>SUM(NTS9:NTU9)</f>
        <v>0</v>
      </c>
      <c r="NTY9" s="1103" t="s">
        <v>109</v>
      </c>
      <c r="NTZ9" s="1104">
        <f>SUM(NUA9:NUC9)</f>
        <v>0</v>
      </c>
      <c r="NUG9" s="1103" t="s">
        <v>109</v>
      </c>
      <c r="NUH9" s="1104">
        <f>SUM(NUI9:NUK9)</f>
        <v>0</v>
      </c>
      <c r="NUO9" s="1103" t="s">
        <v>109</v>
      </c>
      <c r="NUP9" s="1104">
        <f>SUM(NUQ9:NUS9)</f>
        <v>0</v>
      </c>
      <c r="NUW9" s="1103" t="s">
        <v>109</v>
      </c>
      <c r="NUX9" s="1104">
        <f>SUM(NUY9:NVA9)</f>
        <v>0</v>
      </c>
      <c r="NVE9" s="1103" t="s">
        <v>109</v>
      </c>
      <c r="NVF9" s="1104">
        <f>SUM(NVG9:NVI9)</f>
        <v>0</v>
      </c>
      <c r="NVM9" s="1103" t="s">
        <v>109</v>
      </c>
      <c r="NVN9" s="1104">
        <f>SUM(NVO9:NVQ9)</f>
        <v>0</v>
      </c>
      <c r="NVU9" s="1103" t="s">
        <v>109</v>
      </c>
      <c r="NVV9" s="1104">
        <f>SUM(NVW9:NVY9)</f>
        <v>0</v>
      </c>
      <c r="NWC9" s="1103" t="s">
        <v>109</v>
      </c>
      <c r="NWD9" s="1104">
        <f>SUM(NWE9:NWG9)</f>
        <v>0</v>
      </c>
      <c r="NWK9" s="1103" t="s">
        <v>109</v>
      </c>
      <c r="NWL9" s="1104">
        <f>SUM(NWM9:NWO9)</f>
        <v>0</v>
      </c>
      <c r="NWS9" s="1103" t="s">
        <v>109</v>
      </c>
      <c r="NWT9" s="1104">
        <f>SUM(NWU9:NWW9)</f>
        <v>0</v>
      </c>
      <c r="NXA9" s="1103" t="s">
        <v>109</v>
      </c>
      <c r="NXB9" s="1104">
        <f>SUM(NXC9:NXE9)</f>
        <v>0</v>
      </c>
      <c r="NXI9" s="1103" t="s">
        <v>109</v>
      </c>
      <c r="NXJ9" s="1104">
        <f>SUM(NXK9:NXM9)</f>
        <v>0</v>
      </c>
      <c r="NXQ9" s="1103" t="s">
        <v>109</v>
      </c>
      <c r="NXR9" s="1104">
        <f>SUM(NXS9:NXU9)</f>
        <v>0</v>
      </c>
      <c r="NXY9" s="1103" t="s">
        <v>109</v>
      </c>
      <c r="NXZ9" s="1104">
        <f>SUM(NYA9:NYC9)</f>
        <v>0</v>
      </c>
      <c r="NYG9" s="1103" t="s">
        <v>109</v>
      </c>
      <c r="NYH9" s="1104">
        <f>SUM(NYI9:NYK9)</f>
        <v>0</v>
      </c>
      <c r="NYO9" s="1103" t="s">
        <v>109</v>
      </c>
      <c r="NYP9" s="1104">
        <f>SUM(NYQ9:NYS9)</f>
        <v>0</v>
      </c>
      <c r="NYW9" s="1103" t="s">
        <v>109</v>
      </c>
      <c r="NYX9" s="1104">
        <f>SUM(NYY9:NZA9)</f>
        <v>0</v>
      </c>
      <c r="NZE9" s="1103" t="s">
        <v>109</v>
      </c>
      <c r="NZF9" s="1104">
        <f>SUM(NZG9:NZI9)</f>
        <v>0</v>
      </c>
      <c r="NZM9" s="1103" t="s">
        <v>109</v>
      </c>
      <c r="NZN9" s="1104">
        <f>SUM(NZO9:NZQ9)</f>
        <v>0</v>
      </c>
      <c r="NZU9" s="1103" t="s">
        <v>109</v>
      </c>
      <c r="NZV9" s="1104">
        <f>SUM(NZW9:NZY9)</f>
        <v>0</v>
      </c>
      <c r="OAC9" s="1103" t="s">
        <v>109</v>
      </c>
      <c r="OAD9" s="1104">
        <f>SUM(OAE9:OAG9)</f>
        <v>0</v>
      </c>
      <c r="OAK9" s="1103" t="s">
        <v>109</v>
      </c>
      <c r="OAL9" s="1104">
        <f>SUM(OAM9:OAO9)</f>
        <v>0</v>
      </c>
      <c r="OAS9" s="1103" t="s">
        <v>109</v>
      </c>
      <c r="OAT9" s="1104">
        <f>SUM(OAU9:OAW9)</f>
        <v>0</v>
      </c>
      <c r="OBA9" s="1103" t="s">
        <v>109</v>
      </c>
      <c r="OBB9" s="1104">
        <f>SUM(OBC9:OBE9)</f>
        <v>0</v>
      </c>
      <c r="OBI9" s="1103" t="s">
        <v>109</v>
      </c>
      <c r="OBJ9" s="1104">
        <f>SUM(OBK9:OBM9)</f>
        <v>0</v>
      </c>
      <c r="OBQ9" s="1103" t="s">
        <v>109</v>
      </c>
      <c r="OBR9" s="1104">
        <f>SUM(OBS9:OBU9)</f>
        <v>0</v>
      </c>
      <c r="OBY9" s="1103" t="s">
        <v>109</v>
      </c>
      <c r="OBZ9" s="1104">
        <f>SUM(OCA9:OCC9)</f>
        <v>0</v>
      </c>
      <c r="OCG9" s="1103" t="s">
        <v>109</v>
      </c>
      <c r="OCH9" s="1104">
        <f>SUM(OCI9:OCK9)</f>
        <v>0</v>
      </c>
      <c r="OCO9" s="1103" t="s">
        <v>109</v>
      </c>
      <c r="OCP9" s="1104">
        <f>SUM(OCQ9:OCS9)</f>
        <v>0</v>
      </c>
      <c r="OCW9" s="1103" t="s">
        <v>109</v>
      </c>
      <c r="OCX9" s="1104">
        <f>SUM(OCY9:ODA9)</f>
        <v>0</v>
      </c>
      <c r="ODE9" s="1103" t="s">
        <v>109</v>
      </c>
      <c r="ODF9" s="1104">
        <f>SUM(ODG9:ODI9)</f>
        <v>0</v>
      </c>
      <c r="ODM9" s="1103" t="s">
        <v>109</v>
      </c>
      <c r="ODN9" s="1104">
        <f>SUM(ODO9:ODQ9)</f>
        <v>0</v>
      </c>
      <c r="ODU9" s="1103" t="s">
        <v>109</v>
      </c>
      <c r="ODV9" s="1104">
        <f>SUM(ODW9:ODY9)</f>
        <v>0</v>
      </c>
      <c r="OEC9" s="1103" t="s">
        <v>109</v>
      </c>
      <c r="OED9" s="1104">
        <f>SUM(OEE9:OEG9)</f>
        <v>0</v>
      </c>
      <c r="OEK9" s="1103" t="s">
        <v>109</v>
      </c>
      <c r="OEL9" s="1104">
        <f>SUM(OEM9:OEO9)</f>
        <v>0</v>
      </c>
      <c r="OES9" s="1103" t="s">
        <v>109</v>
      </c>
      <c r="OET9" s="1104">
        <f>SUM(OEU9:OEW9)</f>
        <v>0</v>
      </c>
      <c r="OFA9" s="1103" t="s">
        <v>109</v>
      </c>
      <c r="OFB9" s="1104">
        <f>SUM(OFC9:OFE9)</f>
        <v>0</v>
      </c>
      <c r="OFI9" s="1103" t="s">
        <v>109</v>
      </c>
      <c r="OFJ9" s="1104">
        <f>SUM(OFK9:OFM9)</f>
        <v>0</v>
      </c>
      <c r="OFQ9" s="1103" t="s">
        <v>109</v>
      </c>
      <c r="OFR9" s="1104">
        <f>SUM(OFS9:OFU9)</f>
        <v>0</v>
      </c>
      <c r="OFY9" s="1103" t="s">
        <v>109</v>
      </c>
      <c r="OFZ9" s="1104">
        <f>SUM(OGA9:OGC9)</f>
        <v>0</v>
      </c>
      <c r="OGG9" s="1103" t="s">
        <v>109</v>
      </c>
      <c r="OGH9" s="1104">
        <f>SUM(OGI9:OGK9)</f>
        <v>0</v>
      </c>
      <c r="OGO9" s="1103" t="s">
        <v>109</v>
      </c>
      <c r="OGP9" s="1104">
        <f>SUM(OGQ9:OGS9)</f>
        <v>0</v>
      </c>
      <c r="OGW9" s="1103" t="s">
        <v>109</v>
      </c>
      <c r="OGX9" s="1104">
        <f>SUM(OGY9:OHA9)</f>
        <v>0</v>
      </c>
      <c r="OHE9" s="1103" t="s">
        <v>109</v>
      </c>
      <c r="OHF9" s="1104">
        <f>SUM(OHG9:OHI9)</f>
        <v>0</v>
      </c>
      <c r="OHM9" s="1103" t="s">
        <v>109</v>
      </c>
      <c r="OHN9" s="1104">
        <f>SUM(OHO9:OHQ9)</f>
        <v>0</v>
      </c>
      <c r="OHU9" s="1103" t="s">
        <v>109</v>
      </c>
      <c r="OHV9" s="1104">
        <f>SUM(OHW9:OHY9)</f>
        <v>0</v>
      </c>
      <c r="OIC9" s="1103" t="s">
        <v>109</v>
      </c>
      <c r="OID9" s="1104">
        <f>SUM(OIE9:OIG9)</f>
        <v>0</v>
      </c>
      <c r="OIK9" s="1103" t="s">
        <v>109</v>
      </c>
      <c r="OIL9" s="1104">
        <f>SUM(OIM9:OIO9)</f>
        <v>0</v>
      </c>
      <c r="OIS9" s="1103" t="s">
        <v>109</v>
      </c>
      <c r="OIT9" s="1104">
        <f>SUM(OIU9:OIW9)</f>
        <v>0</v>
      </c>
      <c r="OJA9" s="1103" t="s">
        <v>109</v>
      </c>
      <c r="OJB9" s="1104">
        <f>SUM(OJC9:OJE9)</f>
        <v>0</v>
      </c>
      <c r="OJI9" s="1103" t="s">
        <v>109</v>
      </c>
      <c r="OJJ9" s="1104">
        <f>SUM(OJK9:OJM9)</f>
        <v>0</v>
      </c>
      <c r="OJQ9" s="1103" t="s">
        <v>109</v>
      </c>
      <c r="OJR9" s="1104">
        <f>SUM(OJS9:OJU9)</f>
        <v>0</v>
      </c>
      <c r="OJY9" s="1103" t="s">
        <v>109</v>
      </c>
      <c r="OJZ9" s="1104">
        <f>SUM(OKA9:OKC9)</f>
        <v>0</v>
      </c>
      <c r="OKG9" s="1103" t="s">
        <v>109</v>
      </c>
      <c r="OKH9" s="1104">
        <f>SUM(OKI9:OKK9)</f>
        <v>0</v>
      </c>
      <c r="OKO9" s="1103" t="s">
        <v>109</v>
      </c>
      <c r="OKP9" s="1104">
        <f>SUM(OKQ9:OKS9)</f>
        <v>0</v>
      </c>
      <c r="OKW9" s="1103" t="s">
        <v>109</v>
      </c>
      <c r="OKX9" s="1104">
        <f>SUM(OKY9:OLA9)</f>
        <v>0</v>
      </c>
      <c r="OLE9" s="1103" t="s">
        <v>109</v>
      </c>
      <c r="OLF9" s="1104">
        <f>SUM(OLG9:OLI9)</f>
        <v>0</v>
      </c>
      <c r="OLM9" s="1103" t="s">
        <v>109</v>
      </c>
      <c r="OLN9" s="1104">
        <f>SUM(OLO9:OLQ9)</f>
        <v>0</v>
      </c>
      <c r="OLU9" s="1103" t="s">
        <v>109</v>
      </c>
      <c r="OLV9" s="1104">
        <f>SUM(OLW9:OLY9)</f>
        <v>0</v>
      </c>
      <c r="OMC9" s="1103" t="s">
        <v>109</v>
      </c>
      <c r="OMD9" s="1104">
        <f>SUM(OME9:OMG9)</f>
        <v>0</v>
      </c>
      <c r="OMK9" s="1103" t="s">
        <v>109</v>
      </c>
      <c r="OML9" s="1104">
        <f>SUM(OMM9:OMO9)</f>
        <v>0</v>
      </c>
      <c r="OMS9" s="1103" t="s">
        <v>109</v>
      </c>
      <c r="OMT9" s="1104">
        <f>SUM(OMU9:OMW9)</f>
        <v>0</v>
      </c>
      <c r="ONA9" s="1103" t="s">
        <v>109</v>
      </c>
      <c r="ONB9" s="1104">
        <f>SUM(ONC9:ONE9)</f>
        <v>0</v>
      </c>
      <c r="ONI9" s="1103" t="s">
        <v>109</v>
      </c>
      <c r="ONJ9" s="1104">
        <f>SUM(ONK9:ONM9)</f>
        <v>0</v>
      </c>
      <c r="ONQ9" s="1103" t="s">
        <v>109</v>
      </c>
      <c r="ONR9" s="1104">
        <f>SUM(ONS9:ONU9)</f>
        <v>0</v>
      </c>
      <c r="ONY9" s="1103" t="s">
        <v>109</v>
      </c>
      <c r="ONZ9" s="1104">
        <f>SUM(OOA9:OOC9)</f>
        <v>0</v>
      </c>
      <c r="OOG9" s="1103" t="s">
        <v>109</v>
      </c>
      <c r="OOH9" s="1104">
        <f>SUM(OOI9:OOK9)</f>
        <v>0</v>
      </c>
      <c r="OOO9" s="1103" t="s">
        <v>109</v>
      </c>
      <c r="OOP9" s="1104">
        <f>SUM(OOQ9:OOS9)</f>
        <v>0</v>
      </c>
      <c r="OOW9" s="1103" t="s">
        <v>109</v>
      </c>
      <c r="OOX9" s="1104">
        <f>SUM(OOY9:OPA9)</f>
        <v>0</v>
      </c>
      <c r="OPE9" s="1103" t="s">
        <v>109</v>
      </c>
      <c r="OPF9" s="1104">
        <f>SUM(OPG9:OPI9)</f>
        <v>0</v>
      </c>
      <c r="OPM9" s="1103" t="s">
        <v>109</v>
      </c>
      <c r="OPN9" s="1104">
        <f>SUM(OPO9:OPQ9)</f>
        <v>0</v>
      </c>
      <c r="OPU9" s="1103" t="s">
        <v>109</v>
      </c>
      <c r="OPV9" s="1104">
        <f>SUM(OPW9:OPY9)</f>
        <v>0</v>
      </c>
      <c r="OQC9" s="1103" t="s">
        <v>109</v>
      </c>
      <c r="OQD9" s="1104">
        <f>SUM(OQE9:OQG9)</f>
        <v>0</v>
      </c>
      <c r="OQK9" s="1103" t="s">
        <v>109</v>
      </c>
      <c r="OQL9" s="1104">
        <f>SUM(OQM9:OQO9)</f>
        <v>0</v>
      </c>
      <c r="OQS9" s="1103" t="s">
        <v>109</v>
      </c>
      <c r="OQT9" s="1104">
        <f>SUM(OQU9:OQW9)</f>
        <v>0</v>
      </c>
      <c r="ORA9" s="1103" t="s">
        <v>109</v>
      </c>
      <c r="ORB9" s="1104">
        <f>SUM(ORC9:ORE9)</f>
        <v>0</v>
      </c>
      <c r="ORI9" s="1103" t="s">
        <v>109</v>
      </c>
      <c r="ORJ9" s="1104">
        <f>SUM(ORK9:ORM9)</f>
        <v>0</v>
      </c>
      <c r="ORQ9" s="1103" t="s">
        <v>109</v>
      </c>
      <c r="ORR9" s="1104">
        <f>SUM(ORS9:ORU9)</f>
        <v>0</v>
      </c>
      <c r="ORY9" s="1103" t="s">
        <v>109</v>
      </c>
      <c r="ORZ9" s="1104">
        <f>SUM(OSA9:OSC9)</f>
        <v>0</v>
      </c>
      <c r="OSG9" s="1103" t="s">
        <v>109</v>
      </c>
      <c r="OSH9" s="1104">
        <f>SUM(OSI9:OSK9)</f>
        <v>0</v>
      </c>
      <c r="OSO9" s="1103" t="s">
        <v>109</v>
      </c>
      <c r="OSP9" s="1104">
        <f>SUM(OSQ9:OSS9)</f>
        <v>0</v>
      </c>
      <c r="OSW9" s="1103" t="s">
        <v>109</v>
      </c>
      <c r="OSX9" s="1104">
        <f>SUM(OSY9:OTA9)</f>
        <v>0</v>
      </c>
      <c r="OTE9" s="1103" t="s">
        <v>109</v>
      </c>
      <c r="OTF9" s="1104">
        <f>SUM(OTG9:OTI9)</f>
        <v>0</v>
      </c>
      <c r="OTM9" s="1103" t="s">
        <v>109</v>
      </c>
      <c r="OTN9" s="1104">
        <f>SUM(OTO9:OTQ9)</f>
        <v>0</v>
      </c>
      <c r="OTU9" s="1103" t="s">
        <v>109</v>
      </c>
      <c r="OTV9" s="1104">
        <f>SUM(OTW9:OTY9)</f>
        <v>0</v>
      </c>
      <c r="OUC9" s="1103" t="s">
        <v>109</v>
      </c>
      <c r="OUD9" s="1104">
        <f>SUM(OUE9:OUG9)</f>
        <v>0</v>
      </c>
      <c r="OUK9" s="1103" t="s">
        <v>109</v>
      </c>
      <c r="OUL9" s="1104">
        <f>SUM(OUM9:OUO9)</f>
        <v>0</v>
      </c>
      <c r="OUS9" s="1103" t="s">
        <v>109</v>
      </c>
      <c r="OUT9" s="1104">
        <f>SUM(OUU9:OUW9)</f>
        <v>0</v>
      </c>
      <c r="OVA9" s="1103" t="s">
        <v>109</v>
      </c>
      <c r="OVB9" s="1104">
        <f>SUM(OVC9:OVE9)</f>
        <v>0</v>
      </c>
      <c r="OVI9" s="1103" t="s">
        <v>109</v>
      </c>
      <c r="OVJ9" s="1104">
        <f>SUM(OVK9:OVM9)</f>
        <v>0</v>
      </c>
      <c r="OVQ9" s="1103" t="s">
        <v>109</v>
      </c>
      <c r="OVR9" s="1104">
        <f>SUM(OVS9:OVU9)</f>
        <v>0</v>
      </c>
      <c r="OVY9" s="1103" t="s">
        <v>109</v>
      </c>
      <c r="OVZ9" s="1104">
        <f>SUM(OWA9:OWC9)</f>
        <v>0</v>
      </c>
      <c r="OWG9" s="1103" t="s">
        <v>109</v>
      </c>
      <c r="OWH9" s="1104">
        <f>SUM(OWI9:OWK9)</f>
        <v>0</v>
      </c>
      <c r="OWO9" s="1103" t="s">
        <v>109</v>
      </c>
      <c r="OWP9" s="1104">
        <f>SUM(OWQ9:OWS9)</f>
        <v>0</v>
      </c>
      <c r="OWW9" s="1103" t="s">
        <v>109</v>
      </c>
      <c r="OWX9" s="1104">
        <f>SUM(OWY9:OXA9)</f>
        <v>0</v>
      </c>
      <c r="OXE9" s="1103" t="s">
        <v>109</v>
      </c>
      <c r="OXF9" s="1104">
        <f>SUM(OXG9:OXI9)</f>
        <v>0</v>
      </c>
      <c r="OXM9" s="1103" t="s">
        <v>109</v>
      </c>
      <c r="OXN9" s="1104">
        <f>SUM(OXO9:OXQ9)</f>
        <v>0</v>
      </c>
      <c r="OXU9" s="1103" t="s">
        <v>109</v>
      </c>
      <c r="OXV9" s="1104">
        <f>SUM(OXW9:OXY9)</f>
        <v>0</v>
      </c>
      <c r="OYC9" s="1103" t="s">
        <v>109</v>
      </c>
      <c r="OYD9" s="1104">
        <f>SUM(OYE9:OYG9)</f>
        <v>0</v>
      </c>
      <c r="OYK9" s="1103" t="s">
        <v>109</v>
      </c>
      <c r="OYL9" s="1104">
        <f>SUM(OYM9:OYO9)</f>
        <v>0</v>
      </c>
      <c r="OYS9" s="1103" t="s">
        <v>109</v>
      </c>
      <c r="OYT9" s="1104">
        <f>SUM(OYU9:OYW9)</f>
        <v>0</v>
      </c>
      <c r="OZA9" s="1103" t="s">
        <v>109</v>
      </c>
      <c r="OZB9" s="1104">
        <f>SUM(OZC9:OZE9)</f>
        <v>0</v>
      </c>
      <c r="OZI9" s="1103" t="s">
        <v>109</v>
      </c>
      <c r="OZJ9" s="1104">
        <f>SUM(OZK9:OZM9)</f>
        <v>0</v>
      </c>
      <c r="OZQ9" s="1103" t="s">
        <v>109</v>
      </c>
      <c r="OZR9" s="1104">
        <f>SUM(OZS9:OZU9)</f>
        <v>0</v>
      </c>
      <c r="OZY9" s="1103" t="s">
        <v>109</v>
      </c>
      <c r="OZZ9" s="1104">
        <f>SUM(PAA9:PAC9)</f>
        <v>0</v>
      </c>
      <c r="PAG9" s="1103" t="s">
        <v>109</v>
      </c>
      <c r="PAH9" s="1104">
        <f>SUM(PAI9:PAK9)</f>
        <v>0</v>
      </c>
      <c r="PAO9" s="1103" t="s">
        <v>109</v>
      </c>
      <c r="PAP9" s="1104">
        <f>SUM(PAQ9:PAS9)</f>
        <v>0</v>
      </c>
      <c r="PAW9" s="1103" t="s">
        <v>109</v>
      </c>
      <c r="PAX9" s="1104">
        <f>SUM(PAY9:PBA9)</f>
        <v>0</v>
      </c>
      <c r="PBE9" s="1103" t="s">
        <v>109</v>
      </c>
      <c r="PBF9" s="1104">
        <f>SUM(PBG9:PBI9)</f>
        <v>0</v>
      </c>
      <c r="PBM9" s="1103" t="s">
        <v>109</v>
      </c>
      <c r="PBN9" s="1104">
        <f>SUM(PBO9:PBQ9)</f>
        <v>0</v>
      </c>
      <c r="PBU9" s="1103" t="s">
        <v>109</v>
      </c>
      <c r="PBV9" s="1104">
        <f>SUM(PBW9:PBY9)</f>
        <v>0</v>
      </c>
      <c r="PCC9" s="1103" t="s">
        <v>109</v>
      </c>
      <c r="PCD9" s="1104">
        <f>SUM(PCE9:PCG9)</f>
        <v>0</v>
      </c>
      <c r="PCK9" s="1103" t="s">
        <v>109</v>
      </c>
      <c r="PCL9" s="1104">
        <f>SUM(PCM9:PCO9)</f>
        <v>0</v>
      </c>
      <c r="PCS9" s="1103" t="s">
        <v>109</v>
      </c>
      <c r="PCT9" s="1104">
        <f>SUM(PCU9:PCW9)</f>
        <v>0</v>
      </c>
      <c r="PDA9" s="1103" t="s">
        <v>109</v>
      </c>
      <c r="PDB9" s="1104">
        <f>SUM(PDC9:PDE9)</f>
        <v>0</v>
      </c>
      <c r="PDI9" s="1103" t="s">
        <v>109</v>
      </c>
      <c r="PDJ9" s="1104">
        <f>SUM(PDK9:PDM9)</f>
        <v>0</v>
      </c>
      <c r="PDQ9" s="1103" t="s">
        <v>109</v>
      </c>
      <c r="PDR9" s="1104">
        <f>SUM(PDS9:PDU9)</f>
        <v>0</v>
      </c>
      <c r="PDY9" s="1103" t="s">
        <v>109</v>
      </c>
      <c r="PDZ9" s="1104">
        <f>SUM(PEA9:PEC9)</f>
        <v>0</v>
      </c>
      <c r="PEG9" s="1103" t="s">
        <v>109</v>
      </c>
      <c r="PEH9" s="1104">
        <f>SUM(PEI9:PEK9)</f>
        <v>0</v>
      </c>
      <c r="PEO9" s="1103" t="s">
        <v>109</v>
      </c>
      <c r="PEP9" s="1104">
        <f>SUM(PEQ9:PES9)</f>
        <v>0</v>
      </c>
      <c r="PEW9" s="1103" t="s">
        <v>109</v>
      </c>
      <c r="PEX9" s="1104">
        <f>SUM(PEY9:PFA9)</f>
        <v>0</v>
      </c>
      <c r="PFE9" s="1103" t="s">
        <v>109</v>
      </c>
      <c r="PFF9" s="1104">
        <f>SUM(PFG9:PFI9)</f>
        <v>0</v>
      </c>
      <c r="PFM9" s="1103" t="s">
        <v>109</v>
      </c>
      <c r="PFN9" s="1104">
        <f>SUM(PFO9:PFQ9)</f>
        <v>0</v>
      </c>
      <c r="PFU9" s="1103" t="s">
        <v>109</v>
      </c>
      <c r="PFV9" s="1104">
        <f>SUM(PFW9:PFY9)</f>
        <v>0</v>
      </c>
      <c r="PGC9" s="1103" t="s">
        <v>109</v>
      </c>
      <c r="PGD9" s="1104">
        <f>SUM(PGE9:PGG9)</f>
        <v>0</v>
      </c>
      <c r="PGK9" s="1103" t="s">
        <v>109</v>
      </c>
      <c r="PGL9" s="1104">
        <f>SUM(PGM9:PGO9)</f>
        <v>0</v>
      </c>
      <c r="PGS9" s="1103" t="s">
        <v>109</v>
      </c>
      <c r="PGT9" s="1104">
        <f>SUM(PGU9:PGW9)</f>
        <v>0</v>
      </c>
      <c r="PHA9" s="1103" t="s">
        <v>109</v>
      </c>
      <c r="PHB9" s="1104">
        <f>SUM(PHC9:PHE9)</f>
        <v>0</v>
      </c>
      <c r="PHI9" s="1103" t="s">
        <v>109</v>
      </c>
      <c r="PHJ9" s="1104">
        <f>SUM(PHK9:PHM9)</f>
        <v>0</v>
      </c>
      <c r="PHQ9" s="1103" t="s">
        <v>109</v>
      </c>
      <c r="PHR9" s="1104">
        <f>SUM(PHS9:PHU9)</f>
        <v>0</v>
      </c>
      <c r="PHY9" s="1103" t="s">
        <v>109</v>
      </c>
      <c r="PHZ9" s="1104">
        <f>SUM(PIA9:PIC9)</f>
        <v>0</v>
      </c>
      <c r="PIG9" s="1103" t="s">
        <v>109</v>
      </c>
      <c r="PIH9" s="1104">
        <f>SUM(PII9:PIK9)</f>
        <v>0</v>
      </c>
      <c r="PIO9" s="1103" t="s">
        <v>109</v>
      </c>
      <c r="PIP9" s="1104">
        <f>SUM(PIQ9:PIS9)</f>
        <v>0</v>
      </c>
      <c r="PIW9" s="1103" t="s">
        <v>109</v>
      </c>
      <c r="PIX9" s="1104">
        <f>SUM(PIY9:PJA9)</f>
        <v>0</v>
      </c>
      <c r="PJE9" s="1103" t="s">
        <v>109</v>
      </c>
      <c r="PJF9" s="1104">
        <f>SUM(PJG9:PJI9)</f>
        <v>0</v>
      </c>
      <c r="PJM9" s="1103" t="s">
        <v>109</v>
      </c>
      <c r="PJN9" s="1104">
        <f>SUM(PJO9:PJQ9)</f>
        <v>0</v>
      </c>
      <c r="PJU9" s="1103" t="s">
        <v>109</v>
      </c>
      <c r="PJV9" s="1104">
        <f>SUM(PJW9:PJY9)</f>
        <v>0</v>
      </c>
      <c r="PKC9" s="1103" t="s">
        <v>109</v>
      </c>
      <c r="PKD9" s="1104">
        <f>SUM(PKE9:PKG9)</f>
        <v>0</v>
      </c>
      <c r="PKK9" s="1103" t="s">
        <v>109</v>
      </c>
      <c r="PKL9" s="1104">
        <f>SUM(PKM9:PKO9)</f>
        <v>0</v>
      </c>
      <c r="PKS9" s="1103" t="s">
        <v>109</v>
      </c>
      <c r="PKT9" s="1104">
        <f>SUM(PKU9:PKW9)</f>
        <v>0</v>
      </c>
      <c r="PLA9" s="1103" t="s">
        <v>109</v>
      </c>
      <c r="PLB9" s="1104">
        <f>SUM(PLC9:PLE9)</f>
        <v>0</v>
      </c>
      <c r="PLI9" s="1103" t="s">
        <v>109</v>
      </c>
      <c r="PLJ9" s="1104">
        <f>SUM(PLK9:PLM9)</f>
        <v>0</v>
      </c>
      <c r="PLQ9" s="1103" t="s">
        <v>109</v>
      </c>
      <c r="PLR9" s="1104">
        <f>SUM(PLS9:PLU9)</f>
        <v>0</v>
      </c>
      <c r="PLY9" s="1103" t="s">
        <v>109</v>
      </c>
      <c r="PLZ9" s="1104">
        <f>SUM(PMA9:PMC9)</f>
        <v>0</v>
      </c>
      <c r="PMG9" s="1103" t="s">
        <v>109</v>
      </c>
      <c r="PMH9" s="1104">
        <f>SUM(PMI9:PMK9)</f>
        <v>0</v>
      </c>
      <c r="PMO9" s="1103" t="s">
        <v>109</v>
      </c>
      <c r="PMP9" s="1104">
        <f>SUM(PMQ9:PMS9)</f>
        <v>0</v>
      </c>
      <c r="PMW9" s="1103" t="s">
        <v>109</v>
      </c>
      <c r="PMX9" s="1104">
        <f>SUM(PMY9:PNA9)</f>
        <v>0</v>
      </c>
      <c r="PNE9" s="1103" t="s">
        <v>109</v>
      </c>
      <c r="PNF9" s="1104">
        <f>SUM(PNG9:PNI9)</f>
        <v>0</v>
      </c>
      <c r="PNM9" s="1103" t="s">
        <v>109</v>
      </c>
      <c r="PNN9" s="1104">
        <f>SUM(PNO9:PNQ9)</f>
        <v>0</v>
      </c>
      <c r="PNU9" s="1103" t="s">
        <v>109</v>
      </c>
      <c r="PNV9" s="1104">
        <f>SUM(PNW9:PNY9)</f>
        <v>0</v>
      </c>
      <c r="POC9" s="1103" t="s">
        <v>109</v>
      </c>
      <c r="POD9" s="1104">
        <f>SUM(POE9:POG9)</f>
        <v>0</v>
      </c>
      <c r="POK9" s="1103" t="s">
        <v>109</v>
      </c>
      <c r="POL9" s="1104">
        <f>SUM(POM9:POO9)</f>
        <v>0</v>
      </c>
      <c r="POS9" s="1103" t="s">
        <v>109</v>
      </c>
      <c r="POT9" s="1104">
        <f>SUM(POU9:POW9)</f>
        <v>0</v>
      </c>
      <c r="PPA9" s="1103" t="s">
        <v>109</v>
      </c>
      <c r="PPB9" s="1104">
        <f>SUM(PPC9:PPE9)</f>
        <v>0</v>
      </c>
      <c r="PPI9" s="1103" t="s">
        <v>109</v>
      </c>
      <c r="PPJ9" s="1104">
        <f>SUM(PPK9:PPM9)</f>
        <v>0</v>
      </c>
      <c r="PPQ9" s="1103" t="s">
        <v>109</v>
      </c>
      <c r="PPR9" s="1104">
        <f>SUM(PPS9:PPU9)</f>
        <v>0</v>
      </c>
      <c r="PPY9" s="1103" t="s">
        <v>109</v>
      </c>
      <c r="PPZ9" s="1104">
        <f>SUM(PQA9:PQC9)</f>
        <v>0</v>
      </c>
      <c r="PQG9" s="1103" t="s">
        <v>109</v>
      </c>
      <c r="PQH9" s="1104">
        <f>SUM(PQI9:PQK9)</f>
        <v>0</v>
      </c>
      <c r="PQO9" s="1103" t="s">
        <v>109</v>
      </c>
      <c r="PQP9" s="1104">
        <f>SUM(PQQ9:PQS9)</f>
        <v>0</v>
      </c>
      <c r="PQW9" s="1103" t="s">
        <v>109</v>
      </c>
      <c r="PQX9" s="1104">
        <f>SUM(PQY9:PRA9)</f>
        <v>0</v>
      </c>
      <c r="PRE9" s="1103" t="s">
        <v>109</v>
      </c>
      <c r="PRF9" s="1104">
        <f>SUM(PRG9:PRI9)</f>
        <v>0</v>
      </c>
      <c r="PRM9" s="1103" t="s">
        <v>109</v>
      </c>
      <c r="PRN9" s="1104">
        <f>SUM(PRO9:PRQ9)</f>
        <v>0</v>
      </c>
      <c r="PRU9" s="1103" t="s">
        <v>109</v>
      </c>
      <c r="PRV9" s="1104">
        <f>SUM(PRW9:PRY9)</f>
        <v>0</v>
      </c>
      <c r="PSC9" s="1103" t="s">
        <v>109</v>
      </c>
      <c r="PSD9" s="1104">
        <f>SUM(PSE9:PSG9)</f>
        <v>0</v>
      </c>
      <c r="PSK9" s="1103" t="s">
        <v>109</v>
      </c>
      <c r="PSL9" s="1104">
        <f>SUM(PSM9:PSO9)</f>
        <v>0</v>
      </c>
      <c r="PSS9" s="1103" t="s">
        <v>109</v>
      </c>
      <c r="PST9" s="1104">
        <f>SUM(PSU9:PSW9)</f>
        <v>0</v>
      </c>
      <c r="PTA9" s="1103" t="s">
        <v>109</v>
      </c>
      <c r="PTB9" s="1104">
        <f>SUM(PTC9:PTE9)</f>
        <v>0</v>
      </c>
      <c r="PTI9" s="1103" t="s">
        <v>109</v>
      </c>
      <c r="PTJ9" s="1104">
        <f>SUM(PTK9:PTM9)</f>
        <v>0</v>
      </c>
      <c r="PTQ9" s="1103" t="s">
        <v>109</v>
      </c>
      <c r="PTR9" s="1104">
        <f>SUM(PTS9:PTU9)</f>
        <v>0</v>
      </c>
      <c r="PTY9" s="1103" t="s">
        <v>109</v>
      </c>
      <c r="PTZ9" s="1104">
        <f>SUM(PUA9:PUC9)</f>
        <v>0</v>
      </c>
      <c r="PUG9" s="1103" t="s">
        <v>109</v>
      </c>
      <c r="PUH9" s="1104">
        <f>SUM(PUI9:PUK9)</f>
        <v>0</v>
      </c>
      <c r="PUO9" s="1103" t="s">
        <v>109</v>
      </c>
      <c r="PUP9" s="1104">
        <f>SUM(PUQ9:PUS9)</f>
        <v>0</v>
      </c>
      <c r="PUW9" s="1103" t="s">
        <v>109</v>
      </c>
      <c r="PUX9" s="1104">
        <f>SUM(PUY9:PVA9)</f>
        <v>0</v>
      </c>
      <c r="PVE9" s="1103" t="s">
        <v>109</v>
      </c>
      <c r="PVF9" s="1104">
        <f>SUM(PVG9:PVI9)</f>
        <v>0</v>
      </c>
      <c r="PVM9" s="1103" t="s">
        <v>109</v>
      </c>
      <c r="PVN9" s="1104">
        <f>SUM(PVO9:PVQ9)</f>
        <v>0</v>
      </c>
      <c r="PVU9" s="1103" t="s">
        <v>109</v>
      </c>
      <c r="PVV9" s="1104">
        <f>SUM(PVW9:PVY9)</f>
        <v>0</v>
      </c>
      <c r="PWC9" s="1103" t="s">
        <v>109</v>
      </c>
      <c r="PWD9" s="1104">
        <f>SUM(PWE9:PWG9)</f>
        <v>0</v>
      </c>
      <c r="PWK9" s="1103" t="s">
        <v>109</v>
      </c>
      <c r="PWL9" s="1104">
        <f>SUM(PWM9:PWO9)</f>
        <v>0</v>
      </c>
      <c r="PWS9" s="1103" t="s">
        <v>109</v>
      </c>
      <c r="PWT9" s="1104">
        <f>SUM(PWU9:PWW9)</f>
        <v>0</v>
      </c>
      <c r="PXA9" s="1103" t="s">
        <v>109</v>
      </c>
      <c r="PXB9" s="1104">
        <f>SUM(PXC9:PXE9)</f>
        <v>0</v>
      </c>
      <c r="PXI9" s="1103" t="s">
        <v>109</v>
      </c>
      <c r="PXJ9" s="1104">
        <f>SUM(PXK9:PXM9)</f>
        <v>0</v>
      </c>
      <c r="PXQ9" s="1103" t="s">
        <v>109</v>
      </c>
      <c r="PXR9" s="1104">
        <f>SUM(PXS9:PXU9)</f>
        <v>0</v>
      </c>
      <c r="PXY9" s="1103" t="s">
        <v>109</v>
      </c>
      <c r="PXZ9" s="1104">
        <f>SUM(PYA9:PYC9)</f>
        <v>0</v>
      </c>
      <c r="PYG9" s="1103" t="s">
        <v>109</v>
      </c>
      <c r="PYH9" s="1104">
        <f>SUM(PYI9:PYK9)</f>
        <v>0</v>
      </c>
      <c r="PYO9" s="1103" t="s">
        <v>109</v>
      </c>
      <c r="PYP9" s="1104">
        <f>SUM(PYQ9:PYS9)</f>
        <v>0</v>
      </c>
      <c r="PYW9" s="1103" t="s">
        <v>109</v>
      </c>
      <c r="PYX9" s="1104">
        <f>SUM(PYY9:PZA9)</f>
        <v>0</v>
      </c>
      <c r="PZE9" s="1103" t="s">
        <v>109</v>
      </c>
      <c r="PZF9" s="1104">
        <f>SUM(PZG9:PZI9)</f>
        <v>0</v>
      </c>
      <c r="PZM9" s="1103" t="s">
        <v>109</v>
      </c>
      <c r="PZN9" s="1104">
        <f>SUM(PZO9:PZQ9)</f>
        <v>0</v>
      </c>
      <c r="PZU9" s="1103" t="s">
        <v>109</v>
      </c>
      <c r="PZV9" s="1104">
        <f>SUM(PZW9:PZY9)</f>
        <v>0</v>
      </c>
      <c r="QAC9" s="1103" t="s">
        <v>109</v>
      </c>
      <c r="QAD9" s="1104">
        <f>SUM(QAE9:QAG9)</f>
        <v>0</v>
      </c>
      <c r="QAK9" s="1103" t="s">
        <v>109</v>
      </c>
      <c r="QAL9" s="1104">
        <f>SUM(QAM9:QAO9)</f>
        <v>0</v>
      </c>
      <c r="QAS9" s="1103" t="s">
        <v>109</v>
      </c>
      <c r="QAT9" s="1104">
        <f>SUM(QAU9:QAW9)</f>
        <v>0</v>
      </c>
      <c r="QBA9" s="1103" t="s">
        <v>109</v>
      </c>
      <c r="QBB9" s="1104">
        <f>SUM(QBC9:QBE9)</f>
        <v>0</v>
      </c>
      <c r="QBI9" s="1103" t="s">
        <v>109</v>
      </c>
      <c r="QBJ9" s="1104">
        <f>SUM(QBK9:QBM9)</f>
        <v>0</v>
      </c>
      <c r="QBQ9" s="1103" t="s">
        <v>109</v>
      </c>
      <c r="QBR9" s="1104">
        <f>SUM(QBS9:QBU9)</f>
        <v>0</v>
      </c>
      <c r="QBY9" s="1103" t="s">
        <v>109</v>
      </c>
      <c r="QBZ9" s="1104">
        <f>SUM(QCA9:QCC9)</f>
        <v>0</v>
      </c>
      <c r="QCG9" s="1103" t="s">
        <v>109</v>
      </c>
      <c r="QCH9" s="1104">
        <f>SUM(QCI9:QCK9)</f>
        <v>0</v>
      </c>
      <c r="QCO9" s="1103" t="s">
        <v>109</v>
      </c>
      <c r="QCP9" s="1104">
        <f>SUM(QCQ9:QCS9)</f>
        <v>0</v>
      </c>
      <c r="QCW9" s="1103" t="s">
        <v>109</v>
      </c>
      <c r="QCX9" s="1104">
        <f>SUM(QCY9:QDA9)</f>
        <v>0</v>
      </c>
      <c r="QDE9" s="1103" t="s">
        <v>109</v>
      </c>
      <c r="QDF9" s="1104">
        <f>SUM(QDG9:QDI9)</f>
        <v>0</v>
      </c>
      <c r="QDM9" s="1103" t="s">
        <v>109</v>
      </c>
      <c r="QDN9" s="1104">
        <f>SUM(QDO9:QDQ9)</f>
        <v>0</v>
      </c>
      <c r="QDU9" s="1103" t="s">
        <v>109</v>
      </c>
      <c r="QDV9" s="1104">
        <f>SUM(QDW9:QDY9)</f>
        <v>0</v>
      </c>
      <c r="QEC9" s="1103" t="s">
        <v>109</v>
      </c>
      <c r="QED9" s="1104">
        <f>SUM(QEE9:QEG9)</f>
        <v>0</v>
      </c>
      <c r="QEK9" s="1103" t="s">
        <v>109</v>
      </c>
      <c r="QEL9" s="1104">
        <f>SUM(QEM9:QEO9)</f>
        <v>0</v>
      </c>
      <c r="QES9" s="1103" t="s">
        <v>109</v>
      </c>
      <c r="QET9" s="1104">
        <f>SUM(QEU9:QEW9)</f>
        <v>0</v>
      </c>
      <c r="QFA9" s="1103" t="s">
        <v>109</v>
      </c>
      <c r="QFB9" s="1104">
        <f>SUM(QFC9:QFE9)</f>
        <v>0</v>
      </c>
      <c r="QFI9" s="1103" t="s">
        <v>109</v>
      </c>
      <c r="QFJ9" s="1104">
        <f>SUM(QFK9:QFM9)</f>
        <v>0</v>
      </c>
      <c r="QFQ9" s="1103" t="s">
        <v>109</v>
      </c>
      <c r="QFR9" s="1104">
        <f>SUM(QFS9:QFU9)</f>
        <v>0</v>
      </c>
      <c r="QFY9" s="1103" t="s">
        <v>109</v>
      </c>
      <c r="QFZ9" s="1104">
        <f>SUM(QGA9:QGC9)</f>
        <v>0</v>
      </c>
      <c r="QGG9" s="1103" t="s">
        <v>109</v>
      </c>
      <c r="QGH9" s="1104">
        <f>SUM(QGI9:QGK9)</f>
        <v>0</v>
      </c>
      <c r="QGO9" s="1103" t="s">
        <v>109</v>
      </c>
      <c r="QGP9" s="1104">
        <f>SUM(QGQ9:QGS9)</f>
        <v>0</v>
      </c>
      <c r="QGW9" s="1103" t="s">
        <v>109</v>
      </c>
      <c r="QGX9" s="1104">
        <f>SUM(QGY9:QHA9)</f>
        <v>0</v>
      </c>
      <c r="QHE9" s="1103" t="s">
        <v>109</v>
      </c>
      <c r="QHF9" s="1104">
        <f>SUM(QHG9:QHI9)</f>
        <v>0</v>
      </c>
      <c r="QHM9" s="1103" t="s">
        <v>109</v>
      </c>
      <c r="QHN9" s="1104">
        <f>SUM(QHO9:QHQ9)</f>
        <v>0</v>
      </c>
      <c r="QHU9" s="1103" t="s">
        <v>109</v>
      </c>
      <c r="QHV9" s="1104">
        <f>SUM(QHW9:QHY9)</f>
        <v>0</v>
      </c>
      <c r="QIC9" s="1103" t="s">
        <v>109</v>
      </c>
      <c r="QID9" s="1104">
        <f>SUM(QIE9:QIG9)</f>
        <v>0</v>
      </c>
      <c r="QIK9" s="1103" t="s">
        <v>109</v>
      </c>
      <c r="QIL9" s="1104">
        <f>SUM(QIM9:QIO9)</f>
        <v>0</v>
      </c>
      <c r="QIS9" s="1103" t="s">
        <v>109</v>
      </c>
      <c r="QIT9" s="1104">
        <f>SUM(QIU9:QIW9)</f>
        <v>0</v>
      </c>
      <c r="QJA9" s="1103" t="s">
        <v>109</v>
      </c>
      <c r="QJB9" s="1104">
        <f>SUM(QJC9:QJE9)</f>
        <v>0</v>
      </c>
      <c r="QJI9" s="1103" t="s">
        <v>109</v>
      </c>
      <c r="QJJ9" s="1104">
        <f>SUM(QJK9:QJM9)</f>
        <v>0</v>
      </c>
      <c r="QJQ9" s="1103" t="s">
        <v>109</v>
      </c>
      <c r="QJR9" s="1104">
        <f>SUM(QJS9:QJU9)</f>
        <v>0</v>
      </c>
      <c r="QJY9" s="1103" t="s">
        <v>109</v>
      </c>
      <c r="QJZ9" s="1104">
        <f>SUM(QKA9:QKC9)</f>
        <v>0</v>
      </c>
      <c r="QKG9" s="1103" t="s">
        <v>109</v>
      </c>
      <c r="QKH9" s="1104">
        <f>SUM(QKI9:QKK9)</f>
        <v>0</v>
      </c>
      <c r="QKO9" s="1103" t="s">
        <v>109</v>
      </c>
      <c r="QKP9" s="1104">
        <f>SUM(QKQ9:QKS9)</f>
        <v>0</v>
      </c>
      <c r="QKW9" s="1103" t="s">
        <v>109</v>
      </c>
      <c r="QKX9" s="1104">
        <f>SUM(QKY9:QLA9)</f>
        <v>0</v>
      </c>
      <c r="QLE9" s="1103" t="s">
        <v>109</v>
      </c>
      <c r="QLF9" s="1104">
        <f>SUM(QLG9:QLI9)</f>
        <v>0</v>
      </c>
      <c r="QLM9" s="1103" t="s">
        <v>109</v>
      </c>
      <c r="QLN9" s="1104">
        <f>SUM(QLO9:QLQ9)</f>
        <v>0</v>
      </c>
      <c r="QLU9" s="1103" t="s">
        <v>109</v>
      </c>
      <c r="QLV9" s="1104">
        <f>SUM(QLW9:QLY9)</f>
        <v>0</v>
      </c>
      <c r="QMC9" s="1103" t="s">
        <v>109</v>
      </c>
      <c r="QMD9" s="1104">
        <f>SUM(QME9:QMG9)</f>
        <v>0</v>
      </c>
      <c r="QMK9" s="1103" t="s">
        <v>109</v>
      </c>
      <c r="QML9" s="1104">
        <f>SUM(QMM9:QMO9)</f>
        <v>0</v>
      </c>
      <c r="QMS9" s="1103" t="s">
        <v>109</v>
      </c>
      <c r="QMT9" s="1104">
        <f>SUM(QMU9:QMW9)</f>
        <v>0</v>
      </c>
      <c r="QNA9" s="1103" t="s">
        <v>109</v>
      </c>
      <c r="QNB9" s="1104">
        <f>SUM(QNC9:QNE9)</f>
        <v>0</v>
      </c>
      <c r="QNI9" s="1103" t="s">
        <v>109</v>
      </c>
      <c r="QNJ9" s="1104">
        <f>SUM(QNK9:QNM9)</f>
        <v>0</v>
      </c>
      <c r="QNQ9" s="1103" t="s">
        <v>109</v>
      </c>
      <c r="QNR9" s="1104">
        <f>SUM(QNS9:QNU9)</f>
        <v>0</v>
      </c>
      <c r="QNY9" s="1103" t="s">
        <v>109</v>
      </c>
      <c r="QNZ9" s="1104">
        <f>SUM(QOA9:QOC9)</f>
        <v>0</v>
      </c>
      <c r="QOG9" s="1103" t="s">
        <v>109</v>
      </c>
      <c r="QOH9" s="1104">
        <f>SUM(QOI9:QOK9)</f>
        <v>0</v>
      </c>
      <c r="QOO9" s="1103" t="s">
        <v>109</v>
      </c>
      <c r="QOP9" s="1104">
        <f>SUM(QOQ9:QOS9)</f>
        <v>0</v>
      </c>
      <c r="QOW9" s="1103" t="s">
        <v>109</v>
      </c>
      <c r="QOX9" s="1104">
        <f>SUM(QOY9:QPA9)</f>
        <v>0</v>
      </c>
      <c r="QPE9" s="1103" t="s">
        <v>109</v>
      </c>
      <c r="QPF9" s="1104">
        <f>SUM(QPG9:QPI9)</f>
        <v>0</v>
      </c>
      <c r="QPM9" s="1103" t="s">
        <v>109</v>
      </c>
      <c r="QPN9" s="1104">
        <f>SUM(QPO9:QPQ9)</f>
        <v>0</v>
      </c>
      <c r="QPU9" s="1103" t="s">
        <v>109</v>
      </c>
      <c r="QPV9" s="1104">
        <f>SUM(QPW9:QPY9)</f>
        <v>0</v>
      </c>
      <c r="QQC9" s="1103" t="s">
        <v>109</v>
      </c>
      <c r="QQD9" s="1104">
        <f>SUM(QQE9:QQG9)</f>
        <v>0</v>
      </c>
      <c r="QQK9" s="1103" t="s">
        <v>109</v>
      </c>
      <c r="QQL9" s="1104">
        <f>SUM(QQM9:QQO9)</f>
        <v>0</v>
      </c>
      <c r="QQS9" s="1103" t="s">
        <v>109</v>
      </c>
      <c r="QQT9" s="1104">
        <f>SUM(QQU9:QQW9)</f>
        <v>0</v>
      </c>
      <c r="QRA9" s="1103" t="s">
        <v>109</v>
      </c>
      <c r="QRB9" s="1104">
        <f>SUM(QRC9:QRE9)</f>
        <v>0</v>
      </c>
      <c r="QRI9" s="1103" t="s">
        <v>109</v>
      </c>
      <c r="QRJ9" s="1104">
        <f>SUM(QRK9:QRM9)</f>
        <v>0</v>
      </c>
      <c r="QRQ9" s="1103" t="s">
        <v>109</v>
      </c>
      <c r="QRR9" s="1104">
        <f>SUM(QRS9:QRU9)</f>
        <v>0</v>
      </c>
      <c r="QRY9" s="1103" t="s">
        <v>109</v>
      </c>
      <c r="QRZ9" s="1104">
        <f>SUM(QSA9:QSC9)</f>
        <v>0</v>
      </c>
      <c r="QSG9" s="1103" t="s">
        <v>109</v>
      </c>
      <c r="QSH9" s="1104">
        <f>SUM(QSI9:QSK9)</f>
        <v>0</v>
      </c>
      <c r="QSO9" s="1103" t="s">
        <v>109</v>
      </c>
      <c r="QSP9" s="1104">
        <f>SUM(QSQ9:QSS9)</f>
        <v>0</v>
      </c>
      <c r="QSW9" s="1103" t="s">
        <v>109</v>
      </c>
      <c r="QSX9" s="1104">
        <f>SUM(QSY9:QTA9)</f>
        <v>0</v>
      </c>
      <c r="QTE9" s="1103" t="s">
        <v>109</v>
      </c>
      <c r="QTF9" s="1104">
        <f>SUM(QTG9:QTI9)</f>
        <v>0</v>
      </c>
      <c r="QTM9" s="1103" t="s">
        <v>109</v>
      </c>
      <c r="QTN9" s="1104">
        <f>SUM(QTO9:QTQ9)</f>
        <v>0</v>
      </c>
      <c r="QTU9" s="1103" t="s">
        <v>109</v>
      </c>
      <c r="QTV9" s="1104">
        <f>SUM(QTW9:QTY9)</f>
        <v>0</v>
      </c>
      <c r="QUC9" s="1103" t="s">
        <v>109</v>
      </c>
      <c r="QUD9" s="1104">
        <f>SUM(QUE9:QUG9)</f>
        <v>0</v>
      </c>
      <c r="QUK9" s="1103" t="s">
        <v>109</v>
      </c>
      <c r="QUL9" s="1104">
        <f>SUM(QUM9:QUO9)</f>
        <v>0</v>
      </c>
      <c r="QUS9" s="1103" t="s">
        <v>109</v>
      </c>
      <c r="QUT9" s="1104">
        <f>SUM(QUU9:QUW9)</f>
        <v>0</v>
      </c>
      <c r="QVA9" s="1103" t="s">
        <v>109</v>
      </c>
      <c r="QVB9" s="1104">
        <f>SUM(QVC9:QVE9)</f>
        <v>0</v>
      </c>
      <c r="QVI9" s="1103" t="s">
        <v>109</v>
      </c>
      <c r="QVJ9" s="1104">
        <f>SUM(QVK9:QVM9)</f>
        <v>0</v>
      </c>
      <c r="QVQ9" s="1103" t="s">
        <v>109</v>
      </c>
      <c r="QVR9" s="1104">
        <f>SUM(QVS9:QVU9)</f>
        <v>0</v>
      </c>
      <c r="QVY9" s="1103" t="s">
        <v>109</v>
      </c>
      <c r="QVZ9" s="1104">
        <f>SUM(QWA9:QWC9)</f>
        <v>0</v>
      </c>
      <c r="QWG9" s="1103" t="s">
        <v>109</v>
      </c>
      <c r="QWH9" s="1104">
        <f>SUM(QWI9:QWK9)</f>
        <v>0</v>
      </c>
      <c r="QWO9" s="1103" t="s">
        <v>109</v>
      </c>
      <c r="QWP9" s="1104">
        <f>SUM(QWQ9:QWS9)</f>
        <v>0</v>
      </c>
      <c r="QWW9" s="1103" t="s">
        <v>109</v>
      </c>
      <c r="QWX9" s="1104">
        <f>SUM(QWY9:QXA9)</f>
        <v>0</v>
      </c>
      <c r="QXE9" s="1103" t="s">
        <v>109</v>
      </c>
      <c r="QXF9" s="1104">
        <f>SUM(QXG9:QXI9)</f>
        <v>0</v>
      </c>
      <c r="QXM9" s="1103" t="s">
        <v>109</v>
      </c>
      <c r="QXN9" s="1104">
        <f>SUM(QXO9:QXQ9)</f>
        <v>0</v>
      </c>
      <c r="QXU9" s="1103" t="s">
        <v>109</v>
      </c>
      <c r="QXV9" s="1104">
        <f>SUM(QXW9:QXY9)</f>
        <v>0</v>
      </c>
      <c r="QYC9" s="1103" t="s">
        <v>109</v>
      </c>
      <c r="QYD9" s="1104">
        <f>SUM(QYE9:QYG9)</f>
        <v>0</v>
      </c>
      <c r="QYK9" s="1103" t="s">
        <v>109</v>
      </c>
      <c r="QYL9" s="1104">
        <f>SUM(QYM9:QYO9)</f>
        <v>0</v>
      </c>
      <c r="QYS9" s="1103" t="s">
        <v>109</v>
      </c>
      <c r="QYT9" s="1104">
        <f>SUM(QYU9:QYW9)</f>
        <v>0</v>
      </c>
      <c r="QZA9" s="1103" t="s">
        <v>109</v>
      </c>
      <c r="QZB9" s="1104">
        <f>SUM(QZC9:QZE9)</f>
        <v>0</v>
      </c>
      <c r="QZI9" s="1103" t="s">
        <v>109</v>
      </c>
      <c r="QZJ9" s="1104">
        <f>SUM(QZK9:QZM9)</f>
        <v>0</v>
      </c>
      <c r="QZQ9" s="1103" t="s">
        <v>109</v>
      </c>
      <c r="QZR9" s="1104">
        <f>SUM(QZS9:QZU9)</f>
        <v>0</v>
      </c>
      <c r="QZY9" s="1103" t="s">
        <v>109</v>
      </c>
      <c r="QZZ9" s="1104">
        <f>SUM(RAA9:RAC9)</f>
        <v>0</v>
      </c>
      <c r="RAG9" s="1103" t="s">
        <v>109</v>
      </c>
      <c r="RAH9" s="1104">
        <f>SUM(RAI9:RAK9)</f>
        <v>0</v>
      </c>
      <c r="RAO9" s="1103" t="s">
        <v>109</v>
      </c>
      <c r="RAP9" s="1104">
        <f>SUM(RAQ9:RAS9)</f>
        <v>0</v>
      </c>
      <c r="RAW9" s="1103" t="s">
        <v>109</v>
      </c>
      <c r="RAX9" s="1104">
        <f>SUM(RAY9:RBA9)</f>
        <v>0</v>
      </c>
      <c r="RBE9" s="1103" t="s">
        <v>109</v>
      </c>
      <c r="RBF9" s="1104">
        <f>SUM(RBG9:RBI9)</f>
        <v>0</v>
      </c>
      <c r="RBM9" s="1103" t="s">
        <v>109</v>
      </c>
      <c r="RBN9" s="1104">
        <f>SUM(RBO9:RBQ9)</f>
        <v>0</v>
      </c>
      <c r="RBU9" s="1103" t="s">
        <v>109</v>
      </c>
      <c r="RBV9" s="1104">
        <f>SUM(RBW9:RBY9)</f>
        <v>0</v>
      </c>
      <c r="RCC9" s="1103" t="s">
        <v>109</v>
      </c>
      <c r="RCD9" s="1104">
        <f>SUM(RCE9:RCG9)</f>
        <v>0</v>
      </c>
      <c r="RCK9" s="1103" t="s">
        <v>109</v>
      </c>
      <c r="RCL9" s="1104">
        <f>SUM(RCM9:RCO9)</f>
        <v>0</v>
      </c>
      <c r="RCS9" s="1103" t="s">
        <v>109</v>
      </c>
      <c r="RCT9" s="1104">
        <f>SUM(RCU9:RCW9)</f>
        <v>0</v>
      </c>
      <c r="RDA9" s="1103" t="s">
        <v>109</v>
      </c>
      <c r="RDB9" s="1104">
        <f>SUM(RDC9:RDE9)</f>
        <v>0</v>
      </c>
      <c r="RDI9" s="1103" t="s">
        <v>109</v>
      </c>
      <c r="RDJ9" s="1104">
        <f>SUM(RDK9:RDM9)</f>
        <v>0</v>
      </c>
      <c r="RDQ9" s="1103" t="s">
        <v>109</v>
      </c>
      <c r="RDR9" s="1104">
        <f>SUM(RDS9:RDU9)</f>
        <v>0</v>
      </c>
      <c r="RDY9" s="1103" t="s">
        <v>109</v>
      </c>
      <c r="RDZ9" s="1104">
        <f>SUM(REA9:REC9)</f>
        <v>0</v>
      </c>
      <c r="REG9" s="1103" t="s">
        <v>109</v>
      </c>
      <c r="REH9" s="1104">
        <f>SUM(REI9:REK9)</f>
        <v>0</v>
      </c>
      <c r="REO9" s="1103" t="s">
        <v>109</v>
      </c>
      <c r="REP9" s="1104">
        <f>SUM(REQ9:RES9)</f>
        <v>0</v>
      </c>
      <c r="REW9" s="1103" t="s">
        <v>109</v>
      </c>
      <c r="REX9" s="1104">
        <f>SUM(REY9:RFA9)</f>
        <v>0</v>
      </c>
      <c r="RFE9" s="1103" t="s">
        <v>109</v>
      </c>
      <c r="RFF9" s="1104">
        <f>SUM(RFG9:RFI9)</f>
        <v>0</v>
      </c>
      <c r="RFM9" s="1103" t="s">
        <v>109</v>
      </c>
      <c r="RFN9" s="1104">
        <f>SUM(RFO9:RFQ9)</f>
        <v>0</v>
      </c>
      <c r="RFU9" s="1103" t="s">
        <v>109</v>
      </c>
      <c r="RFV9" s="1104">
        <f>SUM(RFW9:RFY9)</f>
        <v>0</v>
      </c>
      <c r="RGC9" s="1103" t="s">
        <v>109</v>
      </c>
      <c r="RGD9" s="1104">
        <f>SUM(RGE9:RGG9)</f>
        <v>0</v>
      </c>
      <c r="RGK9" s="1103" t="s">
        <v>109</v>
      </c>
      <c r="RGL9" s="1104">
        <f>SUM(RGM9:RGO9)</f>
        <v>0</v>
      </c>
      <c r="RGS9" s="1103" t="s">
        <v>109</v>
      </c>
      <c r="RGT9" s="1104">
        <f>SUM(RGU9:RGW9)</f>
        <v>0</v>
      </c>
      <c r="RHA9" s="1103" t="s">
        <v>109</v>
      </c>
      <c r="RHB9" s="1104">
        <f>SUM(RHC9:RHE9)</f>
        <v>0</v>
      </c>
      <c r="RHI9" s="1103" t="s">
        <v>109</v>
      </c>
      <c r="RHJ9" s="1104">
        <f>SUM(RHK9:RHM9)</f>
        <v>0</v>
      </c>
      <c r="RHQ9" s="1103" t="s">
        <v>109</v>
      </c>
      <c r="RHR9" s="1104">
        <f>SUM(RHS9:RHU9)</f>
        <v>0</v>
      </c>
      <c r="RHY9" s="1103" t="s">
        <v>109</v>
      </c>
      <c r="RHZ9" s="1104">
        <f>SUM(RIA9:RIC9)</f>
        <v>0</v>
      </c>
      <c r="RIG9" s="1103" t="s">
        <v>109</v>
      </c>
      <c r="RIH9" s="1104">
        <f>SUM(RII9:RIK9)</f>
        <v>0</v>
      </c>
      <c r="RIO9" s="1103" t="s">
        <v>109</v>
      </c>
      <c r="RIP9" s="1104">
        <f>SUM(RIQ9:RIS9)</f>
        <v>0</v>
      </c>
      <c r="RIW9" s="1103" t="s">
        <v>109</v>
      </c>
      <c r="RIX9" s="1104">
        <f>SUM(RIY9:RJA9)</f>
        <v>0</v>
      </c>
      <c r="RJE9" s="1103" t="s">
        <v>109</v>
      </c>
      <c r="RJF9" s="1104">
        <f>SUM(RJG9:RJI9)</f>
        <v>0</v>
      </c>
      <c r="RJM9" s="1103" t="s">
        <v>109</v>
      </c>
      <c r="RJN9" s="1104">
        <f>SUM(RJO9:RJQ9)</f>
        <v>0</v>
      </c>
      <c r="RJU9" s="1103" t="s">
        <v>109</v>
      </c>
      <c r="RJV9" s="1104">
        <f>SUM(RJW9:RJY9)</f>
        <v>0</v>
      </c>
      <c r="RKC9" s="1103" t="s">
        <v>109</v>
      </c>
      <c r="RKD9" s="1104">
        <f>SUM(RKE9:RKG9)</f>
        <v>0</v>
      </c>
      <c r="RKK9" s="1103" t="s">
        <v>109</v>
      </c>
      <c r="RKL9" s="1104">
        <f>SUM(RKM9:RKO9)</f>
        <v>0</v>
      </c>
      <c r="RKS9" s="1103" t="s">
        <v>109</v>
      </c>
      <c r="RKT9" s="1104">
        <f>SUM(RKU9:RKW9)</f>
        <v>0</v>
      </c>
      <c r="RLA9" s="1103" t="s">
        <v>109</v>
      </c>
      <c r="RLB9" s="1104">
        <f>SUM(RLC9:RLE9)</f>
        <v>0</v>
      </c>
      <c r="RLI9" s="1103" t="s">
        <v>109</v>
      </c>
      <c r="RLJ9" s="1104">
        <f>SUM(RLK9:RLM9)</f>
        <v>0</v>
      </c>
      <c r="RLQ9" s="1103" t="s">
        <v>109</v>
      </c>
      <c r="RLR9" s="1104">
        <f>SUM(RLS9:RLU9)</f>
        <v>0</v>
      </c>
      <c r="RLY9" s="1103" t="s">
        <v>109</v>
      </c>
      <c r="RLZ9" s="1104">
        <f>SUM(RMA9:RMC9)</f>
        <v>0</v>
      </c>
      <c r="RMG9" s="1103" t="s">
        <v>109</v>
      </c>
      <c r="RMH9" s="1104">
        <f>SUM(RMI9:RMK9)</f>
        <v>0</v>
      </c>
      <c r="RMO9" s="1103" t="s">
        <v>109</v>
      </c>
      <c r="RMP9" s="1104">
        <f>SUM(RMQ9:RMS9)</f>
        <v>0</v>
      </c>
      <c r="RMW9" s="1103" t="s">
        <v>109</v>
      </c>
      <c r="RMX9" s="1104">
        <f>SUM(RMY9:RNA9)</f>
        <v>0</v>
      </c>
      <c r="RNE9" s="1103" t="s">
        <v>109</v>
      </c>
      <c r="RNF9" s="1104">
        <f>SUM(RNG9:RNI9)</f>
        <v>0</v>
      </c>
      <c r="RNM9" s="1103" t="s">
        <v>109</v>
      </c>
      <c r="RNN9" s="1104">
        <f>SUM(RNO9:RNQ9)</f>
        <v>0</v>
      </c>
      <c r="RNU9" s="1103" t="s">
        <v>109</v>
      </c>
      <c r="RNV9" s="1104">
        <f>SUM(RNW9:RNY9)</f>
        <v>0</v>
      </c>
      <c r="ROC9" s="1103" t="s">
        <v>109</v>
      </c>
      <c r="ROD9" s="1104">
        <f>SUM(ROE9:ROG9)</f>
        <v>0</v>
      </c>
      <c r="ROK9" s="1103" t="s">
        <v>109</v>
      </c>
      <c r="ROL9" s="1104">
        <f>SUM(ROM9:ROO9)</f>
        <v>0</v>
      </c>
      <c r="ROS9" s="1103" t="s">
        <v>109</v>
      </c>
      <c r="ROT9" s="1104">
        <f>SUM(ROU9:ROW9)</f>
        <v>0</v>
      </c>
      <c r="RPA9" s="1103" t="s">
        <v>109</v>
      </c>
      <c r="RPB9" s="1104">
        <f>SUM(RPC9:RPE9)</f>
        <v>0</v>
      </c>
      <c r="RPI9" s="1103" t="s">
        <v>109</v>
      </c>
      <c r="RPJ9" s="1104">
        <f>SUM(RPK9:RPM9)</f>
        <v>0</v>
      </c>
      <c r="RPQ9" s="1103" t="s">
        <v>109</v>
      </c>
      <c r="RPR9" s="1104">
        <f>SUM(RPS9:RPU9)</f>
        <v>0</v>
      </c>
      <c r="RPY9" s="1103" t="s">
        <v>109</v>
      </c>
      <c r="RPZ9" s="1104">
        <f>SUM(RQA9:RQC9)</f>
        <v>0</v>
      </c>
      <c r="RQG9" s="1103" t="s">
        <v>109</v>
      </c>
      <c r="RQH9" s="1104">
        <f>SUM(RQI9:RQK9)</f>
        <v>0</v>
      </c>
      <c r="RQO9" s="1103" t="s">
        <v>109</v>
      </c>
      <c r="RQP9" s="1104">
        <f>SUM(RQQ9:RQS9)</f>
        <v>0</v>
      </c>
      <c r="RQW9" s="1103" t="s">
        <v>109</v>
      </c>
      <c r="RQX9" s="1104">
        <f>SUM(RQY9:RRA9)</f>
        <v>0</v>
      </c>
      <c r="RRE9" s="1103" t="s">
        <v>109</v>
      </c>
      <c r="RRF9" s="1104">
        <f>SUM(RRG9:RRI9)</f>
        <v>0</v>
      </c>
      <c r="RRM9" s="1103" t="s">
        <v>109</v>
      </c>
      <c r="RRN9" s="1104">
        <f>SUM(RRO9:RRQ9)</f>
        <v>0</v>
      </c>
      <c r="RRU9" s="1103" t="s">
        <v>109</v>
      </c>
      <c r="RRV9" s="1104">
        <f>SUM(RRW9:RRY9)</f>
        <v>0</v>
      </c>
      <c r="RSC9" s="1103" t="s">
        <v>109</v>
      </c>
      <c r="RSD9" s="1104">
        <f>SUM(RSE9:RSG9)</f>
        <v>0</v>
      </c>
      <c r="RSK9" s="1103" t="s">
        <v>109</v>
      </c>
      <c r="RSL9" s="1104">
        <f>SUM(RSM9:RSO9)</f>
        <v>0</v>
      </c>
      <c r="RSS9" s="1103" t="s">
        <v>109</v>
      </c>
      <c r="RST9" s="1104">
        <f>SUM(RSU9:RSW9)</f>
        <v>0</v>
      </c>
      <c r="RTA9" s="1103" t="s">
        <v>109</v>
      </c>
      <c r="RTB9" s="1104">
        <f>SUM(RTC9:RTE9)</f>
        <v>0</v>
      </c>
      <c r="RTI9" s="1103" t="s">
        <v>109</v>
      </c>
      <c r="RTJ9" s="1104">
        <f>SUM(RTK9:RTM9)</f>
        <v>0</v>
      </c>
      <c r="RTQ9" s="1103" t="s">
        <v>109</v>
      </c>
      <c r="RTR9" s="1104">
        <f>SUM(RTS9:RTU9)</f>
        <v>0</v>
      </c>
      <c r="RTY9" s="1103" t="s">
        <v>109</v>
      </c>
      <c r="RTZ9" s="1104">
        <f>SUM(RUA9:RUC9)</f>
        <v>0</v>
      </c>
      <c r="RUG9" s="1103" t="s">
        <v>109</v>
      </c>
      <c r="RUH9" s="1104">
        <f>SUM(RUI9:RUK9)</f>
        <v>0</v>
      </c>
      <c r="RUO9" s="1103" t="s">
        <v>109</v>
      </c>
      <c r="RUP9" s="1104">
        <f>SUM(RUQ9:RUS9)</f>
        <v>0</v>
      </c>
      <c r="RUW9" s="1103" t="s">
        <v>109</v>
      </c>
      <c r="RUX9" s="1104">
        <f>SUM(RUY9:RVA9)</f>
        <v>0</v>
      </c>
      <c r="RVE9" s="1103" t="s">
        <v>109</v>
      </c>
      <c r="RVF9" s="1104">
        <f>SUM(RVG9:RVI9)</f>
        <v>0</v>
      </c>
      <c r="RVM9" s="1103" t="s">
        <v>109</v>
      </c>
      <c r="RVN9" s="1104">
        <f>SUM(RVO9:RVQ9)</f>
        <v>0</v>
      </c>
      <c r="RVU9" s="1103" t="s">
        <v>109</v>
      </c>
      <c r="RVV9" s="1104">
        <f>SUM(RVW9:RVY9)</f>
        <v>0</v>
      </c>
      <c r="RWC9" s="1103" t="s">
        <v>109</v>
      </c>
      <c r="RWD9" s="1104">
        <f>SUM(RWE9:RWG9)</f>
        <v>0</v>
      </c>
      <c r="RWK9" s="1103" t="s">
        <v>109</v>
      </c>
      <c r="RWL9" s="1104">
        <f>SUM(RWM9:RWO9)</f>
        <v>0</v>
      </c>
      <c r="RWS9" s="1103" t="s">
        <v>109</v>
      </c>
      <c r="RWT9" s="1104">
        <f>SUM(RWU9:RWW9)</f>
        <v>0</v>
      </c>
      <c r="RXA9" s="1103" t="s">
        <v>109</v>
      </c>
      <c r="RXB9" s="1104">
        <f>SUM(RXC9:RXE9)</f>
        <v>0</v>
      </c>
      <c r="RXI9" s="1103" t="s">
        <v>109</v>
      </c>
      <c r="RXJ9" s="1104">
        <f>SUM(RXK9:RXM9)</f>
        <v>0</v>
      </c>
      <c r="RXQ9" s="1103" t="s">
        <v>109</v>
      </c>
      <c r="RXR9" s="1104">
        <f>SUM(RXS9:RXU9)</f>
        <v>0</v>
      </c>
      <c r="RXY9" s="1103" t="s">
        <v>109</v>
      </c>
      <c r="RXZ9" s="1104">
        <f>SUM(RYA9:RYC9)</f>
        <v>0</v>
      </c>
      <c r="RYG9" s="1103" t="s">
        <v>109</v>
      </c>
      <c r="RYH9" s="1104">
        <f>SUM(RYI9:RYK9)</f>
        <v>0</v>
      </c>
      <c r="RYO9" s="1103" t="s">
        <v>109</v>
      </c>
      <c r="RYP9" s="1104">
        <f>SUM(RYQ9:RYS9)</f>
        <v>0</v>
      </c>
      <c r="RYW9" s="1103" t="s">
        <v>109</v>
      </c>
      <c r="RYX9" s="1104">
        <f>SUM(RYY9:RZA9)</f>
        <v>0</v>
      </c>
      <c r="RZE9" s="1103" t="s">
        <v>109</v>
      </c>
      <c r="RZF9" s="1104">
        <f>SUM(RZG9:RZI9)</f>
        <v>0</v>
      </c>
      <c r="RZM9" s="1103" t="s">
        <v>109</v>
      </c>
      <c r="RZN9" s="1104">
        <f>SUM(RZO9:RZQ9)</f>
        <v>0</v>
      </c>
      <c r="RZU9" s="1103" t="s">
        <v>109</v>
      </c>
      <c r="RZV9" s="1104">
        <f>SUM(RZW9:RZY9)</f>
        <v>0</v>
      </c>
      <c r="SAC9" s="1103" t="s">
        <v>109</v>
      </c>
      <c r="SAD9" s="1104">
        <f>SUM(SAE9:SAG9)</f>
        <v>0</v>
      </c>
      <c r="SAK9" s="1103" t="s">
        <v>109</v>
      </c>
      <c r="SAL9" s="1104">
        <f>SUM(SAM9:SAO9)</f>
        <v>0</v>
      </c>
      <c r="SAS9" s="1103" t="s">
        <v>109</v>
      </c>
      <c r="SAT9" s="1104">
        <f>SUM(SAU9:SAW9)</f>
        <v>0</v>
      </c>
      <c r="SBA9" s="1103" t="s">
        <v>109</v>
      </c>
      <c r="SBB9" s="1104">
        <f>SUM(SBC9:SBE9)</f>
        <v>0</v>
      </c>
      <c r="SBI9" s="1103" t="s">
        <v>109</v>
      </c>
      <c r="SBJ9" s="1104">
        <f>SUM(SBK9:SBM9)</f>
        <v>0</v>
      </c>
      <c r="SBQ9" s="1103" t="s">
        <v>109</v>
      </c>
      <c r="SBR9" s="1104">
        <f>SUM(SBS9:SBU9)</f>
        <v>0</v>
      </c>
      <c r="SBY9" s="1103" t="s">
        <v>109</v>
      </c>
      <c r="SBZ9" s="1104">
        <f>SUM(SCA9:SCC9)</f>
        <v>0</v>
      </c>
      <c r="SCG9" s="1103" t="s">
        <v>109</v>
      </c>
      <c r="SCH9" s="1104">
        <f>SUM(SCI9:SCK9)</f>
        <v>0</v>
      </c>
      <c r="SCO9" s="1103" t="s">
        <v>109</v>
      </c>
      <c r="SCP9" s="1104">
        <f>SUM(SCQ9:SCS9)</f>
        <v>0</v>
      </c>
      <c r="SCW9" s="1103" t="s">
        <v>109</v>
      </c>
      <c r="SCX9" s="1104">
        <f>SUM(SCY9:SDA9)</f>
        <v>0</v>
      </c>
      <c r="SDE9" s="1103" t="s">
        <v>109</v>
      </c>
      <c r="SDF9" s="1104">
        <f>SUM(SDG9:SDI9)</f>
        <v>0</v>
      </c>
      <c r="SDM9" s="1103" t="s">
        <v>109</v>
      </c>
      <c r="SDN9" s="1104">
        <f>SUM(SDO9:SDQ9)</f>
        <v>0</v>
      </c>
      <c r="SDU9" s="1103" t="s">
        <v>109</v>
      </c>
      <c r="SDV9" s="1104">
        <f>SUM(SDW9:SDY9)</f>
        <v>0</v>
      </c>
      <c r="SEC9" s="1103" t="s">
        <v>109</v>
      </c>
      <c r="SED9" s="1104">
        <f>SUM(SEE9:SEG9)</f>
        <v>0</v>
      </c>
      <c r="SEK9" s="1103" t="s">
        <v>109</v>
      </c>
      <c r="SEL9" s="1104">
        <f>SUM(SEM9:SEO9)</f>
        <v>0</v>
      </c>
      <c r="SES9" s="1103" t="s">
        <v>109</v>
      </c>
      <c r="SET9" s="1104">
        <f>SUM(SEU9:SEW9)</f>
        <v>0</v>
      </c>
      <c r="SFA9" s="1103" t="s">
        <v>109</v>
      </c>
      <c r="SFB9" s="1104">
        <f>SUM(SFC9:SFE9)</f>
        <v>0</v>
      </c>
      <c r="SFI9" s="1103" t="s">
        <v>109</v>
      </c>
      <c r="SFJ9" s="1104">
        <f>SUM(SFK9:SFM9)</f>
        <v>0</v>
      </c>
      <c r="SFQ9" s="1103" t="s">
        <v>109</v>
      </c>
      <c r="SFR9" s="1104">
        <f>SUM(SFS9:SFU9)</f>
        <v>0</v>
      </c>
      <c r="SFY9" s="1103" t="s">
        <v>109</v>
      </c>
      <c r="SFZ9" s="1104">
        <f>SUM(SGA9:SGC9)</f>
        <v>0</v>
      </c>
      <c r="SGG9" s="1103" t="s">
        <v>109</v>
      </c>
      <c r="SGH9" s="1104">
        <f>SUM(SGI9:SGK9)</f>
        <v>0</v>
      </c>
      <c r="SGO9" s="1103" t="s">
        <v>109</v>
      </c>
      <c r="SGP9" s="1104">
        <f>SUM(SGQ9:SGS9)</f>
        <v>0</v>
      </c>
      <c r="SGW9" s="1103" t="s">
        <v>109</v>
      </c>
      <c r="SGX9" s="1104">
        <f>SUM(SGY9:SHA9)</f>
        <v>0</v>
      </c>
      <c r="SHE9" s="1103" t="s">
        <v>109</v>
      </c>
      <c r="SHF9" s="1104">
        <f>SUM(SHG9:SHI9)</f>
        <v>0</v>
      </c>
      <c r="SHM9" s="1103" t="s">
        <v>109</v>
      </c>
      <c r="SHN9" s="1104">
        <f>SUM(SHO9:SHQ9)</f>
        <v>0</v>
      </c>
      <c r="SHU9" s="1103" t="s">
        <v>109</v>
      </c>
      <c r="SHV9" s="1104">
        <f>SUM(SHW9:SHY9)</f>
        <v>0</v>
      </c>
      <c r="SIC9" s="1103" t="s">
        <v>109</v>
      </c>
      <c r="SID9" s="1104">
        <f>SUM(SIE9:SIG9)</f>
        <v>0</v>
      </c>
      <c r="SIK9" s="1103" t="s">
        <v>109</v>
      </c>
      <c r="SIL9" s="1104">
        <f>SUM(SIM9:SIO9)</f>
        <v>0</v>
      </c>
      <c r="SIS9" s="1103" t="s">
        <v>109</v>
      </c>
      <c r="SIT9" s="1104">
        <f>SUM(SIU9:SIW9)</f>
        <v>0</v>
      </c>
      <c r="SJA9" s="1103" t="s">
        <v>109</v>
      </c>
      <c r="SJB9" s="1104">
        <f>SUM(SJC9:SJE9)</f>
        <v>0</v>
      </c>
      <c r="SJI9" s="1103" t="s">
        <v>109</v>
      </c>
      <c r="SJJ9" s="1104">
        <f>SUM(SJK9:SJM9)</f>
        <v>0</v>
      </c>
      <c r="SJQ9" s="1103" t="s">
        <v>109</v>
      </c>
      <c r="SJR9" s="1104">
        <f>SUM(SJS9:SJU9)</f>
        <v>0</v>
      </c>
      <c r="SJY9" s="1103" t="s">
        <v>109</v>
      </c>
      <c r="SJZ9" s="1104">
        <f>SUM(SKA9:SKC9)</f>
        <v>0</v>
      </c>
      <c r="SKG9" s="1103" t="s">
        <v>109</v>
      </c>
      <c r="SKH9" s="1104">
        <f>SUM(SKI9:SKK9)</f>
        <v>0</v>
      </c>
      <c r="SKO9" s="1103" t="s">
        <v>109</v>
      </c>
      <c r="SKP9" s="1104">
        <f>SUM(SKQ9:SKS9)</f>
        <v>0</v>
      </c>
      <c r="SKW9" s="1103" t="s">
        <v>109</v>
      </c>
      <c r="SKX9" s="1104">
        <f>SUM(SKY9:SLA9)</f>
        <v>0</v>
      </c>
      <c r="SLE9" s="1103" t="s">
        <v>109</v>
      </c>
      <c r="SLF9" s="1104">
        <f>SUM(SLG9:SLI9)</f>
        <v>0</v>
      </c>
      <c r="SLM9" s="1103" t="s">
        <v>109</v>
      </c>
      <c r="SLN9" s="1104">
        <f>SUM(SLO9:SLQ9)</f>
        <v>0</v>
      </c>
      <c r="SLU9" s="1103" t="s">
        <v>109</v>
      </c>
      <c r="SLV9" s="1104">
        <f>SUM(SLW9:SLY9)</f>
        <v>0</v>
      </c>
      <c r="SMC9" s="1103" t="s">
        <v>109</v>
      </c>
      <c r="SMD9" s="1104">
        <f>SUM(SME9:SMG9)</f>
        <v>0</v>
      </c>
      <c r="SMK9" s="1103" t="s">
        <v>109</v>
      </c>
      <c r="SML9" s="1104">
        <f>SUM(SMM9:SMO9)</f>
        <v>0</v>
      </c>
      <c r="SMS9" s="1103" t="s">
        <v>109</v>
      </c>
      <c r="SMT9" s="1104">
        <f>SUM(SMU9:SMW9)</f>
        <v>0</v>
      </c>
      <c r="SNA9" s="1103" t="s">
        <v>109</v>
      </c>
      <c r="SNB9" s="1104">
        <f>SUM(SNC9:SNE9)</f>
        <v>0</v>
      </c>
      <c r="SNI9" s="1103" t="s">
        <v>109</v>
      </c>
      <c r="SNJ9" s="1104">
        <f>SUM(SNK9:SNM9)</f>
        <v>0</v>
      </c>
      <c r="SNQ9" s="1103" t="s">
        <v>109</v>
      </c>
      <c r="SNR9" s="1104">
        <f>SUM(SNS9:SNU9)</f>
        <v>0</v>
      </c>
      <c r="SNY9" s="1103" t="s">
        <v>109</v>
      </c>
      <c r="SNZ9" s="1104">
        <f>SUM(SOA9:SOC9)</f>
        <v>0</v>
      </c>
      <c r="SOG9" s="1103" t="s">
        <v>109</v>
      </c>
      <c r="SOH9" s="1104">
        <f>SUM(SOI9:SOK9)</f>
        <v>0</v>
      </c>
      <c r="SOO9" s="1103" t="s">
        <v>109</v>
      </c>
      <c r="SOP9" s="1104">
        <f>SUM(SOQ9:SOS9)</f>
        <v>0</v>
      </c>
      <c r="SOW9" s="1103" t="s">
        <v>109</v>
      </c>
      <c r="SOX9" s="1104">
        <f>SUM(SOY9:SPA9)</f>
        <v>0</v>
      </c>
      <c r="SPE9" s="1103" t="s">
        <v>109</v>
      </c>
      <c r="SPF9" s="1104">
        <f>SUM(SPG9:SPI9)</f>
        <v>0</v>
      </c>
      <c r="SPM9" s="1103" t="s">
        <v>109</v>
      </c>
      <c r="SPN9" s="1104">
        <f>SUM(SPO9:SPQ9)</f>
        <v>0</v>
      </c>
      <c r="SPU9" s="1103" t="s">
        <v>109</v>
      </c>
      <c r="SPV9" s="1104">
        <f>SUM(SPW9:SPY9)</f>
        <v>0</v>
      </c>
      <c r="SQC9" s="1103" t="s">
        <v>109</v>
      </c>
      <c r="SQD9" s="1104">
        <f>SUM(SQE9:SQG9)</f>
        <v>0</v>
      </c>
      <c r="SQK9" s="1103" t="s">
        <v>109</v>
      </c>
      <c r="SQL9" s="1104">
        <f>SUM(SQM9:SQO9)</f>
        <v>0</v>
      </c>
      <c r="SQS9" s="1103" t="s">
        <v>109</v>
      </c>
      <c r="SQT9" s="1104">
        <f>SUM(SQU9:SQW9)</f>
        <v>0</v>
      </c>
      <c r="SRA9" s="1103" t="s">
        <v>109</v>
      </c>
      <c r="SRB9" s="1104">
        <f>SUM(SRC9:SRE9)</f>
        <v>0</v>
      </c>
      <c r="SRI9" s="1103" t="s">
        <v>109</v>
      </c>
      <c r="SRJ9" s="1104">
        <f>SUM(SRK9:SRM9)</f>
        <v>0</v>
      </c>
      <c r="SRQ9" s="1103" t="s">
        <v>109</v>
      </c>
      <c r="SRR9" s="1104">
        <f>SUM(SRS9:SRU9)</f>
        <v>0</v>
      </c>
      <c r="SRY9" s="1103" t="s">
        <v>109</v>
      </c>
      <c r="SRZ9" s="1104">
        <f>SUM(SSA9:SSC9)</f>
        <v>0</v>
      </c>
      <c r="SSG9" s="1103" t="s">
        <v>109</v>
      </c>
      <c r="SSH9" s="1104">
        <f>SUM(SSI9:SSK9)</f>
        <v>0</v>
      </c>
      <c r="SSO9" s="1103" t="s">
        <v>109</v>
      </c>
      <c r="SSP9" s="1104">
        <f>SUM(SSQ9:SSS9)</f>
        <v>0</v>
      </c>
      <c r="SSW9" s="1103" t="s">
        <v>109</v>
      </c>
      <c r="SSX9" s="1104">
        <f>SUM(SSY9:STA9)</f>
        <v>0</v>
      </c>
      <c r="STE9" s="1103" t="s">
        <v>109</v>
      </c>
      <c r="STF9" s="1104">
        <f>SUM(STG9:STI9)</f>
        <v>0</v>
      </c>
      <c r="STM9" s="1103" t="s">
        <v>109</v>
      </c>
      <c r="STN9" s="1104">
        <f>SUM(STO9:STQ9)</f>
        <v>0</v>
      </c>
      <c r="STU9" s="1103" t="s">
        <v>109</v>
      </c>
      <c r="STV9" s="1104">
        <f>SUM(STW9:STY9)</f>
        <v>0</v>
      </c>
      <c r="SUC9" s="1103" t="s">
        <v>109</v>
      </c>
      <c r="SUD9" s="1104">
        <f>SUM(SUE9:SUG9)</f>
        <v>0</v>
      </c>
      <c r="SUK9" s="1103" t="s">
        <v>109</v>
      </c>
      <c r="SUL9" s="1104">
        <f>SUM(SUM9:SUO9)</f>
        <v>0</v>
      </c>
      <c r="SUS9" s="1103" t="s">
        <v>109</v>
      </c>
      <c r="SUT9" s="1104">
        <f>SUM(SUU9:SUW9)</f>
        <v>0</v>
      </c>
      <c r="SVA9" s="1103" t="s">
        <v>109</v>
      </c>
      <c r="SVB9" s="1104">
        <f>SUM(SVC9:SVE9)</f>
        <v>0</v>
      </c>
      <c r="SVI9" s="1103" t="s">
        <v>109</v>
      </c>
      <c r="SVJ9" s="1104">
        <f>SUM(SVK9:SVM9)</f>
        <v>0</v>
      </c>
      <c r="SVQ9" s="1103" t="s">
        <v>109</v>
      </c>
      <c r="SVR9" s="1104">
        <f>SUM(SVS9:SVU9)</f>
        <v>0</v>
      </c>
      <c r="SVY9" s="1103" t="s">
        <v>109</v>
      </c>
      <c r="SVZ9" s="1104">
        <f>SUM(SWA9:SWC9)</f>
        <v>0</v>
      </c>
      <c r="SWG9" s="1103" t="s">
        <v>109</v>
      </c>
      <c r="SWH9" s="1104">
        <f>SUM(SWI9:SWK9)</f>
        <v>0</v>
      </c>
      <c r="SWO9" s="1103" t="s">
        <v>109</v>
      </c>
      <c r="SWP9" s="1104">
        <f>SUM(SWQ9:SWS9)</f>
        <v>0</v>
      </c>
      <c r="SWW9" s="1103" t="s">
        <v>109</v>
      </c>
      <c r="SWX9" s="1104">
        <f>SUM(SWY9:SXA9)</f>
        <v>0</v>
      </c>
      <c r="SXE9" s="1103" t="s">
        <v>109</v>
      </c>
      <c r="SXF9" s="1104">
        <f>SUM(SXG9:SXI9)</f>
        <v>0</v>
      </c>
      <c r="SXM9" s="1103" t="s">
        <v>109</v>
      </c>
      <c r="SXN9" s="1104">
        <f>SUM(SXO9:SXQ9)</f>
        <v>0</v>
      </c>
      <c r="SXU9" s="1103" t="s">
        <v>109</v>
      </c>
      <c r="SXV9" s="1104">
        <f>SUM(SXW9:SXY9)</f>
        <v>0</v>
      </c>
      <c r="SYC9" s="1103" t="s">
        <v>109</v>
      </c>
      <c r="SYD9" s="1104">
        <f>SUM(SYE9:SYG9)</f>
        <v>0</v>
      </c>
      <c r="SYK9" s="1103" t="s">
        <v>109</v>
      </c>
      <c r="SYL9" s="1104">
        <f>SUM(SYM9:SYO9)</f>
        <v>0</v>
      </c>
      <c r="SYS9" s="1103" t="s">
        <v>109</v>
      </c>
      <c r="SYT9" s="1104">
        <f>SUM(SYU9:SYW9)</f>
        <v>0</v>
      </c>
      <c r="SZA9" s="1103" t="s">
        <v>109</v>
      </c>
      <c r="SZB9" s="1104">
        <f>SUM(SZC9:SZE9)</f>
        <v>0</v>
      </c>
      <c r="SZI9" s="1103" t="s">
        <v>109</v>
      </c>
      <c r="SZJ9" s="1104">
        <f>SUM(SZK9:SZM9)</f>
        <v>0</v>
      </c>
      <c r="SZQ9" s="1103" t="s">
        <v>109</v>
      </c>
      <c r="SZR9" s="1104">
        <f>SUM(SZS9:SZU9)</f>
        <v>0</v>
      </c>
      <c r="SZY9" s="1103" t="s">
        <v>109</v>
      </c>
      <c r="SZZ9" s="1104">
        <f>SUM(TAA9:TAC9)</f>
        <v>0</v>
      </c>
      <c r="TAG9" s="1103" t="s">
        <v>109</v>
      </c>
      <c r="TAH9" s="1104">
        <f>SUM(TAI9:TAK9)</f>
        <v>0</v>
      </c>
      <c r="TAO9" s="1103" t="s">
        <v>109</v>
      </c>
      <c r="TAP9" s="1104">
        <f>SUM(TAQ9:TAS9)</f>
        <v>0</v>
      </c>
      <c r="TAW9" s="1103" t="s">
        <v>109</v>
      </c>
      <c r="TAX9" s="1104">
        <f>SUM(TAY9:TBA9)</f>
        <v>0</v>
      </c>
      <c r="TBE9" s="1103" t="s">
        <v>109</v>
      </c>
      <c r="TBF9" s="1104">
        <f>SUM(TBG9:TBI9)</f>
        <v>0</v>
      </c>
      <c r="TBM9" s="1103" t="s">
        <v>109</v>
      </c>
      <c r="TBN9" s="1104">
        <f>SUM(TBO9:TBQ9)</f>
        <v>0</v>
      </c>
      <c r="TBU9" s="1103" t="s">
        <v>109</v>
      </c>
      <c r="TBV9" s="1104">
        <f>SUM(TBW9:TBY9)</f>
        <v>0</v>
      </c>
      <c r="TCC9" s="1103" t="s">
        <v>109</v>
      </c>
      <c r="TCD9" s="1104">
        <f>SUM(TCE9:TCG9)</f>
        <v>0</v>
      </c>
      <c r="TCK9" s="1103" t="s">
        <v>109</v>
      </c>
      <c r="TCL9" s="1104">
        <f>SUM(TCM9:TCO9)</f>
        <v>0</v>
      </c>
      <c r="TCS9" s="1103" t="s">
        <v>109</v>
      </c>
      <c r="TCT9" s="1104">
        <f>SUM(TCU9:TCW9)</f>
        <v>0</v>
      </c>
      <c r="TDA9" s="1103" t="s">
        <v>109</v>
      </c>
      <c r="TDB9" s="1104">
        <f>SUM(TDC9:TDE9)</f>
        <v>0</v>
      </c>
      <c r="TDI9" s="1103" t="s">
        <v>109</v>
      </c>
      <c r="TDJ9" s="1104">
        <f>SUM(TDK9:TDM9)</f>
        <v>0</v>
      </c>
      <c r="TDQ9" s="1103" t="s">
        <v>109</v>
      </c>
      <c r="TDR9" s="1104">
        <f>SUM(TDS9:TDU9)</f>
        <v>0</v>
      </c>
      <c r="TDY9" s="1103" t="s">
        <v>109</v>
      </c>
      <c r="TDZ9" s="1104">
        <f>SUM(TEA9:TEC9)</f>
        <v>0</v>
      </c>
      <c r="TEG9" s="1103" t="s">
        <v>109</v>
      </c>
      <c r="TEH9" s="1104">
        <f>SUM(TEI9:TEK9)</f>
        <v>0</v>
      </c>
      <c r="TEO9" s="1103" t="s">
        <v>109</v>
      </c>
      <c r="TEP9" s="1104">
        <f>SUM(TEQ9:TES9)</f>
        <v>0</v>
      </c>
      <c r="TEW9" s="1103" t="s">
        <v>109</v>
      </c>
      <c r="TEX9" s="1104">
        <f>SUM(TEY9:TFA9)</f>
        <v>0</v>
      </c>
      <c r="TFE9" s="1103" t="s">
        <v>109</v>
      </c>
      <c r="TFF9" s="1104">
        <f>SUM(TFG9:TFI9)</f>
        <v>0</v>
      </c>
      <c r="TFM9" s="1103" t="s">
        <v>109</v>
      </c>
      <c r="TFN9" s="1104">
        <f>SUM(TFO9:TFQ9)</f>
        <v>0</v>
      </c>
      <c r="TFU9" s="1103" t="s">
        <v>109</v>
      </c>
      <c r="TFV9" s="1104">
        <f>SUM(TFW9:TFY9)</f>
        <v>0</v>
      </c>
      <c r="TGC9" s="1103" t="s">
        <v>109</v>
      </c>
      <c r="TGD9" s="1104">
        <f>SUM(TGE9:TGG9)</f>
        <v>0</v>
      </c>
      <c r="TGK9" s="1103" t="s">
        <v>109</v>
      </c>
      <c r="TGL9" s="1104">
        <f>SUM(TGM9:TGO9)</f>
        <v>0</v>
      </c>
      <c r="TGS9" s="1103" t="s">
        <v>109</v>
      </c>
      <c r="TGT9" s="1104">
        <f>SUM(TGU9:TGW9)</f>
        <v>0</v>
      </c>
      <c r="THA9" s="1103" t="s">
        <v>109</v>
      </c>
      <c r="THB9" s="1104">
        <f>SUM(THC9:THE9)</f>
        <v>0</v>
      </c>
      <c r="THI9" s="1103" t="s">
        <v>109</v>
      </c>
      <c r="THJ9" s="1104">
        <f>SUM(THK9:THM9)</f>
        <v>0</v>
      </c>
      <c r="THQ9" s="1103" t="s">
        <v>109</v>
      </c>
      <c r="THR9" s="1104">
        <f>SUM(THS9:THU9)</f>
        <v>0</v>
      </c>
      <c r="THY9" s="1103" t="s">
        <v>109</v>
      </c>
      <c r="THZ9" s="1104">
        <f>SUM(TIA9:TIC9)</f>
        <v>0</v>
      </c>
      <c r="TIG9" s="1103" t="s">
        <v>109</v>
      </c>
      <c r="TIH9" s="1104">
        <f>SUM(TII9:TIK9)</f>
        <v>0</v>
      </c>
      <c r="TIO9" s="1103" t="s">
        <v>109</v>
      </c>
      <c r="TIP9" s="1104">
        <f>SUM(TIQ9:TIS9)</f>
        <v>0</v>
      </c>
      <c r="TIW9" s="1103" t="s">
        <v>109</v>
      </c>
      <c r="TIX9" s="1104">
        <f>SUM(TIY9:TJA9)</f>
        <v>0</v>
      </c>
      <c r="TJE9" s="1103" t="s">
        <v>109</v>
      </c>
      <c r="TJF9" s="1104">
        <f>SUM(TJG9:TJI9)</f>
        <v>0</v>
      </c>
      <c r="TJM9" s="1103" t="s">
        <v>109</v>
      </c>
      <c r="TJN9" s="1104">
        <f>SUM(TJO9:TJQ9)</f>
        <v>0</v>
      </c>
      <c r="TJU9" s="1103" t="s">
        <v>109</v>
      </c>
      <c r="TJV9" s="1104">
        <f>SUM(TJW9:TJY9)</f>
        <v>0</v>
      </c>
      <c r="TKC9" s="1103" t="s">
        <v>109</v>
      </c>
      <c r="TKD9" s="1104">
        <f>SUM(TKE9:TKG9)</f>
        <v>0</v>
      </c>
      <c r="TKK9" s="1103" t="s">
        <v>109</v>
      </c>
      <c r="TKL9" s="1104">
        <f>SUM(TKM9:TKO9)</f>
        <v>0</v>
      </c>
      <c r="TKS9" s="1103" t="s">
        <v>109</v>
      </c>
      <c r="TKT9" s="1104">
        <f>SUM(TKU9:TKW9)</f>
        <v>0</v>
      </c>
      <c r="TLA9" s="1103" t="s">
        <v>109</v>
      </c>
      <c r="TLB9" s="1104">
        <f>SUM(TLC9:TLE9)</f>
        <v>0</v>
      </c>
      <c r="TLI9" s="1103" t="s">
        <v>109</v>
      </c>
      <c r="TLJ9" s="1104">
        <f>SUM(TLK9:TLM9)</f>
        <v>0</v>
      </c>
      <c r="TLQ9" s="1103" t="s">
        <v>109</v>
      </c>
      <c r="TLR9" s="1104">
        <f>SUM(TLS9:TLU9)</f>
        <v>0</v>
      </c>
      <c r="TLY9" s="1103" t="s">
        <v>109</v>
      </c>
      <c r="TLZ9" s="1104">
        <f>SUM(TMA9:TMC9)</f>
        <v>0</v>
      </c>
      <c r="TMG9" s="1103" t="s">
        <v>109</v>
      </c>
      <c r="TMH9" s="1104">
        <f>SUM(TMI9:TMK9)</f>
        <v>0</v>
      </c>
      <c r="TMO9" s="1103" t="s">
        <v>109</v>
      </c>
      <c r="TMP9" s="1104">
        <f>SUM(TMQ9:TMS9)</f>
        <v>0</v>
      </c>
      <c r="TMW9" s="1103" t="s">
        <v>109</v>
      </c>
      <c r="TMX9" s="1104">
        <f>SUM(TMY9:TNA9)</f>
        <v>0</v>
      </c>
      <c r="TNE9" s="1103" t="s">
        <v>109</v>
      </c>
      <c r="TNF9" s="1104">
        <f>SUM(TNG9:TNI9)</f>
        <v>0</v>
      </c>
      <c r="TNM9" s="1103" t="s">
        <v>109</v>
      </c>
      <c r="TNN9" s="1104">
        <f>SUM(TNO9:TNQ9)</f>
        <v>0</v>
      </c>
      <c r="TNU9" s="1103" t="s">
        <v>109</v>
      </c>
      <c r="TNV9" s="1104">
        <f>SUM(TNW9:TNY9)</f>
        <v>0</v>
      </c>
      <c r="TOC9" s="1103" t="s">
        <v>109</v>
      </c>
      <c r="TOD9" s="1104">
        <f>SUM(TOE9:TOG9)</f>
        <v>0</v>
      </c>
      <c r="TOK9" s="1103" t="s">
        <v>109</v>
      </c>
      <c r="TOL9" s="1104">
        <f>SUM(TOM9:TOO9)</f>
        <v>0</v>
      </c>
      <c r="TOS9" s="1103" t="s">
        <v>109</v>
      </c>
      <c r="TOT9" s="1104">
        <f>SUM(TOU9:TOW9)</f>
        <v>0</v>
      </c>
      <c r="TPA9" s="1103" t="s">
        <v>109</v>
      </c>
      <c r="TPB9" s="1104">
        <f>SUM(TPC9:TPE9)</f>
        <v>0</v>
      </c>
      <c r="TPI9" s="1103" t="s">
        <v>109</v>
      </c>
      <c r="TPJ9" s="1104">
        <f>SUM(TPK9:TPM9)</f>
        <v>0</v>
      </c>
      <c r="TPQ9" s="1103" t="s">
        <v>109</v>
      </c>
      <c r="TPR9" s="1104">
        <f>SUM(TPS9:TPU9)</f>
        <v>0</v>
      </c>
      <c r="TPY9" s="1103" t="s">
        <v>109</v>
      </c>
      <c r="TPZ9" s="1104">
        <f>SUM(TQA9:TQC9)</f>
        <v>0</v>
      </c>
      <c r="TQG9" s="1103" t="s">
        <v>109</v>
      </c>
      <c r="TQH9" s="1104">
        <f>SUM(TQI9:TQK9)</f>
        <v>0</v>
      </c>
      <c r="TQO9" s="1103" t="s">
        <v>109</v>
      </c>
      <c r="TQP9" s="1104">
        <f>SUM(TQQ9:TQS9)</f>
        <v>0</v>
      </c>
      <c r="TQW9" s="1103" t="s">
        <v>109</v>
      </c>
      <c r="TQX9" s="1104">
        <f>SUM(TQY9:TRA9)</f>
        <v>0</v>
      </c>
      <c r="TRE9" s="1103" t="s">
        <v>109</v>
      </c>
      <c r="TRF9" s="1104">
        <f>SUM(TRG9:TRI9)</f>
        <v>0</v>
      </c>
      <c r="TRM9" s="1103" t="s">
        <v>109</v>
      </c>
      <c r="TRN9" s="1104">
        <f>SUM(TRO9:TRQ9)</f>
        <v>0</v>
      </c>
      <c r="TRU9" s="1103" t="s">
        <v>109</v>
      </c>
      <c r="TRV9" s="1104">
        <f>SUM(TRW9:TRY9)</f>
        <v>0</v>
      </c>
      <c r="TSC9" s="1103" t="s">
        <v>109</v>
      </c>
      <c r="TSD9" s="1104">
        <f>SUM(TSE9:TSG9)</f>
        <v>0</v>
      </c>
      <c r="TSK9" s="1103" t="s">
        <v>109</v>
      </c>
      <c r="TSL9" s="1104">
        <f>SUM(TSM9:TSO9)</f>
        <v>0</v>
      </c>
      <c r="TSS9" s="1103" t="s">
        <v>109</v>
      </c>
      <c r="TST9" s="1104">
        <f>SUM(TSU9:TSW9)</f>
        <v>0</v>
      </c>
      <c r="TTA9" s="1103" t="s">
        <v>109</v>
      </c>
      <c r="TTB9" s="1104">
        <f>SUM(TTC9:TTE9)</f>
        <v>0</v>
      </c>
      <c r="TTI9" s="1103" t="s">
        <v>109</v>
      </c>
      <c r="TTJ9" s="1104">
        <f>SUM(TTK9:TTM9)</f>
        <v>0</v>
      </c>
      <c r="TTQ9" s="1103" t="s">
        <v>109</v>
      </c>
      <c r="TTR9" s="1104">
        <f>SUM(TTS9:TTU9)</f>
        <v>0</v>
      </c>
      <c r="TTY9" s="1103" t="s">
        <v>109</v>
      </c>
      <c r="TTZ9" s="1104">
        <f>SUM(TUA9:TUC9)</f>
        <v>0</v>
      </c>
      <c r="TUG9" s="1103" t="s">
        <v>109</v>
      </c>
      <c r="TUH9" s="1104">
        <f>SUM(TUI9:TUK9)</f>
        <v>0</v>
      </c>
      <c r="TUO9" s="1103" t="s">
        <v>109</v>
      </c>
      <c r="TUP9" s="1104">
        <f>SUM(TUQ9:TUS9)</f>
        <v>0</v>
      </c>
      <c r="TUW9" s="1103" t="s">
        <v>109</v>
      </c>
      <c r="TUX9" s="1104">
        <f>SUM(TUY9:TVA9)</f>
        <v>0</v>
      </c>
      <c r="TVE9" s="1103" t="s">
        <v>109</v>
      </c>
      <c r="TVF9" s="1104">
        <f>SUM(TVG9:TVI9)</f>
        <v>0</v>
      </c>
      <c r="TVM9" s="1103" t="s">
        <v>109</v>
      </c>
      <c r="TVN9" s="1104">
        <f>SUM(TVO9:TVQ9)</f>
        <v>0</v>
      </c>
      <c r="TVU9" s="1103" t="s">
        <v>109</v>
      </c>
      <c r="TVV9" s="1104">
        <f>SUM(TVW9:TVY9)</f>
        <v>0</v>
      </c>
      <c r="TWC9" s="1103" t="s">
        <v>109</v>
      </c>
      <c r="TWD9" s="1104">
        <f>SUM(TWE9:TWG9)</f>
        <v>0</v>
      </c>
      <c r="TWK9" s="1103" t="s">
        <v>109</v>
      </c>
      <c r="TWL9" s="1104">
        <f>SUM(TWM9:TWO9)</f>
        <v>0</v>
      </c>
      <c r="TWS9" s="1103" t="s">
        <v>109</v>
      </c>
      <c r="TWT9" s="1104">
        <f>SUM(TWU9:TWW9)</f>
        <v>0</v>
      </c>
      <c r="TXA9" s="1103" t="s">
        <v>109</v>
      </c>
      <c r="TXB9" s="1104">
        <f>SUM(TXC9:TXE9)</f>
        <v>0</v>
      </c>
      <c r="TXI9" s="1103" t="s">
        <v>109</v>
      </c>
      <c r="TXJ9" s="1104">
        <f>SUM(TXK9:TXM9)</f>
        <v>0</v>
      </c>
      <c r="TXQ9" s="1103" t="s">
        <v>109</v>
      </c>
      <c r="TXR9" s="1104">
        <f>SUM(TXS9:TXU9)</f>
        <v>0</v>
      </c>
      <c r="TXY9" s="1103" t="s">
        <v>109</v>
      </c>
      <c r="TXZ9" s="1104">
        <f>SUM(TYA9:TYC9)</f>
        <v>0</v>
      </c>
      <c r="TYG9" s="1103" t="s">
        <v>109</v>
      </c>
      <c r="TYH9" s="1104">
        <f>SUM(TYI9:TYK9)</f>
        <v>0</v>
      </c>
      <c r="TYO9" s="1103" t="s">
        <v>109</v>
      </c>
      <c r="TYP9" s="1104">
        <f>SUM(TYQ9:TYS9)</f>
        <v>0</v>
      </c>
      <c r="TYW9" s="1103" t="s">
        <v>109</v>
      </c>
      <c r="TYX9" s="1104">
        <f>SUM(TYY9:TZA9)</f>
        <v>0</v>
      </c>
      <c r="TZE9" s="1103" t="s">
        <v>109</v>
      </c>
      <c r="TZF9" s="1104">
        <f>SUM(TZG9:TZI9)</f>
        <v>0</v>
      </c>
      <c r="TZM9" s="1103" t="s">
        <v>109</v>
      </c>
      <c r="TZN9" s="1104">
        <f>SUM(TZO9:TZQ9)</f>
        <v>0</v>
      </c>
      <c r="TZU9" s="1103" t="s">
        <v>109</v>
      </c>
      <c r="TZV9" s="1104">
        <f>SUM(TZW9:TZY9)</f>
        <v>0</v>
      </c>
      <c r="UAC9" s="1103" t="s">
        <v>109</v>
      </c>
      <c r="UAD9" s="1104">
        <f>SUM(UAE9:UAG9)</f>
        <v>0</v>
      </c>
      <c r="UAK9" s="1103" t="s">
        <v>109</v>
      </c>
      <c r="UAL9" s="1104">
        <f>SUM(UAM9:UAO9)</f>
        <v>0</v>
      </c>
      <c r="UAS9" s="1103" t="s">
        <v>109</v>
      </c>
      <c r="UAT9" s="1104">
        <f>SUM(UAU9:UAW9)</f>
        <v>0</v>
      </c>
      <c r="UBA9" s="1103" t="s">
        <v>109</v>
      </c>
      <c r="UBB9" s="1104">
        <f>SUM(UBC9:UBE9)</f>
        <v>0</v>
      </c>
      <c r="UBI9" s="1103" t="s">
        <v>109</v>
      </c>
      <c r="UBJ9" s="1104">
        <f>SUM(UBK9:UBM9)</f>
        <v>0</v>
      </c>
      <c r="UBQ9" s="1103" t="s">
        <v>109</v>
      </c>
      <c r="UBR9" s="1104">
        <f>SUM(UBS9:UBU9)</f>
        <v>0</v>
      </c>
      <c r="UBY9" s="1103" t="s">
        <v>109</v>
      </c>
      <c r="UBZ9" s="1104">
        <f>SUM(UCA9:UCC9)</f>
        <v>0</v>
      </c>
      <c r="UCG9" s="1103" t="s">
        <v>109</v>
      </c>
      <c r="UCH9" s="1104">
        <f>SUM(UCI9:UCK9)</f>
        <v>0</v>
      </c>
      <c r="UCO9" s="1103" t="s">
        <v>109</v>
      </c>
      <c r="UCP9" s="1104">
        <f>SUM(UCQ9:UCS9)</f>
        <v>0</v>
      </c>
      <c r="UCW9" s="1103" t="s">
        <v>109</v>
      </c>
      <c r="UCX9" s="1104">
        <f>SUM(UCY9:UDA9)</f>
        <v>0</v>
      </c>
      <c r="UDE9" s="1103" t="s">
        <v>109</v>
      </c>
      <c r="UDF9" s="1104">
        <f>SUM(UDG9:UDI9)</f>
        <v>0</v>
      </c>
      <c r="UDM9" s="1103" t="s">
        <v>109</v>
      </c>
      <c r="UDN9" s="1104">
        <f>SUM(UDO9:UDQ9)</f>
        <v>0</v>
      </c>
      <c r="UDU9" s="1103" t="s">
        <v>109</v>
      </c>
      <c r="UDV9" s="1104">
        <f>SUM(UDW9:UDY9)</f>
        <v>0</v>
      </c>
      <c r="UEC9" s="1103" t="s">
        <v>109</v>
      </c>
      <c r="UED9" s="1104">
        <f>SUM(UEE9:UEG9)</f>
        <v>0</v>
      </c>
      <c r="UEK9" s="1103" t="s">
        <v>109</v>
      </c>
      <c r="UEL9" s="1104">
        <f>SUM(UEM9:UEO9)</f>
        <v>0</v>
      </c>
      <c r="UES9" s="1103" t="s">
        <v>109</v>
      </c>
      <c r="UET9" s="1104">
        <f>SUM(UEU9:UEW9)</f>
        <v>0</v>
      </c>
      <c r="UFA9" s="1103" t="s">
        <v>109</v>
      </c>
      <c r="UFB9" s="1104">
        <f>SUM(UFC9:UFE9)</f>
        <v>0</v>
      </c>
      <c r="UFI9" s="1103" t="s">
        <v>109</v>
      </c>
      <c r="UFJ9" s="1104">
        <f>SUM(UFK9:UFM9)</f>
        <v>0</v>
      </c>
      <c r="UFQ9" s="1103" t="s">
        <v>109</v>
      </c>
      <c r="UFR9" s="1104">
        <f>SUM(UFS9:UFU9)</f>
        <v>0</v>
      </c>
      <c r="UFY9" s="1103" t="s">
        <v>109</v>
      </c>
      <c r="UFZ9" s="1104">
        <f>SUM(UGA9:UGC9)</f>
        <v>0</v>
      </c>
      <c r="UGG9" s="1103" t="s">
        <v>109</v>
      </c>
      <c r="UGH9" s="1104">
        <f>SUM(UGI9:UGK9)</f>
        <v>0</v>
      </c>
      <c r="UGO9" s="1103" t="s">
        <v>109</v>
      </c>
      <c r="UGP9" s="1104">
        <f>SUM(UGQ9:UGS9)</f>
        <v>0</v>
      </c>
      <c r="UGW9" s="1103" t="s">
        <v>109</v>
      </c>
      <c r="UGX9" s="1104">
        <f>SUM(UGY9:UHA9)</f>
        <v>0</v>
      </c>
      <c r="UHE9" s="1103" t="s">
        <v>109</v>
      </c>
      <c r="UHF9" s="1104">
        <f>SUM(UHG9:UHI9)</f>
        <v>0</v>
      </c>
      <c r="UHM9" s="1103" t="s">
        <v>109</v>
      </c>
      <c r="UHN9" s="1104">
        <f>SUM(UHO9:UHQ9)</f>
        <v>0</v>
      </c>
      <c r="UHU9" s="1103" t="s">
        <v>109</v>
      </c>
      <c r="UHV9" s="1104">
        <f>SUM(UHW9:UHY9)</f>
        <v>0</v>
      </c>
      <c r="UIC9" s="1103" t="s">
        <v>109</v>
      </c>
      <c r="UID9" s="1104">
        <f>SUM(UIE9:UIG9)</f>
        <v>0</v>
      </c>
      <c r="UIK9" s="1103" t="s">
        <v>109</v>
      </c>
      <c r="UIL9" s="1104">
        <f>SUM(UIM9:UIO9)</f>
        <v>0</v>
      </c>
      <c r="UIS9" s="1103" t="s">
        <v>109</v>
      </c>
      <c r="UIT9" s="1104">
        <f>SUM(UIU9:UIW9)</f>
        <v>0</v>
      </c>
      <c r="UJA9" s="1103" t="s">
        <v>109</v>
      </c>
      <c r="UJB9" s="1104">
        <f>SUM(UJC9:UJE9)</f>
        <v>0</v>
      </c>
      <c r="UJI9" s="1103" t="s">
        <v>109</v>
      </c>
      <c r="UJJ9" s="1104">
        <f>SUM(UJK9:UJM9)</f>
        <v>0</v>
      </c>
      <c r="UJQ9" s="1103" t="s">
        <v>109</v>
      </c>
      <c r="UJR9" s="1104">
        <f>SUM(UJS9:UJU9)</f>
        <v>0</v>
      </c>
      <c r="UJY9" s="1103" t="s">
        <v>109</v>
      </c>
      <c r="UJZ9" s="1104">
        <f>SUM(UKA9:UKC9)</f>
        <v>0</v>
      </c>
      <c r="UKG9" s="1103" t="s">
        <v>109</v>
      </c>
      <c r="UKH9" s="1104">
        <f>SUM(UKI9:UKK9)</f>
        <v>0</v>
      </c>
      <c r="UKO9" s="1103" t="s">
        <v>109</v>
      </c>
      <c r="UKP9" s="1104">
        <f>SUM(UKQ9:UKS9)</f>
        <v>0</v>
      </c>
      <c r="UKW9" s="1103" t="s">
        <v>109</v>
      </c>
      <c r="UKX9" s="1104">
        <f>SUM(UKY9:ULA9)</f>
        <v>0</v>
      </c>
      <c r="ULE9" s="1103" t="s">
        <v>109</v>
      </c>
      <c r="ULF9" s="1104">
        <f>SUM(ULG9:ULI9)</f>
        <v>0</v>
      </c>
      <c r="ULM9" s="1103" t="s">
        <v>109</v>
      </c>
      <c r="ULN9" s="1104">
        <f>SUM(ULO9:ULQ9)</f>
        <v>0</v>
      </c>
      <c r="ULU9" s="1103" t="s">
        <v>109</v>
      </c>
      <c r="ULV9" s="1104">
        <f>SUM(ULW9:ULY9)</f>
        <v>0</v>
      </c>
      <c r="UMC9" s="1103" t="s">
        <v>109</v>
      </c>
      <c r="UMD9" s="1104">
        <f>SUM(UME9:UMG9)</f>
        <v>0</v>
      </c>
      <c r="UMK9" s="1103" t="s">
        <v>109</v>
      </c>
      <c r="UML9" s="1104">
        <f>SUM(UMM9:UMO9)</f>
        <v>0</v>
      </c>
      <c r="UMS9" s="1103" t="s">
        <v>109</v>
      </c>
      <c r="UMT9" s="1104">
        <f>SUM(UMU9:UMW9)</f>
        <v>0</v>
      </c>
      <c r="UNA9" s="1103" t="s">
        <v>109</v>
      </c>
      <c r="UNB9" s="1104">
        <f>SUM(UNC9:UNE9)</f>
        <v>0</v>
      </c>
      <c r="UNI9" s="1103" t="s">
        <v>109</v>
      </c>
      <c r="UNJ9" s="1104">
        <f>SUM(UNK9:UNM9)</f>
        <v>0</v>
      </c>
      <c r="UNQ9" s="1103" t="s">
        <v>109</v>
      </c>
      <c r="UNR9" s="1104">
        <f>SUM(UNS9:UNU9)</f>
        <v>0</v>
      </c>
      <c r="UNY9" s="1103" t="s">
        <v>109</v>
      </c>
      <c r="UNZ9" s="1104">
        <f>SUM(UOA9:UOC9)</f>
        <v>0</v>
      </c>
      <c r="UOG9" s="1103" t="s">
        <v>109</v>
      </c>
      <c r="UOH9" s="1104">
        <f>SUM(UOI9:UOK9)</f>
        <v>0</v>
      </c>
      <c r="UOO9" s="1103" t="s">
        <v>109</v>
      </c>
      <c r="UOP9" s="1104">
        <f>SUM(UOQ9:UOS9)</f>
        <v>0</v>
      </c>
      <c r="UOW9" s="1103" t="s">
        <v>109</v>
      </c>
      <c r="UOX9" s="1104">
        <f>SUM(UOY9:UPA9)</f>
        <v>0</v>
      </c>
      <c r="UPE9" s="1103" t="s">
        <v>109</v>
      </c>
      <c r="UPF9" s="1104">
        <f>SUM(UPG9:UPI9)</f>
        <v>0</v>
      </c>
      <c r="UPM9" s="1103" t="s">
        <v>109</v>
      </c>
      <c r="UPN9" s="1104">
        <f>SUM(UPO9:UPQ9)</f>
        <v>0</v>
      </c>
      <c r="UPU9" s="1103" t="s">
        <v>109</v>
      </c>
      <c r="UPV9" s="1104">
        <f>SUM(UPW9:UPY9)</f>
        <v>0</v>
      </c>
      <c r="UQC9" s="1103" t="s">
        <v>109</v>
      </c>
      <c r="UQD9" s="1104">
        <f>SUM(UQE9:UQG9)</f>
        <v>0</v>
      </c>
      <c r="UQK9" s="1103" t="s">
        <v>109</v>
      </c>
      <c r="UQL9" s="1104">
        <f>SUM(UQM9:UQO9)</f>
        <v>0</v>
      </c>
      <c r="UQS9" s="1103" t="s">
        <v>109</v>
      </c>
      <c r="UQT9" s="1104">
        <f>SUM(UQU9:UQW9)</f>
        <v>0</v>
      </c>
      <c r="URA9" s="1103" t="s">
        <v>109</v>
      </c>
      <c r="URB9" s="1104">
        <f>SUM(URC9:URE9)</f>
        <v>0</v>
      </c>
      <c r="URI9" s="1103" t="s">
        <v>109</v>
      </c>
      <c r="URJ9" s="1104">
        <f>SUM(URK9:URM9)</f>
        <v>0</v>
      </c>
      <c r="URQ9" s="1103" t="s">
        <v>109</v>
      </c>
      <c r="URR9" s="1104">
        <f>SUM(URS9:URU9)</f>
        <v>0</v>
      </c>
      <c r="URY9" s="1103" t="s">
        <v>109</v>
      </c>
      <c r="URZ9" s="1104">
        <f>SUM(USA9:USC9)</f>
        <v>0</v>
      </c>
      <c r="USG9" s="1103" t="s">
        <v>109</v>
      </c>
      <c r="USH9" s="1104">
        <f>SUM(USI9:USK9)</f>
        <v>0</v>
      </c>
      <c r="USO9" s="1103" t="s">
        <v>109</v>
      </c>
      <c r="USP9" s="1104">
        <f>SUM(USQ9:USS9)</f>
        <v>0</v>
      </c>
      <c r="USW9" s="1103" t="s">
        <v>109</v>
      </c>
      <c r="USX9" s="1104">
        <f>SUM(USY9:UTA9)</f>
        <v>0</v>
      </c>
      <c r="UTE9" s="1103" t="s">
        <v>109</v>
      </c>
      <c r="UTF9" s="1104">
        <f>SUM(UTG9:UTI9)</f>
        <v>0</v>
      </c>
      <c r="UTM9" s="1103" t="s">
        <v>109</v>
      </c>
      <c r="UTN9" s="1104">
        <f>SUM(UTO9:UTQ9)</f>
        <v>0</v>
      </c>
      <c r="UTU9" s="1103" t="s">
        <v>109</v>
      </c>
      <c r="UTV9" s="1104">
        <f>SUM(UTW9:UTY9)</f>
        <v>0</v>
      </c>
      <c r="UUC9" s="1103" t="s">
        <v>109</v>
      </c>
      <c r="UUD9" s="1104">
        <f>SUM(UUE9:UUG9)</f>
        <v>0</v>
      </c>
      <c r="UUK9" s="1103" t="s">
        <v>109</v>
      </c>
      <c r="UUL9" s="1104">
        <f>SUM(UUM9:UUO9)</f>
        <v>0</v>
      </c>
      <c r="UUS9" s="1103" t="s">
        <v>109</v>
      </c>
      <c r="UUT9" s="1104">
        <f>SUM(UUU9:UUW9)</f>
        <v>0</v>
      </c>
      <c r="UVA9" s="1103" t="s">
        <v>109</v>
      </c>
      <c r="UVB9" s="1104">
        <f>SUM(UVC9:UVE9)</f>
        <v>0</v>
      </c>
      <c r="UVI9" s="1103" t="s">
        <v>109</v>
      </c>
      <c r="UVJ9" s="1104">
        <f>SUM(UVK9:UVM9)</f>
        <v>0</v>
      </c>
      <c r="UVQ9" s="1103" t="s">
        <v>109</v>
      </c>
      <c r="UVR9" s="1104">
        <f>SUM(UVS9:UVU9)</f>
        <v>0</v>
      </c>
      <c r="UVY9" s="1103" t="s">
        <v>109</v>
      </c>
      <c r="UVZ9" s="1104">
        <f>SUM(UWA9:UWC9)</f>
        <v>0</v>
      </c>
      <c r="UWG9" s="1103" t="s">
        <v>109</v>
      </c>
      <c r="UWH9" s="1104">
        <f>SUM(UWI9:UWK9)</f>
        <v>0</v>
      </c>
      <c r="UWO9" s="1103" t="s">
        <v>109</v>
      </c>
      <c r="UWP9" s="1104">
        <f>SUM(UWQ9:UWS9)</f>
        <v>0</v>
      </c>
      <c r="UWW9" s="1103" t="s">
        <v>109</v>
      </c>
      <c r="UWX9" s="1104">
        <f>SUM(UWY9:UXA9)</f>
        <v>0</v>
      </c>
      <c r="UXE9" s="1103" t="s">
        <v>109</v>
      </c>
      <c r="UXF9" s="1104">
        <f>SUM(UXG9:UXI9)</f>
        <v>0</v>
      </c>
      <c r="UXM9" s="1103" t="s">
        <v>109</v>
      </c>
      <c r="UXN9" s="1104">
        <f>SUM(UXO9:UXQ9)</f>
        <v>0</v>
      </c>
      <c r="UXU9" s="1103" t="s">
        <v>109</v>
      </c>
      <c r="UXV9" s="1104">
        <f>SUM(UXW9:UXY9)</f>
        <v>0</v>
      </c>
      <c r="UYC9" s="1103" t="s">
        <v>109</v>
      </c>
      <c r="UYD9" s="1104">
        <f>SUM(UYE9:UYG9)</f>
        <v>0</v>
      </c>
      <c r="UYK9" s="1103" t="s">
        <v>109</v>
      </c>
      <c r="UYL9" s="1104">
        <f>SUM(UYM9:UYO9)</f>
        <v>0</v>
      </c>
      <c r="UYS9" s="1103" t="s">
        <v>109</v>
      </c>
      <c r="UYT9" s="1104">
        <f>SUM(UYU9:UYW9)</f>
        <v>0</v>
      </c>
      <c r="UZA9" s="1103" t="s">
        <v>109</v>
      </c>
      <c r="UZB9" s="1104">
        <f>SUM(UZC9:UZE9)</f>
        <v>0</v>
      </c>
      <c r="UZI9" s="1103" t="s">
        <v>109</v>
      </c>
      <c r="UZJ9" s="1104">
        <f>SUM(UZK9:UZM9)</f>
        <v>0</v>
      </c>
      <c r="UZQ9" s="1103" t="s">
        <v>109</v>
      </c>
      <c r="UZR9" s="1104">
        <f>SUM(UZS9:UZU9)</f>
        <v>0</v>
      </c>
      <c r="UZY9" s="1103" t="s">
        <v>109</v>
      </c>
      <c r="UZZ9" s="1104">
        <f>SUM(VAA9:VAC9)</f>
        <v>0</v>
      </c>
      <c r="VAG9" s="1103" t="s">
        <v>109</v>
      </c>
      <c r="VAH9" s="1104">
        <f>SUM(VAI9:VAK9)</f>
        <v>0</v>
      </c>
      <c r="VAO9" s="1103" t="s">
        <v>109</v>
      </c>
      <c r="VAP9" s="1104">
        <f>SUM(VAQ9:VAS9)</f>
        <v>0</v>
      </c>
      <c r="VAW9" s="1103" t="s">
        <v>109</v>
      </c>
      <c r="VAX9" s="1104">
        <f>SUM(VAY9:VBA9)</f>
        <v>0</v>
      </c>
      <c r="VBE9" s="1103" t="s">
        <v>109</v>
      </c>
      <c r="VBF9" s="1104">
        <f>SUM(VBG9:VBI9)</f>
        <v>0</v>
      </c>
      <c r="VBM9" s="1103" t="s">
        <v>109</v>
      </c>
      <c r="VBN9" s="1104">
        <f>SUM(VBO9:VBQ9)</f>
        <v>0</v>
      </c>
      <c r="VBU9" s="1103" t="s">
        <v>109</v>
      </c>
      <c r="VBV9" s="1104">
        <f>SUM(VBW9:VBY9)</f>
        <v>0</v>
      </c>
      <c r="VCC9" s="1103" t="s">
        <v>109</v>
      </c>
      <c r="VCD9" s="1104">
        <f>SUM(VCE9:VCG9)</f>
        <v>0</v>
      </c>
      <c r="VCK9" s="1103" t="s">
        <v>109</v>
      </c>
      <c r="VCL9" s="1104">
        <f>SUM(VCM9:VCO9)</f>
        <v>0</v>
      </c>
      <c r="VCS9" s="1103" t="s">
        <v>109</v>
      </c>
      <c r="VCT9" s="1104">
        <f>SUM(VCU9:VCW9)</f>
        <v>0</v>
      </c>
      <c r="VDA9" s="1103" t="s">
        <v>109</v>
      </c>
      <c r="VDB9" s="1104">
        <f>SUM(VDC9:VDE9)</f>
        <v>0</v>
      </c>
      <c r="VDI9" s="1103" t="s">
        <v>109</v>
      </c>
      <c r="VDJ9" s="1104">
        <f>SUM(VDK9:VDM9)</f>
        <v>0</v>
      </c>
      <c r="VDQ9" s="1103" t="s">
        <v>109</v>
      </c>
      <c r="VDR9" s="1104">
        <f>SUM(VDS9:VDU9)</f>
        <v>0</v>
      </c>
      <c r="VDY9" s="1103" t="s">
        <v>109</v>
      </c>
      <c r="VDZ9" s="1104">
        <f>SUM(VEA9:VEC9)</f>
        <v>0</v>
      </c>
      <c r="VEG9" s="1103" t="s">
        <v>109</v>
      </c>
      <c r="VEH9" s="1104">
        <f>SUM(VEI9:VEK9)</f>
        <v>0</v>
      </c>
      <c r="VEO9" s="1103" t="s">
        <v>109</v>
      </c>
      <c r="VEP9" s="1104">
        <f>SUM(VEQ9:VES9)</f>
        <v>0</v>
      </c>
      <c r="VEW9" s="1103" t="s">
        <v>109</v>
      </c>
      <c r="VEX9" s="1104">
        <f>SUM(VEY9:VFA9)</f>
        <v>0</v>
      </c>
      <c r="VFE9" s="1103" t="s">
        <v>109</v>
      </c>
      <c r="VFF9" s="1104">
        <f>SUM(VFG9:VFI9)</f>
        <v>0</v>
      </c>
      <c r="VFM9" s="1103" t="s">
        <v>109</v>
      </c>
      <c r="VFN9" s="1104">
        <f>SUM(VFO9:VFQ9)</f>
        <v>0</v>
      </c>
      <c r="VFU9" s="1103" t="s">
        <v>109</v>
      </c>
      <c r="VFV9" s="1104">
        <f>SUM(VFW9:VFY9)</f>
        <v>0</v>
      </c>
      <c r="VGC9" s="1103" t="s">
        <v>109</v>
      </c>
      <c r="VGD9" s="1104">
        <f>SUM(VGE9:VGG9)</f>
        <v>0</v>
      </c>
      <c r="VGK9" s="1103" t="s">
        <v>109</v>
      </c>
      <c r="VGL9" s="1104">
        <f>SUM(VGM9:VGO9)</f>
        <v>0</v>
      </c>
      <c r="VGS9" s="1103" t="s">
        <v>109</v>
      </c>
      <c r="VGT9" s="1104">
        <f>SUM(VGU9:VGW9)</f>
        <v>0</v>
      </c>
      <c r="VHA9" s="1103" t="s">
        <v>109</v>
      </c>
      <c r="VHB9" s="1104">
        <f>SUM(VHC9:VHE9)</f>
        <v>0</v>
      </c>
      <c r="VHI9" s="1103" t="s">
        <v>109</v>
      </c>
      <c r="VHJ9" s="1104">
        <f>SUM(VHK9:VHM9)</f>
        <v>0</v>
      </c>
      <c r="VHQ9" s="1103" t="s">
        <v>109</v>
      </c>
      <c r="VHR9" s="1104">
        <f>SUM(VHS9:VHU9)</f>
        <v>0</v>
      </c>
      <c r="VHY9" s="1103" t="s">
        <v>109</v>
      </c>
      <c r="VHZ9" s="1104">
        <f>SUM(VIA9:VIC9)</f>
        <v>0</v>
      </c>
      <c r="VIG9" s="1103" t="s">
        <v>109</v>
      </c>
      <c r="VIH9" s="1104">
        <f>SUM(VII9:VIK9)</f>
        <v>0</v>
      </c>
      <c r="VIO9" s="1103" t="s">
        <v>109</v>
      </c>
      <c r="VIP9" s="1104">
        <f>SUM(VIQ9:VIS9)</f>
        <v>0</v>
      </c>
      <c r="VIW9" s="1103" t="s">
        <v>109</v>
      </c>
      <c r="VIX9" s="1104">
        <f>SUM(VIY9:VJA9)</f>
        <v>0</v>
      </c>
      <c r="VJE9" s="1103" t="s">
        <v>109</v>
      </c>
      <c r="VJF9" s="1104">
        <f>SUM(VJG9:VJI9)</f>
        <v>0</v>
      </c>
      <c r="VJM9" s="1103" t="s">
        <v>109</v>
      </c>
      <c r="VJN9" s="1104">
        <f>SUM(VJO9:VJQ9)</f>
        <v>0</v>
      </c>
      <c r="VJU9" s="1103" t="s">
        <v>109</v>
      </c>
      <c r="VJV9" s="1104">
        <f>SUM(VJW9:VJY9)</f>
        <v>0</v>
      </c>
      <c r="VKC9" s="1103" t="s">
        <v>109</v>
      </c>
      <c r="VKD9" s="1104">
        <f>SUM(VKE9:VKG9)</f>
        <v>0</v>
      </c>
      <c r="VKK9" s="1103" t="s">
        <v>109</v>
      </c>
      <c r="VKL9" s="1104">
        <f>SUM(VKM9:VKO9)</f>
        <v>0</v>
      </c>
      <c r="VKS9" s="1103" t="s">
        <v>109</v>
      </c>
      <c r="VKT9" s="1104">
        <f>SUM(VKU9:VKW9)</f>
        <v>0</v>
      </c>
      <c r="VLA9" s="1103" t="s">
        <v>109</v>
      </c>
      <c r="VLB9" s="1104">
        <f>SUM(VLC9:VLE9)</f>
        <v>0</v>
      </c>
      <c r="VLI9" s="1103" t="s">
        <v>109</v>
      </c>
      <c r="VLJ9" s="1104">
        <f>SUM(VLK9:VLM9)</f>
        <v>0</v>
      </c>
      <c r="VLQ9" s="1103" t="s">
        <v>109</v>
      </c>
      <c r="VLR9" s="1104">
        <f>SUM(VLS9:VLU9)</f>
        <v>0</v>
      </c>
      <c r="VLY9" s="1103" t="s">
        <v>109</v>
      </c>
      <c r="VLZ9" s="1104">
        <f>SUM(VMA9:VMC9)</f>
        <v>0</v>
      </c>
      <c r="VMG9" s="1103" t="s">
        <v>109</v>
      </c>
      <c r="VMH9" s="1104">
        <f>SUM(VMI9:VMK9)</f>
        <v>0</v>
      </c>
      <c r="VMO9" s="1103" t="s">
        <v>109</v>
      </c>
      <c r="VMP9" s="1104">
        <f>SUM(VMQ9:VMS9)</f>
        <v>0</v>
      </c>
      <c r="VMW9" s="1103" t="s">
        <v>109</v>
      </c>
      <c r="VMX9" s="1104">
        <f>SUM(VMY9:VNA9)</f>
        <v>0</v>
      </c>
      <c r="VNE9" s="1103" t="s">
        <v>109</v>
      </c>
      <c r="VNF9" s="1104">
        <f>SUM(VNG9:VNI9)</f>
        <v>0</v>
      </c>
      <c r="VNM9" s="1103" t="s">
        <v>109</v>
      </c>
      <c r="VNN9" s="1104">
        <f>SUM(VNO9:VNQ9)</f>
        <v>0</v>
      </c>
      <c r="VNU9" s="1103" t="s">
        <v>109</v>
      </c>
      <c r="VNV9" s="1104">
        <f>SUM(VNW9:VNY9)</f>
        <v>0</v>
      </c>
      <c r="VOC9" s="1103" t="s">
        <v>109</v>
      </c>
      <c r="VOD9" s="1104">
        <f>SUM(VOE9:VOG9)</f>
        <v>0</v>
      </c>
      <c r="VOK9" s="1103" t="s">
        <v>109</v>
      </c>
      <c r="VOL9" s="1104">
        <f>SUM(VOM9:VOO9)</f>
        <v>0</v>
      </c>
      <c r="VOS9" s="1103" t="s">
        <v>109</v>
      </c>
      <c r="VOT9" s="1104">
        <f>SUM(VOU9:VOW9)</f>
        <v>0</v>
      </c>
      <c r="VPA9" s="1103" t="s">
        <v>109</v>
      </c>
      <c r="VPB9" s="1104">
        <f>SUM(VPC9:VPE9)</f>
        <v>0</v>
      </c>
      <c r="VPI9" s="1103" t="s">
        <v>109</v>
      </c>
      <c r="VPJ9" s="1104">
        <f>SUM(VPK9:VPM9)</f>
        <v>0</v>
      </c>
      <c r="VPQ9" s="1103" t="s">
        <v>109</v>
      </c>
      <c r="VPR9" s="1104">
        <f>SUM(VPS9:VPU9)</f>
        <v>0</v>
      </c>
      <c r="VPY9" s="1103" t="s">
        <v>109</v>
      </c>
      <c r="VPZ9" s="1104">
        <f>SUM(VQA9:VQC9)</f>
        <v>0</v>
      </c>
      <c r="VQG9" s="1103" t="s">
        <v>109</v>
      </c>
      <c r="VQH9" s="1104">
        <f>SUM(VQI9:VQK9)</f>
        <v>0</v>
      </c>
      <c r="VQO9" s="1103" t="s">
        <v>109</v>
      </c>
      <c r="VQP9" s="1104">
        <f>SUM(VQQ9:VQS9)</f>
        <v>0</v>
      </c>
      <c r="VQW9" s="1103" t="s">
        <v>109</v>
      </c>
      <c r="VQX9" s="1104">
        <f>SUM(VQY9:VRA9)</f>
        <v>0</v>
      </c>
      <c r="VRE9" s="1103" t="s">
        <v>109</v>
      </c>
      <c r="VRF9" s="1104">
        <f>SUM(VRG9:VRI9)</f>
        <v>0</v>
      </c>
      <c r="VRM9" s="1103" t="s">
        <v>109</v>
      </c>
      <c r="VRN9" s="1104">
        <f>SUM(VRO9:VRQ9)</f>
        <v>0</v>
      </c>
      <c r="VRU9" s="1103" t="s">
        <v>109</v>
      </c>
      <c r="VRV9" s="1104">
        <f>SUM(VRW9:VRY9)</f>
        <v>0</v>
      </c>
      <c r="VSC9" s="1103" t="s">
        <v>109</v>
      </c>
      <c r="VSD9" s="1104">
        <f>SUM(VSE9:VSG9)</f>
        <v>0</v>
      </c>
      <c r="VSK9" s="1103" t="s">
        <v>109</v>
      </c>
      <c r="VSL9" s="1104">
        <f>SUM(VSM9:VSO9)</f>
        <v>0</v>
      </c>
      <c r="VSS9" s="1103" t="s">
        <v>109</v>
      </c>
      <c r="VST9" s="1104">
        <f>SUM(VSU9:VSW9)</f>
        <v>0</v>
      </c>
      <c r="VTA9" s="1103" t="s">
        <v>109</v>
      </c>
      <c r="VTB9" s="1104">
        <f>SUM(VTC9:VTE9)</f>
        <v>0</v>
      </c>
      <c r="VTI9" s="1103" t="s">
        <v>109</v>
      </c>
      <c r="VTJ9" s="1104">
        <f>SUM(VTK9:VTM9)</f>
        <v>0</v>
      </c>
      <c r="VTQ9" s="1103" t="s">
        <v>109</v>
      </c>
      <c r="VTR9" s="1104">
        <f>SUM(VTS9:VTU9)</f>
        <v>0</v>
      </c>
      <c r="VTY9" s="1103" t="s">
        <v>109</v>
      </c>
      <c r="VTZ9" s="1104">
        <f>SUM(VUA9:VUC9)</f>
        <v>0</v>
      </c>
      <c r="VUG9" s="1103" t="s">
        <v>109</v>
      </c>
      <c r="VUH9" s="1104">
        <f>SUM(VUI9:VUK9)</f>
        <v>0</v>
      </c>
      <c r="VUO9" s="1103" t="s">
        <v>109</v>
      </c>
      <c r="VUP9" s="1104">
        <f>SUM(VUQ9:VUS9)</f>
        <v>0</v>
      </c>
      <c r="VUW9" s="1103" t="s">
        <v>109</v>
      </c>
      <c r="VUX9" s="1104">
        <f>SUM(VUY9:VVA9)</f>
        <v>0</v>
      </c>
      <c r="VVE9" s="1103" t="s">
        <v>109</v>
      </c>
      <c r="VVF9" s="1104">
        <f>SUM(VVG9:VVI9)</f>
        <v>0</v>
      </c>
      <c r="VVM9" s="1103" t="s">
        <v>109</v>
      </c>
      <c r="VVN9" s="1104">
        <f>SUM(VVO9:VVQ9)</f>
        <v>0</v>
      </c>
      <c r="VVU9" s="1103" t="s">
        <v>109</v>
      </c>
      <c r="VVV9" s="1104">
        <f>SUM(VVW9:VVY9)</f>
        <v>0</v>
      </c>
      <c r="VWC9" s="1103" t="s">
        <v>109</v>
      </c>
      <c r="VWD9" s="1104">
        <f>SUM(VWE9:VWG9)</f>
        <v>0</v>
      </c>
      <c r="VWK9" s="1103" t="s">
        <v>109</v>
      </c>
      <c r="VWL9" s="1104">
        <f>SUM(VWM9:VWO9)</f>
        <v>0</v>
      </c>
      <c r="VWS9" s="1103" t="s">
        <v>109</v>
      </c>
      <c r="VWT9" s="1104">
        <f>SUM(VWU9:VWW9)</f>
        <v>0</v>
      </c>
      <c r="VXA9" s="1103" t="s">
        <v>109</v>
      </c>
      <c r="VXB9" s="1104">
        <f>SUM(VXC9:VXE9)</f>
        <v>0</v>
      </c>
      <c r="VXI9" s="1103" t="s">
        <v>109</v>
      </c>
      <c r="VXJ9" s="1104">
        <f>SUM(VXK9:VXM9)</f>
        <v>0</v>
      </c>
      <c r="VXQ9" s="1103" t="s">
        <v>109</v>
      </c>
      <c r="VXR9" s="1104">
        <f>SUM(VXS9:VXU9)</f>
        <v>0</v>
      </c>
      <c r="VXY9" s="1103" t="s">
        <v>109</v>
      </c>
      <c r="VXZ9" s="1104">
        <f>SUM(VYA9:VYC9)</f>
        <v>0</v>
      </c>
      <c r="VYG9" s="1103" t="s">
        <v>109</v>
      </c>
      <c r="VYH9" s="1104">
        <f>SUM(VYI9:VYK9)</f>
        <v>0</v>
      </c>
      <c r="VYO9" s="1103" t="s">
        <v>109</v>
      </c>
      <c r="VYP9" s="1104">
        <f>SUM(VYQ9:VYS9)</f>
        <v>0</v>
      </c>
      <c r="VYW9" s="1103" t="s">
        <v>109</v>
      </c>
      <c r="VYX9" s="1104">
        <f>SUM(VYY9:VZA9)</f>
        <v>0</v>
      </c>
      <c r="VZE9" s="1103" t="s">
        <v>109</v>
      </c>
      <c r="VZF9" s="1104">
        <f>SUM(VZG9:VZI9)</f>
        <v>0</v>
      </c>
      <c r="VZM9" s="1103" t="s">
        <v>109</v>
      </c>
      <c r="VZN9" s="1104">
        <f>SUM(VZO9:VZQ9)</f>
        <v>0</v>
      </c>
      <c r="VZU9" s="1103" t="s">
        <v>109</v>
      </c>
      <c r="VZV9" s="1104">
        <f>SUM(VZW9:VZY9)</f>
        <v>0</v>
      </c>
      <c r="WAC9" s="1103" t="s">
        <v>109</v>
      </c>
      <c r="WAD9" s="1104">
        <f>SUM(WAE9:WAG9)</f>
        <v>0</v>
      </c>
      <c r="WAK9" s="1103" t="s">
        <v>109</v>
      </c>
      <c r="WAL9" s="1104">
        <f>SUM(WAM9:WAO9)</f>
        <v>0</v>
      </c>
      <c r="WAS9" s="1103" t="s">
        <v>109</v>
      </c>
      <c r="WAT9" s="1104">
        <f>SUM(WAU9:WAW9)</f>
        <v>0</v>
      </c>
      <c r="WBA9" s="1103" t="s">
        <v>109</v>
      </c>
      <c r="WBB9" s="1104">
        <f>SUM(WBC9:WBE9)</f>
        <v>0</v>
      </c>
      <c r="WBI9" s="1103" t="s">
        <v>109</v>
      </c>
      <c r="WBJ9" s="1104">
        <f>SUM(WBK9:WBM9)</f>
        <v>0</v>
      </c>
      <c r="WBQ9" s="1103" t="s">
        <v>109</v>
      </c>
      <c r="WBR9" s="1104">
        <f>SUM(WBS9:WBU9)</f>
        <v>0</v>
      </c>
      <c r="WBY9" s="1103" t="s">
        <v>109</v>
      </c>
      <c r="WBZ9" s="1104">
        <f>SUM(WCA9:WCC9)</f>
        <v>0</v>
      </c>
      <c r="WCG9" s="1103" t="s">
        <v>109</v>
      </c>
      <c r="WCH9" s="1104">
        <f>SUM(WCI9:WCK9)</f>
        <v>0</v>
      </c>
      <c r="WCO9" s="1103" t="s">
        <v>109</v>
      </c>
      <c r="WCP9" s="1104">
        <f>SUM(WCQ9:WCS9)</f>
        <v>0</v>
      </c>
      <c r="WCW9" s="1103" t="s">
        <v>109</v>
      </c>
      <c r="WCX9" s="1104">
        <f>SUM(WCY9:WDA9)</f>
        <v>0</v>
      </c>
      <c r="WDE9" s="1103" t="s">
        <v>109</v>
      </c>
      <c r="WDF9" s="1104">
        <f>SUM(WDG9:WDI9)</f>
        <v>0</v>
      </c>
      <c r="WDM9" s="1103" t="s">
        <v>109</v>
      </c>
      <c r="WDN9" s="1104">
        <f>SUM(WDO9:WDQ9)</f>
        <v>0</v>
      </c>
      <c r="WDU9" s="1103" t="s">
        <v>109</v>
      </c>
      <c r="WDV9" s="1104">
        <f>SUM(WDW9:WDY9)</f>
        <v>0</v>
      </c>
      <c r="WEC9" s="1103" t="s">
        <v>109</v>
      </c>
      <c r="WED9" s="1104">
        <f>SUM(WEE9:WEG9)</f>
        <v>0</v>
      </c>
      <c r="WEK9" s="1103" t="s">
        <v>109</v>
      </c>
      <c r="WEL9" s="1104">
        <f>SUM(WEM9:WEO9)</f>
        <v>0</v>
      </c>
      <c r="WES9" s="1103" t="s">
        <v>109</v>
      </c>
      <c r="WET9" s="1104">
        <f>SUM(WEU9:WEW9)</f>
        <v>0</v>
      </c>
      <c r="WFA9" s="1103" t="s">
        <v>109</v>
      </c>
      <c r="WFB9" s="1104">
        <f>SUM(WFC9:WFE9)</f>
        <v>0</v>
      </c>
      <c r="WFI9" s="1103" t="s">
        <v>109</v>
      </c>
      <c r="WFJ9" s="1104">
        <f>SUM(WFK9:WFM9)</f>
        <v>0</v>
      </c>
      <c r="WFQ9" s="1103" t="s">
        <v>109</v>
      </c>
      <c r="WFR9" s="1104">
        <f>SUM(WFS9:WFU9)</f>
        <v>0</v>
      </c>
      <c r="WFY9" s="1103" t="s">
        <v>109</v>
      </c>
      <c r="WFZ9" s="1104">
        <f>SUM(WGA9:WGC9)</f>
        <v>0</v>
      </c>
      <c r="WGG9" s="1103" t="s">
        <v>109</v>
      </c>
      <c r="WGH9" s="1104">
        <f>SUM(WGI9:WGK9)</f>
        <v>0</v>
      </c>
      <c r="WGO9" s="1103" t="s">
        <v>109</v>
      </c>
      <c r="WGP9" s="1104">
        <f>SUM(WGQ9:WGS9)</f>
        <v>0</v>
      </c>
      <c r="WGW9" s="1103" t="s">
        <v>109</v>
      </c>
      <c r="WGX9" s="1104">
        <f>SUM(WGY9:WHA9)</f>
        <v>0</v>
      </c>
      <c r="WHE9" s="1103" t="s">
        <v>109</v>
      </c>
      <c r="WHF9" s="1104">
        <f>SUM(WHG9:WHI9)</f>
        <v>0</v>
      </c>
      <c r="WHM9" s="1103" t="s">
        <v>109</v>
      </c>
      <c r="WHN9" s="1104">
        <f>SUM(WHO9:WHQ9)</f>
        <v>0</v>
      </c>
      <c r="WHU9" s="1103" t="s">
        <v>109</v>
      </c>
      <c r="WHV9" s="1104">
        <f>SUM(WHW9:WHY9)</f>
        <v>0</v>
      </c>
      <c r="WIC9" s="1103" t="s">
        <v>109</v>
      </c>
      <c r="WID9" s="1104">
        <f>SUM(WIE9:WIG9)</f>
        <v>0</v>
      </c>
      <c r="WIK9" s="1103" t="s">
        <v>109</v>
      </c>
      <c r="WIL9" s="1104">
        <f>SUM(WIM9:WIO9)</f>
        <v>0</v>
      </c>
      <c r="WIS9" s="1103" t="s">
        <v>109</v>
      </c>
      <c r="WIT9" s="1104">
        <f>SUM(WIU9:WIW9)</f>
        <v>0</v>
      </c>
      <c r="WJA9" s="1103" t="s">
        <v>109</v>
      </c>
      <c r="WJB9" s="1104">
        <f>SUM(WJC9:WJE9)</f>
        <v>0</v>
      </c>
      <c r="WJI9" s="1103" t="s">
        <v>109</v>
      </c>
      <c r="WJJ9" s="1104">
        <f>SUM(WJK9:WJM9)</f>
        <v>0</v>
      </c>
      <c r="WJQ9" s="1103" t="s">
        <v>109</v>
      </c>
      <c r="WJR9" s="1104">
        <f>SUM(WJS9:WJU9)</f>
        <v>0</v>
      </c>
      <c r="WJY9" s="1103" t="s">
        <v>109</v>
      </c>
      <c r="WJZ9" s="1104">
        <f>SUM(WKA9:WKC9)</f>
        <v>0</v>
      </c>
      <c r="WKG9" s="1103" t="s">
        <v>109</v>
      </c>
      <c r="WKH9" s="1104">
        <f>SUM(WKI9:WKK9)</f>
        <v>0</v>
      </c>
      <c r="WKO9" s="1103" t="s">
        <v>109</v>
      </c>
      <c r="WKP9" s="1104">
        <f>SUM(WKQ9:WKS9)</f>
        <v>0</v>
      </c>
      <c r="WKW9" s="1103" t="s">
        <v>109</v>
      </c>
      <c r="WKX9" s="1104">
        <f>SUM(WKY9:WLA9)</f>
        <v>0</v>
      </c>
      <c r="WLE9" s="1103" t="s">
        <v>109</v>
      </c>
      <c r="WLF9" s="1104">
        <f>SUM(WLG9:WLI9)</f>
        <v>0</v>
      </c>
      <c r="WLM9" s="1103" t="s">
        <v>109</v>
      </c>
      <c r="WLN9" s="1104">
        <f>SUM(WLO9:WLQ9)</f>
        <v>0</v>
      </c>
      <c r="WLU9" s="1103" t="s">
        <v>109</v>
      </c>
      <c r="WLV9" s="1104">
        <f>SUM(WLW9:WLY9)</f>
        <v>0</v>
      </c>
      <c r="WMC9" s="1103" t="s">
        <v>109</v>
      </c>
      <c r="WMD9" s="1104">
        <f>SUM(WME9:WMG9)</f>
        <v>0</v>
      </c>
      <c r="WMK9" s="1103" t="s">
        <v>109</v>
      </c>
      <c r="WML9" s="1104">
        <f>SUM(WMM9:WMO9)</f>
        <v>0</v>
      </c>
      <c r="WMS9" s="1103" t="s">
        <v>109</v>
      </c>
      <c r="WMT9" s="1104">
        <f>SUM(WMU9:WMW9)</f>
        <v>0</v>
      </c>
      <c r="WNA9" s="1103" t="s">
        <v>109</v>
      </c>
      <c r="WNB9" s="1104">
        <f>SUM(WNC9:WNE9)</f>
        <v>0</v>
      </c>
      <c r="WNI9" s="1103" t="s">
        <v>109</v>
      </c>
      <c r="WNJ9" s="1104">
        <f>SUM(WNK9:WNM9)</f>
        <v>0</v>
      </c>
      <c r="WNQ9" s="1103" t="s">
        <v>109</v>
      </c>
      <c r="WNR9" s="1104">
        <f>SUM(WNS9:WNU9)</f>
        <v>0</v>
      </c>
      <c r="WNY9" s="1103" t="s">
        <v>109</v>
      </c>
      <c r="WNZ9" s="1104">
        <f>SUM(WOA9:WOC9)</f>
        <v>0</v>
      </c>
      <c r="WOG9" s="1103" t="s">
        <v>109</v>
      </c>
      <c r="WOH9" s="1104">
        <f>SUM(WOI9:WOK9)</f>
        <v>0</v>
      </c>
      <c r="WOO9" s="1103" t="s">
        <v>109</v>
      </c>
      <c r="WOP9" s="1104">
        <f>SUM(WOQ9:WOS9)</f>
        <v>0</v>
      </c>
      <c r="WOW9" s="1103" t="s">
        <v>109</v>
      </c>
      <c r="WOX9" s="1104">
        <f>SUM(WOY9:WPA9)</f>
        <v>0</v>
      </c>
      <c r="WPE9" s="1103" t="s">
        <v>109</v>
      </c>
      <c r="WPF9" s="1104">
        <f>SUM(WPG9:WPI9)</f>
        <v>0</v>
      </c>
      <c r="WPM9" s="1103" t="s">
        <v>109</v>
      </c>
      <c r="WPN9" s="1104">
        <f>SUM(WPO9:WPQ9)</f>
        <v>0</v>
      </c>
      <c r="WPU9" s="1103" t="s">
        <v>109</v>
      </c>
      <c r="WPV9" s="1104">
        <f>SUM(WPW9:WPY9)</f>
        <v>0</v>
      </c>
      <c r="WQC9" s="1103" t="s">
        <v>109</v>
      </c>
      <c r="WQD9" s="1104">
        <f>SUM(WQE9:WQG9)</f>
        <v>0</v>
      </c>
      <c r="WQK9" s="1103" t="s">
        <v>109</v>
      </c>
      <c r="WQL9" s="1104">
        <f>SUM(WQM9:WQO9)</f>
        <v>0</v>
      </c>
      <c r="WQS9" s="1103" t="s">
        <v>109</v>
      </c>
      <c r="WQT9" s="1104">
        <f>SUM(WQU9:WQW9)</f>
        <v>0</v>
      </c>
      <c r="WRA9" s="1103" t="s">
        <v>109</v>
      </c>
      <c r="WRB9" s="1104">
        <f>SUM(WRC9:WRE9)</f>
        <v>0</v>
      </c>
      <c r="WRI9" s="1103" t="s">
        <v>109</v>
      </c>
      <c r="WRJ9" s="1104">
        <f>SUM(WRK9:WRM9)</f>
        <v>0</v>
      </c>
      <c r="WRQ9" s="1103" t="s">
        <v>109</v>
      </c>
      <c r="WRR9" s="1104">
        <f>SUM(WRS9:WRU9)</f>
        <v>0</v>
      </c>
      <c r="WRY9" s="1103" t="s">
        <v>109</v>
      </c>
      <c r="WRZ9" s="1104">
        <f>SUM(WSA9:WSC9)</f>
        <v>0</v>
      </c>
      <c r="WSG9" s="1103" t="s">
        <v>109</v>
      </c>
      <c r="WSH9" s="1104">
        <f>SUM(WSI9:WSK9)</f>
        <v>0</v>
      </c>
      <c r="WSO9" s="1103" t="s">
        <v>109</v>
      </c>
      <c r="WSP9" s="1104">
        <f>SUM(WSQ9:WSS9)</f>
        <v>0</v>
      </c>
      <c r="WSW9" s="1103" t="s">
        <v>109</v>
      </c>
      <c r="WSX9" s="1104">
        <f>SUM(WSY9:WTA9)</f>
        <v>0</v>
      </c>
      <c r="WTE9" s="1103" t="s">
        <v>109</v>
      </c>
      <c r="WTF9" s="1104">
        <f>SUM(WTG9:WTI9)</f>
        <v>0</v>
      </c>
      <c r="WTM9" s="1103" t="s">
        <v>109</v>
      </c>
      <c r="WTN9" s="1104">
        <f>SUM(WTO9:WTQ9)</f>
        <v>0</v>
      </c>
      <c r="WTU9" s="1103" t="s">
        <v>109</v>
      </c>
      <c r="WTV9" s="1104">
        <f>SUM(WTW9:WTY9)</f>
        <v>0</v>
      </c>
      <c r="WUC9" s="1103" t="s">
        <v>109</v>
      </c>
      <c r="WUD9" s="1104">
        <f>SUM(WUE9:WUG9)</f>
        <v>0</v>
      </c>
      <c r="WUK9" s="1103" t="s">
        <v>109</v>
      </c>
      <c r="WUL9" s="1104">
        <f>SUM(WUM9:WUO9)</f>
        <v>0</v>
      </c>
      <c r="WUS9" s="1103" t="s">
        <v>109</v>
      </c>
      <c r="WUT9" s="1104">
        <f>SUM(WUU9:WUW9)</f>
        <v>0</v>
      </c>
      <c r="WVA9" s="1103" t="s">
        <v>109</v>
      </c>
      <c r="WVB9" s="1104">
        <f>SUM(WVC9:WVE9)</f>
        <v>0</v>
      </c>
      <c r="WVI9" s="1103" t="s">
        <v>109</v>
      </c>
      <c r="WVJ9" s="1104">
        <f>SUM(WVK9:WVM9)</f>
        <v>0</v>
      </c>
      <c r="WVQ9" s="1103" t="s">
        <v>109</v>
      </c>
      <c r="WVR9" s="1104">
        <f>SUM(WVS9:WVU9)</f>
        <v>0</v>
      </c>
      <c r="WVY9" s="1103" t="s">
        <v>109</v>
      </c>
      <c r="WVZ9" s="1104">
        <f>SUM(WWA9:WWC9)</f>
        <v>0</v>
      </c>
      <c r="WWG9" s="1103" t="s">
        <v>109</v>
      </c>
      <c r="WWH9" s="1104">
        <f>SUM(WWI9:WWK9)</f>
        <v>0</v>
      </c>
      <c r="WWO9" s="1103" t="s">
        <v>109</v>
      </c>
      <c r="WWP9" s="1104">
        <f>SUM(WWQ9:WWS9)</f>
        <v>0</v>
      </c>
      <c r="WWW9" s="1103" t="s">
        <v>109</v>
      </c>
      <c r="WWX9" s="1104">
        <f>SUM(WWY9:WXA9)</f>
        <v>0</v>
      </c>
      <c r="WXE9" s="1103" t="s">
        <v>109</v>
      </c>
      <c r="WXF9" s="1104">
        <f>SUM(WXG9:WXI9)</f>
        <v>0</v>
      </c>
      <c r="WXM9" s="1103" t="s">
        <v>109</v>
      </c>
      <c r="WXN9" s="1104">
        <f>SUM(WXO9:WXQ9)</f>
        <v>0</v>
      </c>
      <c r="WXU9" s="1103" t="s">
        <v>109</v>
      </c>
      <c r="WXV9" s="1104">
        <f>SUM(WXW9:WXY9)</f>
        <v>0</v>
      </c>
      <c r="WYC9" s="1103" t="s">
        <v>109</v>
      </c>
      <c r="WYD9" s="1104">
        <f>SUM(WYE9:WYG9)</f>
        <v>0</v>
      </c>
      <c r="WYK9" s="1103" t="s">
        <v>109</v>
      </c>
      <c r="WYL9" s="1104">
        <f>SUM(WYM9:WYO9)</f>
        <v>0</v>
      </c>
      <c r="WYS9" s="1103" t="s">
        <v>109</v>
      </c>
      <c r="WYT9" s="1104">
        <f>SUM(WYU9:WYW9)</f>
        <v>0</v>
      </c>
      <c r="WZA9" s="1103" t="s">
        <v>109</v>
      </c>
      <c r="WZB9" s="1104">
        <f>SUM(WZC9:WZE9)</f>
        <v>0</v>
      </c>
      <c r="WZI9" s="1103" t="s">
        <v>109</v>
      </c>
      <c r="WZJ9" s="1104">
        <f>SUM(WZK9:WZM9)</f>
        <v>0</v>
      </c>
      <c r="WZQ9" s="1103" t="s">
        <v>109</v>
      </c>
      <c r="WZR9" s="1104">
        <f>SUM(WZS9:WZU9)</f>
        <v>0</v>
      </c>
      <c r="WZY9" s="1103" t="s">
        <v>109</v>
      </c>
      <c r="WZZ9" s="1104">
        <f>SUM(XAA9:XAC9)</f>
        <v>0</v>
      </c>
      <c r="XAG9" s="1103" t="s">
        <v>109</v>
      </c>
      <c r="XAH9" s="1104">
        <f>SUM(XAI9:XAK9)</f>
        <v>0</v>
      </c>
      <c r="XAO9" s="1103" t="s">
        <v>109</v>
      </c>
      <c r="XAP9" s="1104">
        <f>SUM(XAQ9:XAS9)</f>
        <v>0</v>
      </c>
      <c r="XAW9" s="1103" t="s">
        <v>109</v>
      </c>
      <c r="XAX9" s="1104">
        <f>SUM(XAY9:XBA9)</f>
        <v>0</v>
      </c>
      <c r="XBE9" s="1103" t="s">
        <v>109</v>
      </c>
      <c r="XBF9" s="1104">
        <f>SUM(XBG9:XBI9)</f>
        <v>0</v>
      </c>
      <c r="XBM9" s="1103" t="s">
        <v>109</v>
      </c>
      <c r="XBN9" s="1104">
        <f>SUM(XBO9:XBQ9)</f>
        <v>0</v>
      </c>
      <c r="XBU9" s="1103" t="s">
        <v>109</v>
      </c>
      <c r="XBV9" s="1104">
        <f>SUM(XBW9:XBY9)</f>
        <v>0</v>
      </c>
      <c r="XCC9" s="1103" t="s">
        <v>109</v>
      </c>
      <c r="XCD9" s="1104">
        <f>SUM(XCE9:XCG9)</f>
        <v>0</v>
      </c>
      <c r="XCK9" s="1103" t="s">
        <v>109</v>
      </c>
      <c r="XCL9" s="1104">
        <f>SUM(XCM9:XCO9)</f>
        <v>0</v>
      </c>
      <c r="XCS9" s="1103" t="s">
        <v>109</v>
      </c>
      <c r="XCT9" s="1104">
        <f>SUM(XCU9:XCW9)</f>
        <v>0</v>
      </c>
      <c r="XDA9" s="1103" t="s">
        <v>109</v>
      </c>
      <c r="XDB9" s="1104">
        <f>SUM(XDC9:XDE9)</f>
        <v>0</v>
      </c>
      <c r="XDI9" s="1103" t="s">
        <v>109</v>
      </c>
      <c r="XDJ9" s="1104">
        <f>SUM(XDK9:XDM9)</f>
        <v>0</v>
      </c>
      <c r="XDQ9" s="1103" t="s">
        <v>109</v>
      </c>
      <c r="XDR9" s="1104">
        <f>SUM(XDS9:XDU9)</f>
        <v>0</v>
      </c>
      <c r="XDY9" s="1103" t="s">
        <v>109</v>
      </c>
      <c r="XDZ9" s="1104">
        <f>SUM(XEA9:XEC9)</f>
        <v>0</v>
      </c>
      <c r="XEG9" s="1103" t="s">
        <v>109</v>
      </c>
      <c r="XEH9" s="1104">
        <f>SUM(XEI9:XEK9)</f>
        <v>0</v>
      </c>
      <c r="XEO9" s="1103" t="s">
        <v>109</v>
      </c>
      <c r="XEP9" s="1104">
        <f>SUM(XEQ9:XES9)</f>
        <v>0</v>
      </c>
      <c r="XEW9" s="1103" t="s">
        <v>109</v>
      </c>
      <c r="XEX9" s="1104">
        <f>SUM(XEY9:XFA9)</f>
        <v>0</v>
      </c>
    </row>
    <row r="10" spans="1:16384" s="1106" customFormat="1" ht="15" x14ac:dyDescent="0.2">
      <c r="A10" s="46" t="s">
        <v>37</v>
      </c>
      <c r="B10" s="1107"/>
      <c r="I10" s="1057"/>
      <c r="J10" s="1120"/>
      <c r="K10" s="1119"/>
      <c r="L10" s="1119"/>
      <c r="M10" s="1119"/>
      <c r="N10" s="1119"/>
      <c r="O10" s="1119"/>
      <c r="P10" s="1119"/>
      <c r="Q10" s="1057"/>
      <c r="R10" s="1120"/>
      <c r="S10" s="1119"/>
      <c r="T10" s="1119"/>
      <c r="U10" s="1119"/>
      <c r="V10" s="1119"/>
      <c r="W10" s="1119"/>
      <c r="X10" s="1119"/>
      <c r="Y10" s="1057"/>
      <c r="Z10" s="1120"/>
      <c r="AA10" s="1119"/>
      <c r="AB10" s="1119"/>
      <c r="AC10" s="1119"/>
      <c r="AD10" s="1119"/>
      <c r="AE10" s="1119"/>
      <c r="AF10" s="1119"/>
      <c r="AG10" s="1057"/>
      <c r="AH10" s="1120"/>
      <c r="AI10" s="1119"/>
      <c r="AJ10" s="1119"/>
      <c r="AK10" s="1119"/>
      <c r="AL10" s="1119"/>
      <c r="AM10" s="1119"/>
      <c r="AN10" s="1119"/>
      <c r="AO10" s="1057"/>
      <c r="AP10" s="1120"/>
      <c r="AQ10" s="1119"/>
      <c r="AR10" s="1119"/>
      <c r="AS10" s="1119"/>
      <c r="AT10" s="1119"/>
      <c r="AU10" s="1119"/>
      <c r="AV10" s="1119"/>
      <c r="AW10" s="1057"/>
      <c r="AX10" s="1120"/>
      <c r="AY10" s="1119"/>
      <c r="AZ10" s="1119"/>
      <c r="BA10" s="1119"/>
      <c r="BB10" s="1119"/>
      <c r="BC10" s="1119"/>
      <c r="BD10" s="1119"/>
      <c r="BE10" s="1057"/>
      <c r="BF10" s="1120"/>
      <c r="BG10" s="1119"/>
      <c r="BH10" s="1119"/>
      <c r="BI10" s="1119"/>
      <c r="BJ10" s="1119"/>
      <c r="BK10" s="1119"/>
      <c r="BL10" s="1119"/>
      <c r="BM10" s="1057"/>
      <c r="BN10" s="1120"/>
      <c r="BO10" s="1119"/>
      <c r="BP10" s="1119"/>
      <c r="BQ10" s="1119"/>
      <c r="BR10" s="1119"/>
      <c r="BS10" s="1119"/>
      <c r="BT10" s="1119"/>
      <c r="BU10" s="1057"/>
      <c r="BV10" s="1120"/>
      <c r="BW10" s="1119"/>
      <c r="BX10" s="1119"/>
      <c r="BY10" s="1119"/>
      <c r="BZ10" s="1119"/>
      <c r="CA10" s="1119"/>
      <c r="CB10" s="1119"/>
      <c r="CC10" s="1057"/>
      <c r="CD10" s="1120"/>
      <c r="CE10" s="1119"/>
      <c r="CF10" s="1119"/>
      <c r="CG10" s="1119"/>
      <c r="CH10" s="1119"/>
      <c r="CI10" s="1119"/>
      <c r="CJ10" s="1119"/>
      <c r="CK10" s="1057"/>
      <c r="CL10" s="1120"/>
      <c r="CM10" s="1119"/>
      <c r="CN10" s="1119"/>
      <c r="CO10" s="1112"/>
      <c r="CS10" s="1103" t="s">
        <v>35</v>
      </c>
      <c r="CT10" s="1107"/>
      <c r="DA10" s="1103" t="s">
        <v>35</v>
      </c>
      <c r="DB10" s="1107"/>
      <c r="DI10" s="1103" t="s">
        <v>35</v>
      </c>
      <c r="DJ10" s="1107"/>
      <c r="DQ10" s="1103" t="s">
        <v>35</v>
      </c>
      <c r="DR10" s="1107"/>
      <c r="DY10" s="1103" t="s">
        <v>35</v>
      </c>
      <c r="DZ10" s="1107"/>
      <c r="EG10" s="1103" t="s">
        <v>35</v>
      </c>
      <c r="EH10" s="1107"/>
      <c r="EO10" s="1103" t="s">
        <v>35</v>
      </c>
      <c r="EP10" s="1107"/>
      <c r="EW10" s="1103" t="s">
        <v>35</v>
      </c>
      <c r="EX10" s="1107"/>
      <c r="FE10" s="1103" t="s">
        <v>35</v>
      </c>
      <c r="FF10" s="1107"/>
      <c r="FM10" s="1103" t="s">
        <v>35</v>
      </c>
      <c r="FN10" s="1107"/>
      <c r="FU10" s="1103" t="s">
        <v>35</v>
      </c>
      <c r="FV10" s="1107"/>
      <c r="GC10" s="1103" t="s">
        <v>35</v>
      </c>
      <c r="GD10" s="1107"/>
      <c r="GK10" s="1103" t="s">
        <v>35</v>
      </c>
      <c r="GL10" s="1107"/>
      <c r="GS10" s="1103" t="s">
        <v>35</v>
      </c>
      <c r="GT10" s="1107"/>
      <c r="HA10" s="1103" t="s">
        <v>35</v>
      </c>
      <c r="HB10" s="1107"/>
      <c r="HI10" s="1103" t="s">
        <v>35</v>
      </c>
      <c r="HJ10" s="1107"/>
      <c r="HQ10" s="1103" t="s">
        <v>35</v>
      </c>
      <c r="HR10" s="1107"/>
      <c r="HY10" s="1103" t="s">
        <v>35</v>
      </c>
      <c r="HZ10" s="1107"/>
      <c r="IG10" s="1103" t="s">
        <v>35</v>
      </c>
      <c r="IH10" s="1107"/>
      <c r="IO10" s="1103" t="s">
        <v>35</v>
      </c>
      <c r="IP10" s="1107"/>
      <c r="IW10" s="1103" t="s">
        <v>35</v>
      </c>
      <c r="IX10" s="1107"/>
      <c r="JE10" s="1103" t="s">
        <v>35</v>
      </c>
      <c r="JF10" s="1107"/>
      <c r="JM10" s="1103" t="s">
        <v>35</v>
      </c>
      <c r="JN10" s="1107"/>
      <c r="JU10" s="1103" t="s">
        <v>35</v>
      </c>
      <c r="JV10" s="1107"/>
      <c r="KC10" s="1103" t="s">
        <v>35</v>
      </c>
      <c r="KD10" s="1107"/>
      <c r="KK10" s="1103" t="s">
        <v>35</v>
      </c>
      <c r="KL10" s="1107"/>
      <c r="KS10" s="1103" t="s">
        <v>35</v>
      </c>
      <c r="KT10" s="1107"/>
      <c r="LA10" s="1103" t="s">
        <v>35</v>
      </c>
      <c r="LB10" s="1107"/>
      <c r="LI10" s="1103" t="s">
        <v>35</v>
      </c>
      <c r="LJ10" s="1107"/>
      <c r="LQ10" s="1103" t="s">
        <v>35</v>
      </c>
      <c r="LR10" s="1107"/>
      <c r="LY10" s="1103" t="s">
        <v>35</v>
      </c>
      <c r="LZ10" s="1107"/>
      <c r="MG10" s="1103" t="s">
        <v>35</v>
      </c>
      <c r="MH10" s="1107"/>
      <c r="MO10" s="1103" t="s">
        <v>35</v>
      </c>
      <c r="MP10" s="1107"/>
      <c r="MW10" s="1103" t="s">
        <v>35</v>
      </c>
      <c r="MX10" s="1107"/>
      <c r="NE10" s="1103" t="s">
        <v>35</v>
      </c>
      <c r="NF10" s="1107"/>
      <c r="NM10" s="1103" t="s">
        <v>35</v>
      </c>
      <c r="NN10" s="1107"/>
      <c r="NU10" s="1103" t="s">
        <v>35</v>
      </c>
      <c r="NV10" s="1107"/>
      <c r="OC10" s="1103" t="s">
        <v>35</v>
      </c>
      <c r="OD10" s="1107"/>
      <c r="OK10" s="1103" t="s">
        <v>35</v>
      </c>
      <c r="OL10" s="1107"/>
      <c r="OS10" s="1103" t="s">
        <v>35</v>
      </c>
      <c r="OT10" s="1107"/>
      <c r="PA10" s="1103" t="s">
        <v>35</v>
      </c>
      <c r="PB10" s="1107"/>
      <c r="PI10" s="1103" t="s">
        <v>35</v>
      </c>
      <c r="PJ10" s="1107"/>
      <c r="PQ10" s="1103" t="s">
        <v>35</v>
      </c>
      <c r="PR10" s="1107"/>
      <c r="PY10" s="1103" t="s">
        <v>35</v>
      </c>
      <c r="PZ10" s="1107"/>
      <c r="QG10" s="1103" t="s">
        <v>35</v>
      </c>
      <c r="QH10" s="1107"/>
      <c r="QO10" s="1103" t="s">
        <v>35</v>
      </c>
      <c r="QP10" s="1107"/>
      <c r="QW10" s="1103" t="s">
        <v>35</v>
      </c>
      <c r="QX10" s="1107"/>
      <c r="RE10" s="1103" t="s">
        <v>35</v>
      </c>
      <c r="RF10" s="1107"/>
      <c r="RM10" s="1103" t="s">
        <v>35</v>
      </c>
      <c r="RN10" s="1107"/>
      <c r="RU10" s="1103" t="s">
        <v>35</v>
      </c>
      <c r="RV10" s="1107"/>
      <c r="SC10" s="1103" t="s">
        <v>35</v>
      </c>
      <c r="SD10" s="1107"/>
      <c r="SK10" s="1103" t="s">
        <v>35</v>
      </c>
      <c r="SL10" s="1107"/>
      <c r="SS10" s="1103" t="s">
        <v>35</v>
      </c>
      <c r="ST10" s="1107"/>
      <c r="TA10" s="1103" t="s">
        <v>35</v>
      </c>
      <c r="TB10" s="1107"/>
      <c r="TI10" s="1103" t="s">
        <v>35</v>
      </c>
      <c r="TJ10" s="1107"/>
      <c r="TQ10" s="1103" t="s">
        <v>35</v>
      </c>
      <c r="TR10" s="1107"/>
      <c r="TY10" s="1103" t="s">
        <v>35</v>
      </c>
      <c r="TZ10" s="1107"/>
      <c r="UG10" s="1103" t="s">
        <v>35</v>
      </c>
      <c r="UH10" s="1107"/>
      <c r="UO10" s="1103" t="s">
        <v>35</v>
      </c>
      <c r="UP10" s="1107"/>
      <c r="UW10" s="1103" t="s">
        <v>35</v>
      </c>
      <c r="UX10" s="1107"/>
      <c r="VE10" s="1103" t="s">
        <v>35</v>
      </c>
      <c r="VF10" s="1107"/>
      <c r="VM10" s="1103" t="s">
        <v>35</v>
      </c>
      <c r="VN10" s="1107"/>
      <c r="VU10" s="1103" t="s">
        <v>35</v>
      </c>
      <c r="VV10" s="1107"/>
      <c r="WC10" s="1103" t="s">
        <v>35</v>
      </c>
      <c r="WD10" s="1107"/>
      <c r="WK10" s="1103" t="s">
        <v>35</v>
      </c>
      <c r="WL10" s="1107"/>
      <c r="WS10" s="1103" t="s">
        <v>35</v>
      </c>
      <c r="WT10" s="1107"/>
      <c r="XA10" s="1103" t="s">
        <v>35</v>
      </c>
      <c r="XB10" s="1107"/>
      <c r="XI10" s="1103" t="s">
        <v>35</v>
      </c>
      <c r="XJ10" s="1107"/>
      <c r="XQ10" s="1103" t="s">
        <v>35</v>
      </c>
      <c r="XR10" s="1107"/>
      <c r="XY10" s="1103" t="s">
        <v>35</v>
      </c>
      <c r="XZ10" s="1107"/>
      <c r="YG10" s="1103" t="s">
        <v>35</v>
      </c>
      <c r="YH10" s="1107"/>
      <c r="YO10" s="1103" t="s">
        <v>35</v>
      </c>
      <c r="YP10" s="1107"/>
      <c r="YW10" s="1103" t="s">
        <v>35</v>
      </c>
      <c r="YX10" s="1107"/>
      <c r="ZE10" s="1103" t="s">
        <v>35</v>
      </c>
      <c r="ZF10" s="1107"/>
      <c r="ZM10" s="1103" t="s">
        <v>35</v>
      </c>
      <c r="ZN10" s="1107"/>
      <c r="ZU10" s="1103" t="s">
        <v>35</v>
      </c>
      <c r="ZV10" s="1107"/>
      <c r="AAC10" s="1103" t="s">
        <v>35</v>
      </c>
      <c r="AAD10" s="1107"/>
      <c r="AAK10" s="1103" t="s">
        <v>35</v>
      </c>
      <c r="AAL10" s="1107"/>
      <c r="AAS10" s="1103" t="s">
        <v>35</v>
      </c>
      <c r="AAT10" s="1107"/>
      <c r="ABA10" s="1103" t="s">
        <v>35</v>
      </c>
      <c r="ABB10" s="1107"/>
      <c r="ABI10" s="1103" t="s">
        <v>35</v>
      </c>
      <c r="ABJ10" s="1107"/>
      <c r="ABQ10" s="1103" t="s">
        <v>35</v>
      </c>
      <c r="ABR10" s="1107"/>
      <c r="ABY10" s="1103" t="s">
        <v>35</v>
      </c>
      <c r="ABZ10" s="1107"/>
      <c r="ACG10" s="1103" t="s">
        <v>35</v>
      </c>
      <c r="ACH10" s="1107"/>
      <c r="ACO10" s="1103" t="s">
        <v>35</v>
      </c>
      <c r="ACP10" s="1107"/>
      <c r="ACW10" s="1103" t="s">
        <v>35</v>
      </c>
      <c r="ACX10" s="1107"/>
      <c r="ADE10" s="1103" t="s">
        <v>35</v>
      </c>
      <c r="ADF10" s="1107"/>
      <c r="ADM10" s="1103" t="s">
        <v>35</v>
      </c>
      <c r="ADN10" s="1107"/>
      <c r="ADU10" s="1103" t="s">
        <v>35</v>
      </c>
      <c r="ADV10" s="1107"/>
      <c r="AEC10" s="1103" t="s">
        <v>35</v>
      </c>
      <c r="AED10" s="1107"/>
      <c r="AEK10" s="1103" t="s">
        <v>35</v>
      </c>
      <c r="AEL10" s="1107"/>
      <c r="AES10" s="1103" t="s">
        <v>35</v>
      </c>
      <c r="AET10" s="1107"/>
      <c r="AFA10" s="1103" t="s">
        <v>35</v>
      </c>
      <c r="AFB10" s="1107"/>
      <c r="AFI10" s="1103" t="s">
        <v>35</v>
      </c>
      <c r="AFJ10" s="1107"/>
      <c r="AFQ10" s="1103" t="s">
        <v>35</v>
      </c>
      <c r="AFR10" s="1107"/>
      <c r="AFY10" s="1103" t="s">
        <v>35</v>
      </c>
      <c r="AFZ10" s="1107"/>
      <c r="AGG10" s="1103" t="s">
        <v>35</v>
      </c>
      <c r="AGH10" s="1107"/>
      <c r="AGO10" s="1103" t="s">
        <v>35</v>
      </c>
      <c r="AGP10" s="1107"/>
      <c r="AGW10" s="1103" t="s">
        <v>35</v>
      </c>
      <c r="AGX10" s="1107"/>
      <c r="AHE10" s="1103" t="s">
        <v>35</v>
      </c>
      <c r="AHF10" s="1107"/>
      <c r="AHM10" s="1103" t="s">
        <v>35</v>
      </c>
      <c r="AHN10" s="1107"/>
      <c r="AHU10" s="1103" t="s">
        <v>35</v>
      </c>
      <c r="AHV10" s="1107"/>
      <c r="AIC10" s="1103" t="s">
        <v>35</v>
      </c>
      <c r="AID10" s="1107"/>
      <c r="AIK10" s="1103" t="s">
        <v>35</v>
      </c>
      <c r="AIL10" s="1107"/>
      <c r="AIS10" s="1103" t="s">
        <v>35</v>
      </c>
      <c r="AIT10" s="1107"/>
      <c r="AJA10" s="1103" t="s">
        <v>35</v>
      </c>
      <c r="AJB10" s="1107"/>
      <c r="AJI10" s="1103" t="s">
        <v>35</v>
      </c>
      <c r="AJJ10" s="1107"/>
      <c r="AJQ10" s="1103" t="s">
        <v>35</v>
      </c>
      <c r="AJR10" s="1107"/>
      <c r="AJY10" s="1103" t="s">
        <v>35</v>
      </c>
      <c r="AJZ10" s="1107"/>
      <c r="AKG10" s="1103" t="s">
        <v>35</v>
      </c>
      <c r="AKH10" s="1107"/>
      <c r="AKO10" s="1103" t="s">
        <v>35</v>
      </c>
      <c r="AKP10" s="1107"/>
      <c r="AKW10" s="1103" t="s">
        <v>35</v>
      </c>
      <c r="AKX10" s="1107"/>
      <c r="ALE10" s="1103" t="s">
        <v>35</v>
      </c>
      <c r="ALF10" s="1107"/>
      <c r="ALM10" s="1103" t="s">
        <v>35</v>
      </c>
      <c r="ALN10" s="1107"/>
      <c r="ALU10" s="1103" t="s">
        <v>35</v>
      </c>
      <c r="ALV10" s="1107"/>
      <c r="AMC10" s="1103" t="s">
        <v>35</v>
      </c>
      <c r="AMD10" s="1107"/>
      <c r="AMK10" s="1103" t="s">
        <v>35</v>
      </c>
      <c r="AML10" s="1107"/>
      <c r="AMS10" s="1103" t="s">
        <v>35</v>
      </c>
      <c r="AMT10" s="1107"/>
      <c r="ANA10" s="1103" t="s">
        <v>35</v>
      </c>
      <c r="ANB10" s="1107"/>
      <c r="ANI10" s="1103" t="s">
        <v>35</v>
      </c>
      <c r="ANJ10" s="1107"/>
      <c r="ANQ10" s="1103" t="s">
        <v>35</v>
      </c>
      <c r="ANR10" s="1107"/>
      <c r="ANY10" s="1103" t="s">
        <v>35</v>
      </c>
      <c r="ANZ10" s="1107"/>
      <c r="AOG10" s="1103" t="s">
        <v>35</v>
      </c>
      <c r="AOH10" s="1107"/>
      <c r="AOO10" s="1103" t="s">
        <v>35</v>
      </c>
      <c r="AOP10" s="1107"/>
      <c r="AOW10" s="1103" t="s">
        <v>35</v>
      </c>
      <c r="AOX10" s="1107"/>
      <c r="APE10" s="1103" t="s">
        <v>35</v>
      </c>
      <c r="APF10" s="1107"/>
      <c r="APM10" s="1103" t="s">
        <v>35</v>
      </c>
      <c r="APN10" s="1107"/>
      <c r="APU10" s="1103" t="s">
        <v>35</v>
      </c>
      <c r="APV10" s="1107"/>
      <c r="AQC10" s="1103" t="s">
        <v>35</v>
      </c>
      <c r="AQD10" s="1107"/>
      <c r="AQK10" s="1103" t="s">
        <v>35</v>
      </c>
      <c r="AQL10" s="1107"/>
      <c r="AQS10" s="1103" t="s">
        <v>35</v>
      </c>
      <c r="AQT10" s="1107"/>
      <c r="ARA10" s="1103" t="s">
        <v>35</v>
      </c>
      <c r="ARB10" s="1107"/>
      <c r="ARI10" s="1103" t="s">
        <v>35</v>
      </c>
      <c r="ARJ10" s="1107"/>
      <c r="ARQ10" s="1103" t="s">
        <v>35</v>
      </c>
      <c r="ARR10" s="1107"/>
      <c r="ARY10" s="1103" t="s">
        <v>35</v>
      </c>
      <c r="ARZ10" s="1107"/>
      <c r="ASG10" s="1103" t="s">
        <v>35</v>
      </c>
      <c r="ASH10" s="1107"/>
      <c r="ASO10" s="1103" t="s">
        <v>35</v>
      </c>
      <c r="ASP10" s="1107"/>
      <c r="ASW10" s="1103" t="s">
        <v>35</v>
      </c>
      <c r="ASX10" s="1107"/>
      <c r="ATE10" s="1103" t="s">
        <v>35</v>
      </c>
      <c r="ATF10" s="1107"/>
      <c r="ATM10" s="1103" t="s">
        <v>35</v>
      </c>
      <c r="ATN10" s="1107"/>
      <c r="ATU10" s="1103" t="s">
        <v>35</v>
      </c>
      <c r="ATV10" s="1107"/>
      <c r="AUC10" s="1103" t="s">
        <v>35</v>
      </c>
      <c r="AUD10" s="1107"/>
      <c r="AUK10" s="1103" t="s">
        <v>35</v>
      </c>
      <c r="AUL10" s="1107"/>
      <c r="AUS10" s="1103" t="s">
        <v>35</v>
      </c>
      <c r="AUT10" s="1107"/>
      <c r="AVA10" s="1103" t="s">
        <v>35</v>
      </c>
      <c r="AVB10" s="1107"/>
      <c r="AVI10" s="1103" t="s">
        <v>35</v>
      </c>
      <c r="AVJ10" s="1107"/>
      <c r="AVQ10" s="1103" t="s">
        <v>35</v>
      </c>
      <c r="AVR10" s="1107"/>
      <c r="AVY10" s="1103" t="s">
        <v>35</v>
      </c>
      <c r="AVZ10" s="1107"/>
      <c r="AWG10" s="1103" t="s">
        <v>35</v>
      </c>
      <c r="AWH10" s="1107"/>
      <c r="AWO10" s="1103" t="s">
        <v>35</v>
      </c>
      <c r="AWP10" s="1107"/>
      <c r="AWW10" s="1103" t="s">
        <v>35</v>
      </c>
      <c r="AWX10" s="1107"/>
      <c r="AXE10" s="1103" t="s">
        <v>35</v>
      </c>
      <c r="AXF10" s="1107"/>
      <c r="AXM10" s="1103" t="s">
        <v>35</v>
      </c>
      <c r="AXN10" s="1107"/>
      <c r="AXU10" s="1103" t="s">
        <v>35</v>
      </c>
      <c r="AXV10" s="1107"/>
      <c r="AYC10" s="1103" t="s">
        <v>35</v>
      </c>
      <c r="AYD10" s="1107"/>
      <c r="AYK10" s="1103" t="s">
        <v>35</v>
      </c>
      <c r="AYL10" s="1107"/>
      <c r="AYS10" s="1103" t="s">
        <v>35</v>
      </c>
      <c r="AYT10" s="1107"/>
      <c r="AZA10" s="1103" t="s">
        <v>35</v>
      </c>
      <c r="AZB10" s="1107"/>
      <c r="AZI10" s="1103" t="s">
        <v>35</v>
      </c>
      <c r="AZJ10" s="1107"/>
      <c r="AZQ10" s="1103" t="s">
        <v>35</v>
      </c>
      <c r="AZR10" s="1107"/>
      <c r="AZY10" s="1103" t="s">
        <v>35</v>
      </c>
      <c r="AZZ10" s="1107"/>
      <c r="BAG10" s="1103" t="s">
        <v>35</v>
      </c>
      <c r="BAH10" s="1107"/>
      <c r="BAO10" s="1103" t="s">
        <v>35</v>
      </c>
      <c r="BAP10" s="1107"/>
      <c r="BAW10" s="1103" t="s">
        <v>35</v>
      </c>
      <c r="BAX10" s="1107"/>
      <c r="BBE10" s="1103" t="s">
        <v>35</v>
      </c>
      <c r="BBF10" s="1107"/>
      <c r="BBM10" s="1103" t="s">
        <v>35</v>
      </c>
      <c r="BBN10" s="1107"/>
      <c r="BBU10" s="1103" t="s">
        <v>35</v>
      </c>
      <c r="BBV10" s="1107"/>
      <c r="BCC10" s="1103" t="s">
        <v>35</v>
      </c>
      <c r="BCD10" s="1107"/>
      <c r="BCK10" s="1103" t="s">
        <v>35</v>
      </c>
      <c r="BCL10" s="1107"/>
      <c r="BCS10" s="1103" t="s">
        <v>35</v>
      </c>
      <c r="BCT10" s="1107"/>
      <c r="BDA10" s="1103" t="s">
        <v>35</v>
      </c>
      <c r="BDB10" s="1107"/>
      <c r="BDI10" s="1103" t="s">
        <v>35</v>
      </c>
      <c r="BDJ10" s="1107"/>
      <c r="BDQ10" s="1103" t="s">
        <v>35</v>
      </c>
      <c r="BDR10" s="1107"/>
      <c r="BDY10" s="1103" t="s">
        <v>35</v>
      </c>
      <c r="BDZ10" s="1107"/>
      <c r="BEG10" s="1103" t="s">
        <v>35</v>
      </c>
      <c r="BEH10" s="1107"/>
      <c r="BEO10" s="1103" t="s">
        <v>35</v>
      </c>
      <c r="BEP10" s="1107"/>
      <c r="BEW10" s="1103" t="s">
        <v>35</v>
      </c>
      <c r="BEX10" s="1107"/>
      <c r="BFE10" s="1103" t="s">
        <v>35</v>
      </c>
      <c r="BFF10" s="1107"/>
      <c r="BFM10" s="1103" t="s">
        <v>35</v>
      </c>
      <c r="BFN10" s="1107"/>
      <c r="BFU10" s="1103" t="s">
        <v>35</v>
      </c>
      <c r="BFV10" s="1107"/>
      <c r="BGC10" s="1103" t="s">
        <v>35</v>
      </c>
      <c r="BGD10" s="1107"/>
      <c r="BGK10" s="1103" t="s">
        <v>35</v>
      </c>
      <c r="BGL10" s="1107"/>
      <c r="BGS10" s="1103" t="s">
        <v>35</v>
      </c>
      <c r="BGT10" s="1107"/>
      <c r="BHA10" s="1103" t="s">
        <v>35</v>
      </c>
      <c r="BHB10" s="1107"/>
      <c r="BHI10" s="1103" t="s">
        <v>35</v>
      </c>
      <c r="BHJ10" s="1107"/>
      <c r="BHQ10" s="1103" t="s">
        <v>35</v>
      </c>
      <c r="BHR10" s="1107"/>
      <c r="BHY10" s="1103" t="s">
        <v>35</v>
      </c>
      <c r="BHZ10" s="1107"/>
      <c r="BIG10" s="1103" t="s">
        <v>35</v>
      </c>
      <c r="BIH10" s="1107"/>
      <c r="BIO10" s="1103" t="s">
        <v>35</v>
      </c>
      <c r="BIP10" s="1107"/>
      <c r="BIW10" s="1103" t="s">
        <v>35</v>
      </c>
      <c r="BIX10" s="1107"/>
      <c r="BJE10" s="1103" t="s">
        <v>35</v>
      </c>
      <c r="BJF10" s="1107"/>
      <c r="BJM10" s="1103" t="s">
        <v>35</v>
      </c>
      <c r="BJN10" s="1107"/>
      <c r="BJU10" s="1103" t="s">
        <v>35</v>
      </c>
      <c r="BJV10" s="1107"/>
      <c r="BKC10" s="1103" t="s">
        <v>35</v>
      </c>
      <c r="BKD10" s="1107"/>
      <c r="BKK10" s="1103" t="s">
        <v>35</v>
      </c>
      <c r="BKL10" s="1107"/>
      <c r="BKS10" s="1103" t="s">
        <v>35</v>
      </c>
      <c r="BKT10" s="1107"/>
      <c r="BLA10" s="1103" t="s">
        <v>35</v>
      </c>
      <c r="BLB10" s="1107"/>
      <c r="BLI10" s="1103" t="s">
        <v>35</v>
      </c>
      <c r="BLJ10" s="1107"/>
      <c r="BLQ10" s="1103" t="s">
        <v>35</v>
      </c>
      <c r="BLR10" s="1107"/>
      <c r="BLY10" s="1103" t="s">
        <v>35</v>
      </c>
      <c r="BLZ10" s="1107"/>
      <c r="BMG10" s="1103" t="s">
        <v>35</v>
      </c>
      <c r="BMH10" s="1107"/>
      <c r="BMO10" s="1103" t="s">
        <v>35</v>
      </c>
      <c r="BMP10" s="1107"/>
      <c r="BMW10" s="1103" t="s">
        <v>35</v>
      </c>
      <c r="BMX10" s="1107"/>
      <c r="BNE10" s="1103" t="s">
        <v>35</v>
      </c>
      <c r="BNF10" s="1107"/>
      <c r="BNM10" s="1103" t="s">
        <v>35</v>
      </c>
      <c r="BNN10" s="1107"/>
      <c r="BNU10" s="1103" t="s">
        <v>35</v>
      </c>
      <c r="BNV10" s="1107"/>
      <c r="BOC10" s="1103" t="s">
        <v>35</v>
      </c>
      <c r="BOD10" s="1107"/>
      <c r="BOK10" s="1103" t="s">
        <v>35</v>
      </c>
      <c r="BOL10" s="1107"/>
      <c r="BOS10" s="1103" t="s">
        <v>35</v>
      </c>
      <c r="BOT10" s="1107"/>
      <c r="BPA10" s="1103" t="s">
        <v>35</v>
      </c>
      <c r="BPB10" s="1107"/>
      <c r="BPI10" s="1103" t="s">
        <v>35</v>
      </c>
      <c r="BPJ10" s="1107"/>
      <c r="BPQ10" s="1103" t="s">
        <v>35</v>
      </c>
      <c r="BPR10" s="1107"/>
      <c r="BPY10" s="1103" t="s">
        <v>35</v>
      </c>
      <c r="BPZ10" s="1107"/>
      <c r="BQG10" s="1103" t="s">
        <v>35</v>
      </c>
      <c r="BQH10" s="1107"/>
      <c r="BQO10" s="1103" t="s">
        <v>35</v>
      </c>
      <c r="BQP10" s="1107"/>
      <c r="BQW10" s="1103" t="s">
        <v>35</v>
      </c>
      <c r="BQX10" s="1107"/>
      <c r="BRE10" s="1103" t="s">
        <v>35</v>
      </c>
      <c r="BRF10" s="1107"/>
      <c r="BRM10" s="1103" t="s">
        <v>35</v>
      </c>
      <c r="BRN10" s="1107"/>
      <c r="BRU10" s="1103" t="s">
        <v>35</v>
      </c>
      <c r="BRV10" s="1107"/>
      <c r="BSC10" s="1103" t="s">
        <v>35</v>
      </c>
      <c r="BSD10" s="1107"/>
      <c r="BSK10" s="1103" t="s">
        <v>35</v>
      </c>
      <c r="BSL10" s="1107"/>
      <c r="BSS10" s="1103" t="s">
        <v>35</v>
      </c>
      <c r="BST10" s="1107"/>
      <c r="BTA10" s="1103" t="s">
        <v>35</v>
      </c>
      <c r="BTB10" s="1107"/>
      <c r="BTI10" s="1103" t="s">
        <v>35</v>
      </c>
      <c r="BTJ10" s="1107"/>
      <c r="BTQ10" s="1103" t="s">
        <v>35</v>
      </c>
      <c r="BTR10" s="1107"/>
      <c r="BTY10" s="1103" t="s">
        <v>35</v>
      </c>
      <c r="BTZ10" s="1107"/>
      <c r="BUG10" s="1103" t="s">
        <v>35</v>
      </c>
      <c r="BUH10" s="1107"/>
      <c r="BUO10" s="1103" t="s">
        <v>35</v>
      </c>
      <c r="BUP10" s="1107"/>
      <c r="BUW10" s="1103" t="s">
        <v>35</v>
      </c>
      <c r="BUX10" s="1107"/>
      <c r="BVE10" s="1103" t="s">
        <v>35</v>
      </c>
      <c r="BVF10" s="1107"/>
      <c r="BVM10" s="1103" t="s">
        <v>35</v>
      </c>
      <c r="BVN10" s="1107"/>
      <c r="BVU10" s="1103" t="s">
        <v>35</v>
      </c>
      <c r="BVV10" s="1107"/>
      <c r="BWC10" s="1103" t="s">
        <v>35</v>
      </c>
      <c r="BWD10" s="1107"/>
      <c r="BWK10" s="1103" t="s">
        <v>35</v>
      </c>
      <c r="BWL10" s="1107"/>
      <c r="BWS10" s="1103" t="s">
        <v>35</v>
      </c>
      <c r="BWT10" s="1107"/>
      <c r="BXA10" s="1103" t="s">
        <v>35</v>
      </c>
      <c r="BXB10" s="1107"/>
      <c r="BXI10" s="1103" t="s">
        <v>35</v>
      </c>
      <c r="BXJ10" s="1107"/>
      <c r="BXQ10" s="1103" t="s">
        <v>35</v>
      </c>
      <c r="BXR10" s="1107"/>
      <c r="BXY10" s="1103" t="s">
        <v>35</v>
      </c>
      <c r="BXZ10" s="1107"/>
      <c r="BYG10" s="1103" t="s">
        <v>35</v>
      </c>
      <c r="BYH10" s="1107"/>
      <c r="BYO10" s="1103" t="s">
        <v>35</v>
      </c>
      <c r="BYP10" s="1107"/>
      <c r="BYW10" s="1103" t="s">
        <v>35</v>
      </c>
      <c r="BYX10" s="1107"/>
      <c r="BZE10" s="1103" t="s">
        <v>35</v>
      </c>
      <c r="BZF10" s="1107"/>
      <c r="BZM10" s="1103" t="s">
        <v>35</v>
      </c>
      <c r="BZN10" s="1107"/>
      <c r="BZU10" s="1103" t="s">
        <v>35</v>
      </c>
      <c r="BZV10" s="1107"/>
      <c r="CAC10" s="1103" t="s">
        <v>35</v>
      </c>
      <c r="CAD10" s="1107"/>
      <c r="CAK10" s="1103" t="s">
        <v>35</v>
      </c>
      <c r="CAL10" s="1107"/>
      <c r="CAS10" s="1103" t="s">
        <v>35</v>
      </c>
      <c r="CAT10" s="1107"/>
      <c r="CBA10" s="1103" t="s">
        <v>35</v>
      </c>
      <c r="CBB10" s="1107"/>
      <c r="CBI10" s="1103" t="s">
        <v>35</v>
      </c>
      <c r="CBJ10" s="1107"/>
      <c r="CBQ10" s="1103" t="s">
        <v>35</v>
      </c>
      <c r="CBR10" s="1107"/>
      <c r="CBY10" s="1103" t="s">
        <v>35</v>
      </c>
      <c r="CBZ10" s="1107"/>
      <c r="CCG10" s="1103" t="s">
        <v>35</v>
      </c>
      <c r="CCH10" s="1107"/>
      <c r="CCO10" s="1103" t="s">
        <v>35</v>
      </c>
      <c r="CCP10" s="1107"/>
      <c r="CCW10" s="1103" t="s">
        <v>35</v>
      </c>
      <c r="CCX10" s="1107"/>
      <c r="CDE10" s="1103" t="s">
        <v>35</v>
      </c>
      <c r="CDF10" s="1107"/>
      <c r="CDM10" s="1103" t="s">
        <v>35</v>
      </c>
      <c r="CDN10" s="1107"/>
      <c r="CDU10" s="1103" t="s">
        <v>35</v>
      </c>
      <c r="CDV10" s="1107"/>
      <c r="CEC10" s="1103" t="s">
        <v>35</v>
      </c>
      <c r="CED10" s="1107"/>
      <c r="CEK10" s="1103" t="s">
        <v>35</v>
      </c>
      <c r="CEL10" s="1107"/>
      <c r="CES10" s="1103" t="s">
        <v>35</v>
      </c>
      <c r="CET10" s="1107"/>
      <c r="CFA10" s="1103" t="s">
        <v>35</v>
      </c>
      <c r="CFB10" s="1107"/>
      <c r="CFI10" s="1103" t="s">
        <v>35</v>
      </c>
      <c r="CFJ10" s="1107"/>
      <c r="CFQ10" s="1103" t="s">
        <v>35</v>
      </c>
      <c r="CFR10" s="1107"/>
      <c r="CFY10" s="1103" t="s">
        <v>35</v>
      </c>
      <c r="CFZ10" s="1107"/>
      <c r="CGG10" s="1103" t="s">
        <v>35</v>
      </c>
      <c r="CGH10" s="1107"/>
      <c r="CGO10" s="1103" t="s">
        <v>35</v>
      </c>
      <c r="CGP10" s="1107"/>
      <c r="CGW10" s="1103" t="s">
        <v>35</v>
      </c>
      <c r="CGX10" s="1107"/>
      <c r="CHE10" s="1103" t="s">
        <v>35</v>
      </c>
      <c r="CHF10" s="1107"/>
      <c r="CHM10" s="1103" t="s">
        <v>35</v>
      </c>
      <c r="CHN10" s="1107"/>
      <c r="CHU10" s="1103" t="s">
        <v>35</v>
      </c>
      <c r="CHV10" s="1107"/>
      <c r="CIC10" s="1103" t="s">
        <v>35</v>
      </c>
      <c r="CID10" s="1107"/>
      <c r="CIK10" s="1103" t="s">
        <v>35</v>
      </c>
      <c r="CIL10" s="1107"/>
      <c r="CIS10" s="1103" t="s">
        <v>35</v>
      </c>
      <c r="CIT10" s="1107"/>
      <c r="CJA10" s="1103" t="s">
        <v>35</v>
      </c>
      <c r="CJB10" s="1107"/>
      <c r="CJI10" s="1103" t="s">
        <v>35</v>
      </c>
      <c r="CJJ10" s="1107"/>
      <c r="CJQ10" s="1103" t="s">
        <v>35</v>
      </c>
      <c r="CJR10" s="1107"/>
      <c r="CJY10" s="1103" t="s">
        <v>35</v>
      </c>
      <c r="CJZ10" s="1107"/>
      <c r="CKG10" s="1103" t="s">
        <v>35</v>
      </c>
      <c r="CKH10" s="1107"/>
      <c r="CKO10" s="1103" t="s">
        <v>35</v>
      </c>
      <c r="CKP10" s="1107"/>
      <c r="CKW10" s="1103" t="s">
        <v>35</v>
      </c>
      <c r="CKX10" s="1107"/>
      <c r="CLE10" s="1103" t="s">
        <v>35</v>
      </c>
      <c r="CLF10" s="1107"/>
      <c r="CLM10" s="1103" t="s">
        <v>35</v>
      </c>
      <c r="CLN10" s="1107"/>
      <c r="CLU10" s="1103" t="s">
        <v>35</v>
      </c>
      <c r="CLV10" s="1107"/>
      <c r="CMC10" s="1103" t="s">
        <v>35</v>
      </c>
      <c r="CMD10" s="1107"/>
      <c r="CMK10" s="1103" t="s">
        <v>35</v>
      </c>
      <c r="CML10" s="1107"/>
      <c r="CMS10" s="1103" t="s">
        <v>35</v>
      </c>
      <c r="CMT10" s="1107"/>
      <c r="CNA10" s="1103" t="s">
        <v>35</v>
      </c>
      <c r="CNB10" s="1107"/>
      <c r="CNI10" s="1103" t="s">
        <v>35</v>
      </c>
      <c r="CNJ10" s="1107"/>
      <c r="CNQ10" s="1103" t="s">
        <v>35</v>
      </c>
      <c r="CNR10" s="1107"/>
      <c r="CNY10" s="1103" t="s">
        <v>35</v>
      </c>
      <c r="CNZ10" s="1107"/>
      <c r="COG10" s="1103" t="s">
        <v>35</v>
      </c>
      <c r="COH10" s="1107"/>
      <c r="COO10" s="1103" t="s">
        <v>35</v>
      </c>
      <c r="COP10" s="1107"/>
      <c r="COW10" s="1103" t="s">
        <v>35</v>
      </c>
      <c r="COX10" s="1107"/>
      <c r="CPE10" s="1103" t="s">
        <v>35</v>
      </c>
      <c r="CPF10" s="1107"/>
      <c r="CPM10" s="1103" t="s">
        <v>35</v>
      </c>
      <c r="CPN10" s="1107"/>
      <c r="CPU10" s="1103" t="s">
        <v>35</v>
      </c>
      <c r="CPV10" s="1107"/>
      <c r="CQC10" s="1103" t="s">
        <v>35</v>
      </c>
      <c r="CQD10" s="1107"/>
      <c r="CQK10" s="1103" t="s">
        <v>35</v>
      </c>
      <c r="CQL10" s="1107"/>
      <c r="CQS10" s="1103" t="s">
        <v>35</v>
      </c>
      <c r="CQT10" s="1107"/>
      <c r="CRA10" s="1103" t="s">
        <v>35</v>
      </c>
      <c r="CRB10" s="1107"/>
      <c r="CRI10" s="1103" t="s">
        <v>35</v>
      </c>
      <c r="CRJ10" s="1107"/>
      <c r="CRQ10" s="1103" t="s">
        <v>35</v>
      </c>
      <c r="CRR10" s="1107"/>
      <c r="CRY10" s="1103" t="s">
        <v>35</v>
      </c>
      <c r="CRZ10" s="1107"/>
      <c r="CSG10" s="1103" t="s">
        <v>35</v>
      </c>
      <c r="CSH10" s="1107"/>
      <c r="CSO10" s="1103" t="s">
        <v>35</v>
      </c>
      <c r="CSP10" s="1107"/>
      <c r="CSW10" s="1103" t="s">
        <v>35</v>
      </c>
      <c r="CSX10" s="1107"/>
      <c r="CTE10" s="1103" t="s">
        <v>35</v>
      </c>
      <c r="CTF10" s="1107"/>
      <c r="CTM10" s="1103" t="s">
        <v>35</v>
      </c>
      <c r="CTN10" s="1107"/>
      <c r="CTU10" s="1103" t="s">
        <v>35</v>
      </c>
      <c r="CTV10" s="1107"/>
      <c r="CUC10" s="1103" t="s">
        <v>35</v>
      </c>
      <c r="CUD10" s="1107"/>
      <c r="CUK10" s="1103" t="s">
        <v>35</v>
      </c>
      <c r="CUL10" s="1107"/>
      <c r="CUS10" s="1103" t="s">
        <v>35</v>
      </c>
      <c r="CUT10" s="1107"/>
      <c r="CVA10" s="1103" t="s">
        <v>35</v>
      </c>
      <c r="CVB10" s="1107"/>
      <c r="CVI10" s="1103" t="s">
        <v>35</v>
      </c>
      <c r="CVJ10" s="1107"/>
      <c r="CVQ10" s="1103" t="s">
        <v>35</v>
      </c>
      <c r="CVR10" s="1107"/>
      <c r="CVY10" s="1103" t="s">
        <v>35</v>
      </c>
      <c r="CVZ10" s="1107"/>
      <c r="CWG10" s="1103" t="s">
        <v>35</v>
      </c>
      <c r="CWH10" s="1107"/>
      <c r="CWO10" s="1103" t="s">
        <v>35</v>
      </c>
      <c r="CWP10" s="1107"/>
      <c r="CWW10" s="1103" t="s">
        <v>35</v>
      </c>
      <c r="CWX10" s="1107"/>
      <c r="CXE10" s="1103" t="s">
        <v>35</v>
      </c>
      <c r="CXF10" s="1107"/>
      <c r="CXM10" s="1103" t="s">
        <v>35</v>
      </c>
      <c r="CXN10" s="1107"/>
      <c r="CXU10" s="1103" t="s">
        <v>35</v>
      </c>
      <c r="CXV10" s="1107"/>
      <c r="CYC10" s="1103" t="s">
        <v>35</v>
      </c>
      <c r="CYD10" s="1107"/>
      <c r="CYK10" s="1103" t="s">
        <v>35</v>
      </c>
      <c r="CYL10" s="1107"/>
      <c r="CYS10" s="1103" t="s">
        <v>35</v>
      </c>
      <c r="CYT10" s="1107"/>
      <c r="CZA10" s="1103" t="s">
        <v>35</v>
      </c>
      <c r="CZB10" s="1107"/>
      <c r="CZI10" s="1103" t="s">
        <v>35</v>
      </c>
      <c r="CZJ10" s="1107"/>
      <c r="CZQ10" s="1103" t="s">
        <v>35</v>
      </c>
      <c r="CZR10" s="1107"/>
      <c r="CZY10" s="1103" t="s">
        <v>35</v>
      </c>
      <c r="CZZ10" s="1107"/>
      <c r="DAG10" s="1103" t="s">
        <v>35</v>
      </c>
      <c r="DAH10" s="1107"/>
      <c r="DAO10" s="1103" t="s">
        <v>35</v>
      </c>
      <c r="DAP10" s="1107"/>
      <c r="DAW10" s="1103" t="s">
        <v>35</v>
      </c>
      <c r="DAX10" s="1107"/>
      <c r="DBE10" s="1103" t="s">
        <v>35</v>
      </c>
      <c r="DBF10" s="1107"/>
      <c r="DBM10" s="1103" t="s">
        <v>35</v>
      </c>
      <c r="DBN10" s="1107"/>
      <c r="DBU10" s="1103" t="s">
        <v>35</v>
      </c>
      <c r="DBV10" s="1107"/>
      <c r="DCC10" s="1103" t="s">
        <v>35</v>
      </c>
      <c r="DCD10" s="1107"/>
      <c r="DCK10" s="1103" t="s">
        <v>35</v>
      </c>
      <c r="DCL10" s="1107"/>
      <c r="DCS10" s="1103" t="s">
        <v>35</v>
      </c>
      <c r="DCT10" s="1107"/>
      <c r="DDA10" s="1103" t="s">
        <v>35</v>
      </c>
      <c r="DDB10" s="1107"/>
      <c r="DDI10" s="1103" t="s">
        <v>35</v>
      </c>
      <c r="DDJ10" s="1107"/>
      <c r="DDQ10" s="1103" t="s">
        <v>35</v>
      </c>
      <c r="DDR10" s="1107"/>
      <c r="DDY10" s="1103" t="s">
        <v>35</v>
      </c>
      <c r="DDZ10" s="1107"/>
      <c r="DEG10" s="1103" t="s">
        <v>35</v>
      </c>
      <c r="DEH10" s="1107"/>
      <c r="DEO10" s="1103" t="s">
        <v>35</v>
      </c>
      <c r="DEP10" s="1107"/>
      <c r="DEW10" s="1103" t="s">
        <v>35</v>
      </c>
      <c r="DEX10" s="1107"/>
      <c r="DFE10" s="1103" t="s">
        <v>35</v>
      </c>
      <c r="DFF10" s="1107"/>
      <c r="DFM10" s="1103" t="s">
        <v>35</v>
      </c>
      <c r="DFN10" s="1107"/>
      <c r="DFU10" s="1103" t="s">
        <v>35</v>
      </c>
      <c r="DFV10" s="1107"/>
      <c r="DGC10" s="1103" t="s">
        <v>35</v>
      </c>
      <c r="DGD10" s="1107"/>
      <c r="DGK10" s="1103" t="s">
        <v>35</v>
      </c>
      <c r="DGL10" s="1107"/>
      <c r="DGS10" s="1103" t="s">
        <v>35</v>
      </c>
      <c r="DGT10" s="1107"/>
      <c r="DHA10" s="1103" t="s">
        <v>35</v>
      </c>
      <c r="DHB10" s="1107"/>
      <c r="DHI10" s="1103" t="s">
        <v>35</v>
      </c>
      <c r="DHJ10" s="1107"/>
      <c r="DHQ10" s="1103" t="s">
        <v>35</v>
      </c>
      <c r="DHR10" s="1107"/>
      <c r="DHY10" s="1103" t="s">
        <v>35</v>
      </c>
      <c r="DHZ10" s="1107"/>
      <c r="DIG10" s="1103" t="s">
        <v>35</v>
      </c>
      <c r="DIH10" s="1107"/>
      <c r="DIO10" s="1103" t="s">
        <v>35</v>
      </c>
      <c r="DIP10" s="1107"/>
      <c r="DIW10" s="1103" t="s">
        <v>35</v>
      </c>
      <c r="DIX10" s="1107"/>
      <c r="DJE10" s="1103" t="s">
        <v>35</v>
      </c>
      <c r="DJF10" s="1107"/>
      <c r="DJM10" s="1103" t="s">
        <v>35</v>
      </c>
      <c r="DJN10" s="1107"/>
      <c r="DJU10" s="1103" t="s">
        <v>35</v>
      </c>
      <c r="DJV10" s="1107"/>
      <c r="DKC10" s="1103" t="s">
        <v>35</v>
      </c>
      <c r="DKD10" s="1107"/>
      <c r="DKK10" s="1103" t="s">
        <v>35</v>
      </c>
      <c r="DKL10" s="1107"/>
      <c r="DKS10" s="1103" t="s">
        <v>35</v>
      </c>
      <c r="DKT10" s="1107"/>
      <c r="DLA10" s="1103" t="s">
        <v>35</v>
      </c>
      <c r="DLB10" s="1107"/>
      <c r="DLI10" s="1103" t="s">
        <v>35</v>
      </c>
      <c r="DLJ10" s="1107"/>
      <c r="DLQ10" s="1103" t="s">
        <v>35</v>
      </c>
      <c r="DLR10" s="1107"/>
      <c r="DLY10" s="1103" t="s">
        <v>35</v>
      </c>
      <c r="DLZ10" s="1107"/>
      <c r="DMG10" s="1103" t="s">
        <v>35</v>
      </c>
      <c r="DMH10" s="1107"/>
      <c r="DMO10" s="1103" t="s">
        <v>35</v>
      </c>
      <c r="DMP10" s="1107"/>
      <c r="DMW10" s="1103" t="s">
        <v>35</v>
      </c>
      <c r="DMX10" s="1107"/>
      <c r="DNE10" s="1103" t="s">
        <v>35</v>
      </c>
      <c r="DNF10" s="1107"/>
      <c r="DNM10" s="1103" t="s">
        <v>35</v>
      </c>
      <c r="DNN10" s="1107"/>
      <c r="DNU10" s="1103" t="s">
        <v>35</v>
      </c>
      <c r="DNV10" s="1107"/>
      <c r="DOC10" s="1103" t="s">
        <v>35</v>
      </c>
      <c r="DOD10" s="1107"/>
      <c r="DOK10" s="1103" t="s">
        <v>35</v>
      </c>
      <c r="DOL10" s="1107"/>
      <c r="DOS10" s="1103" t="s">
        <v>35</v>
      </c>
      <c r="DOT10" s="1107"/>
      <c r="DPA10" s="1103" t="s">
        <v>35</v>
      </c>
      <c r="DPB10" s="1107"/>
      <c r="DPI10" s="1103" t="s">
        <v>35</v>
      </c>
      <c r="DPJ10" s="1107"/>
      <c r="DPQ10" s="1103" t="s">
        <v>35</v>
      </c>
      <c r="DPR10" s="1107"/>
      <c r="DPY10" s="1103" t="s">
        <v>35</v>
      </c>
      <c r="DPZ10" s="1107"/>
      <c r="DQG10" s="1103" t="s">
        <v>35</v>
      </c>
      <c r="DQH10" s="1107"/>
      <c r="DQO10" s="1103" t="s">
        <v>35</v>
      </c>
      <c r="DQP10" s="1107"/>
      <c r="DQW10" s="1103" t="s">
        <v>35</v>
      </c>
      <c r="DQX10" s="1107"/>
      <c r="DRE10" s="1103" t="s">
        <v>35</v>
      </c>
      <c r="DRF10" s="1107"/>
      <c r="DRM10" s="1103" t="s">
        <v>35</v>
      </c>
      <c r="DRN10" s="1107"/>
      <c r="DRU10" s="1103" t="s">
        <v>35</v>
      </c>
      <c r="DRV10" s="1107"/>
      <c r="DSC10" s="1103" t="s">
        <v>35</v>
      </c>
      <c r="DSD10" s="1107"/>
      <c r="DSK10" s="1103" t="s">
        <v>35</v>
      </c>
      <c r="DSL10" s="1107"/>
      <c r="DSS10" s="1103" t="s">
        <v>35</v>
      </c>
      <c r="DST10" s="1107"/>
      <c r="DTA10" s="1103" t="s">
        <v>35</v>
      </c>
      <c r="DTB10" s="1107"/>
      <c r="DTI10" s="1103" t="s">
        <v>35</v>
      </c>
      <c r="DTJ10" s="1107"/>
      <c r="DTQ10" s="1103" t="s">
        <v>35</v>
      </c>
      <c r="DTR10" s="1107"/>
      <c r="DTY10" s="1103" t="s">
        <v>35</v>
      </c>
      <c r="DTZ10" s="1107"/>
      <c r="DUG10" s="1103" t="s">
        <v>35</v>
      </c>
      <c r="DUH10" s="1107"/>
      <c r="DUO10" s="1103" t="s">
        <v>35</v>
      </c>
      <c r="DUP10" s="1107"/>
      <c r="DUW10" s="1103" t="s">
        <v>35</v>
      </c>
      <c r="DUX10" s="1107"/>
      <c r="DVE10" s="1103" t="s">
        <v>35</v>
      </c>
      <c r="DVF10" s="1107"/>
      <c r="DVM10" s="1103" t="s">
        <v>35</v>
      </c>
      <c r="DVN10" s="1107"/>
      <c r="DVU10" s="1103" t="s">
        <v>35</v>
      </c>
      <c r="DVV10" s="1107"/>
      <c r="DWC10" s="1103" t="s">
        <v>35</v>
      </c>
      <c r="DWD10" s="1107"/>
      <c r="DWK10" s="1103" t="s">
        <v>35</v>
      </c>
      <c r="DWL10" s="1107"/>
      <c r="DWS10" s="1103" t="s">
        <v>35</v>
      </c>
      <c r="DWT10" s="1107"/>
      <c r="DXA10" s="1103" t="s">
        <v>35</v>
      </c>
      <c r="DXB10" s="1107"/>
      <c r="DXI10" s="1103" t="s">
        <v>35</v>
      </c>
      <c r="DXJ10" s="1107"/>
      <c r="DXQ10" s="1103" t="s">
        <v>35</v>
      </c>
      <c r="DXR10" s="1107"/>
      <c r="DXY10" s="1103" t="s">
        <v>35</v>
      </c>
      <c r="DXZ10" s="1107"/>
      <c r="DYG10" s="1103" t="s">
        <v>35</v>
      </c>
      <c r="DYH10" s="1107"/>
      <c r="DYO10" s="1103" t="s">
        <v>35</v>
      </c>
      <c r="DYP10" s="1107"/>
      <c r="DYW10" s="1103" t="s">
        <v>35</v>
      </c>
      <c r="DYX10" s="1107"/>
      <c r="DZE10" s="1103" t="s">
        <v>35</v>
      </c>
      <c r="DZF10" s="1107"/>
      <c r="DZM10" s="1103" t="s">
        <v>35</v>
      </c>
      <c r="DZN10" s="1107"/>
      <c r="DZU10" s="1103" t="s">
        <v>35</v>
      </c>
      <c r="DZV10" s="1107"/>
      <c r="EAC10" s="1103" t="s">
        <v>35</v>
      </c>
      <c r="EAD10" s="1107"/>
      <c r="EAK10" s="1103" t="s">
        <v>35</v>
      </c>
      <c r="EAL10" s="1107"/>
      <c r="EAS10" s="1103" t="s">
        <v>35</v>
      </c>
      <c r="EAT10" s="1107"/>
      <c r="EBA10" s="1103" t="s">
        <v>35</v>
      </c>
      <c r="EBB10" s="1107"/>
      <c r="EBI10" s="1103" t="s">
        <v>35</v>
      </c>
      <c r="EBJ10" s="1107"/>
      <c r="EBQ10" s="1103" t="s">
        <v>35</v>
      </c>
      <c r="EBR10" s="1107"/>
      <c r="EBY10" s="1103" t="s">
        <v>35</v>
      </c>
      <c r="EBZ10" s="1107"/>
      <c r="ECG10" s="1103" t="s">
        <v>35</v>
      </c>
      <c r="ECH10" s="1107"/>
      <c r="ECO10" s="1103" t="s">
        <v>35</v>
      </c>
      <c r="ECP10" s="1107"/>
      <c r="ECW10" s="1103" t="s">
        <v>35</v>
      </c>
      <c r="ECX10" s="1107"/>
      <c r="EDE10" s="1103" t="s">
        <v>35</v>
      </c>
      <c r="EDF10" s="1107"/>
      <c r="EDM10" s="1103" t="s">
        <v>35</v>
      </c>
      <c r="EDN10" s="1107"/>
      <c r="EDU10" s="1103" t="s">
        <v>35</v>
      </c>
      <c r="EDV10" s="1107"/>
      <c r="EEC10" s="1103" t="s">
        <v>35</v>
      </c>
      <c r="EED10" s="1107"/>
      <c r="EEK10" s="1103" t="s">
        <v>35</v>
      </c>
      <c r="EEL10" s="1107"/>
      <c r="EES10" s="1103" t="s">
        <v>35</v>
      </c>
      <c r="EET10" s="1107"/>
      <c r="EFA10" s="1103" t="s">
        <v>35</v>
      </c>
      <c r="EFB10" s="1107"/>
      <c r="EFI10" s="1103" t="s">
        <v>35</v>
      </c>
      <c r="EFJ10" s="1107"/>
      <c r="EFQ10" s="1103" t="s">
        <v>35</v>
      </c>
      <c r="EFR10" s="1107"/>
      <c r="EFY10" s="1103" t="s">
        <v>35</v>
      </c>
      <c r="EFZ10" s="1107"/>
      <c r="EGG10" s="1103" t="s">
        <v>35</v>
      </c>
      <c r="EGH10" s="1107"/>
      <c r="EGO10" s="1103" t="s">
        <v>35</v>
      </c>
      <c r="EGP10" s="1107"/>
      <c r="EGW10" s="1103" t="s">
        <v>35</v>
      </c>
      <c r="EGX10" s="1107"/>
      <c r="EHE10" s="1103" t="s">
        <v>35</v>
      </c>
      <c r="EHF10" s="1107"/>
      <c r="EHM10" s="1103" t="s">
        <v>35</v>
      </c>
      <c r="EHN10" s="1107"/>
      <c r="EHU10" s="1103" t="s">
        <v>35</v>
      </c>
      <c r="EHV10" s="1107"/>
      <c r="EIC10" s="1103" t="s">
        <v>35</v>
      </c>
      <c r="EID10" s="1107"/>
      <c r="EIK10" s="1103" t="s">
        <v>35</v>
      </c>
      <c r="EIL10" s="1107"/>
      <c r="EIS10" s="1103" t="s">
        <v>35</v>
      </c>
      <c r="EIT10" s="1107"/>
      <c r="EJA10" s="1103" t="s">
        <v>35</v>
      </c>
      <c r="EJB10" s="1107"/>
      <c r="EJI10" s="1103" t="s">
        <v>35</v>
      </c>
      <c r="EJJ10" s="1107"/>
      <c r="EJQ10" s="1103" t="s">
        <v>35</v>
      </c>
      <c r="EJR10" s="1107"/>
      <c r="EJY10" s="1103" t="s">
        <v>35</v>
      </c>
      <c r="EJZ10" s="1107"/>
      <c r="EKG10" s="1103" t="s">
        <v>35</v>
      </c>
      <c r="EKH10" s="1107"/>
      <c r="EKO10" s="1103" t="s">
        <v>35</v>
      </c>
      <c r="EKP10" s="1107"/>
      <c r="EKW10" s="1103" t="s">
        <v>35</v>
      </c>
      <c r="EKX10" s="1107"/>
      <c r="ELE10" s="1103" t="s">
        <v>35</v>
      </c>
      <c r="ELF10" s="1107"/>
      <c r="ELM10" s="1103" t="s">
        <v>35</v>
      </c>
      <c r="ELN10" s="1107"/>
      <c r="ELU10" s="1103" t="s">
        <v>35</v>
      </c>
      <c r="ELV10" s="1107"/>
      <c r="EMC10" s="1103" t="s">
        <v>35</v>
      </c>
      <c r="EMD10" s="1107"/>
      <c r="EMK10" s="1103" t="s">
        <v>35</v>
      </c>
      <c r="EML10" s="1107"/>
      <c r="EMS10" s="1103" t="s">
        <v>35</v>
      </c>
      <c r="EMT10" s="1107"/>
      <c r="ENA10" s="1103" t="s">
        <v>35</v>
      </c>
      <c r="ENB10" s="1107"/>
      <c r="ENI10" s="1103" t="s">
        <v>35</v>
      </c>
      <c r="ENJ10" s="1107"/>
      <c r="ENQ10" s="1103" t="s">
        <v>35</v>
      </c>
      <c r="ENR10" s="1107"/>
      <c r="ENY10" s="1103" t="s">
        <v>35</v>
      </c>
      <c r="ENZ10" s="1107"/>
      <c r="EOG10" s="1103" t="s">
        <v>35</v>
      </c>
      <c r="EOH10" s="1107"/>
      <c r="EOO10" s="1103" t="s">
        <v>35</v>
      </c>
      <c r="EOP10" s="1107"/>
      <c r="EOW10" s="1103" t="s">
        <v>35</v>
      </c>
      <c r="EOX10" s="1107"/>
      <c r="EPE10" s="1103" t="s">
        <v>35</v>
      </c>
      <c r="EPF10" s="1107"/>
      <c r="EPM10" s="1103" t="s">
        <v>35</v>
      </c>
      <c r="EPN10" s="1107"/>
      <c r="EPU10" s="1103" t="s">
        <v>35</v>
      </c>
      <c r="EPV10" s="1107"/>
      <c r="EQC10" s="1103" t="s">
        <v>35</v>
      </c>
      <c r="EQD10" s="1107"/>
      <c r="EQK10" s="1103" t="s">
        <v>35</v>
      </c>
      <c r="EQL10" s="1107"/>
      <c r="EQS10" s="1103" t="s">
        <v>35</v>
      </c>
      <c r="EQT10" s="1107"/>
      <c r="ERA10" s="1103" t="s">
        <v>35</v>
      </c>
      <c r="ERB10" s="1107"/>
      <c r="ERI10" s="1103" t="s">
        <v>35</v>
      </c>
      <c r="ERJ10" s="1107"/>
      <c r="ERQ10" s="1103" t="s">
        <v>35</v>
      </c>
      <c r="ERR10" s="1107"/>
      <c r="ERY10" s="1103" t="s">
        <v>35</v>
      </c>
      <c r="ERZ10" s="1107"/>
      <c r="ESG10" s="1103" t="s">
        <v>35</v>
      </c>
      <c r="ESH10" s="1107"/>
      <c r="ESO10" s="1103" t="s">
        <v>35</v>
      </c>
      <c r="ESP10" s="1107"/>
      <c r="ESW10" s="1103" t="s">
        <v>35</v>
      </c>
      <c r="ESX10" s="1107"/>
      <c r="ETE10" s="1103" t="s">
        <v>35</v>
      </c>
      <c r="ETF10" s="1107"/>
      <c r="ETM10" s="1103" t="s">
        <v>35</v>
      </c>
      <c r="ETN10" s="1107"/>
      <c r="ETU10" s="1103" t="s">
        <v>35</v>
      </c>
      <c r="ETV10" s="1107"/>
      <c r="EUC10" s="1103" t="s">
        <v>35</v>
      </c>
      <c r="EUD10" s="1107"/>
      <c r="EUK10" s="1103" t="s">
        <v>35</v>
      </c>
      <c r="EUL10" s="1107"/>
      <c r="EUS10" s="1103" t="s">
        <v>35</v>
      </c>
      <c r="EUT10" s="1107"/>
      <c r="EVA10" s="1103" t="s">
        <v>35</v>
      </c>
      <c r="EVB10" s="1107"/>
      <c r="EVI10" s="1103" t="s">
        <v>35</v>
      </c>
      <c r="EVJ10" s="1107"/>
      <c r="EVQ10" s="1103" t="s">
        <v>35</v>
      </c>
      <c r="EVR10" s="1107"/>
      <c r="EVY10" s="1103" t="s">
        <v>35</v>
      </c>
      <c r="EVZ10" s="1107"/>
      <c r="EWG10" s="1103" t="s">
        <v>35</v>
      </c>
      <c r="EWH10" s="1107"/>
      <c r="EWO10" s="1103" t="s">
        <v>35</v>
      </c>
      <c r="EWP10" s="1107"/>
      <c r="EWW10" s="1103" t="s">
        <v>35</v>
      </c>
      <c r="EWX10" s="1107"/>
      <c r="EXE10" s="1103" t="s">
        <v>35</v>
      </c>
      <c r="EXF10" s="1107"/>
      <c r="EXM10" s="1103" t="s">
        <v>35</v>
      </c>
      <c r="EXN10" s="1107"/>
      <c r="EXU10" s="1103" t="s">
        <v>35</v>
      </c>
      <c r="EXV10" s="1107"/>
      <c r="EYC10" s="1103" t="s">
        <v>35</v>
      </c>
      <c r="EYD10" s="1107"/>
      <c r="EYK10" s="1103" t="s">
        <v>35</v>
      </c>
      <c r="EYL10" s="1107"/>
      <c r="EYS10" s="1103" t="s">
        <v>35</v>
      </c>
      <c r="EYT10" s="1107"/>
      <c r="EZA10" s="1103" t="s">
        <v>35</v>
      </c>
      <c r="EZB10" s="1107"/>
      <c r="EZI10" s="1103" t="s">
        <v>35</v>
      </c>
      <c r="EZJ10" s="1107"/>
      <c r="EZQ10" s="1103" t="s">
        <v>35</v>
      </c>
      <c r="EZR10" s="1107"/>
      <c r="EZY10" s="1103" t="s">
        <v>35</v>
      </c>
      <c r="EZZ10" s="1107"/>
      <c r="FAG10" s="1103" t="s">
        <v>35</v>
      </c>
      <c r="FAH10" s="1107"/>
      <c r="FAO10" s="1103" t="s">
        <v>35</v>
      </c>
      <c r="FAP10" s="1107"/>
      <c r="FAW10" s="1103" t="s">
        <v>35</v>
      </c>
      <c r="FAX10" s="1107"/>
      <c r="FBE10" s="1103" t="s">
        <v>35</v>
      </c>
      <c r="FBF10" s="1107"/>
      <c r="FBM10" s="1103" t="s">
        <v>35</v>
      </c>
      <c r="FBN10" s="1107"/>
      <c r="FBU10" s="1103" t="s">
        <v>35</v>
      </c>
      <c r="FBV10" s="1107"/>
      <c r="FCC10" s="1103" t="s">
        <v>35</v>
      </c>
      <c r="FCD10" s="1107"/>
      <c r="FCK10" s="1103" t="s">
        <v>35</v>
      </c>
      <c r="FCL10" s="1107"/>
      <c r="FCS10" s="1103" t="s">
        <v>35</v>
      </c>
      <c r="FCT10" s="1107"/>
      <c r="FDA10" s="1103" t="s">
        <v>35</v>
      </c>
      <c r="FDB10" s="1107"/>
      <c r="FDI10" s="1103" t="s">
        <v>35</v>
      </c>
      <c r="FDJ10" s="1107"/>
      <c r="FDQ10" s="1103" t="s">
        <v>35</v>
      </c>
      <c r="FDR10" s="1107"/>
      <c r="FDY10" s="1103" t="s">
        <v>35</v>
      </c>
      <c r="FDZ10" s="1107"/>
      <c r="FEG10" s="1103" t="s">
        <v>35</v>
      </c>
      <c r="FEH10" s="1107"/>
      <c r="FEO10" s="1103" t="s">
        <v>35</v>
      </c>
      <c r="FEP10" s="1107"/>
      <c r="FEW10" s="1103" t="s">
        <v>35</v>
      </c>
      <c r="FEX10" s="1107"/>
      <c r="FFE10" s="1103" t="s">
        <v>35</v>
      </c>
      <c r="FFF10" s="1107"/>
      <c r="FFM10" s="1103" t="s">
        <v>35</v>
      </c>
      <c r="FFN10" s="1107"/>
      <c r="FFU10" s="1103" t="s">
        <v>35</v>
      </c>
      <c r="FFV10" s="1107"/>
      <c r="FGC10" s="1103" t="s">
        <v>35</v>
      </c>
      <c r="FGD10" s="1107"/>
      <c r="FGK10" s="1103" t="s">
        <v>35</v>
      </c>
      <c r="FGL10" s="1107"/>
      <c r="FGS10" s="1103" t="s">
        <v>35</v>
      </c>
      <c r="FGT10" s="1107"/>
      <c r="FHA10" s="1103" t="s">
        <v>35</v>
      </c>
      <c r="FHB10" s="1107"/>
      <c r="FHI10" s="1103" t="s">
        <v>35</v>
      </c>
      <c r="FHJ10" s="1107"/>
      <c r="FHQ10" s="1103" t="s">
        <v>35</v>
      </c>
      <c r="FHR10" s="1107"/>
      <c r="FHY10" s="1103" t="s">
        <v>35</v>
      </c>
      <c r="FHZ10" s="1107"/>
      <c r="FIG10" s="1103" t="s">
        <v>35</v>
      </c>
      <c r="FIH10" s="1107"/>
      <c r="FIO10" s="1103" t="s">
        <v>35</v>
      </c>
      <c r="FIP10" s="1107"/>
      <c r="FIW10" s="1103" t="s">
        <v>35</v>
      </c>
      <c r="FIX10" s="1107"/>
      <c r="FJE10" s="1103" t="s">
        <v>35</v>
      </c>
      <c r="FJF10" s="1107"/>
      <c r="FJM10" s="1103" t="s">
        <v>35</v>
      </c>
      <c r="FJN10" s="1107"/>
      <c r="FJU10" s="1103" t="s">
        <v>35</v>
      </c>
      <c r="FJV10" s="1107"/>
      <c r="FKC10" s="1103" t="s">
        <v>35</v>
      </c>
      <c r="FKD10" s="1107"/>
      <c r="FKK10" s="1103" t="s">
        <v>35</v>
      </c>
      <c r="FKL10" s="1107"/>
      <c r="FKS10" s="1103" t="s">
        <v>35</v>
      </c>
      <c r="FKT10" s="1107"/>
      <c r="FLA10" s="1103" t="s">
        <v>35</v>
      </c>
      <c r="FLB10" s="1107"/>
      <c r="FLI10" s="1103" t="s">
        <v>35</v>
      </c>
      <c r="FLJ10" s="1107"/>
      <c r="FLQ10" s="1103" t="s">
        <v>35</v>
      </c>
      <c r="FLR10" s="1107"/>
      <c r="FLY10" s="1103" t="s">
        <v>35</v>
      </c>
      <c r="FLZ10" s="1107"/>
      <c r="FMG10" s="1103" t="s">
        <v>35</v>
      </c>
      <c r="FMH10" s="1107"/>
      <c r="FMO10" s="1103" t="s">
        <v>35</v>
      </c>
      <c r="FMP10" s="1107"/>
      <c r="FMW10" s="1103" t="s">
        <v>35</v>
      </c>
      <c r="FMX10" s="1107"/>
      <c r="FNE10" s="1103" t="s">
        <v>35</v>
      </c>
      <c r="FNF10" s="1107"/>
      <c r="FNM10" s="1103" t="s">
        <v>35</v>
      </c>
      <c r="FNN10" s="1107"/>
      <c r="FNU10" s="1103" t="s">
        <v>35</v>
      </c>
      <c r="FNV10" s="1107"/>
      <c r="FOC10" s="1103" t="s">
        <v>35</v>
      </c>
      <c r="FOD10" s="1107"/>
      <c r="FOK10" s="1103" t="s">
        <v>35</v>
      </c>
      <c r="FOL10" s="1107"/>
      <c r="FOS10" s="1103" t="s">
        <v>35</v>
      </c>
      <c r="FOT10" s="1107"/>
      <c r="FPA10" s="1103" t="s">
        <v>35</v>
      </c>
      <c r="FPB10" s="1107"/>
      <c r="FPI10" s="1103" t="s">
        <v>35</v>
      </c>
      <c r="FPJ10" s="1107"/>
      <c r="FPQ10" s="1103" t="s">
        <v>35</v>
      </c>
      <c r="FPR10" s="1107"/>
      <c r="FPY10" s="1103" t="s">
        <v>35</v>
      </c>
      <c r="FPZ10" s="1107"/>
      <c r="FQG10" s="1103" t="s">
        <v>35</v>
      </c>
      <c r="FQH10" s="1107"/>
      <c r="FQO10" s="1103" t="s">
        <v>35</v>
      </c>
      <c r="FQP10" s="1107"/>
      <c r="FQW10" s="1103" t="s">
        <v>35</v>
      </c>
      <c r="FQX10" s="1107"/>
      <c r="FRE10" s="1103" t="s">
        <v>35</v>
      </c>
      <c r="FRF10" s="1107"/>
      <c r="FRM10" s="1103" t="s">
        <v>35</v>
      </c>
      <c r="FRN10" s="1107"/>
      <c r="FRU10" s="1103" t="s">
        <v>35</v>
      </c>
      <c r="FRV10" s="1107"/>
      <c r="FSC10" s="1103" t="s">
        <v>35</v>
      </c>
      <c r="FSD10" s="1107"/>
      <c r="FSK10" s="1103" t="s">
        <v>35</v>
      </c>
      <c r="FSL10" s="1107"/>
      <c r="FSS10" s="1103" t="s">
        <v>35</v>
      </c>
      <c r="FST10" s="1107"/>
      <c r="FTA10" s="1103" t="s">
        <v>35</v>
      </c>
      <c r="FTB10" s="1107"/>
      <c r="FTI10" s="1103" t="s">
        <v>35</v>
      </c>
      <c r="FTJ10" s="1107"/>
      <c r="FTQ10" s="1103" t="s">
        <v>35</v>
      </c>
      <c r="FTR10" s="1107"/>
      <c r="FTY10" s="1103" t="s">
        <v>35</v>
      </c>
      <c r="FTZ10" s="1107"/>
      <c r="FUG10" s="1103" t="s">
        <v>35</v>
      </c>
      <c r="FUH10" s="1107"/>
      <c r="FUO10" s="1103" t="s">
        <v>35</v>
      </c>
      <c r="FUP10" s="1107"/>
      <c r="FUW10" s="1103" t="s">
        <v>35</v>
      </c>
      <c r="FUX10" s="1107"/>
      <c r="FVE10" s="1103" t="s">
        <v>35</v>
      </c>
      <c r="FVF10" s="1107"/>
      <c r="FVM10" s="1103" t="s">
        <v>35</v>
      </c>
      <c r="FVN10" s="1107"/>
      <c r="FVU10" s="1103" t="s">
        <v>35</v>
      </c>
      <c r="FVV10" s="1107"/>
      <c r="FWC10" s="1103" t="s">
        <v>35</v>
      </c>
      <c r="FWD10" s="1107"/>
      <c r="FWK10" s="1103" t="s">
        <v>35</v>
      </c>
      <c r="FWL10" s="1107"/>
      <c r="FWS10" s="1103" t="s">
        <v>35</v>
      </c>
      <c r="FWT10" s="1107"/>
      <c r="FXA10" s="1103" t="s">
        <v>35</v>
      </c>
      <c r="FXB10" s="1107"/>
      <c r="FXI10" s="1103" t="s">
        <v>35</v>
      </c>
      <c r="FXJ10" s="1107"/>
      <c r="FXQ10" s="1103" t="s">
        <v>35</v>
      </c>
      <c r="FXR10" s="1107"/>
      <c r="FXY10" s="1103" t="s">
        <v>35</v>
      </c>
      <c r="FXZ10" s="1107"/>
      <c r="FYG10" s="1103" t="s">
        <v>35</v>
      </c>
      <c r="FYH10" s="1107"/>
      <c r="FYO10" s="1103" t="s">
        <v>35</v>
      </c>
      <c r="FYP10" s="1107"/>
      <c r="FYW10" s="1103" t="s">
        <v>35</v>
      </c>
      <c r="FYX10" s="1107"/>
      <c r="FZE10" s="1103" t="s">
        <v>35</v>
      </c>
      <c r="FZF10" s="1107"/>
      <c r="FZM10" s="1103" t="s">
        <v>35</v>
      </c>
      <c r="FZN10" s="1107"/>
      <c r="FZU10" s="1103" t="s">
        <v>35</v>
      </c>
      <c r="FZV10" s="1107"/>
      <c r="GAC10" s="1103" t="s">
        <v>35</v>
      </c>
      <c r="GAD10" s="1107"/>
      <c r="GAK10" s="1103" t="s">
        <v>35</v>
      </c>
      <c r="GAL10" s="1107"/>
      <c r="GAS10" s="1103" t="s">
        <v>35</v>
      </c>
      <c r="GAT10" s="1107"/>
      <c r="GBA10" s="1103" t="s">
        <v>35</v>
      </c>
      <c r="GBB10" s="1107"/>
      <c r="GBI10" s="1103" t="s">
        <v>35</v>
      </c>
      <c r="GBJ10" s="1107"/>
      <c r="GBQ10" s="1103" t="s">
        <v>35</v>
      </c>
      <c r="GBR10" s="1107"/>
      <c r="GBY10" s="1103" t="s">
        <v>35</v>
      </c>
      <c r="GBZ10" s="1107"/>
      <c r="GCG10" s="1103" t="s">
        <v>35</v>
      </c>
      <c r="GCH10" s="1107"/>
      <c r="GCO10" s="1103" t="s">
        <v>35</v>
      </c>
      <c r="GCP10" s="1107"/>
      <c r="GCW10" s="1103" t="s">
        <v>35</v>
      </c>
      <c r="GCX10" s="1107"/>
      <c r="GDE10" s="1103" t="s">
        <v>35</v>
      </c>
      <c r="GDF10" s="1107"/>
      <c r="GDM10" s="1103" t="s">
        <v>35</v>
      </c>
      <c r="GDN10" s="1107"/>
      <c r="GDU10" s="1103" t="s">
        <v>35</v>
      </c>
      <c r="GDV10" s="1107"/>
      <c r="GEC10" s="1103" t="s">
        <v>35</v>
      </c>
      <c r="GED10" s="1107"/>
      <c r="GEK10" s="1103" t="s">
        <v>35</v>
      </c>
      <c r="GEL10" s="1107"/>
      <c r="GES10" s="1103" t="s">
        <v>35</v>
      </c>
      <c r="GET10" s="1107"/>
      <c r="GFA10" s="1103" t="s">
        <v>35</v>
      </c>
      <c r="GFB10" s="1107"/>
      <c r="GFI10" s="1103" t="s">
        <v>35</v>
      </c>
      <c r="GFJ10" s="1107"/>
      <c r="GFQ10" s="1103" t="s">
        <v>35</v>
      </c>
      <c r="GFR10" s="1107"/>
      <c r="GFY10" s="1103" t="s">
        <v>35</v>
      </c>
      <c r="GFZ10" s="1107"/>
      <c r="GGG10" s="1103" t="s">
        <v>35</v>
      </c>
      <c r="GGH10" s="1107"/>
      <c r="GGO10" s="1103" t="s">
        <v>35</v>
      </c>
      <c r="GGP10" s="1107"/>
      <c r="GGW10" s="1103" t="s">
        <v>35</v>
      </c>
      <c r="GGX10" s="1107"/>
      <c r="GHE10" s="1103" t="s">
        <v>35</v>
      </c>
      <c r="GHF10" s="1107"/>
      <c r="GHM10" s="1103" t="s">
        <v>35</v>
      </c>
      <c r="GHN10" s="1107"/>
      <c r="GHU10" s="1103" t="s">
        <v>35</v>
      </c>
      <c r="GHV10" s="1107"/>
      <c r="GIC10" s="1103" t="s">
        <v>35</v>
      </c>
      <c r="GID10" s="1107"/>
      <c r="GIK10" s="1103" t="s">
        <v>35</v>
      </c>
      <c r="GIL10" s="1107"/>
      <c r="GIS10" s="1103" t="s">
        <v>35</v>
      </c>
      <c r="GIT10" s="1107"/>
      <c r="GJA10" s="1103" t="s">
        <v>35</v>
      </c>
      <c r="GJB10" s="1107"/>
      <c r="GJI10" s="1103" t="s">
        <v>35</v>
      </c>
      <c r="GJJ10" s="1107"/>
      <c r="GJQ10" s="1103" t="s">
        <v>35</v>
      </c>
      <c r="GJR10" s="1107"/>
      <c r="GJY10" s="1103" t="s">
        <v>35</v>
      </c>
      <c r="GJZ10" s="1107"/>
      <c r="GKG10" s="1103" t="s">
        <v>35</v>
      </c>
      <c r="GKH10" s="1107"/>
      <c r="GKO10" s="1103" t="s">
        <v>35</v>
      </c>
      <c r="GKP10" s="1107"/>
      <c r="GKW10" s="1103" t="s">
        <v>35</v>
      </c>
      <c r="GKX10" s="1107"/>
      <c r="GLE10" s="1103" t="s">
        <v>35</v>
      </c>
      <c r="GLF10" s="1107"/>
      <c r="GLM10" s="1103" t="s">
        <v>35</v>
      </c>
      <c r="GLN10" s="1107"/>
      <c r="GLU10" s="1103" t="s">
        <v>35</v>
      </c>
      <c r="GLV10" s="1107"/>
      <c r="GMC10" s="1103" t="s">
        <v>35</v>
      </c>
      <c r="GMD10" s="1107"/>
      <c r="GMK10" s="1103" t="s">
        <v>35</v>
      </c>
      <c r="GML10" s="1107"/>
      <c r="GMS10" s="1103" t="s">
        <v>35</v>
      </c>
      <c r="GMT10" s="1107"/>
      <c r="GNA10" s="1103" t="s">
        <v>35</v>
      </c>
      <c r="GNB10" s="1107"/>
      <c r="GNI10" s="1103" t="s">
        <v>35</v>
      </c>
      <c r="GNJ10" s="1107"/>
      <c r="GNQ10" s="1103" t="s">
        <v>35</v>
      </c>
      <c r="GNR10" s="1107"/>
      <c r="GNY10" s="1103" t="s">
        <v>35</v>
      </c>
      <c r="GNZ10" s="1107"/>
      <c r="GOG10" s="1103" t="s">
        <v>35</v>
      </c>
      <c r="GOH10" s="1107"/>
      <c r="GOO10" s="1103" t="s">
        <v>35</v>
      </c>
      <c r="GOP10" s="1107"/>
      <c r="GOW10" s="1103" t="s">
        <v>35</v>
      </c>
      <c r="GOX10" s="1107"/>
      <c r="GPE10" s="1103" t="s">
        <v>35</v>
      </c>
      <c r="GPF10" s="1107"/>
      <c r="GPM10" s="1103" t="s">
        <v>35</v>
      </c>
      <c r="GPN10" s="1107"/>
      <c r="GPU10" s="1103" t="s">
        <v>35</v>
      </c>
      <c r="GPV10" s="1107"/>
      <c r="GQC10" s="1103" t="s">
        <v>35</v>
      </c>
      <c r="GQD10" s="1107"/>
      <c r="GQK10" s="1103" t="s">
        <v>35</v>
      </c>
      <c r="GQL10" s="1107"/>
      <c r="GQS10" s="1103" t="s">
        <v>35</v>
      </c>
      <c r="GQT10" s="1107"/>
      <c r="GRA10" s="1103" t="s">
        <v>35</v>
      </c>
      <c r="GRB10" s="1107"/>
      <c r="GRI10" s="1103" t="s">
        <v>35</v>
      </c>
      <c r="GRJ10" s="1107"/>
      <c r="GRQ10" s="1103" t="s">
        <v>35</v>
      </c>
      <c r="GRR10" s="1107"/>
      <c r="GRY10" s="1103" t="s">
        <v>35</v>
      </c>
      <c r="GRZ10" s="1107"/>
      <c r="GSG10" s="1103" t="s">
        <v>35</v>
      </c>
      <c r="GSH10" s="1107"/>
      <c r="GSO10" s="1103" t="s">
        <v>35</v>
      </c>
      <c r="GSP10" s="1107"/>
      <c r="GSW10" s="1103" t="s">
        <v>35</v>
      </c>
      <c r="GSX10" s="1107"/>
      <c r="GTE10" s="1103" t="s">
        <v>35</v>
      </c>
      <c r="GTF10" s="1107"/>
      <c r="GTM10" s="1103" t="s">
        <v>35</v>
      </c>
      <c r="GTN10" s="1107"/>
      <c r="GTU10" s="1103" t="s">
        <v>35</v>
      </c>
      <c r="GTV10" s="1107"/>
      <c r="GUC10" s="1103" t="s">
        <v>35</v>
      </c>
      <c r="GUD10" s="1107"/>
      <c r="GUK10" s="1103" t="s">
        <v>35</v>
      </c>
      <c r="GUL10" s="1107"/>
      <c r="GUS10" s="1103" t="s">
        <v>35</v>
      </c>
      <c r="GUT10" s="1107"/>
      <c r="GVA10" s="1103" t="s">
        <v>35</v>
      </c>
      <c r="GVB10" s="1107"/>
      <c r="GVI10" s="1103" t="s">
        <v>35</v>
      </c>
      <c r="GVJ10" s="1107"/>
      <c r="GVQ10" s="1103" t="s">
        <v>35</v>
      </c>
      <c r="GVR10" s="1107"/>
      <c r="GVY10" s="1103" t="s">
        <v>35</v>
      </c>
      <c r="GVZ10" s="1107"/>
      <c r="GWG10" s="1103" t="s">
        <v>35</v>
      </c>
      <c r="GWH10" s="1107"/>
      <c r="GWO10" s="1103" t="s">
        <v>35</v>
      </c>
      <c r="GWP10" s="1107"/>
      <c r="GWW10" s="1103" t="s">
        <v>35</v>
      </c>
      <c r="GWX10" s="1107"/>
      <c r="GXE10" s="1103" t="s">
        <v>35</v>
      </c>
      <c r="GXF10" s="1107"/>
      <c r="GXM10" s="1103" t="s">
        <v>35</v>
      </c>
      <c r="GXN10" s="1107"/>
      <c r="GXU10" s="1103" t="s">
        <v>35</v>
      </c>
      <c r="GXV10" s="1107"/>
      <c r="GYC10" s="1103" t="s">
        <v>35</v>
      </c>
      <c r="GYD10" s="1107"/>
      <c r="GYK10" s="1103" t="s">
        <v>35</v>
      </c>
      <c r="GYL10" s="1107"/>
      <c r="GYS10" s="1103" t="s">
        <v>35</v>
      </c>
      <c r="GYT10" s="1107"/>
      <c r="GZA10" s="1103" t="s">
        <v>35</v>
      </c>
      <c r="GZB10" s="1107"/>
      <c r="GZI10" s="1103" t="s">
        <v>35</v>
      </c>
      <c r="GZJ10" s="1107"/>
      <c r="GZQ10" s="1103" t="s">
        <v>35</v>
      </c>
      <c r="GZR10" s="1107"/>
      <c r="GZY10" s="1103" t="s">
        <v>35</v>
      </c>
      <c r="GZZ10" s="1107"/>
      <c r="HAG10" s="1103" t="s">
        <v>35</v>
      </c>
      <c r="HAH10" s="1107"/>
      <c r="HAO10" s="1103" t="s">
        <v>35</v>
      </c>
      <c r="HAP10" s="1107"/>
      <c r="HAW10" s="1103" t="s">
        <v>35</v>
      </c>
      <c r="HAX10" s="1107"/>
      <c r="HBE10" s="1103" t="s">
        <v>35</v>
      </c>
      <c r="HBF10" s="1107"/>
      <c r="HBM10" s="1103" t="s">
        <v>35</v>
      </c>
      <c r="HBN10" s="1107"/>
      <c r="HBU10" s="1103" t="s">
        <v>35</v>
      </c>
      <c r="HBV10" s="1107"/>
      <c r="HCC10" s="1103" t="s">
        <v>35</v>
      </c>
      <c r="HCD10" s="1107"/>
      <c r="HCK10" s="1103" t="s">
        <v>35</v>
      </c>
      <c r="HCL10" s="1107"/>
      <c r="HCS10" s="1103" t="s">
        <v>35</v>
      </c>
      <c r="HCT10" s="1107"/>
      <c r="HDA10" s="1103" t="s">
        <v>35</v>
      </c>
      <c r="HDB10" s="1107"/>
      <c r="HDI10" s="1103" t="s">
        <v>35</v>
      </c>
      <c r="HDJ10" s="1107"/>
      <c r="HDQ10" s="1103" t="s">
        <v>35</v>
      </c>
      <c r="HDR10" s="1107"/>
      <c r="HDY10" s="1103" t="s">
        <v>35</v>
      </c>
      <c r="HDZ10" s="1107"/>
      <c r="HEG10" s="1103" t="s">
        <v>35</v>
      </c>
      <c r="HEH10" s="1107"/>
      <c r="HEO10" s="1103" t="s">
        <v>35</v>
      </c>
      <c r="HEP10" s="1107"/>
      <c r="HEW10" s="1103" t="s">
        <v>35</v>
      </c>
      <c r="HEX10" s="1107"/>
      <c r="HFE10" s="1103" t="s">
        <v>35</v>
      </c>
      <c r="HFF10" s="1107"/>
      <c r="HFM10" s="1103" t="s">
        <v>35</v>
      </c>
      <c r="HFN10" s="1107"/>
      <c r="HFU10" s="1103" t="s">
        <v>35</v>
      </c>
      <c r="HFV10" s="1107"/>
      <c r="HGC10" s="1103" t="s">
        <v>35</v>
      </c>
      <c r="HGD10" s="1107"/>
      <c r="HGK10" s="1103" t="s">
        <v>35</v>
      </c>
      <c r="HGL10" s="1107"/>
      <c r="HGS10" s="1103" t="s">
        <v>35</v>
      </c>
      <c r="HGT10" s="1107"/>
      <c r="HHA10" s="1103" t="s">
        <v>35</v>
      </c>
      <c r="HHB10" s="1107"/>
      <c r="HHI10" s="1103" t="s">
        <v>35</v>
      </c>
      <c r="HHJ10" s="1107"/>
      <c r="HHQ10" s="1103" t="s">
        <v>35</v>
      </c>
      <c r="HHR10" s="1107"/>
      <c r="HHY10" s="1103" t="s">
        <v>35</v>
      </c>
      <c r="HHZ10" s="1107"/>
      <c r="HIG10" s="1103" t="s">
        <v>35</v>
      </c>
      <c r="HIH10" s="1107"/>
      <c r="HIO10" s="1103" t="s">
        <v>35</v>
      </c>
      <c r="HIP10" s="1107"/>
      <c r="HIW10" s="1103" t="s">
        <v>35</v>
      </c>
      <c r="HIX10" s="1107"/>
      <c r="HJE10" s="1103" t="s">
        <v>35</v>
      </c>
      <c r="HJF10" s="1107"/>
      <c r="HJM10" s="1103" t="s">
        <v>35</v>
      </c>
      <c r="HJN10" s="1107"/>
      <c r="HJU10" s="1103" t="s">
        <v>35</v>
      </c>
      <c r="HJV10" s="1107"/>
      <c r="HKC10" s="1103" t="s">
        <v>35</v>
      </c>
      <c r="HKD10" s="1107"/>
      <c r="HKK10" s="1103" t="s">
        <v>35</v>
      </c>
      <c r="HKL10" s="1107"/>
      <c r="HKS10" s="1103" t="s">
        <v>35</v>
      </c>
      <c r="HKT10" s="1107"/>
      <c r="HLA10" s="1103" t="s">
        <v>35</v>
      </c>
      <c r="HLB10" s="1107"/>
      <c r="HLI10" s="1103" t="s">
        <v>35</v>
      </c>
      <c r="HLJ10" s="1107"/>
      <c r="HLQ10" s="1103" t="s">
        <v>35</v>
      </c>
      <c r="HLR10" s="1107"/>
      <c r="HLY10" s="1103" t="s">
        <v>35</v>
      </c>
      <c r="HLZ10" s="1107"/>
      <c r="HMG10" s="1103" t="s">
        <v>35</v>
      </c>
      <c r="HMH10" s="1107"/>
      <c r="HMO10" s="1103" t="s">
        <v>35</v>
      </c>
      <c r="HMP10" s="1107"/>
      <c r="HMW10" s="1103" t="s">
        <v>35</v>
      </c>
      <c r="HMX10" s="1107"/>
      <c r="HNE10" s="1103" t="s">
        <v>35</v>
      </c>
      <c r="HNF10" s="1107"/>
      <c r="HNM10" s="1103" t="s">
        <v>35</v>
      </c>
      <c r="HNN10" s="1107"/>
      <c r="HNU10" s="1103" t="s">
        <v>35</v>
      </c>
      <c r="HNV10" s="1107"/>
      <c r="HOC10" s="1103" t="s">
        <v>35</v>
      </c>
      <c r="HOD10" s="1107"/>
      <c r="HOK10" s="1103" t="s">
        <v>35</v>
      </c>
      <c r="HOL10" s="1107"/>
      <c r="HOS10" s="1103" t="s">
        <v>35</v>
      </c>
      <c r="HOT10" s="1107"/>
      <c r="HPA10" s="1103" t="s">
        <v>35</v>
      </c>
      <c r="HPB10" s="1107"/>
      <c r="HPI10" s="1103" t="s">
        <v>35</v>
      </c>
      <c r="HPJ10" s="1107"/>
      <c r="HPQ10" s="1103" t="s">
        <v>35</v>
      </c>
      <c r="HPR10" s="1107"/>
      <c r="HPY10" s="1103" t="s">
        <v>35</v>
      </c>
      <c r="HPZ10" s="1107"/>
      <c r="HQG10" s="1103" t="s">
        <v>35</v>
      </c>
      <c r="HQH10" s="1107"/>
      <c r="HQO10" s="1103" t="s">
        <v>35</v>
      </c>
      <c r="HQP10" s="1107"/>
      <c r="HQW10" s="1103" t="s">
        <v>35</v>
      </c>
      <c r="HQX10" s="1107"/>
      <c r="HRE10" s="1103" t="s">
        <v>35</v>
      </c>
      <c r="HRF10" s="1107"/>
      <c r="HRM10" s="1103" t="s">
        <v>35</v>
      </c>
      <c r="HRN10" s="1107"/>
      <c r="HRU10" s="1103" t="s">
        <v>35</v>
      </c>
      <c r="HRV10" s="1107"/>
      <c r="HSC10" s="1103" t="s">
        <v>35</v>
      </c>
      <c r="HSD10" s="1107"/>
      <c r="HSK10" s="1103" t="s">
        <v>35</v>
      </c>
      <c r="HSL10" s="1107"/>
      <c r="HSS10" s="1103" t="s">
        <v>35</v>
      </c>
      <c r="HST10" s="1107"/>
      <c r="HTA10" s="1103" t="s">
        <v>35</v>
      </c>
      <c r="HTB10" s="1107"/>
      <c r="HTI10" s="1103" t="s">
        <v>35</v>
      </c>
      <c r="HTJ10" s="1107"/>
      <c r="HTQ10" s="1103" t="s">
        <v>35</v>
      </c>
      <c r="HTR10" s="1107"/>
      <c r="HTY10" s="1103" t="s">
        <v>35</v>
      </c>
      <c r="HTZ10" s="1107"/>
      <c r="HUG10" s="1103" t="s">
        <v>35</v>
      </c>
      <c r="HUH10" s="1107"/>
      <c r="HUO10" s="1103" t="s">
        <v>35</v>
      </c>
      <c r="HUP10" s="1107"/>
      <c r="HUW10" s="1103" t="s">
        <v>35</v>
      </c>
      <c r="HUX10" s="1107"/>
      <c r="HVE10" s="1103" t="s">
        <v>35</v>
      </c>
      <c r="HVF10" s="1107"/>
      <c r="HVM10" s="1103" t="s">
        <v>35</v>
      </c>
      <c r="HVN10" s="1107"/>
      <c r="HVU10" s="1103" t="s">
        <v>35</v>
      </c>
      <c r="HVV10" s="1107"/>
      <c r="HWC10" s="1103" t="s">
        <v>35</v>
      </c>
      <c r="HWD10" s="1107"/>
      <c r="HWK10" s="1103" t="s">
        <v>35</v>
      </c>
      <c r="HWL10" s="1107"/>
      <c r="HWS10" s="1103" t="s">
        <v>35</v>
      </c>
      <c r="HWT10" s="1107"/>
      <c r="HXA10" s="1103" t="s">
        <v>35</v>
      </c>
      <c r="HXB10" s="1107"/>
      <c r="HXI10" s="1103" t="s">
        <v>35</v>
      </c>
      <c r="HXJ10" s="1107"/>
      <c r="HXQ10" s="1103" t="s">
        <v>35</v>
      </c>
      <c r="HXR10" s="1107"/>
      <c r="HXY10" s="1103" t="s">
        <v>35</v>
      </c>
      <c r="HXZ10" s="1107"/>
      <c r="HYG10" s="1103" t="s">
        <v>35</v>
      </c>
      <c r="HYH10" s="1107"/>
      <c r="HYO10" s="1103" t="s">
        <v>35</v>
      </c>
      <c r="HYP10" s="1107"/>
      <c r="HYW10" s="1103" t="s">
        <v>35</v>
      </c>
      <c r="HYX10" s="1107"/>
      <c r="HZE10" s="1103" t="s">
        <v>35</v>
      </c>
      <c r="HZF10" s="1107"/>
      <c r="HZM10" s="1103" t="s">
        <v>35</v>
      </c>
      <c r="HZN10" s="1107"/>
      <c r="HZU10" s="1103" t="s">
        <v>35</v>
      </c>
      <c r="HZV10" s="1107"/>
      <c r="IAC10" s="1103" t="s">
        <v>35</v>
      </c>
      <c r="IAD10" s="1107"/>
      <c r="IAK10" s="1103" t="s">
        <v>35</v>
      </c>
      <c r="IAL10" s="1107"/>
      <c r="IAS10" s="1103" t="s">
        <v>35</v>
      </c>
      <c r="IAT10" s="1107"/>
      <c r="IBA10" s="1103" t="s">
        <v>35</v>
      </c>
      <c r="IBB10" s="1107"/>
      <c r="IBI10" s="1103" t="s">
        <v>35</v>
      </c>
      <c r="IBJ10" s="1107"/>
      <c r="IBQ10" s="1103" t="s">
        <v>35</v>
      </c>
      <c r="IBR10" s="1107"/>
      <c r="IBY10" s="1103" t="s">
        <v>35</v>
      </c>
      <c r="IBZ10" s="1107"/>
      <c r="ICG10" s="1103" t="s">
        <v>35</v>
      </c>
      <c r="ICH10" s="1107"/>
      <c r="ICO10" s="1103" t="s">
        <v>35</v>
      </c>
      <c r="ICP10" s="1107"/>
      <c r="ICW10" s="1103" t="s">
        <v>35</v>
      </c>
      <c r="ICX10" s="1107"/>
      <c r="IDE10" s="1103" t="s">
        <v>35</v>
      </c>
      <c r="IDF10" s="1107"/>
      <c r="IDM10" s="1103" t="s">
        <v>35</v>
      </c>
      <c r="IDN10" s="1107"/>
      <c r="IDU10" s="1103" t="s">
        <v>35</v>
      </c>
      <c r="IDV10" s="1107"/>
      <c r="IEC10" s="1103" t="s">
        <v>35</v>
      </c>
      <c r="IED10" s="1107"/>
      <c r="IEK10" s="1103" t="s">
        <v>35</v>
      </c>
      <c r="IEL10" s="1107"/>
      <c r="IES10" s="1103" t="s">
        <v>35</v>
      </c>
      <c r="IET10" s="1107"/>
      <c r="IFA10" s="1103" t="s">
        <v>35</v>
      </c>
      <c r="IFB10" s="1107"/>
      <c r="IFI10" s="1103" t="s">
        <v>35</v>
      </c>
      <c r="IFJ10" s="1107"/>
      <c r="IFQ10" s="1103" t="s">
        <v>35</v>
      </c>
      <c r="IFR10" s="1107"/>
      <c r="IFY10" s="1103" t="s">
        <v>35</v>
      </c>
      <c r="IFZ10" s="1107"/>
      <c r="IGG10" s="1103" t="s">
        <v>35</v>
      </c>
      <c r="IGH10" s="1107"/>
      <c r="IGO10" s="1103" t="s">
        <v>35</v>
      </c>
      <c r="IGP10" s="1107"/>
      <c r="IGW10" s="1103" t="s">
        <v>35</v>
      </c>
      <c r="IGX10" s="1107"/>
      <c r="IHE10" s="1103" t="s">
        <v>35</v>
      </c>
      <c r="IHF10" s="1107"/>
      <c r="IHM10" s="1103" t="s">
        <v>35</v>
      </c>
      <c r="IHN10" s="1107"/>
      <c r="IHU10" s="1103" t="s">
        <v>35</v>
      </c>
      <c r="IHV10" s="1107"/>
      <c r="IIC10" s="1103" t="s">
        <v>35</v>
      </c>
      <c r="IID10" s="1107"/>
      <c r="IIK10" s="1103" t="s">
        <v>35</v>
      </c>
      <c r="IIL10" s="1107"/>
      <c r="IIS10" s="1103" t="s">
        <v>35</v>
      </c>
      <c r="IIT10" s="1107"/>
      <c r="IJA10" s="1103" t="s">
        <v>35</v>
      </c>
      <c r="IJB10" s="1107"/>
      <c r="IJI10" s="1103" t="s">
        <v>35</v>
      </c>
      <c r="IJJ10" s="1107"/>
      <c r="IJQ10" s="1103" t="s">
        <v>35</v>
      </c>
      <c r="IJR10" s="1107"/>
      <c r="IJY10" s="1103" t="s">
        <v>35</v>
      </c>
      <c r="IJZ10" s="1107"/>
      <c r="IKG10" s="1103" t="s">
        <v>35</v>
      </c>
      <c r="IKH10" s="1107"/>
      <c r="IKO10" s="1103" t="s">
        <v>35</v>
      </c>
      <c r="IKP10" s="1107"/>
      <c r="IKW10" s="1103" t="s">
        <v>35</v>
      </c>
      <c r="IKX10" s="1107"/>
      <c r="ILE10" s="1103" t="s">
        <v>35</v>
      </c>
      <c r="ILF10" s="1107"/>
      <c r="ILM10" s="1103" t="s">
        <v>35</v>
      </c>
      <c r="ILN10" s="1107"/>
      <c r="ILU10" s="1103" t="s">
        <v>35</v>
      </c>
      <c r="ILV10" s="1107"/>
      <c r="IMC10" s="1103" t="s">
        <v>35</v>
      </c>
      <c r="IMD10" s="1107"/>
      <c r="IMK10" s="1103" t="s">
        <v>35</v>
      </c>
      <c r="IML10" s="1107"/>
      <c r="IMS10" s="1103" t="s">
        <v>35</v>
      </c>
      <c r="IMT10" s="1107"/>
      <c r="INA10" s="1103" t="s">
        <v>35</v>
      </c>
      <c r="INB10" s="1107"/>
      <c r="INI10" s="1103" t="s">
        <v>35</v>
      </c>
      <c r="INJ10" s="1107"/>
      <c r="INQ10" s="1103" t="s">
        <v>35</v>
      </c>
      <c r="INR10" s="1107"/>
      <c r="INY10" s="1103" t="s">
        <v>35</v>
      </c>
      <c r="INZ10" s="1107"/>
      <c r="IOG10" s="1103" t="s">
        <v>35</v>
      </c>
      <c r="IOH10" s="1107"/>
      <c r="IOO10" s="1103" t="s">
        <v>35</v>
      </c>
      <c r="IOP10" s="1107"/>
      <c r="IOW10" s="1103" t="s">
        <v>35</v>
      </c>
      <c r="IOX10" s="1107"/>
      <c r="IPE10" s="1103" t="s">
        <v>35</v>
      </c>
      <c r="IPF10" s="1107"/>
      <c r="IPM10" s="1103" t="s">
        <v>35</v>
      </c>
      <c r="IPN10" s="1107"/>
      <c r="IPU10" s="1103" t="s">
        <v>35</v>
      </c>
      <c r="IPV10" s="1107"/>
      <c r="IQC10" s="1103" t="s">
        <v>35</v>
      </c>
      <c r="IQD10" s="1107"/>
      <c r="IQK10" s="1103" t="s">
        <v>35</v>
      </c>
      <c r="IQL10" s="1107"/>
      <c r="IQS10" s="1103" t="s">
        <v>35</v>
      </c>
      <c r="IQT10" s="1107"/>
      <c r="IRA10" s="1103" t="s">
        <v>35</v>
      </c>
      <c r="IRB10" s="1107"/>
      <c r="IRI10" s="1103" t="s">
        <v>35</v>
      </c>
      <c r="IRJ10" s="1107"/>
      <c r="IRQ10" s="1103" t="s">
        <v>35</v>
      </c>
      <c r="IRR10" s="1107"/>
      <c r="IRY10" s="1103" t="s">
        <v>35</v>
      </c>
      <c r="IRZ10" s="1107"/>
      <c r="ISG10" s="1103" t="s">
        <v>35</v>
      </c>
      <c r="ISH10" s="1107"/>
      <c r="ISO10" s="1103" t="s">
        <v>35</v>
      </c>
      <c r="ISP10" s="1107"/>
      <c r="ISW10" s="1103" t="s">
        <v>35</v>
      </c>
      <c r="ISX10" s="1107"/>
      <c r="ITE10" s="1103" t="s">
        <v>35</v>
      </c>
      <c r="ITF10" s="1107"/>
      <c r="ITM10" s="1103" t="s">
        <v>35</v>
      </c>
      <c r="ITN10" s="1107"/>
      <c r="ITU10" s="1103" t="s">
        <v>35</v>
      </c>
      <c r="ITV10" s="1107"/>
      <c r="IUC10" s="1103" t="s">
        <v>35</v>
      </c>
      <c r="IUD10" s="1107"/>
      <c r="IUK10" s="1103" t="s">
        <v>35</v>
      </c>
      <c r="IUL10" s="1107"/>
      <c r="IUS10" s="1103" t="s">
        <v>35</v>
      </c>
      <c r="IUT10" s="1107"/>
      <c r="IVA10" s="1103" t="s">
        <v>35</v>
      </c>
      <c r="IVB10" s="1107"/>
      <c r="IVI10" s="1103" t="s">
        <v>35</v>
      </c>
      <c r="IVJ10" s="1107"/>
      <c r="IVQ10" s="1103" t="s">
        <v>35</v>
      </c>
      <c r="IVR10" s="1107"/>
      <c r="IVY10" s="1103" t="s">
        <v>35</v>
      </c>
      <c r="IVZ10" s="1107"/>
      <c r="IWG10" s="1103" t="s">
        <v>35</v>
      </c>
      <c r="IWH10" s="1107"/>
      <c r="IWO10" s="1103" t="s">
        <v>35</v>
      </c>
      <c r="IWP10" s="1107"/>
      <c r="IWW10" s="1103" t="s">
        <v>35</v>
      </c>
      <c r="IWX10" s="1107"/>
      <c r="IXE10" s="1103" t="s">
        <v>35</v>
      </c>
      <c r="IXF10" s="1107"/>
      <c r="IXM10" s="1103" t="s">
        <v>35</v>
      </c>
      <c r="IXN10" s="1107"/>
      <c r="IXU10" s="1103" t="s">
        <v>35</v>
      </c>
      <c r="IXV10" s="1107"/>
      <c r="IYC10" s="1103" t="s">
        <v>35</v>
      </c>
      <c r="IYD10" s="1107"/>
      <c r="IYK10" s="1103" t="s">
        <v>35</v>
      </c>
      <c r="IYL10" s="1107"/>
      <c r="IYS10" s="1103" t="s">
        <v>35</v>
      </c>
      <c r="IYT10" s="1107"/>
      <c r="IZA10" s="1103" t="s">
        <v>35</v>
      </c>
      <c r="IZB10" s="1107"/>
      <c r="IZI10" s="1103" t="s">
        <v>35</v>
      </c>
      <c r="IZJ10" s="1107"/>
      <c r="IZQ10" s="1103" t="s">
        <v>35</v>
      </c>
      <c r="IZR10" s="1107"/>
      <c r="IZY10" s="1103" t="s">
        <v>35</v>
      </c>
      <c r="IZZ10" s="1107"/>
      <c r="JAG10" s="1103" t="s">
        <v>35</v>
      </c>
      <c r="JAH10" s="1107"/>
      <c r="JAO10" s="1103" t="s">
        <v>35</v>
      </c>
      <c r="JAP10" s="1107"/>
      <c r="JAW10" s="1103" t="s">
        <v>35</v>
      </c>
      <c r="JAX10" s="1107"/>
      <c r="JBE10" s="1103" t="s">
        <v>35</v>
      </c>
      <c r="JBF10" s="1107"/>
      <c r="JBM10" s="1103" t="s">
        <v>35</v>
      </c>
      <c r="JBN10" s="1107"/>
      <c r="JBU10" s="1103" t="s">
        <v>35</v>
      </c>
      <c r="JBV10" s="1107"/>
      <c r="JCC10" s="1103" t="s">
        <v>35</v>
      </c>
      <c r="JCD10" s="1107"/>
      <c r="JCK10" s="1103" t="s">
        <v>35</v>
      </c>
      <c r="JCL10" s="1107"/>
      <c r="JCS10" s="1103" t="s">
        <v>35</v>
      </c>
      <c r="JCT10" s="1107"/>
      <c r="JDA10" s="1103" t="s">
        <v>35</v>
      </c>
      <c r="JDB10" s="1107"/>
      <c r="JDI10" s="1103" t="s">
        <v>35</v>
      </c>
      <c r="JDJ10" s="1107"/>
      <c r="JDQ10" s="1103" t="s">
        <v>35</v>
      </c>
      <c r="JDR10" s="1107"/>
      <c r="JDY10" s="1103" t="s">
        <v>35</v>
      </c>
      <c r="JDZ10" s="1107"/>
      <c r="JEG10" s="1103" t="s">
        <v>35</v>
      </c>
      <c r="JEH10" s="1107"/>
      <c r="JEO10" s="1103" t="s">
        <v>35</v>
      </c>
      <c r="JEP10" s="1107"/>
      <c r="JEW10" s="1103" t="s">
        <v>35</v>
      </c>
      <c r="JEX10" s="1107"/>
      <c r="JFE10" s="1103" t="s">
        <v>35</v>
      </c>
      <c r="JFF10" s="1107"/>
      <c r="JFM10" s="1103" t="s">
        <v>35</v>
      </c>
      <c r="JFN10" s="1107"/>
      <c r="JFU10" s="1103" t="s">
        <v>35</v>
      </c>
      <c r="JFV10" s="1107"/>
      <c r="JGC10" s="1103" t="s">
        <v>35</v>
      </c>
      <c r="JGD10" s="1107"/>
      <c r="JGK10" s="1103" t="s">
        <v>35</v>
      </c>
      <c r="JGL10" s="1107"/>
      <c r="JGS10" s="1103" t="s">
        <v>35</v>
      </c>
      <c r="JGT10" s="1107"/>
      <c r="JHA10" s="1103" t="s">
        <v>35</v>
      </c>
      <c r="JHB10" s="1107"/>
      <c r="JHI10" s="1103" t="s">
        <v>35</v>
      </c>
      <c r="JHJ10" s="1107"/>
      <c r="JHQ10" s="1103" t="s">
        <v>35</v>
      </c>
      <c r="JHR10" s="1107"/>
      <c r="JHY10" s="1103" t="s">
        <v>35</v>
      </c>
      <c r="JHZ10" s="1107"/>
      <c r="JIG10" s="1103" t="s">
        <v>35</v>
      </c>
      <c r="JIH10" s="1107"/>
      <c r="JIO10" s="1103" t="s">
        <v>35</v>
      </c>
      <c r="JIP10" s="1107"/>
      <c r="JIW10" s="1103" t="s">
        <v>35</v>
      </c>
      <c r="JIX10" s="1107"/>
      <c r="JJE10" s="1103" t="s">
        <v>35</v>
      </c>
      <c r="JJF10" s="1107"/>
      <c r="JJM10" s="1103" t="s">
        <v>35</v>
      </c>
      <c r="JJN10" s="1107"/>
      <c r="JJU10" s="1103" t="s">
        <v>35</v>
      </c>
      <c r="JJV10" s="1107"/>
      <c r="JKC10" s="1103" t="s">
        <v>35</v>
      </c>
      <c r="JKD10" s="1107"/>
      <c r="JKK10" s="1103" t="s">
        <v>35</v>
      </c>
      <c r="JKL10" s="1107"/>
      <c r="JKS10" s="1103" t="s">
        <v>35</v>
      </c>
      <c r="JKT10" s="1107"/>
      <c r="JLA10" s="1103" t="s">
        <v>35</v>
      </c>
      <c r="JLB10" s="1107"/>
      <c r="JLI10" s="1103" t="s">
        <v>35</v>
      </c>
      <c r="JLJ10" s="1107"/>
      <c r="JLQ10" s="1103" t="s">
        <v>35</v>
      </c>
      <c r="JLR10" s="1107"/>
      <c r="JLY10" s="1103" t="s">
        <v>35</v>
      </c>
      <c r="JLZ10" s="1107"/>
      <c r="JMG10" s="1103" t="s">
        <v>35</v>
      </c>
      <c r="JMH10" s="1107"/>
      <c r="JMO10" s="1103" t="s">
        <v>35</v>
      </c>
      <c r="JMP10" s="1107"/>
      <c r="JMW10" s="1103" t="s">
        <v>35</v>
      </c>
      <c r="JMX10" s="1107"/>
      <c r="JNE10" s="1103" t="s">
        <v>35</v>
      </c>
      <c r="JNF10" s="1107"/>
      <c r="JNM10" s="1103" t="s">
        <v>35</v>
      </c>
      <c r="JNN10" s="1107"/>
      <c r="JNU10" s="1103" t="s">
        <v>35</v>
      </c>
      <c r="JNV10" s="1107"/>
      <c r="JOC10" s="1103" t="s">
        <v>35</v>
      </c>
      <c r="JOD10" s="1107"/>
      <c r="JOK10" s="1103" t="s">
        <v>35</v>
      </c>
      <c r="JOL10" s="1107"/>
      <c r="JOS10" s="1103" t="s">
        <v>35</v>
      </c>
      <c r="JOT10" s="1107"/>
      <c r="JPA10" s="1103" t="s">
        <v>35</v>
      </c>
      <c r="JPB10" s="1107"/>
      <c r="JPI10" s="1103" t="s">
        <v>35</v>
      </c>
      <c r="JPJ10" s="1107"/>
      <c r="JPQ10" s="1103" t="s">
        <v>35</v>
      </c>
      <c r="JPR10" s="1107"/>
      <c r="JPY10" s="1103" t="s">
        <v>35</v>
      </c>
      <c r="JPZ10" s="1107"/>
      <c r="JQG10" s="1103" t="s">
        <v>35</v>
      </c>
      <c r="JQH10" s="1107"/>
      <c r="JQO10" s="1103" t="s">
        <v>35</v>
      </c>
      <c r="JQP10" s="1107"/>
      <c r="JQW10" s="1103" t="s">
        <v>35</v>
      </c>
      <c r="JQX10" s="1107"/>
      <c r="JRE10" s="1103" t="s">
        <v>35</v>
      </c>
      <c r="JRF10" s="1107"/>
      <c r="JRM10" s="1103" t="s">
        <v>35</v>
      </c>
      <c r="JRN10" s="1107"/>
      <c r="JRU10" s="1103" t="s">
        <v>35</v>
      </c>
      <c r="JRV10" s="1107"/>
      <c r="JSC10" s="1103" t="s">
        <v>35</v>
      </c>
      <c r="JSD10" s="1107"/>
      <c r="JSK10" s="1103" t="s">
        <v>35</v>
      </c>
      <c r="JSL10" s="1107"/>
      <c r="JSS10" s="1103" t="s">
        <v>35</v>
      </c>
      <c r="JST10" s="1107"/>
      <c r="JTA10" s="1103" t="s">
        <v>35</v>
      </c>
      <c r="JTB10" s="1107"/>
      <c r="JTI10" s="1103" t="s">
        <v>35</v>
      </c>
      <c r="JTJ10" s="1107"/>
      <c r="JTQ10" s="1103" t="s">
        <v>35</v>
      </c>
      <c r="JTR10" s="1107"/>
      <c r="JTY10" s="1103" t="s">
        <v>35</v>
      </c>
      <c r="JTZ10" s="1107"/>
      <c r="JUG10" s="1103" t="s">
        <v>35</v>
      </c>
      <c r="JUH10" s="1107"/>
      <c r="JUO10" s="1103" t="s">
        <v>35</v>
      </c>
      <c r="JUP10" s="1107"/>
      <c r="JUW10" s="1103" t="s">
        <v>35</v>
      </c>
      <c r="JUX10" s="1107"/>
      <c r="JVE10" s="1103" t="s">
        <v>35</v>
      </c>
      <c r="JVF10" s="1107"/>
      <c r="JVM10" s="1103" t="s">
        <v>35</v>
      </c>
      <c r="JVN10" s="1107"/>
      <c r="JVU10" s="1103" t="s">
        <v>35</v>
      </c>
      <c r="JVV10" s="1107"/>
      <c r="JWC10" s="1103" t="s">
        <v>35</v>
      </c>
      <c r="JWD10" s="1107"/>
      <c r="JWK10" s="1103" t="s">
        <v>35</v>
      </c>
      <c r="JWL10" s="1107"/>
      <c r="JWS10" s="1103" t="s">
        <v>35</v>
      </c>
      <c r="JWT10" s="1107"/>
      <c r="JXA10" s="1103" t="s">
        <v>35</v>
      </c>
      <c r="JXB10" s="1107"/>
      <c r="JXI10" s="1103" t="s">
        <v>35</v>
      </c>
      <c r="JXJ10" s="1107"/>
      <c r="JXQ10" s="1103" t="s">
        <v>35</v>
      </c>
      <c r="JXR10" s="1107"/>
      <c r="JXY10" s="1103" t="s">
        <v>35</v>
      </c>
      <c r="JXZ10" s="1107"/>
      <c r="JYG10" s="1103" t="s">
        <v>35</v>
      </c>
      <c r="JYH10" s="1107"/>
      <c r="JYO10" s="1103" t="s">
        <v>35</v>
      </c>
      <c r="JYP10" s="1107"/>
      <c r="JYW10" s="1103" t="s">
        <v>35</v>
      </c>
      <c r="JYX10" s="1107"/>
      <c r="JZE10" s="1103" t="s">
        <v>35</v>
      </c>
      <c r="JZF10" s="1107"/>
      <c r="JZM10" s="1103" t="s">
        <v>35</v>
      </c>
      <c r="JZN10" s="1107"/>
      <c r="JZU10" s="1103" t="s">
        <v>35</v>
      </c>
      <c r="JZV10" s="1107"/>
      <c r="KAC10" s="1103" t="s">
        <v>35</v>
      </c>
      <c r="KAD10" s="1107"/>
      <c r="KAK10" s="1103" t="s">
        <v>35</v>
      </c>
      <c r="KAL10" s="1107"/>
      <c r="KAS10" s="1103" t="s">
        <v>35</v>
      </c>
      <c r="KAT10" s="1107"/>
      <c r="KBA10" s="1103" t="s">
        <v>35</v>
      </c>
      <c r="KBB10" s="1107"/>
      <c r="KBI10" s="1103" t="s">
        <v>35</v>
      </c>
      <c r="KBJ10" s="1107"/>
      <c r="KBQ10" s="1103" t="s">
        <v>35</v>
      </c>
      <c r="KBR10" s="1107"/>
      <c r="KBY10" s="1103" t="s">
        <v>35</v>
      </c>
      <c r="KBZ10" s="1107"/>
      <c r="KCG10" s="1103" t="s">
        <v>35</v>
      </c>
      <c r="KCH10" s="1107"/>
      <c r="KCO10" s="1103" t="s">
        <v>35</v>
      </c>
      <c r="KCP10" s="1107"/>
      <c r="KCW10" s="1103" t="s">
        <v>35</v>
      </c>
      <c r="KCX10" s="1107"/>
      <c r="KDE10" s="1103" t="s">
        <v>35</v>
      </c>
      <c r="KDF10" s="1107"/>
      <c r="KDM10" s="1103" t="s">
        <v>35</v>
      </c>
      <c r="KDN10" s="1107"/>
      <c r="KDU10" s="1103" t="s">
        <v>35</v>
      </c>
      <c r="KDV10" s="1107"/>
      <c r="KEC10" s="1103" t="s">
        <v>35</v>
      </c>
      <c r="KED10" s="1107"/>
      <c r="KEK10" s="1103" t="s">
        <v>35</v>
      </c>
      <c r="KEL10" s="1107"/>
      <c r="KES10" s="1103" t="s">
        <v>35</v>
      </c>
      <c r="KET10" s="1107"/>
      <c r="KFA10" s="1103" t="s">
        <v>35</v>
      </c>
      <c r="KFB10" s="1107"/>
      <c r="KFI10" s="1103" t="s">
        <v>35</v>
      </c>
      <c r="KFJ10" s="1107"/>
      <c r="KFQ10" s="1103" t="s">
        <v>35</v>
      </c>
      <c r="KFR10" s="1107"/>
      <c r="KFY10" s="1103" t="s">
        <v>35</v>
      </c>
      <c r="KFZ10" s="1107"/>
      <c r="KGG10" s="1103" t="s">
        <v>35</v>
      </c>
      <c r="KGH10" s="1107"/>
      <c r="KGO10" s="1103" t="s">
        <v>35</v>
      </c>
      <c r="KGP10" s="1107"/>
      <c r="KGW10" s="1103" t="s">
        <v>35</v>
      </c>
      <c r="KGX10" s="1107"/>
      <c r="KHE10" s="1103" t="s">
        <v>35</v>
      </c>
      <c r="KHF10" s="1107"/>
      <c r="KHM10" s="1103" t="s">
        <v>35</v>
      </c>
      <c r="KHN10" s="1107"/>
      <c r="KHU10" s="1103" t="s">
        <v>35</v>
      </c>
      <c r="KHV10" s="1107"/>
      <c r="KIC10" s="1103" t="s">
        <v>35</v>
      </c>
      <c r="KID10" s="1107"/>
      <c r="KIK10" s="1103" t="s">
        <v>35</v>
      </c>
      <c r="KIL10" s="1107"/>
      <c r="KIS10" s="1103" t="s">
        <v>35</v>
      </c>
      <c r="KIT10" s="1107"/>
      <c r="KJA10" s="1103" t="s">
        <v>35</v>
      </c>
      <c r="KJB10" s="1107"/>
      <c r="KJI10" s="1103" t="s">
        <v>35</v>
      </c>
      <c r="KJJ10" s="1107"/>
      <c r="KJQ10" s="1103" t="s">
        <v>35</v>
      </c>
      <c r="KJR10" s="1107"/>
      <c r="KJY10" s="1103" t="s">
        <v>35</v>
      </c>
      <c r="KJZ10" s="1107"/>
      <c r="KKG10" s="1103" t="s">
        <v>35</v>
      </c>
      <c r="KKH10" s="1107"/>
      <c r="KKO10" s="1103" t="s">
        <v>35</v>
      </c>
      <c r="KKP10" s="1107"/>
      <c r="KKW10" s="1103" t="s">
        <v>35</v>
      </c>
      <c r="KKX10" s="1107"/>
      <c r="KLE10" s="1103" t="s">
        <v>35</v>
      </c>
      <c r="KLF10" s="1107"/>
      <c r="KLM10" s="1103" t="s">
        <v>35</v>
      </c>
      <c r="KLN10" s="1107"/>
      <c r="KLU10" s="1103" t="s">
        <v>35</v>
      </c>
      <c r="KLV10" s="1107"/>
      <c r="KMC10" s="1103" t="s">
        <v>35</v>
      </c>
      <c r="KMD10" s="1107"/>
      <c r="KMK10" s="1103" t="s">
        <v>35</v>
      </c>
      <c r="KML10" s="1107"/>
      <c r="KMS10" s="1103" t="s">
        <v>35</v>
      </c>
      <c r="KMT10" s="1107"/>
      <c r="KNA10" s="1103" t="s">
        <v>35</v>
      </c>
      <c r="KNB10" s="1107"/>
      <c r="KNI10" s="1103" t="s">
        <v>35</v>
      </c>
      <c r="KNJ10" s="1107"/>
      <c r="KNQ10" s="1103" t="s">
        <v>35</v>
      </c>
      <c r="KNR10" s="1107"/>
      <c r="KNY10" s="1103" t="s">
        <v>35</v>
      </c>
      <c r="KNZ10" s="1107"/>
      <c r="KOG10" s="1103" t="s">
        <v>35</v>
      </c>
      <c r="KOH10" s="1107"/>
      <c r="KOO10" s="1103" t="s">
        <v>35</v>
      </c>
      <c r="KOP10" s="1107"/>
      <c r="KOW10" s="1103" t="s">
        <v>35</v>
      </c>
      <c r="KOX10" s="1107"/>
      <c r="KPE10" s="1103" t="s">
        <v>35</v>
      </c>
      <c r="KPF10" s="1107"/>
      <c r="KPM10" s="1103" t="s">
        <v>35</v>
      </c>
      <c r="KPN10" s="1107"/>
      <c r="KPU10" s="1103" t="s">
        <v>35</v>
      </c>
      <c r="KPV10" s="1107"/>
      <c r="KQC10" s="1103" t="s">
        <v>35</v>
      </c>
      <c r="KQD10" s="1107"/>
      <c r="KQK10" s="1103" t="s">
        <v>35</v>
      </c>
      <c r="KQL10" s="1107"/>
      <c r="KQS10" s="1103" t="s">
        <v>35</v>
      </c>
      <c r="KQT10" s="1107"/>
      <c r="KRA10" s="1103" t="s">
        <v>35</v>
      </c>
      <c r="KRB10" s="1107"/>
      <c r="KRI10" s="1103" t="s">
        <v>35</v>
      </c>
      <c r="KRJ10" s="1107"/>
      <c r="KRQ10" s="1103" t="s">
        <v>35</v>
      </c>
      <c r="KRR10" s="1107"/>
      <c r="KRY10" s="1103" t="s">
        <v>35</v>
      </c>
      <c r="KRZ10" s="1107"/>
      <c r="KSG10" s="1103" t="s">
        <v>35</v>
      </c>
      <c r="KSH10" s="1107"/>
      <c r="KSO10" s="1103" t="s">
        <v>35</v>
      </c>
      <c r="KSP10" s="1107"/>
      <c r="KSW10" s="1103" t="s">
        <v>35</v>
      </c>
      <c r="KSX10" s="1107"/>
      <c r="KTE10" s="1103" t="s">
        <v>35</v>
      </c>
      <c r="KTF10" s="1107"/>
      <c r="KTM10" s="1103" t="s">
        <v>35</v>
      </c>
      <c r="KTN10" s="1107"/>
      <c r="KTU10" s="1103" t="s">
        <v>35</v>
      </c>
      <c r="KTV10" s="1107"/>
      <c r="KUC10" s="1103" t="s">
        <v>35</v>
      </c>
      <c r="KUD10" s="1107"/>
      <c r="KUK10" s="1103" t="s">
        <v>35</v>
      </c>
      <c r="KUL10" s="1107"/>
      <c r="KUS10" s="1103" t="s">
        <v>35</v>
      </c>
      <c r="KUT10" s="1107"/>
      <c r="KVA10" s="1103" t="s">
        <v>35</v>
      </c>
      <c r="KVB10" s="1107"/>
      <c r="KVI10" s="1103" t="s">
        <v>35</v>
      </c>
      <c r="KVJ10" s="1107"/>
      <c r="KVQ10" s="1103" t="s">
        <v>35</v>
      </c>
      <c r="KVR10" s="1107"/>
      <c r="KVY10" s="1103" t="s">
        <v>35</v>
      </c>
      <c r="KVZ10" s="1107"/>
      <c r="KWG10" s="1103" t="s">
        <v>35</v>
      </c>
      <c r="KWH10" s="1107"/>
      <c r="KWO10" s="1103" t="s">
        <v>35</v>
      </c>
      <c r="KWP10" s="1107"/>
      <c r="KWW10" s="1103" t="s">
        <v>35</v>
      </c>
      <c r="KWX10" s="1107"/>
      <c r="KXE10" s="1103" t="s">
        <v>35</v>
      </c>
      <c r="KXF10" s="1107"/>
      <c r="KXM10" s="1103" t="s">
        <v>35</v>
      </c>
      <c r="KXN10" s="1107"/>
      <c r="KXU10" s="1103" t="s">
        <v>35</v>
      </c>
      <c r="KXV10" s="1107"/>
      <c r="KYC10" s="1103" t="s">
        <v>35</v>
      </c>
      <c r="KYD10" s="1107"/>
      <c r="KYK10" s="1103" t="s">
        <v>35</v>
      </c>
      <c r="KYL10" s="1107"/>
      <c r="KYS10" s="1103" t="s">
        <v>35</v>
      </c>
      <c r="KYT10" s="1107"/>
      <c r="KZA10" s="1103" t="s">
        <v>35</v>
      </c>
      <c r="KZB10" s="1107"/>
      <c r="KZI10" s="1103" t="s">
        <v>35</v>
      </c>
      <c r="KZJ10" s="1107"/>
      <c r="KZQ10" s="1103" t="s">
        <v>35</v>
      </c>
      <c r="KZR10" s="1107"/>
      <c r="KZY10" s="1103" t="s">
        <v>35</v>
      </c>
      <c r="KZZ10" s="1107"/>
      <c r="LAG10" s="1103" t="s">
        <v>35</v>
      </c>
      <c r="LAH10" s="1107"/>
      <c r="LAO10" s="1103" t="s">
        <v>35</v>
      </c>
      <c r="LAP10" s="1107"/>
      <c r="LAW10" s="1103" t="s">
        <v>35</v>
      </c>
      <c r="LAX10" s="1107"/>
      <c r="LBE10" s="1103" t="s">
        <v>35</v>
      </c>
      <c r="LBF10" s="1107"/>
      <c r="LBM10" s="1103" t="s">
        <v>35</v>
      </c>
      <c r="LBN10" s="1107"/>
      <c r="LBU10" s="1103" t="s">
        <v>35</v>
      </c>
      <c r="LBV10" s="1107"/>
      <c r="LCC10" s="1103" t="s">
        <v>35</v>
      </c>
      <c r="LCD10" s="1107"/>
      <c r="LCK10" s="1103" t="s">
        <v>35</v>
      </c>
      <c r="LCL10" s="1107"/>
      <c r="LCS10" s="1103" t="s">
        <v>35</v>
      </c>
      <c r="LCT10" s="1107"/>
      <c r="LDA10" s="1103" t="s">
        <v>35</v>
      </c>
      <c r="LDB10" s="1107"/>
      <c r="LDI10" s="1103" t="s">
        <v>35</v>
      </c>
      <c r="LDJ10" s="1107"/>
      <c r="LDQ10" s="1103" t="s">
        <v>35</v>
      </c>
      <c r="LDR10" s="1107"/>
      <c r="LDY10" s="1103" t="s">
        <v>35</v>
      </c>
      <c r="LDZ10" s="1107"/>
      <c r="LEG10" s="1103" t="s">
        <v>35</v>
      </c>
      <c r="LEH10" s="1107"/>
      <c r="LEO10" s="1103" t="s">
        <v>35</v>
      </c>
      <c r="LEP10" s="1107"/>
      <c r="LEW10" s="1103" t="s">
        <v>35</v>
      </c>
      <c r="LEX10" s="1107"/>
      <c r="LFE10" s="1103" t="s">
        <v>35</v>
      </c>
      <c r="LFF10" s="1107"/>
      <c r="LFM10" s="1103" t="s">
        <v>35</v>
      </c>
      <c r="LFN10" s="1107"/>
      <c r="LFU10" s="1103" t="s">
        <v>35</v>
      </c>
      <c r="LFV10" s="1107"/>
      <c r="LGC10" s="1103" t="s">
        <v>35</v>
      </c>
      <c r="LGD10" s="1107"/>
      <c r="LGK10" s="1103" t="s">
        <v>35</v>
      </c>
      <c r="LGL10" s="1107"/>
      <c r="LGS10" s="1103" t="s">
        <v>35</v>
      </c>
      <c r="LGT10" s="1107"/>
      <c r="LHA10" s="1103" t="s">
        <v>35</v>
      </c>
      <c r="LHB10" s="1107"/>
      <c r="LHI10" s="1103" t="s">
        <v>35</v>
      </c>
      <c r="LHJ10" s="1107"/>
      <c r="LHQ10" s="1103" t="s">
        <v>35</v>
      </c>
      <c r="LHR10" s="1107"/>
      <c r="LHY10" s="1103" t="s">
        <v>35</v>
      </c>
      <c r="LHZ10" s="1107"/>
      <c r="LIG10" s="1103" t="s">
        <v>35</v>
      </c>
      <c r="LIH10" s="1107"/>
      <c r="LIO10" s="1103" t="s">
        <v>35</v>
      </c>
      <c r="LIP10" s="1107"/>
      <c r="LIW10" s="1103" t="s">
        <v>35</v>
      </c>
      <c r="LIX10" s="1107"/>
      <c r="LJE10" s="1103" t="s">
        <v>35</v>
      </c>
      <c r="LJF10" s="1107"/>
      <c r="LJM10" s="1103" t="s">
        <v>35</v>
      </c>
      <c r="LJN10" s="1107"/>
      <c r="LJU10" s="1103" t="s">
        <v>35</v>
      </c>
      <c r="LJV10" s="1107"/>
      <c r="LKC10" s="1103" t="s">
        <v>35</v>
      </c>
      <c r="LKD10" s="1107"/>
      <c r="LKK10" s="1103" t="s">
        <v>35</v>
      </c>
      <c r="LKL10" s="1107"/>
      <c r="LKS10" s="1103" t="s">
        <v>35</v>
      </c>
      <c r="LKT10" s="1107"/>
      <c r="LLA10" s="1103" t="s">
        <v>35</v>
      </c>
      <c r="LLB10" s="1107"/>
      <c r="LLI10" s="1103" t="s">
        <v>35</v>
      </c>
      <c r="LLJ10" s="1107"/>
      <c r="LLQ10" s="1103" t="s">
        <v>35</v>
      </c>
      <c r="LLR10" s="1107"/>
      <c r="LLY10" s="1103" t="s">
        <v>35</v>
      </c>
      <c r="LLZ10" s="1107"/>
      <c r="LMG10" s="1103" t="s">
        <v>35</v>
      </c>
      <c r="LMH10" s="1107"/>
      <c r="LMO10" s="1103" t="s">
        <v>35</v>
      </c>
      <c r="LMP10" s="1107"/>
      <c r="LMW10" s="1103" t="s">
        <v>35</v>
      </c>
      <c r="LMX10" s="1107"/>
      <c r="LNE10" s="1103" t="s">
        <v>35</v>
      </c>
      <c r="LNF10" s="1107"/>
      <c r="LNM10" s="1103" t="s">
        <v>35</v>
      </c>
      <c r="LNN10" s="1107"/>
      <c r="LNU10" s="1103" t="s">
        <v>35</v>
      </c>
      <c r="LNV10" s="1107"/>
      <c r="LOC10" s="1103" t="s">
        <v>35</v>
      </c>
      <c r="LOD10" s="1107"/>
      <c r="LOK10" s="1103" t="s">
        <v>35</v>
      </c>
      <c r="LOL10" s="1107"/>
      <c r="LOS10" s="1103" t="s">
        <v>35</v>
      </c>
      <c r="LOT10" s="1107"/>
      <c r="LPA10" s="1103" t="s">
        <v>35</v>
      </c>
      <c r="LPB10" s="1107"/>
      <c r="LPI10" s="1103" t="s">
        <v>35</v>
      </c>
      <c r="LPJ10" s="1107"/>
      <c r="LPQ10" s="1103" t="s">
        <v>35</v>
      </c>
      <c r="LPR10" s="1107"/>
      <c r="LPY10" s="1103" t="s">
        <v>35</v>
      </c>
      <c r="LPZ10" s="1107"/>
      <c r="LQG10" s="1103" t="s">
        <v>35</v>
      </c>
      <c r="LQH10" s="1107"/>
      <c r="LQO10" s="1103" t="s">
        <v>35</v>
      </c>
      <c r="LQP10" s="1107"/>
      <c r="LQW10" s="1103" t="s">
        <v>35</v>
      </c>
      <c r="LQX10" s="1107"/>
      <c r="LRE10" s="1103" t="s">
        <v>35</v>
      </c>
      <c r="LRF10" s="1107"/>
      <c r="LRM10" s="1103" t="s">
        <v>35</v>
      </c>
      <c r="LRN10" s="1107"/>
      <c r="LRU10" s="1103" t="s">
        <v>35</v>
      </c>
      <c r="LRV10" s="1107"/>
      <c r="LSC10" s="1103" t="s">
        <v>35</v>
      </c>
      <c r="LSD10" s="1107"/>
      <c r="LSK10" s="1103" t="s">
        <v>35</v>
      </c>
      <c r="LSL10" s="1107"/>
      <c r="LSS10" s="1103" t="s">
        <v>35</v>
      </c>
      <c r="LST10" s="1107"/>
      <c r="LTA10" s="1103" t="s">
        <v>35</v>
      </c>
      <c r="LTB10" s="1107"/>
      <c r="LTI10" s="1103" t="s">
        <v>35</v>
      </c>
      <c r="LTJ10" s="1107"/>
      <c r="LTQ10" s="1103" t="s">
        <v>35</v>
      </c>
      <c r="LTR10" s="1107"/>
      <c r="LTY10" s="1103" t="s">
        <v>35</v>
      </c>
      <c r="LTZ10" s="1107"/>
      <c r="LUG10" s="1103" t="s">
        <v>35</v>
      </c>
      <c r="LUH10" s="1107"/>
      <c r="LUO10" s="1103" t="s">
        <v>35</v>
      </c>
      <c r="LUP10" s="1107"/>
      <c r="LUW10" s="1103" t="s">
        <v>35</v>
      </c>
      <c r="LUX10" s="1107"/>
      <c r="LVE10" s="1103" t="s">
        <v>35</v>
      </c>
      <c r="LVF10" s="1107"/>
      <c r="LVM10" s="1103" t="s">
        <v>35</v>
      </c>
      <c r="LVN10" s="1107"/>
      <c r="LVU10" s="1103" t="s">
        <v>35</v>
      </c>
      <c r="LVV10" s="1107"/>
      <c r="LWC10" s="1103" t="s">
        <v>35</v>
      </c>
      <c r="LWD10" s="1107"/>
      <c r="LWK10" s="1103" t="s">
        <v>35</v>
      </c>
      <c r="LWL10" s="1107"/>
      <c r="LWS10" s="1103" t="s">
        <v>35</v>
      </c>
      <c r="LWT10" s="1107"/>
      <c r="LXA10" s="1103" t="s">
        <v>35</v>
      </c>
      <c r="LXB10" s="1107"/>
      <c r="LXI10" s="1103" t="s">
        <v>35</v>
      </c>
      <c r="LXJ10" s="1107"/>
      <c r="LXQ10" s="1103" t="s">
        <v>35</v>
      </c>
      <c r="LXR10" s="1107"/>
      <c r="LXY10" s="1103" t="s">
        <v>35</v>
      </c>
      <c r="LXZ10" s="1107"/>
      <c r="LYG10" s="1103" t="s">
        <v>35</v>
      </c>
      <c r="LYH10" s="1107"/>
      <c r="LYO10" s="1103" t="s">
        <v>35</v>
      </c>
      <c r="LYP10" s="1107"/>
      <c r="LYW10" s="1103" t="s">
        <v>35</v>
      </c>
      <c r="LYX10" s="1107"/>
      <c r="LZE10" s="1103" t="s">
        <v>35</v>
      </c>
      <c r="LZF10" s="1107"/>
      <c r="LZM10" s="1103" t="s">
        <v>35</v>
      </c>
      <c r="LZN10" s="1107"/>
      <c r="LZU10" s="1103" t="s">
        <v>35</v>
      </c>
      <c r="LZV10" s="1107"/>
      <c r="MAC10" s="1103" t="s">
        <v>35</v>
      </c>
      <c r="MAD10" s="1107"/>
      <c r="MAK10" s="1103" t="s">
        <v>35</v>
      </c>
      <c r="MAL10" s="1107"/>
      <c r="MAS10" s="1103" t="s">
        <v>35</v>
      </c>
      <c r="MAT10" s="1107"/>
      <c r="MBA10" s="1103" t="s">
        <v>35</v>
      </c>
      <c r="MBB10" s="1107"/>
      <c r="MBI10" s="1103" t="s">
        <v>35</v>
      </c>
      <c r="MBJ10" s="1107"/>
      <c r="MBQ10" s="1103" t="s">
        <v>35</v>
      </c>
      <c r="MBR10" s="1107"/>
      <c r="MBY10" s="1103" t="s">
        <v>35</v>
      </c>
      <c r="MBZ10" s="1107"/>
      <c r="MCG10" s="1103" t="s">
        <v>35</v>
      </c>
      <c r="MCH10" s="1107"/>
      <c r="MCO10" s="1103" t="s">
        <v>35</v>
      </c>
      <c r="MCP10" s="1107"/>
      <c r="MCW10" s="1103" t="s">
        <v>35</v>
      </c>
      <c r="MCX10" s="1107"/>
      <c r="MDE10" s="1103" t="s">
        <v>35</v>
      </c>
      <c r="MDF10" s="1107"/>
      <c r="MDM10" s="1103" t="s">
        <v>35</v>
      </c>
      <c r="MDN10" s="1107"/>
      <c r="MDU10" s="1103" t="s">
        <v>35</v>
      </c>
      <c r="MDV10" s="1107"/>
      <c r="MEC10" s="1103" t="s">
        <v>35</v>
      </c>
      <c r="MED10" s="1107"/>
      <c r="MEK10" s="1103" t="s">
        <v>35</v>
      </c>
      <c r="MEL10" s="1107"/>
      <c r="MES10" s="1103" t="s">
        <v>35</v>
      </c>
      <c r="MET10" s="1107"/>
      <c r="MFA10" s="1103" t="s">
        <v>35</v>
      </c>
      <c r="MFB10" s="1107"/>
      <c r="MFI10" s="1103" t="s">
        <v>35</v>
      </c>
      <c r="MFJ10" s="1107"/>
      <c r="MFQ10" s="1103" t="s">
        <v>35</v>
      </c>
      <c r="MFR10" s="1107"/>
      <c r="MFY10" s="1103" t="s">
        <v>35</v>
      </c>
      <c r="MFZ10" s="1107"/>
      <c r="MGG10" s="1103" t="s">
        <v>35</v>
      </c>
      <c r="MGH10" s="1107"/>
      <c r="MGO10" s="1103" t="s">
        <v>35</v>
      </c>
      <c r="MGP10" s="1107"/>
      <c r="MGW10" s="1103" t="s">
        <v>35</v>
      </c>
      <c r="MGX10" s="1107"/>
      <c r="MHE10" s="1103" t="s">
        <v>35</v>
      </c>
      <c r="MHF10" s="1107"/>
      <c r="MHM10" s="1103" t="s">
        <v>35</v>
      </c>
      <c r="MHN10" s="1107"/>
      <c r="MHU10" s="1103" t="s">
        <v>35</v>
      </c>
      <c r="MHV10" s="1107"/>
      <c r="MIC10" s="1103" t="s">
        <v>35</v>
      </c>
      <c r="MID10" s="1107"/>
      <c r="MIK10" s="1103" t="s">
        <v>35</v>
      </c>
      <c r="MIL10" s="1107"/>
      <c r="MIS10" s="1103" t="s">
        <v>35</v>
      </c>
      <c r="MIT10" s="1107"/>
      <c r="MJA10" s="1103" t="s">
        <v>35</v>
      </c>
      <c r="MJB10" s="1107"/>
      <c r="MJI10" s="1103" t="s">
        <v>35</v>
      </c>
      <c r="MJJ10" s="1107"/>
      <c r="MJQ10" s="1103" t="s">
        <v>35</v>
      </c>
      <c r="MJR10" s="1107"/>
      <c r="MJY10" s="1103" t="s">
        <v>35</v>
      </c>
      <c r="MJZ10" s="1107"/>
      <c r="MKG10" s="1103" t="s">
        <v>35</v>
      </c>
      <c r="MKH10" s="1107"/>
      <c r="MKO10" s="1103" t="s">
        <v>35</v>
      </c>
      <c r="MKP10" s="1107"/>
      <c r="MKW10" s="1103" t="s">
        <v>35</v>
      </c>
      <c r="MKX10" s="1107"/>
      <c r="MLE10" s="1103" t="s">
        <v>35</v>
      </c>
      <c r="MLF10" s="1107"/>
      <c r="MLM10" s="1103" t="s">
        <v>35</v>
      </c>
      <c r="MLN10" s="1107"/>
      <c r="MLU10" s="1103" t="s">
        <v>35</v>
      </c>
      <c r="MLV10" s="1107"/>
      <c r="MMC10" s="1103" t="s">
        <v>35</v>
      </c>
      <c r="MMD10" s="1107"/>
      <c r="MMK10" s="1103" t="s">
        <v>35</v>
      </c>
      <c r="MML10" s="1107"/>
      <c r="MMS10" s="1103" t="s">
        <v>35</v>
      </c>
      <c r="MMT10" s="1107"/>
      <c r="MNA10" s="1103" t="s">
        <v>35</v>
      </c>
      <c r="MNB10" s="1107"/>
      <c r="MNI10" s="1103" t="s">
        <v>35</v>
      </c>
      <c r="MNJ10" s="1107"/>
      <c r="MNQ10" s="1103" t="s">
        <v>35</v>
      </c>
      <c r="MNR10" s="1107"/>
      <c r="MNY10" s="1103" t="s">
        <v>35</v>
      </c>
      <c r="MNZ10" s="1107"/>
      <c r="MOG10" s="1103" t="s">
        <v>35</v>
      </c>
      <c r="MOH10" s="1107"/>
      <c r="MOO10" s="1103" t="s">
        <v>35</v>
      </c>
      <c r="MOP10" s="1107"/>
      <c r="MOW10" s="1103" t="s">
        <v>35</v>
      </c>
      <c r="MOX10" s="1107"/>
      <c r="MPE10" s="1103" t="s">
        <v>35</v>
      </c>
      <c r="MPF10" s="1107"/>
      <c r="MPM10" s="1103" t="s">
        <v>35</v>
      </c>
      <c r="MPN10" s="1107"/>
      <c r="MPU10" s="1103" t="s">
        <v>35</v>
      </c>
      <c r="MPV10" s="1107"/>
      <c r="MQC10" s="1103" t="s">
        <v>35</v>
      </c>
      <c r="MQD10" s="1107"/>
      <c r="MQK10" s="1103" t="s">
        <v>35</v>
      </c>
      <c r="MQL10" s="1107"/>
      <c r="MQS10" s="1103" t="s">
        <v>35</v>
      </c>
      <c r="MQT10" s="1107"/>
      <c r="MRA10" s="1103" t="s">
        <v>35</v>
      </c>
      <c r="MRB10" s="1107"/>
      <c r="MRI10" s="1103" t="s">
        <v>35</v>
      </c>
      <c r="MRJ10" s="1107"/>
      <c r="MRQ10" s="1103" t="s">
        <v>35</v>
      </c>
      <c r="MRR10" s="1107"/>
      <c r="MRY10" s="1103" t="s">
        <v>35</v>
      </c>
      <c r="MRZ10" s="1107"/>
      <c r="MSG10" s="1103" t="s">
        <v>35</v>
      </c>
      <c r="MSH10" s="1107"/>
      <c r="MSO10" s="1103" t="s">
        <v>35</v>
      </c>
      <c r="MSP10" s="1107"/>
      <c r="MSW10" s="1103" t="s">
        <v>35</v>
      </c>
      <c r="MSX10" s="1107"/>
      <c r="MTE10" s="1103" t="s">
        <v>35</v>
      </c>
      <c r="MTF10" s="1107"/>
      <c r="MTM10" s="1103" t="s">
        <v>35</v>
      </c>
      <c r="MTN10" s="1107"/>
      <c r="MTU10" s="1103" t="s">
        <v>35</v>
      </c>
      <c r="MTV10" s="1107"/>
      <c r="MUC10" s="1103" t="s">
        <v>35</v>
      </c>
      <c r="MUD10" s="1107"/>
      <c r="MUK10" s="1103" t="s">
        <v>35</v>
      </c>
      <c r="MUL10" s="1107"/>
      <c r="MUS10" s="1103" t="s">
        <v>35</v>
      </c>
      <c r="MUT10" s="1107"/>
      <c r="MVA10" s="1103" t="s">
        <v>35</v>
      </c>
      <c r="MVB10" s="1107"/>
      <c r="MVI10" s="1103" t="s">
        <v>35</v>
      </c>
      <c r="MVJ10" s="1107"/>
      <c r="MVQ10" s="1103" t="s">
        <v>35</v>
      </c>
      <c r="MVR10" s="1107"/>
      <c r="MVY10" s="1103" t="s">
        <v>35</v>
      </c>
      <c r="MVZ10" s="1107"/>
      <c r="MWG10" s="1103" t="s">
        <v>35</v>
      </c>
      <c r="MWH10" s="1107"/>
      <c r="MWO10" s="1103" t="s">
        <v>35</v>
      </c>
      <c r="MWP10" s="1107"/>
      <c r="MWW10" s="1103" t="s">
        <v>35</v>
      </c>
      <c r="MWX10" s="1107"/>
      <c r="MXE10" s="1103" t="s">
        <v>35</v>
      </c>
      <c r="MXF10" s="1107"/>
      <c r="MXM10" s="1103" t="s">
        <v>35</v>
      </c>
      <c r="MXN10" s="1107"/>
      <c r="MXU10" s="1103" t="s">
        <v>35</v>
      </c>
      <c r="MXV10" s="1107"/>
      <c r="MYC10" s="1103" t="s">
        <v>35</v>
      </c>
      <c r="MYD10" s="1107"/>
      <c r="MYK10" s="1103" t="s">
        <v>35</v>
      </c>
      <c r="MYL10" s="1107"/>
      <c r="MYS10" s="1103" t="s">
        <v>35</v>
      </c>
      <c r="MYT10" s="1107"/>
      <c r="MZA10" s="1103" t="s">
        <v>35</v>
      </c>
      <c r="MZB10" s="1107"/>
      <c r="MZI10" s="1103" t="s">
        <v>35</v>
      </c>
      <c r="MZJ10" s="1107"/>
      <c r="MZQ10" s="1103" t="s">
        <v>35</v>
      </c>
      <c r="MZR10" s="1107"/>
      <c r="MZY10" s="1103" t="s">
        <v>35</v>
      </c>
      <c r="MZZ10" s="1107"/>
      <c r="NAG10" s="1103" t="s">
        <v>35</v>
      </c>
      <c r="NAH10" s="1107"/>
      <c r="NAO10" s="1103" t="s">
        <v>35</v>
      </c>
      <c r="NAP10" s="1107"/>
      <c r="NAW10" s="1103" t="s">
        <v>35</v>
      </c>
      <c r="NAX10" s="1107"/>
      <c r="NBE10" s="1103" t="s">
        <v>35</v>
      </c>
      <c r="NBF10" s="1107"/>
      <c r="NBM10" s="1103" t="s">
        <v>35</v>
      </c>
      <c r="NBN10" s="1107"/>
      <c r="NBU10" s="1103" t="s">
        <v>35</v>
      </c>
      <c r="NBV10" s="1107"/>
      <c r="NCC10" s="1103" t="s">
        <v>35</v>
      </c>
      <c r="NCD10" s="1107"/>
      <c r="NCK10" s="1103" t="s">
        <v>35</v>
      </c>
      <c r="NCL10" s="1107"/>
      <c r="NCS10" s="1103" t="s">
        <v>35</v>
      </c>
      <c r="NCT10" s="1107"/>
      <c r="NDA10" s="1103" t="s">
        <v>35</v>
      </c>
      <c r="NDB10" s="1107"/>
      <c r="NDI10" s="1103" t="s">
        <v>35</v>
      </c>
      <c r="NDJ10" s="1107"/>
      <c r="NDQ10" s="1103" t="s">
        <v>35</v>
      </c>
      <c r="NDR10" s="1107"/>
      <c r="NDY10" s="1103" t="s">
        <v>35</v>
      </c>
      <c r="NDZ10" s="1107"/>
      <c r="NEG10" s="1103" t="s">
        <v>35</v>
      </c>
      <c r="NEH10" s="1107"/>
      <c r="NEO10" s="1103" t="s">
        <v>35</v>
      </c>
      <c r="NEP10" s="1107"/>
      <c r="NEW10" s="1103" t="s">
        <v>35</v>
      </c>
      <c r="NEX10" s="1107"/>
      <c r="NFE10" s="1103" t="s">
        <v>35</v>
      </c>
      <c r="NFF10" s="1107"/>
      <c r="NFM10" s="1103" t="s">
        <v>35</v>
      </c>
      <c r="NFN10" s="1107"/>
      <c r="NFU10" s="1103" t="s">
        <v>35</v>
      </c>
      <c r="NFV10" s="1107"/>
      <c r="NGC10" s="1103" t="s">
        <v>35</v>
      </c>
      <c r="NGD10" s="1107"/>
      <c r="NGK10" s="1103" t="s">
        <v>35</v>
      </c>
      <c r="NGL10" s="1107"/>
      <c r="NGS10" s="1103" t="s">
        <v>35</v>
      </c>
      <c r="NGT10" s="1107"/>
      <c r="NHA10" s="1103" t="s">
        <v>35</v>
      </c>
      <c r="NHB10" s="1107"/>
      <c r="NHI10" s="1103" t="s">
        <v>35</v>
      </c>
      <c r="NHJ10" s="1107"/>
      <c r="NHQ10" s="1103" t="s">
        <v>35</v>
      </c>
      <c r="NHR10" s="1107"/>
      <c r="NHY10" s="1103" t="s">
        <v>35</v>
      </c>
      <c r="NHZ10" s="1107"/>
      <c r="NIG10" s="1103" t="s">
        <v>35</v>
      </c>
      <c r="NIH10" s="1107"/>
      <c r="NIO10" s="1103" t="s">
        <v>35</v>
      </c>
      <c r="NIP10" s="1107"/>
      <c r="NIW10" s="1103" t="s">
        <v>35</v>
      </c>
      <c r="NIX10" s="1107"/>
      <c r="NJE10" s="1103" t="s">
        <v>35</v>
      </c>
      <c r="NJF10" s="1107"/>
      <c r="NJM10" s="1103" t="s">
        <v>35</v>
      </c>
      <c r="NJN10" s="1107"/>
      <c r="NJU10" s="1103" t="s">
        <v>35</v>
      </c>
      <c r="NJV10" s="1107"/>
      <c r="NKC10" s="1103" t="s">
        <v>35</v>
      </c>
      <c r="NKD10" s="1107"/>
      <c r="NKK10" s="1103" t="s">
        <v>35</v>
      </c>
      <c r="NKL10" s="1107"/>
      <c r="NKS10" s="1103" t="s">
        <v>35</v>
      </c>
      <c r="NKT10" s="1107"/>
      <c r="NLA10" s="1103" t="s">
        <v>35</v>
      </c>
      <c r="NLB10" s="1107"/>
      <c r="NLI10" s="1103" t="s">
        <v>35</v>
      </c>
      <c r="NLJ10" s="1107"/>
      <c r="NLQ10" s="1103" t="s">
        <v>35</v>
      </c>
      <c r="NLR10" s="1107"/>
      <c r="NLY10" s="1103" t="s">
        <v>35</v>
      </c>
      <c r="NLZ10" s="1107"/>
      <c r="NMG10" s="1103" t="s">
        <v>35</v>
      </c>
      <c r="NMH10" s="1107"/>
      <c r="NMO10" s="1103" t="s">
        <v>35</v>
      </c>
      <c r="NMP10" s="1107"/>
      <c r="NMW10" s="1103" t="s">
        <v>35</v>
      </c>
      <c r="NMX10" s="1107"/>
      <c r="NNE10" s="1103" t="s">
        <v>35</v>
      </c>
      <c r="NNF10" s="1107"/>
      <c r="NNM10" s="1103" t="s">
        <v>35</v>
      </c>
      <c r="NNN10" s="1107"/>
      <c r="NNU10" s="1103" t="s">
        <v>35</v>
      </c>
      <c r="NNV10" s="1107"/>
      <c r="NOC10" s="1103" t="s">
        <v>35</v>
      </c>
      <c r="NOD10" s="1107"/>
      <c r="NOK10" s="1103" t="s">
        <v>35</v>
      </c>
      <c r="NOL10" s="1107"/>
      <c r="NOS10" s="1103" t="s">
        <v>35</v>
      </c>
      <c r="NOT10" s="1107"/>
      <c r="NPA10" s="1103" t="s">
        <v>35</v>
      </c>
      <c r="NPB10" s="1107"/>
      <c r="NPI10" s="1103" t="s">
        <v>35</v>
      </c>
      <c r="NPJ10" s="1107"/>
      <c r="NPQ10" s="1103" t="s">
        <v>35</v>
      </c>
      <c r="NPR10" s="1107"/>
      <c r="NPY10" s="1103" t="s">
        <v>35</v>
      </c>
      <c r="NPZ10" s="1107"/>
      <c r="NQG10" s="1103" t="s">
        <v>35</v>
      </c>
      <c r="NQH10" s="1107"/>
      <c r="NQO10" s="1103" t="s">
        <v>35</v>
      </c>
      <c r="NQP10" s="1107"/>
      <c r="NQW10" s="1103" t="s">
        <v>35</v>
      </c>
      <c r="NQX10" s="1107"/>
      <c r="NRE10" s="1103" t="s">
        <v>35</v>
      </c>
      <c r="NRF10" s="1107"/>
      <c r="NRM10" s="1103" t="s">
        <v>35</v>
      </c>
      <c r="NRN10" s="1107"/>
      <c r="NRU10" s="1103" t="s">
        <v>35</v>
      </c>
      <c r="NRV10" s="1107"/>
      <c r="NSC10" s="1103" t="s">
        <v>35</v>
      </c>
      <c r="NSD10" s="1107"/>
      <c r="NSK10" s="1103" t="s">
        <v>35</v>
      </c>
      <c r="NSL10" s="1107"/>
      <c r="NSS10" s="1103" t="s">
        <v>35</v>
      </c>
      <c r="NST10" s="1107"/>
      <c r="NTA10" s="1103" t="s">
        <v>35</v>
      </c>
      <c r="NTB10" s="1107"/>
      <c r="NTI10" s="1103" t="s">
        <v>35</v>
      </c>
      <c r="NTJ10" s="1107"/>
      <c r="NTQ10" s="1103" t="s">
        <v>35</v>
      </c>
      <c r="NTR10" s="1107"/>
      <c r="NTY10" s="1103" t="s">
        <v>35</v>
      </c>
      <c r="NTZ10" s="1107"/>
      <c r="NUG10" s="1103" t="s">
        <v>35</v>
      </c>
      <c r="NUH10" s="1107"/>
      <c r="NUO10" s="1103" t="s">
        <v>35</v>
      </c>
      <c r="NUP10" s="1107"/>
      <c r="NUW10" s="1103" t="s">
        <v>35</v>
      </c>
      <c r="NUX10" s="1107"/>
      <c r="NVE10" s="1103" t="s">
        <v>35</v>
      </c>
      <c r="NVF10" s="1107"/>
      <c r="NVM10" s="1103" t="s">
        <v>35</v>
      </c>
      <c r="NVN10" s="1107"/>
      <c r="NVU10" s="1103" t="s">
        <v>35</v>
      </c>
      <c r="NVV10" s="1107"/>
      <c r="NWC10" s="1103" t="s">
        <v>35</v>
      </c>
      <c r="NWD10" s="1107"/>
      <c r="NWK10" s="1103" t="s">
        <v>35</v>
      </c>
      <c r="NWL10" s="1107"/>
      <c r="NWS10" s="1103" t="s">
        <v>35</v>
      </c>
      <c r="NWT10" s="1107"/>
      <c r="NXA10" s="1103" t="s">
        <v>35</v>
      </c>
      <c r="NXB10" s="1107"/>
      <c r="NXI10" s="1103" t="s">
        <v>35</v>
      </c>
      <c r="NXJ10" s="1107"/>
      <c r="NXQ10" s="1103" t="s">
        <v>35</v>
      </c>
      <c r="NXR10" s="1107"/>
      <c r="NXY10" s="1103" t="s">
        <v>35</v>
      </c>
      <c r="NXZ10" s="1107"/>
      <c r="NYG10" s="1103" t="s">
        <v>35</v>
      </c>
      <c r="NYH10" s="1107"/>
      <c r="NYO10" s="1103" t="s">
        <v>35</v>
      </c>
      <c r="NYP10" s="1107"/>
      <c r="NYW10" s="1103" t="s">
        <v>35</v>
      </c>
      <c r="NYX10" s="1107"/>
      <c r="NZE10" s="1103" t="s">
        <v>35</v>
      </c>
      <c r="NZF10" s="1107"/>
      <c r="NZM10" s="1103" t="s">
        <v>35</v>
      </c>
      <c r="NZN10" s="1107"/>
      <c r="NZU10" s="1103" t="s">
        <v>35</v>
      </c>
      <c r="NZV10" s="1107"/>
      <c r="OAC10" s="1103" t="s">
        <v>35</v>
      </c>
      <c r="OAD10" s="1107"/>
      <c r="OAK10" s="1103" t="s">
        <v>35</v>
      </c>
      <c r="OAL10" s="1107"/>
      <c r="OAS10" s="1103" t="s">
        <v>35</v>
      </c>
      <c r="OAT10" s="1107"/>
      <c r="OBA10" s="1103" t="s">
        <v>35</v>
      </c>
      <c r="OBB10" s="1107"/>
      <c r="OBI10" s="1103" t="s">
        <v>35</v>
      </c>
      <c r="OBJ10" s="1107"/>
      <c r="OBQ10" s="1103" t="s">
        <v>35</v>
      </c>
      <c r="OBR10" s="1107"/>
      <c r="OBY10" s="1103" t="s">
        <v>35</v>
      </c>
      <c r="OBZ10" s="1107"/>
      <c r="OCG10" s="1103" t="s">
        <v>35</v>
      </c>
      <c r="OCH10" s="1107"/>
      <c r="OCO10" s="1103" t="s">
        <v>35</v>
      </c>
      <c r="OCP10" s="1107"/>
      <c r="OCW10" s="1103" t="s">
        <v>35</v>
      </c>
      <c r="OCX10" s="1107"/>
      <c r="ODE10" s="1103" t="s">
        <v>35</v>
      </c>
      <c r="ODF10" s="1107"/>
      <c r="ODM10" s="1103" t="s">
        <v>35</v>
      </c>
      <c r="ODN10" s="1107"/>
      <c r="ODU10" s="1103" t="s">
        <v>35</v>
      </c>
      <c r="ODV10" s="1107"/>
      <c r="OEC10" s="1103" t="s">
        <v>35</v>
      </c>
      <c r="OED10" s="1107"/>
      <c r="OEK10" s="1103" t="s">
        <v>35</v>
      </c>
      <c r="OEL10" s="1107"/>
      <c r="OES10" s="1103" t="s">
        <v>35</v>
      </c>
      <c r="OET10" s="1107"/>
      <c r="OFA10" s="1103" t="s">
        <v>35</v>
      </c>
      <c r="OFB10" s="1107"/>
      <c r="OFI10" s="1103" t="s">
        <v>35</v>
      </c>
      <c r="OFJ10" s="1107"/>
      <c r="OFQ10" s="1103" t="s">
        <v>35</v>
      </c>
      <c r="OFR10" s="1107"/>
      <c r="OFY10" s="1103" t="s">
        <v>35</v>
      </c>
      <c r="OFZ10" s="1107"/>
      <c r="OGG10" s="1103" t="s">
        <v>35</v>
      </c>
      <c r="OGH10" s="1107"/>
      <c r="OGO10" s="1103" t="s">
        <v>35</v>
      </c>
      <c r="OGP10" s="1107"/>
      <c r="OGW10" s="1103" t="s">
        <v>35</v>
      </c>
      <c r="OGX10" s="1107"/>
      <c r="OHE10" s="1103" t="s">
        <v>35</v>
      </c>
      <c r="OHF10" s="1107"/>
      <c r="OHM10" s="1103" t="s">
        <v>35</v>
      </c>
      <c r="OHN10" s="1107"/>
      <c r="OHU10" s="1103" t="s">
        <v>35</v>
      </c>
      <c r="OHV10" s="1107"/>
      <c r="OIC10" s="1103" t="s">
        <v>35</v>
      </c>
      <c r="OID10" s="1107"/>
      <c r="OIK10" s="1103" t="s">
        <v>35</v>
      </c>
      <c r="OIL10" s="1107"/>
      <c r="OIS10" s="1103" t="s">
        <v>35</v>
      </c>
      <c r="OIT10" s="1107"/>
      <c r="OJA10" s="1103" t="s">
        <v>35</v>
      </c>
      <c r="OJB10" s="1107"/>
      <c r="OJI10" s="1103" t="s">
        <v>35</v>
      </c>
      <c r="OJJ10" s="1107"/>
      <c r="OJQ10" s="1103" t="s">
        <v>35</v>
      </c>
      <c r="OJR10" s="1107"/>
      <c r="OJY10" s="1103" t="s">
        <v>35</v>
      </c>
      <c r="OJZ10" s="1107"/>
      <c r="OKG10" s="1103" t="s">
        <v>35</v>
      </c>
      <c r="OKH10" s="1107"/>
      <c r="OKO10" s="1103" t="s">
        <v>35</v>
      </c>
      <c r="OKP10" s="1107"/>
      <c r="OKW10" s="1103" t="s">
        <v>35</v>
      </c>
      <c r="OKX10" s="1107"/>
      <c r="OLE10" s="1103" t="s">
        <v>35</v>
      </c>
      <c r="OLF10" s="1107"/>
      <c r="OLM10" s="1103" t="s">
        <v>35</v>
      </c>
      <c r="OLN10" s="1107"/>
      <c r="OLU10" s="1103" t="s">
        <v>35</v>
      </c>
      <c r="OLV10" s="1107"/>
      <c r="OMC10" s="1103" t="s">
        <v>35</v>
      </c>
      <c r="OMD10" s="1107"/>
      <c r="OMK10" s="1103" t="s">
        <v>35</v>
      </c>
      <c r="OML10" s="1107"/>
      <c r="OMS10" s="1103" t="s">
        <v>35</v>
      </c>
      <c r="OMT10" s="1107"/>
      <c r="ONA10" s="1103" t="s">
        <v>35</v>
      </c>
      <c r="ONB10" s="1107"/>
      <c r="ONI10" s="1103" t="s">
        <v>35</v>
      </c>
      <c r="ONJ10" s="1107"/>
      <c r="ONQ10" s="1103" t="s">
        <v>35</v>
      </c>
      <c r="ONR10" s="1107"/>
      <c r="ONY10" s="1103" t="s">
        <v>35</v>
      </c>
      <c r="ONZ10" s="1107"/>
      <c r="OOG10" s="1103" t="s">
        <v>35</v>
      </c>
      <c r="OOH10" s="1107"/>
      <c r="OOO10" s="1103" t="s">
        <v>35</v>
      </c>
      <c r="OOP10" s="1107"/>
      <c r="OOW10" s="1103" t="s">
        <v>35</v>
      </c>
      <c r="OOX10" s="1107"/>
      <c r="OPE10" s="1103" t="s">
        <v>35</v>
      </c>
      <c r="OPF10" s="1107"/>
      <c r="OPM10" s="1103" t="s">
        <v>35</v>
      </c>
      <c r="OPN10" s="1107"/>
      <c r="OPU10" s="1103" t="s">
        <v>35</v>
      </c>
      <c r="OPV10" s="1107"/>
      <c r="OQC10" s="1103" t="s">
        <v>35</v>
      </c>
      <c r="OQD10" s="1107"/>
      <c r="OQK10" s="1103" t="s">
        <v>35</v>
      </c>
      <c r="OQL10" s="1107"/>
      <c r="OQS10" s="1103" t="s">
        <v>35</v>
      </c>
      <c r="OQT10" s="1107"/>
      <c r="ORA10" s="1103" t="s">
        <v>35</v>
      </c>
      <c r="ORB10" s="1107"/>
      <c r="ORI10" s="1103" t="s">
        <v>35</v>
      </c>
      <c r="ORJ10" s="1107"/>
      <c r="ORQ10" s="1103" t="s">
        <v>35</v>
      </c>
      <c r="ORR10" s="1107"/>
      <c r="ORY10" s="1103" t="s">
        <v>35</v>
      </c>
      <c r="ORZ10" s="1107"/>
      <c r="OSG10" s="1103" t="s">
        <v>35</v>
      </c>
      <c r="OSH10" s="1107"/>
      <c r="OSO10" s="1103" t="s">
        <v>35</v>
      </c>
      <c r="OSP10" s="1107"/>
      <c r="OSW10" s="1103" t="s">
        <v>35</v>
      </c>
      <c r="OSX10" s="1107"/>
      <c r="OTE10" s="1103" t="s">
        <v>35</v>
      </c>
      <c r="OTF10" s="1107"/>
      <c r="OTM10" s="1103" t="s">
        <v>35</v>
      </c>
      <c r="OTN10" s="1107"/>
      <c r="OTU10" s="1103" t="s">
        <v>35</v>
      </c>
      <c r="OTV10" s="1107"/>
      <c r="OUC10" s="1103" t="s">
        <v>35</v>
      </c>
      <c r="OUD10" s="1107"/>
      <c r="OUK10" s="1103" t="s">
        <v>35</v>
      </c>
      <c r="OUL10" s="1107"/>
      <c r="OUS10" s="1103" t="s">
        <v>35</v>
      </c>
      <c r="OUT10" s="1107"/>
      <c r="OVA10" s="1103" t="s">
        <v>35</v>
      </c>
      <c r="OVB10" s="1107"/>
      <c r="OVI10" s="1103" t="s">
        <v>35</v>
      </c>
      <c r="OVJ10" s="1107"/>
      <c r="OVQ10" s="1103" t="s">
        <v>35</v>
      </c>
      <c r="OVR10" s="1107"/>
      <c r="OVY10" s="1103" t="s">
        <v>35</v>
      </c>
      <c r="OVZ10" s="1107"/>
      <c r="OWG10" s="1103" t="s">
        <v>35</v>
      </c>
      <c r="OWH10" s="1107"/>
      <c r="OWO10" s="1103" t="s">
        <v>35</v>
      </c>
      <c r="OWP10" s="1107"/>
      <c r="OWW10" s="1103" t="s">
        <v>35</v>
      </c>
      <c r="OWX10" s="1107"/>
      <c r="OXE10" s="1103" t="s">
        <v>35</v>
      </c>
      <c r="OXF10" s="1107"/>
      <c r="OXM10" s="1103" t="s">
        <v>35</v>
      </c>
      <c r="OXN10" s="1107"/>
      <c r="OXU10" s="1103" t="s">
        <v>35</v>
      </c>
      <c r="OXV10" s="1107"/>
      <c r="OYC10" s="1103" t="s">
        <v>35</v>
      </c>
      <c r="OYD10" s="1107"/>
      <c r="OYK10" s="1103" t="s">
        <v>35</v>
      </c>
      <c r="OYL10" s="1107"/>
      <c r="OYS10" s="1103" t="s">
        <v>35</v>
      </c>
      <c r="OYT10" s="1107"/>
      <c r="OZA10" s="1103" t="s">
        <v>35</v>
      </c>
      <c r="OZB10" s="1107"/>
      <c r="OZI10" s="1103" t="s">
        <v>35</v>
      </c>
      <c r="OZJ10" s="1107"/>
      <c r="OZQ10" s="1103" t="s">
        <v>35</v>
      </c>
      <c r="OZR10" s="1107"/>
      <c r="OZY10" s="1103" t="s">
        <v>35</v>
      </c>
      <c r="OZZ10" s="1107"/>
      <c r="PAG10" s="1103" t="s">
        <v>35</v>
      </c>
      <c r="PAH10" s="1107"/>
      <c r="PAO10" s="1103" t="s">
        <v>35</v>
      </c>
      <c r="PAP10" s="1107"/>
      <c r="PAW10" s="1103" t="s">
        <v>35</v>
      </c>
      <c r="PAX10" s="1107"/>
      <c r="PBE10" s="1103" t="s">
        <v>35</v>
      </c>
      <c r="PBF10" s="1107"/>
      <c r="PBM10" s="1103" t="s">
        <v>35</v>
      </c>
      <c r="PBN10" s="1107"/>
      <c r="PBU10" s="1103" t="s">
        <v>35</v>
      </c>
      <c r="PBV10" s="1107"/>
      <c r="PCC10" s="1103" t="s">
        <v>35</v>
      </c>
      <c r="PCD10" s="1107"/>
      <c r="PCK10" s="1103" t="s">
        <v>35</v>
      </c>
      <c r="PCL10" s="1107"/>
      <c r="PCS10" s="1103" t="s">
        <v>35</v>
      </c>
      <c r="PCT10" s="1107"/>
      <c r="PDA10" s="1103" t="s">
        <v>35</v>
      </c>
      <c r="PDB10" s="1107"/>
      <c r="PDI10" s="1103" t="s">
        <v>35</v>
      </c>
      <c r="PDJ10" s="1107"/>
      <c r="PDQ10" s="1103" t="s">
        <v>35</v>
      </c>
      <c r="PDR10" s="1107"/>
      <c r="PDY10" s="1103" t="s">
        <v>35</v>
      </c>
      <c r="PDZ10" s="1107"/>
      <c r="PEG10" s="1103" t="s">
        <v>35</v>
      </c>
      <c r="PEH10" s="1107"/>
      <c r="PEO10" s="1103" t="s">
        <v>35</v>
      </c>
      <c r="PEP10" s="1107"/>
      <c r="PEW10" s="1103" t="s">
        <v>35</v>
      </c>
      <c r="PEX10" s="1107"/>
      <c r="PFE10" s="1103" t="s">
        <v>35</v>
      </c>
      <c r="PFF10" s="1107"/>
      <c r="PFM10" s="1103" t="s">
        <v>35</v>
      </c>
      <c r="PFN10" s="1107"/>
      <c r="PFU10" s="1103" t="s">
        <v>35</v>
      </c>
      <c r="PFV10" s="1107"/>
      <c r="PGC10" s="1103" t="s">
        <v>35</v>
      </c>
      <c r="PGD10" s="1107"/>
      <c r="PGK10" s="1103" t="s">
        <v>35</v>
      </c>
      <c r="PGL10" s="1107"/>
      <c r="PGS10" s="1103" t="s">
        <v>35</v>
      </c>
      <c r="PGT10" s="1107"/>
      <c r="PHA10" s="1103" t="s">
        <v>35</v>
      </c>
      <c r="PHB10" s="1107"/>
      <c r="PHI10" s="1103" t="s">
        <v>35</v>
      </c>
      <c r="PHJ10" s="1107"/>
      <c r="PHQ10" s="1103" t="s">
        <v>35</v>
      </c>
      <c r="PHR10" s="1107"/>
      <c r="PHY10" s="1103" t="s">
        <v>35</v>
      </c>
      <c r="PHZ10" s="1107"/>
      <c r="PIG10" s="1103" t="s">
        <v>35</v>
      </c>
      <c r="PIH10" s="1107"/>
      <c r="PIO10" s="1103" t="s">
        <v>35</v>
      </c>
      <c r="PIP10" s="1107"/>
      <c r="PIW10" s="1103" t="s">
        <v>35</v>
      </c>
      <c r="PIX10" s="1107"/>
      <c r="PJE10" s="1103" t="s">
        <v>35</v>
      </c>
      <c r="PJF10" s="1107"/>
      <c r="PJM10" s="1103" t="s">
        <v>35</v>
      </c>
      <c r="PJN10" s="1107"/>
      <c r="PJU10" s="1103" t="s">
        <v>35</v>
      </c>
      <c r="PJV10" s="1107"/>
      <c r="PKC10" s="1103" t="s">
        <v>35</v>
      </c>
      <c r="PKD10" s="1107"/>
      <c r="PKK10" s="1103" t="s">
        <v>35</v>
      </c>
      <c r="PKL10" s="1107"/>
      <c r="PKS10" s="1103" t="s">
        <v>35</v>
      </c>
      <c r="PKT10" s="1107"/>
      <c r="PLA10" s="1103" t="s">
        <v>35</v>
      </c>
      <c r="PLB10" s="1107"/>
      <c r="PLI10" s="1103" t="s">
        <v>35</v>
      </c>
      <c r="PLJ10" s="1107"/>
      <c r="PLQ10" s="1103" t="s">
        <v>35</v>
      </c>
      <c r="PLR10" s="1107"/>
      <c r="PLY10" s="1103" t="s">
        <v>35</v>
      </c>
      <c r="PLZ10" s="1107"/>
      <c r="PMG10" s="1103" t="s">
        <v>35</v>
      </c>
      <c r="PMH10" s="1107"/>
      <c r="PMO10" s="1103" t="s">
        <v>35</v>
      </c>
      <c r="PMP10" s="1107"/>
      <c r="PMW10" s="1103" t="s">
        <v>35</v>
      </c>
      <c r="PMX10" s="1107"/>
      <c r="PNE10" s="1103" t="s">
        <v>35</v>
      </c>
      <c r="PNF10" s="1107"/>
      <c r="PNM10" s="1103" t="s">
        <v>35</v>
      </c>
      <c r="PNN10" s="1107"/>
      <c r="PNU10" s="1103" t="s">
        <v>35</v>
      </c>
      <c r="PNV10" s="1107"/>
      <c r="POC10" s="1103" t="s">
        <v>35</v>
      </c>
      <c r="POD10" s="1107"/>
      <c r="POK10" s="1103" t="s">
        <v>35</v>
      </c>
      <c r="POL10" s="1107"/>
      <c r="POS10" s="1103" t="s">
        <v>35</v>
      </c>
      <c r="POT10" s="1107"/>
      <c r="PPA10" s="1103" t="s">
        <v>35</v>
      </c>
      <c r="PPB10" s="1107"/>
      <c r="PPI10" s="1103" t="s">
        <v>35</v>
      </c>
      <c r="PPJ10" s="1107"/>
      <c r="PPQ10" s="1103" t="s">
        <v>35</v>
      </c>
      <c r="PPR10" s="1107"/>
      <c r="PPY10" s="1103" t="s">
        <v>35</v>
      </c>
      <c r="PPZ10" s="1107"/>
      <c r="PQG10" s="1103" t="s">
        <v>35</v>
      </c>
      <c r="PQH10" s="1107"/>
      <c r="PQO10" s="1103" t="s">
        <v>35</v>
      </c>
      <c r="PQP10" s="1107"/>
      <c r="PQW10" s="1103" t="s">
        <v>35</v>
      </c>
      <c r="PQX10" s="1107"/>
      <c r="PRE10" s="1103" t="s">
        <v>35</v>
      </c>
      <c r="PRF10" s="1107"/>
      <c r="PRM10" s="1103" t="s">
        <v>35</v>
      </c>
      <c r="PRN10" s="1107"/>
      <c r="PRU10" s="1103" t="s">
        <v>35</v>
      </c>
      <c r="PRV10" s="1107"/>
      <c r="PSC10" s="1103" t="s">
        <v>35</v>
      </c>
      <c r="PSD10" s="1107"/>
      <c r="PSK10" s="1103" t="s">
        <v>35</v>
      </c>
      <c r="PSL10" s="1107"/>
      <c r="PSS10" s="1103" t="s">
        <v>35</v>
      </c>
      <c r="PST10" s="1107"/>
      <c r="PTA10" s="1103" t="s">
        <v>35</v>
      </c>
      <c r="PTB10" s="1107"/>
      <c r="PTI10" s="1103" t="s">
        <v>35</v>
      </c>
      <c r="PTJ10" s="1107"/>
      <c r="PTQ10" s="1103" t="s">
        <v>35</v>
      </c>
      <c r="PTR10" s="1107"/>
      <c r="PTY10" s="1103" t="s">
        <v>35</v>
      </c>
      <c r="PTZ10" s="1107"/>
      <c r="PUG10" s="1103" t="s">
        <v>35</v>
      </c>
      <c r="PUH10" s="1107"/>
      <c r="PUO10" s="1103" t="s">
        <v>35</v>
      </c>
      <c r="PUP10" s="1107"/>
      <c r="PUW10" s="1103" t="s">
        <v>35</v>
      </c>
      <c r="PUX10" s="1107"/>
      <c r="PVE10" s="1103" t="s">
        <v>35</v>
      </c>
      <c r="PVF10" s="1107"/>
      <c r="PVM10" s="1103" t="s">
        <v>35</v>
      </c>
      <c r="PVN10" s="1107"/>
      <c r="PVU10" s="1103" t="s">
        <v>35</v>
      </c>
      <c r="PVV10" s="1107"/>
      <c r="PWC10" s="1103" t="s">
        <v>35</v>
      </c>
      <c r="PWD10" s="1107"/>
      <c r="PWK10" s="1103" t="s">
        <v>35</v>
      </c>
      <c r="PWL10" s="1107"/>
      <c r="PWS10" s="1103" t="s">
        <v>35</v>
      </c>
      <c r="PWT10" s="1107"/>
      <c r="PXA10" s="1103" t="s">
        <v>35</v>
      </c>
      <c r="PXB10" s="1107"/>
      <c r="PXI10" s="1103" t="s">
        <v>35</v>
      </c>
      <c r="PXJ10" s="1107"/>
      <c r="PXQ10" s="1103" t="s">
        <v>35</v>
      </c>
      <c r="PXR10" s="1107"/>
      <c r="PXY10" s="1103" t="s">
        <v>35</v>
      </c>
      <c r="PXZ10" s="1107"/>
      <c r="PYG10" s="1103" t="s">
        <v>35</v>
      </c>
      <c r="PYH10" s="1107"/>
      <c r="PYO10" s="1103" t="s">
        <v>35</v>
      </c>
      <c r="PYP10" s="1107"/>
      <c r="PYW10" s="1103" t="s">
        <v>35</v>
      </c>
      <c r="PYX10" s="1107"/>
      <c r="PZE10" s="1103" t="s">
        <v>35</v>
      </c>
      <c r="PZF10" s="1107"/>
      <c r="PZM10" s="1103" t="s">
        <v>35</v>
      </c>
      <c r="PZN10" s="1107"/>
      <c r="PZU10" s="1103" t="s">
        <v>35</v>
      </c>
      <c r="PZV10" s="1107"/>
      <c r="QAC10" s="1103" t="s">
        <v>35</v>
      </c>
      <c r="QAD10" s="1107"/>
      <c r="QAK10" s="1103" t="s">
        <v>35</v>
      </c>
      <c r="QAL10" s="1107"/>
      <c r="QAS10" s="1103" t="s">
        <v>35</v>
      </c>
      <c r="QAT10" s="1107"/>
      <c r="QBA10" s="1103" t="s">
        <v>35</v>
      </c>
      <c r="QBB10" s="1107"/>
      <c r="QBI10" s="1103" t="s">
        <v>35</v>
      </c>
      <c r="QBJ10" s="1107"/>
      <c r="QBQ10" s="1103" t="s">
        <v>35</v>
      </c>
      <c r="QBR10" s="1107"/>
      <c r="QBY10" s="1103" t="s">
        <v>35</v>
      </c>
      <c r="QBZ10" s="1107"/>
      <c r="QCG10" s="1103" t="s">
        <v>35</v>
      </c>
      <c r="QCH10" s="1107"/>
      <c r="QCO10" s="1103" t="s">
        <v>35</v>
      </c>
      <c r="QCP10" s="1107"/>
      <c r="QCW10" s="1103" t="s">
        <v>35</v>
      </c>
      <c r="QCX10" s="1107"/>
      <c r="QDE10" s="1103" t="s">
        <v>35</v>
      </c>
      <c r="QDF10" s="1107"/>
      <c r="QDM10" s="1103" t="s">
        <v>35</v>
      </c>
      <c r="QDN10" s="1107"/>
      <c r="QDU10" s="1103" t="s">
        <v>35</v>
      </c>
      <c r="QDV10" s="1107"/>
      <c r="QEC10" s="1103" t="s">
        <v>35</v>
      </c>
      <c r="QED10" s="1107"/>
      <c r="QEK10" s="1103" t="s">
        <v>35</v>
      </c>
      <c r="QEL10" s="1107"/>
      <c r="QES10" s="1103" t="s">
        <v>35</v>
      </c>
      <c r="QET10" s="1107"/>
      <c r="QFA10" s="1103" t="s">
        <v>35</v>
      </c>
      <c r="QFB10" s="1107"/>
      <c r="QFI10" s="1103" t="s">
        <v>35</v>
      </c>
      <c r="QFJ10" s="1107"/>
      <c r="QFQ10" s="1103" t="s">
        <v>35</v>
      </c>
      <c r="QFR10" s="1107"/>
      <c r="QFY10" s="1103" t="s">
        <v>35</v>
      </c>
      <c r="QFZ10" s="1107"/>
      <c r="QGG10" s="1103" t="s">
        <v>35</v>
      </c>
      <c r="QGH10" s="1107"/>
      <c r="QGO10" s="1103" t="s">
        <v>35</v>
      </c>
      <c r="QGP10" s="1107"/>
      <c r="QGW10" s="1103" t="s">
        <v>35</v>
      </c>
      <c r="QGX10" s="1107"/>
      <c r="QHE10" s="1103" t="s">
        <v>35</v>
      </c>
      <c r="QHF10" s="1107"/>
      <c r="QHM10" s="1103" t="s">
        <v>35</v>
      </c>
      <c r="QHN10" s="1107"/>
      <c r="QHU10" s="1103" t="s">
        <v>35</v>
      </c>
      <c r="QHV10" s="1107"/>
      <c r="QIC10" s="1103" t="s">
        <v>35</v>
      </c>
      <c r="QID10" s="1107"/>
      <c r="QIK10" s="1103" t="s">
        <v>35</v>
      </c>
      <c r="QIL10" s="1107"/>
      <c r="QIS10" s="1103" t="s">
        <v>35</v>
      </c>
      <c r="QIT10" s="1107"/>
      <c r="QJA10" s="1103" t="s">
        <v>35</v>
      </c>
      <c r="QJB10" s="1107"/>
      <c r="QJI10" s="1103" t="s">
        <v>35</v>
      </c>
      <c r="QJJ10" s="1107"/>
      <c r="QJQ10" s="1103" t="s">
        <v>35</v>
      </c>
      <c r="QJR10" s="1107"/>
      <c r="QJY10" s="1103" t="s">
        <v>35</v>
      </c>
      <c r="QJZ10" s="1107"/>
      <c r="QKG10" s="1103" t="s">
        <v>35</v>
      </c>
      <c r="QKH10" s="1107"/>
      <c r="QKO10" s="1103" t="s">
        <v>35</v>
      </c>
      <c r="QKP10" s="1107"/>
      <c r="QKW10" s="1103" t="s">
        <v>35</v>
      </c>
      <c r="QKX10" s="1107"/>
      <c r="QLE10" s="1103" t="s">
        <v>35</v>
      </c>
      <c r="QLF10" s="1107"/>
      <c r="QLM10" s="1103" t="s">
        <v>35</v>
      </c>
      <c r="QLN10" s="1107"/>
      <c r="QLU10" s="1103" t="s">
        <v>35</v>
      </c>
      <c r="QLV10" s="1107"/>
      <c r="QMC10" s="1103" t="s">
        <v>35</v>
      </c>
      <c r="QMD10" s="1107"/>
      <c r="QMK10" s="1103" t="s">
        <v>35</v>
      </c>
      <c r="QML10" s="1107"/>
      <c r="QMS10" s="1103" t="s">
        <v>35</v>
      </c>
      <c r="QMT10" s="1107"/>
      <c r="QNA10" s="1103" t="s">
        <v>35</v>
      </c>
      <c r="QNB10" s="1107"/>
      <c r="QNI10" s="1103" t="s">
        <v>35</v>
      </c>
      <c r="QNJ10" s="1107"/>
      <c r="QNQ10" s="1103" t="s">
        <v>35</v>
      </c>
      <c r="QNR10" s="1107"/>
      <c r="QNY10" s="1103" t="s">
        <v>35</v>
      </c>
      <c r="QNZ10" s="1107"/>
      <c r="QOG10" s="1103" t="s">
        <v>35</v>
      </c>
      <c r="QOH10" s="1107"/>
      <c r="QOO10" s="1103" t="s">
        <v>35</v>
      </c>
      <c r="QOP10" s="1107"/>
      <c r="QOW10" s="1103" t="s">
        <v>35</v>
      </c>
      <c r="QOX10" s="1107"/>
      <c r="QPE10" s="1103" t="s">
        <v>35</v>
      </c>
      <c r="QPF10" s="1107"/>
      <c r="QPM10" s="1103" t="s">
        <v>35</v>
      </c>
      <c r="QPN10" s="1107"/>
      <c r="QPU10" s="1103" t="s">
        <v>35</v>
      </c>
      <c r="QPV10" s="1107"/>
      <c r="QQC10" s="1103" t="s">
        <v>35</v>
      </c>
      <c r="QQD10" s="1107"/>
      <c r="QQK10" s="1103" t="s">
        <v>35</v>
      </c>
      <c r="QQL10" s="1107"/>
      <c r="QQS10" s="1103" t="s">
        <v>35</v>
      </c>
      <c r="QQT10" s="1107"/>
      <c r="QRA10" s="1103" t="s">
        <v>35</v>
      </c>
      <c r="QRB10" s="1107"/>
      <c r="QRI10" s="1103" t="s">
        <v>35</v>
      </c>
      <c r="QRJ10" s="1107"/>
      <c r="QRQ10" s="1103" t="s">
        <v>35</v>
      </c>
      <c r="QRR10" s="1107"/>
      <c r="QRY10" s="1103" t="s">
        <v>35</v>
      </c>
      <c r="QRZ10" s="1107"/>
      <c r="QSG10" s="1103" t="s">
        <v>35</v>
      </c>
      <c r="QSH10" s="1107"/>
      <c r="QSO10" s="1103" t="s">
        <v>35</v>
      </c>
      <c r="QSP10" s="1107"/>
      <c r="QSW10" s="1103" t="s">
        <v>35</v>
      </c>
      <c r="QSX10" s="1107"/>
      <c r="QTE10" s="1103" t="s">
        <v>35</v>
      </c>
      <c r="QTF10" s="1107"/>
      <c r="QTM10" s="1103" t="s">
        <v>35</v>
      </c>
      <c r="QTN10" s="1107"/>
      <c r="QTU10" s="1103" t="s">
        <v>35</v>
      </c>
      <c r="QTV10" s="1107"/>
      <c r="QUC10" s="1103" t="s">
        <v>35</v>
      </c>
      <c r="QUD10" s="1107"/>
      <c r="QUK10" s="1103" t="s">
        <v>35</v>
      </c>
      <c r="QUL10" s="1107"/>
      <c r="QUS10" s="1103" t="s">
        <v>35</v>
      </c>
      <c r="QUT10" s="1107"/>
      <c r="QVA10" s="1103" t="s">
        <v>35</v>
      </c>
      <c r="QVB10" s="1107"/>
      <c r="QVI10" s="1103" t="s">
        <v>35</v>
      </c>
      <c r="QVJ10" s="1107"/>
      <c r="QVQ10" s="1103" t="s">
        <v>35</v>
      </c>
      <c r="QVR10" s="1107"/>
      <c r="QVY10" s="1103" t="s">
        <v>35</v>
      </c>
      <c r="QVZ10" s="1107"/>
      <c r="QWG10" s="1103" t="s">
        <v>35</v>
      </c>
      <c r="QWH10" s="1107"/>
      <c r="QWO10" s="1103" t="s">
        <v>35</v>
      </c>
      <c r="QWP10" s="1107"/>
      <c r="QWW10" s="1103" t="s">
        <v>35</v>
      </c>
      <c r="QWX10" s="1107"/>
      <c r="QXE10" s="1103" t="s">
        <v>35</v>
      </c>
      <c r="QXF10" s="1107"/>
      <c r="QXM10" s="1103" t="s">
        <v>35</v>
      </c>
      <c r="QXN10" s="1107"/>
      <c r="QXU10" s="1103" t="s">
        <v>35</v>
      </c>
      <c r="QXV10" s="1107"/>
      <c r="QYC10" s="1103" t="s">
        <v>35</v>
      </c>
      <c r="QYD10" s="1107"/>
      <c r="QYK10" s="1103" t="s">
        <v>35</v>
      </c>
      <c r="QYL10" s="1107"/>
      <c r="QYS10" s="1103" t="s">
        <v>35</v>
      </c>
      <c r="QYT10" s="1107"/>
      <c r="QZA10" s="1103" t="s">
        <v>35</v>
      </c>
      <c r="QZB10" s="1107"/>
      <c r="QZI10" s="1103" t="s">
        <v>35</v>
      </c>
      <c r="QZJ10" s="1107"/>
      <c r="QZQ10" s="1103" t="s">
        <v>35</v>
      </c>
      <c r="QZR10" s="1107"/>
      <c r="QZY10" s="1103" t="s">
        <v>35</v>
      </c>
      <c r="QZZ10" s="1107"/>
      <c r="RAG10" s="1103" t="s">
        <v>35</v>
      </c>
      <c r="RAH10" s="1107"/>
      <c r="RAO10" s="1103" t="s">
        <v>35</v>
      </c>
      <c r="RAP10" s="1107"/>
      <c r="RAW10" s="1103" t="s">
        <v>35</v>
      </c>
      <c r="RAX10" s="1107"/>
      <c r="RBE10" s="1103" t="s">
        <v>35</v>
      </c>
      <c r="RBF10" s="1107"/>
      <c r="RBM10" s="1103" t="s">
        <v>35</v>
      </c>
      <c r="RBN10" s="1107"/>
      <c r="RBU10" s="1103" t="s">
        <v>35</v>
      </c>
      <c r="RBV10" s="1107"/>
      <c r="RCC10" s="1103" t="s">
        <v>35</v>
      </c>
      <c r="RCD10" s="1107"/>
      <c r="RCK10" s="1103" t="s">
        <v>35</v>
      </c>
      <c r="RCL10" s="1107"/>
      <c r="RCS10" s="1103" t="s">
        <v>35</v>
      </c>
      <c r="RCT10" s="1107"/>
      <c r="RDA10" s="1103" t="s">
        <v>35</v>
      </c>
      <c r="RDB10" s="1107"/>
      <c r="RDI10" s="1103" t="s">
        <v>35</v>
      </c>
      <c r="RDJ10" s="1107"/>
      <c r="RDQ10" s="1103" t="s">
        <v>35</v>
      </c>
      <c r="RDR10" s="1107"/>
      <c r="RDY10" s="1103" t="s">
        <v>35</v>
      </c>
      <c r="RDZ10" s="1107"/>
      <c r="REG10" s="1103" t="s">
        <v>35</v>
      </c>
      <c r="REH10" s="1107"/>
      <c r="REO10" s="1103" t="s">
        <v>35</v>
      </c>
      <c r="REP10" s="1107"/>
      <c r="REW10" s="1103" t="s">
        <v>35</v>
      </c>
      <c r="REX10" s="1107"/>
      <c r="RFE10" s="1103" t="s">
        <v>35</v>
      </c>
      <c r="RFF10" s="1107"/>
      <c r="RFM10" s="1103" t="s">
        <v>35</v>
      </c>
      <c r="RFN10" s="1107"/>
      <c r="RFU10" s="1103" t="s">
        <v>35</v>
      </c>
      <c r="RFV10" s="1107"/>
      <c r="RGC10" s="1103" t="s">
        <v>35</v>
      </c>
      <c r="RGD10" s="1107"/>
      <c r="RGK10" s="1103" t="s">
        <v>35</v>
      </c>
      <c r="RGL10" s="1107"/>
      <c r="RGS10" s="1103" t="s">
        <v>35</v>
      </c>
      <c r="RGT10" s="1107"/>
      <c r="RHA10" s="1103" t="s">
        <v>35</v>
      </c>
      <c r="RHB10" s="1107"/>
      <c r="RHI10" s="1103" t="s">
        <v>35</v>
      </c>
      <c r="RHJ10" s="1107"/>
      <c r="RHQ10" s="1103" t="s">
        <v>35</v>
      </c>
      <c r="RHR10" s="1107"/>
      <c r="RHY10" s="1103" t="s">
        <v>35</v>
      </c>
      <c r="RHZ10" s="1107"/>
      <c r="RIG10" s="1103" t="s">
        <v>35</v>
      </c>
      <c r="RIH10" s="1107"/>
      <c r="RIO10" s="1103" t="s">
        <v>35</v>
      </c>
      <c r="RIP10" s="1107"/>
      <c r="RIW10" s="1103" t="s">
        <v>35</v>
      </c>
      <c r="RIX10" s="1107"/>
      <c r="RJE10" s="1103" t="s">
        <v>35</v>
      </c>
      <c r="RJF10" s="1107"/>
      <c r="RJM10" s="1103" t="s">
        <v>35</v>
      </c>
      <c r="RJN10" s="1107"/>
      <c r="RJU10" s="1103" t="s">
        <v>35</v>
      </c>
      <c r="RJV10" s="1107"/>
      <c r="RKC10" s="1103" t="s">
        <v>35</v>
      </c>
      <c r="RKD10" s="1107"/>
      <c r="RKK10" s="1103" t="s">
        <v>35</v>
      </c>
      <c r="RKL10" s="1107"/>
      <c r="RKS10" s="1103" t="s">
        <v>35</v>
      </c>
      <c r="RKT10" s="1107"/>
      <c r="RLA10" s="1103" t="s">
        <v>35</v>
      </c>
      <c r="RLB10" s="1107"/>
      <c r="RLI10" s="1103" t="s">
        <v>35</v>
      </c>
      <c r="RLJ10" s="1107"/>
      <c r="RLQ10" s="1103" t="s">
        <v>35</v>
      </c>
      <c r="RLR10" s="1107"/>
      <c r="RLY10" s="1103" t="s">
        <v>35</v>
      </c>
      <c r="RLZ10" s="1107"/>
      <c r="RMG10" s="1103" t="s">
        <v>35</v>
      </c>
      <c r="RMH10" s="1107"/>
      <c r="RMO10" s="1103" t="s">
        <v>35</v>
      </c>
      <c r="RMP10" s="1107"/>
      <c r="RMW10" s="1103" t="s">
        <v>35</v>
      </c>
      <c r="RMX10" s="1107"/>
      <c r="RNE10" s="1103" t="s">
        <v>35</v>
      </c>
      <c r="RNF10" s="1107"/>
      <c r="RNM10" s="1103" t="s">
        <v>35</v>
      </c>
      <c r="RNN10" s="1107"/>
      <c r="RNU10" s="1103" t="s">
        <v>35</v>
      </c>
      <c r="RNV10" s="1107"/>
      <c r="ROC10" s="1103" t="s">
        <v>35</v>
      </c>
      <c r="ROD10" s="1107"/>
      <c r="ROK10" s="1103" t="s">
        <v>35</v>
      </c>
      <c r="ROL10" s="1107"/>
      <c r="ROS10" s="1103" t="s">
        <v>35</v>
      </c>
      <c r="ROT10" s="1107"/>
      <c r="RPA10" s="1103" t="s">
        <v>35</v>
      </c>
      <c r="RPB10" s="1107"/>
      <c r="RPI10" s="1103" t="s">
        <v>35</v>
      </c>
      <c r="RPJ10" s="1107"/>
      <c r="RPQ10" s="1103" t="s">
        <v>35</v>
      </c>
      <c r="RPR10" s="1107"/>
      <c r="RPY10" s="1103" t="s">
        <v>35</v>
      </c>
      <c r="RPZ10" s="1107"/>
      <c r="RQG10" s="1103" t="s">
        <v>35</v>
      </c>
      <c r="RQH10" s="1107"/>
      <c r="RQO10" s="1103" t="s">
        <v>35</v>
      </c>
      <c r="RQP10" s="1107"/>
      <c r="RQW10" s="1103" t="s">
        <v>35</v>
      </c>
      <c r="RQX10" s="1107"/>
      <c r="RRE10" s="1103" t="s">
        <v>35</v>
      </c>
      <c r="RRF10" s="1107"/>
      <c r="RRM10" s="1103" t="s">
        <v>35</v>
      </c>
      <c r="RRN10" s="1107"/>
      <c r="RRU10" s="1103" t="s">
        <v>35</v>
      </c>
      <c r="RRV10" s="1107"/>
      <c r="RSC10" s="1103" t="s">
        <v>35</v>
      </c>
      <c r="RSD10" s="1107"/>
      <c r="RSK10" s="1103" t="s">
        <v>35</v>
      </c>
      <c r="RSL10" s="1107"/>
      <c r="RSS10" s="1103" t="s">
        <v>35</v>
      </c>
      <c r="RST10" s="1107"/>
      <c r="RTA10" s="1103" t="s">
        <v>35</v>
      </c>
      <c r="RTB10" s="1107"/>
      <c r="RTI10" s="1103" t="s">
        <v>35</v>
      </c>
      <c r="RTJ10" s="1107"/>
      <c r="RTQ10" s="1103" t="s">
        <v>35</v>
      </c>
      <c r="RTR10" s="1107"/>
      <c r="RTY10" s="1103" t="s">
        <v>35</v>
      </c>
      <c r="RTZ10" s="1107"/>
      <c r="RUG10" s="1103" t="s">
        <v>35</v>
      </c>
      <c r="RUH10" s="1107"/>
      <c r="RUO10" s="1103" t="s">
        <v>35</v>
      </c>
      <c r="RUP10" s="1107"/>
      <c r="RUW10" s="1103" t="s">
        <v>35</v>
      </c>
      <c r="RUX10" s="1107"/>
      <c r="RVE10" s="1103" t="s">
        <v>35</v>
      </c>
      <c r="RVF10" s="1107"/>
      <c r="RVM10" s="1103" t="s">
        <v>35</v>
      </c>
      <c r="RVN10" s="1107"/>
      <c r="RVU10" s="1103" t="s">
        <v>35</v>
      </c>
      <c r="RVV10" s="1107"/>
      <c r="RWC10" s="1103" t="s">
        <v>35</v>
      </c>
      <c r="RWD10" s="1107"/>
      <c r="RWK10" s="1103" t="s">
        <v>35</v>
      </c>
      <c r="RWL10" s="1107"/>
      <c r="RWS10" s="1103" t="s">
        <v>35</v>
      </c>
      <c r="RWT10" s="1107"/>
      <c r="RXA10" s="1103" t="s">
        <v>35</v>
      </c>
      <c r="RXB10" s="1107"/>
      <c r="RXI10" s="1103" t="s">
        <v>35</v>
      </c>
      <c r="RXJ10" s="1107"/>
      <c r="RXQ10" s="1103" t="s">
        <v>35</v>
      </c>
      <c r="RXR10" s="1107"/>
      <c r="RXY10" s="1103" t="s">
        <v>35</v>
      </c>
      <c r="RXZ10" s="1107"/>
      <c r="RYG10" s="1103" t="s">
        <v>35</v>
      </c>
      <c r="RYH10" s="1107"/>
      <c r="RYO10" s="1103" t="s">
        <v>35</v>
      </c>
      <c r="RYP10" s="1107"/>
      <c r="RYW10" s="1103" t="s">
        <v>35</v>
      </c>
      <c r="RYX10" s="1107"/>
      <c r="RZE10" s="1103" t="s">
        <v>35</v>
      </c>
      <c r="RZF10" s="1107"/>
      <c r="RZM10" s="1103" t="s">
        <v>35</v>
      </c>
      <c r="RZN10" s="1107"/>
      <c r="RZU10" s="1103" t="s">
        <v>35</v>
      </c>
      <c r="RZV10" s="1107"/>
      <c r="SAC10" s="1103" t="s">
        <v>35</v>
      </c>
      <c r="SAD10" s="1107"/>
      <c r="SAK10" s="1103" t="s">
        <v>35</v>
      </c>
      <c r="SAL10" s="1107"/>
      <c r="SAS10" s="1103" t="s">
        <v>35</v>
      </c>
      <c r="SAT10" s="1107"/>
      <c r="SBA10" s="1103" t="s">
        <v>35</v>
      </c>
      <c r="SBB10" s="1107"/>
      <c r="SBI10" s="1103" t="s">
        <v>35</v>
      </c>
      <c r="SBJ10" s="1107"/>
      <c r="SBQ10" s="1103" t="s">
        <v>35</v>
      </c>
      <c r="SBR10" s="1107"/>
      <c r="SBY10" s="1103" t="s">
        <v>35</v>
      </c>
      <c r="SBZ10" s="1107"/>
      <c r="SCG10" s="1103" t="s">
        <v>35</v>
      </c>
      <c r="SCH10" s="1107"/>
      <c r="SCO10" s="1103" t="s">
        <v>35</v>
      </c>
      <c r="SCP10" s="1107"/>
      <c r="SCW10" s="1103" t="s">
        <v>35</v>
      </c>
      <c r="SCX10" s="1107"/>
      <c r="SDE10" s="1103" t="s">
        <v>35</v>
      </c>
      <c r="SDF10" s="1107"/>
      <c r="SDM10" s="1103" t="s">
        <v>35</v>
      </c>
      <c r="SDN10" s="1107"/>
      <c r="SDU10" s="1103" t="s">
        <v>35</v>
      </c>
      <c r="SDV10" s="1107"/>
      <c r="SEC10" s="1103" t="s">
        <v>35</v>
      </c>
      <c r="SED10" s="1107"/>
      <c r="SEK10" s="1103" t="s">
        <v>35</v>
      </c>
      <c r="SEL10" s="1107"/>
      <c r="SES10" s="1103" t="s">
        <v>35</v>
      </c>
      <c r="SET10" s="1107"/>
      <c r="SFA10" s="1103" t="s">
        <v>35</v>
      </c>
      <c r="SFB10" s="1107"/>
      <c r="SFI10" s="1103" t="s">
        <v>35</v>
      </c>
      <c r="SFJ10" s="1107"/>
      <c r="SFQ10" s="1103" t="s">
        <v>35</v>
      </c>
      <c r="SFR10" s="1107"/>
      <c r="SFY10" s="1103" t="s">
        <v>35</v>
      </c>
      <c r="SFZ10" s="1107"/>
      <c r="SGG10" s="1103" t="s">
        <v>35</v>
      </c>
      <c r="SGH10" s="1107"/>
      <c r="SGO10" s="1103" t="s">
        <v>35</v>
      </c>
      <c r="SGP10" s="1107"/>
      <c r="SGW10" s="1103" t="s">
        <v>35</v>
      </c>
      <c r="SGX10" s="1107"/>
      <c r="SHE10" s="1103" t="s">
        <v>35</v>
      </c>
      <c r="SHF10" s="1107"/>
      <c r="SHM10" s="1103" t="s">
        <v>35</v>
      </c>
      <c r="SHN10" s="1107"/>
      <c r="SHU10" s="1103" t="s">
        <v>35</v>
      </c>
      <c r="SHV10" s="1107"/>
      <c r="SIC10" s="1103" t="s">
        <v>35</v>
      </c>
      <c r="SID10" s="1107"/>
      <c r="SIK10" s="1103" t="s">
        <v>35</v>
      </c>
      <c r="SIL10" s="1107"/>
      <c r="SIS10" s="1103" t="s">
        <v>35</v>
      </c>
      <c r="SIT10" s="1107"/>
      <c r="SJA10" s="1103" t="s">
        <v>35</v>
      </c>
      <c r="SJB10" s="1107"/>
      <c r="SJI10" s="1103" t="s">
        <v>35</v>
      </c>
      <c r="SJJ10" s="1107"/>
      <c r="SJQ10" s="1103" t="s">
        <v>35</v>
      </c>
      <c r="SJR10" s="1107"/>
      <c r="SJY10" s="1103" t="s">
        <v>35</v>
      </c>
      <c r="SJZ10" s="1107"/>
      <c r="SKG10" s="1103" t="s">
        <v>35</v>
      </c>
      <c r="SKH10" s="1107"/>
      <c r="SKO10" s="1103" t="s">
        <v>35</v>
      </c>
      <c r="SKP10" s="1107"/>
      <c r="SKW10" s="1103" t="s">
        <v>35</v>
      </c>
      <c r="SKX10" s="1107"/>
      <c r="SLE10" s="1103" t="s">
        <v>35</v>
      </c>
      <c r="SLF10" s="1107"/>
      <c r="SLM10" s="1103" t="s">
        <v>35</v>
      </c>
      <c r="SLN10" s="1107"/>
      <c r="SLU10" s="1103" t="s">
        <v>35</v>
      </c>
      <c r="SLV10" s="1107"/>
      <c r="SMC10" s="1103" t="s">
        <v>35</v>
      </c>
      <c r="SMD10" s="1107"/>
      <c r="SMK10" s="1103" t="s">
        <v>35</v>
      </c>
      <c r="SML10" s="1107"/>
      <c r="SMS10" s="1103" t="s">
        <v>35</v>
      </c>
      <c r="SMT10" s="1107"/>
      <c r="SNA10" s="1103" t="s">
        <v>35</v>
      </c>
      <c r="SNB10" s="1107"/>
      <c r="SNI10" s="1103" t="s">
        <v>35</v>
      </c>
      <c r="SNJ10" s="1107"/>
      <c r="SNQ10" s="1103" t="s">
        <v>35</v>
      </c>
      <c r="SNR10" s="1107"/>
      <c r="SNY10" s="1103" t="s">
        <v>35</v>
      </c>
      <c r="SNZ10" s="1107"/>
      <c r="SOG10" s="1103" t="s">
        <v>35</v>
      </c>
      <c r="SOH10" s="1107"/>
      <c r="SOO10" s="1103" t="s">
        <v>35</v>
      </c>
      <c r="SOP10" s="1107"/>
      <c r="SOW10" s="1103" t="s">
        <v>35</v>
      </c>
      <c r="SOX10" s="1107"/>
      <c r="SPE10" s="1103" t="s">
        <v>35</v>
      </c>
      <c r="SPF10" s="1107"/>
      <c r="SPM10" s="1103" t="s">
        <v>35</v>
      </c>
      <c r="SPN10" s="1107"/>
      <c r="SPU10" s="1103" t="s">
        <v>35</v>
      </c>
      <c r="SPV10" s="1107"/>
      <c r="SQC10" s="1103" t="s">
        <v>35</v>
      </c>
      <c r="SQD10" s="1107"/>
      <c r="SQK10" s="1103" t="s">
        <v>35</v>
      </c>
      <c r="SQL10" s="1107"/>
      <c r="SQS10" s="1103" t="s">
        <v>35</v>
      </c>
      <c r="SQT10" s="1107"/>
      <c r="SRA10" s="1103" t="s">
        <v>35</v>
      </c>
      <c r="SRB10" s="1107"/>
      <c r="SRI10" s="1103" t="s">
        <v>35</v>
      </c>
      <c r="SRJ10" s="1107"/>
      <c r="SRQ10" s="1103" t="s">
        <v>35</v>
      </c>
      <c r="SRR10" s="1107"/>
      <c r="SRY10" s="1103" t="s">
        <v>35</v>
      </c>
      <c r="SRZ10" s="1107"/>
      <c r="SSG10" s="1103" t="s">
        <v>35</v>
      </c>
      <c r="SSH10" s="1107"/>
      <c r="SSO10" s="1103" t="s">
        <v>35</v>
      </c>
      <c r="SSP10" s="1107"/>
      <c r="SSW10" s="1103" t="s">
        <v>35</v>
      </c>
      <c r="SSX10" s="1107"/>
      <c r="STE10" s="1103" t="s">
        <v>35</v>
      </c>
      <c r="STF10" s="1107"/>
      <c r="STM10" s="1103" t="s">
        <v>35</v>
      </c>
      <c r="STN10" s="1107"/>
      <c r="STU10" s="1103" t="s">
        <v>35</v>
      </c>
      <c r="STV10" s="1107"/>
      <c r="SUC10" s="1103" t="s">
        <v>35</v>
      </c>
      <c r="SUD10" s="1107"/>
      <c r="SUK10" s="1103" t="s">
        <v>35</v>
      </c>
      <c r="SUL10" s="1107"/>
      <c r="SUS10" s="1103" t="s">
        <v>35</v>
      </c>
      <c r="SUT10" s="1107"/>
      <c r="SVA10" s="1103" t="s">
        <v>35</v>
      </c>
      <c r="SVB10" s="1107"/>
      <c r="SVI10" s="1103" t="s">
        <v>35</v>
      </c>
      <c r="SVJ10" s="1107"/>
      <c r="SVQ10" s="1103" t="s">
        <v>35</v>
      </c>
      <c r="SVR10" s="1107"/>
      <c r="SVY10" s="1103" t="s">
        <v>35</v>
      </c>
      <c r="SVZ10" s="1107"/>
      <c r="SWG10" s="1103" t="s">
        <v>35</v>
      </c>
      <c r="SWH10" s="1107"/>
      <c r="SWO10" s="1103" t="s">
        <v>35</v>
      </c>
      <c r="SWP10" s="1107"/>
      <c r="SWW10" s="1103" t="s">
        <v>35</v>
      </c>
      <c r="SWX10" s="1107"/>
      <c r="SXE10" s="1103" t="s">
        <v>35</v>
      </c>
      <c r="SXF10" s="1107"/>
      <c r="SXM10" s="1103" t="s">
        <v>35</v>
      </c>
      <c r="SXN10" s="1107"/>
      <c r="SXU10" s="1103" t="s">
        <v>35</v>
      </c>
      <c r="SXV10" s="1107"/>
      <c r="SYC10" s="1103" t="s">
        <v>35</v>
      </c>
      <c r="SYD10" s="1107"/>
      <c r="SYK10" s="1103" t="s">
        <v>35</v>
      </c>
      <c r="SYL10" s="1107"/>
      <c r="SYS10" s="1103" t="s">
        <v>35</v>
      </c>
      <c r="SYT10" s="1107"/>
      <c r="SZA10" s="1103" t="s">
        <v>35</v>
      </c>
      <c r="SZB10" s="1107"/>
      <c r="SZI10" s="1103" t="s">
        <v>35</v>
      </c>
      <c r="SZJ10" s="1107"/>
      <c r="SZQ10" s="1103" t="s">
        <v>35</v>
      </c>
      <c r="SZR10" s="1107"/>
      <c r="SZY10" s="1103" t="s">
        <v>35</v>
      </c>
      <c r="SZZ10" s="1107"/>
      <c r="TAG10" s="1103" t="s">
        <v>35</v>
      </c>
      <c r="TAH10" s="1107"/>
      <c r="TAO10" s="1103" t="s">
        <v>35</v>
      </c>
      <c r="TAP10" s="1107"/>
      <c r="TAW10" s="1103" t="s">
        <v>35</v>
      </c>
      <c r="TAX10" s="1107"/>
      <c r="TBE10" s="1103" t="s">
        <v>35</v>
      </c>
      <c r="TBF10" s="1107"/>
      <c r="TBM10" s="1103" t="s">
        <v>35</v>
      </c>
      <c r="TBN10" s="1107"/>
      <c r="TBU10" s="1103" t="s">
        <v>35</v>
      </c>
      <c r="TBV10" s="1107"/>
      <c r="TCC10" s="1103" t="s">
        <v>35</v>
      </c>
      <c r="TCD10" s="1107"/>
      <c r="TCK10" s="1103" t="s">
        <v>35</v>
      </c>
      <c r="TCL10" s="1107"/>
      <c r="TCS10" s="1103" t="s">
        <v>35</v>
      </c>
      <c r="TCT10" s="1107"/>
      <c r="TDA10" s="1103" t="s">
        <v>35</v>
      </c>
      <c r="TDB10" s="1107"/>
      <c r="TDI10" s="1103" t="s">
        <v>35</v>
      </c>
      <c r="TDJ10" s="1107"/>
      <c r="TDQ10" s="1103" t="s">
        <v>35</v>
      </c>
      <c r="TDR10" s="1107"/>
      <c r="TDY10" s="1103" t="s">
        <v>35</v>
      </c>
      <c r="TDZ10" s="1107"/>
      <c r="TEG10" s="1103" t="s">
        <v>35</v>
      </c>
      <c r="TEH10" s="1107"/>
      <c r="TEO10" s="1103" t="s">
        <v>35</v>
      </c>
      <c r="TEP10" s="1107"/>
      <c r="TEW10" s="1103" t="s">
        <v>35</v>
      </c>
      <c r="TEX10" s="1107"/>
      <c r="TFE10" s="1103" t="s">
        <v>35</v>
      </c>
      <c r="TFF10" s="1107"/>
      <c r="TFM10" s="1103" t="s">
        <v>35</v>
      </c>
      <c r="TFN10" s="1107"/>
      <c r="TFU10" s="1103" t="s">
        <v>35</v>
      </c>
      <c r="TFV10" s="1107"/>
      <c r="TGC10" s="1103" t="s">
        <v>35</v>
      </c>
      <c r="TGD10" s="1107"/>
      <c r="TGK10" s="1103" t="s">
        <v>35</v>
      </c>
      <c r="TGL10" s="1107"/>
      <c r="TGS10" s="1103" t="s">
        <v>35</v>
      </c>
      <c r="TGT10" s="1107"/>
      <c r="THA10" s="1103" t="s">
        <v>35</v>
      </c>
      <c r="THB10" s="1107"/>
      <c r="THI10" s="1103" t="s">
        <v>35</v>
      </c>
      <c r="THJ10" s="1107"/>
      <c r="THQ10" s="1103" t="s">
        <v>35</v>
      </c>
      <c r="THR10" s="1107"/>
      <c r="THY10" s="1103" t="s">
        <v>35</v>
      </c>
      <c r="THZ10" s="1107"/>
      <c r="TIG10" s="1103" t="s">
        <v>35</v>
      </c>
      <c r="TIH10" s="1107"/>
      <c r="TIO10" s="1103" t="s">
        <v>35</v>
      </c>
      <c r="TIP10" s="1107"/>
      <c r="TIW10" s="1103" t="s">
        <v>35</v>
      </c>
      <c r="TIX10" s="1107"/>
      <c r="TJE10" s="1103" t="s">
        <v>35</v>
      </c>
      <c r="TJF10" s="1107"/>
      <c r="TJM10" s="1103" t="s">
        <v>35</v>
      </c>
      <c r="TJN10" s="1107"/>
      <c r="TJU10" s="1103" t="s">
        <v>35</v>
      </c>
      <c r="TJV10" s="1107"/>
      <c r="TKC10" s="1103" t="s">
        <v>35</v>
      </c>
      <c r="TKD10" s="1107"/>
      <c r="TKK10" s="1103" t="s">
        <v>35</v>
      </c>
      <c r="TKL10" s="1107"/>
      <c r="TKS10" s="1103" t="s">
        <v>35</v>
      </c>
      <c r="TKT10" s="1107"/>
      <c r="TLA10" s="1103" t="s">
        <v>35</v>
      </c>
      <c r="TLB10" s="1107"/>
      <c r="TLI10" s="1103" t="s">
        <v>35</v>
      </c>
      <c r="TLJ10" s="1107"/>
      <c r="TLQ10" s="1103" t="s">
        <v>35</v>
      </c>
      <c r="TLR10" s="1107"/>
      <c r="TLY10" s="1103" t="s">
        <v>35</v>
      </c>
      <c r="TLZ10" s="1107"/>
      <c r="TMG10" s="1103" t="s">
        <v>35</v>
      </c>
      <c r="TMH10" s="1107"/>
      <c r="TMO10" s="1103" t="s">
        <v>35</v>
      </c>
      <c r="TMP10" s="1107"/>
      <c r="TMW10" s="1103" t="s">
        <v>35</v>
      </c>
      <c r="TMX10" s="1107"/>
      <c r="TNE10" s="1103" t="s">
        <v>35</v>
      </c>
      <c r="TNF10" s="1107"/>
      <c r="TNM10" s="1103" t="s">
        <v>35</v>
      </c>
      <c r="TNN10" s="1107"/>
      <c r="TNU10" s="1103" t="s">
        <v>35</v>
      </c>
      <c r="TNV10" s="1107"/>
      <c r="TOC10" s="1103" t="s">
        <v>35</v>
      </c>
      <c r="TOD10" s="1107"/>
      <c r="TOK10" s="1103" t="s">
        <v>35</v>
      </c>
      <c r="TOL10" s="1107"/>
      <c r="TOS10" s="1103" t="s">
        <v>35</v>
      </c>
      <c r="TOT10" s="1107"/>
      <c r="TPA10" s="1103" t="s">
        <v>35</v>
      </c>
      <c r="TPB10" s="1107"/>
      <c r="TPI10" s="1103" t="s">
        <v>35</v>
      </c>
      <c r="TPJ10" s="1107"/>
      <c r="TPQ10" s="1103" t="s">
        <v>35</v>
      </c>
      <c r="TPR10" s="1107"/>
      <c r="TPY10" s="1103" t="s">
        <v>35</v>
      </c>
      <c r="TPZ10" s="1107"/>
      <c r="TQG10" s="1103" t="s">
        <v>35</v>
      </c>
      <c r="TQH10" s="1107"/>
      <c r="TQO10" s="1103" t="s">
        <v>35</v>
      </c>
      <c r="TQP10" s="1107"/>
      <c r="TQW10" s="1103" t="s">
        <v>35</v>
      </c>
      <c r="TQX10" s="1107"/>
      <c r="TRE10" s="1103" t="s">
        <v>35</v>
      </c>
      <c r="TRF10" s="1107"/>
      <c r="TRM10" s="1103" t="s">
        <v>35</v>
      </c>
      <c r="TRN10" s="1107"/>
      <c r="TRU10" s="1103" t="s">
        <v>35</v>
      </c>
      <c r="TRV10" s="1107"/>
      <c r="TSC10" s="1103" t="s">
        <v>35</v>
      </c>
      <c r="TSD10" s="1107"/>
      <c r="TSK10" s="1103" t="s">
        <v>35</v>
      </c>
      <c r="TSL10" s="1107"/>
      <c r="TSS10" s="1103" t="s">
        <v>35</v>
      </c>
      <c r="TST10" s="1107"/>
      <c r="TTA10" s="1103" t="s">
        <v>35</v>
      </c>
      <c r="TTB10" s="1107"/>
      <c r="TTI10" s="1103" t="s">
        <v>35</v>
      </c>
      <c r="TTJ10" s="1107"/>
      <c r="TTQ10" s="1103" t="s">
        <v>35</v>
      </c>
      <c r="TTR10" s="1107"/>
      <c r="TTY10" s="1103" t="s">
        <v>35</v>
      </c>
      <c r="TTZ10" s="1107"/>
      <c r="TUG10" s="1103" t="s">
        <v>35</v>
      </c>
      <c r="TUH10" s="1107"/>
      <c r="TUO10" s="1103" t="s">
        <v>35</v>
      </c>
      <c r="TUP10" s="1107"/>
      <c r="TUW10" s="1103" t="s">
        <v>35</v>
      </c>
      <c r="TUX10" s="1107"/>
      <c r="TVE10" s="1103" t="s">
        <v>35</v>
      </c>
      <c r="TVF10" s="1107"/>
      <c r="TVM10" s="1103" t="s">
        <v>35</v>
      </c>
      <c r="TVN10" s="1107"/>
      <c r="TVU10" s="1103" t="s">
        <v>35</v>
      </c>
      <c r="TVV10" s="1107"/>
      <c r="TWC10" s="1103" t="s">
        <v>35</v>
      </c>
      <c r="TWD10" s="1107"/>
      <c r="TWK10" s="1103" t="s">
        <v>35</v>
      </c>
      <c r="TWL10" s="1107"/>
      <c r="TWS10" s="1103" t="s">
        <v>35</v>
      </c>
      <c r="TWT10" s="1107"/>
      <c r="TXA10" s="1103" t="s">
        <v>35</v>
      </c>
      <c r="TXB10" s="1107"/>
      <c r="TXI10" s="1103" t="s">
        <v>35</v>
      </c>
      <c r="TXJ10" s="1107"/>
      <c r="TXQ10" s="1103" t="s">
        <v>35</v>
      </c>
      <c r="TXR10" s="1107"/>
      <c r="TXY10" s="1103" t="s">
        <v>35</v>
      </c>
      <c r="TXZ10" s="1107"/>
      <c r="TYG10" s="1103" t="s">
        <v>35</v>
      </c>
      <c r="TYH10" s="1107"/>
      <c r="TYO10" s="1103" t="s">
        <v>35</v>
      </c>
      <c r="TYP10" s="1107"/>
      <c r="TYW10" s="1103" t="s">
        <v>35</v>
      </c>
      <c r="TYX10" s="1107"/>
      <c r="TZE10" s="1103" t="s">
        <v>35</v>
      </c>
      <c r="TZF10" s="1107"/>
      <c r="TZM10" s="1103" t="s">
        <v>35</v>
      </c>
      <c r="TZN10" s="1107"/>
      <c r="TZU10" s="1103" t="s">
        <v>35</v>
      </c>
      <c r="TZV10" s="1107"/>
      <c r="UAC10" s="1103" t="s">
        <v>35</v>
      </c>
      <c r="UAD10" s="1107"/>
      <c r="UAK10" s="1103" t="s">
        <v>35</v>
      </c>
      <c r="UAL10" s="1107"/>
      <c r="UAS10" s="1103" t="s">
        <v>35</v>
      </c>
      <c r="UAT10" s="1107"/>
      <c r="UBA10" s="1103" t="s">
        <v>35</v>
      </c>
      <c r="UBB10" s="1107"/>
      <c r="UBI10" s="1103" t="s">
        <v>35</v>
      </c>
      <c r="UBJ10" s="1107"/>
      <c r="UBQ10" s="1103" t="s">
        <v>35</v>
      </c>
      <c r="UBR10" s="1107"/>
      <c r="UBY10" s="1103" t="s">
        <v>35</v>
      </c>
      <c r="UBZ10" s="1107"/>
      <c r="UCG10" s="1103" t="s">
        <v>35</v>
      </c>
      <c r="UCH10" s="1107"/>
      <c r="UCO10" s="1103" t="s">
        <v>35</v>
      </c>
      <c r="UCP10" s="1107"/>
      <c r="UCW10" s="1103" t="s">
        <v>35</v>
      </c>
      <c r="UCX10" s="1107"/>
      <c r="UDE10" s="1103" t="s">
        <v>35</v>
      </c>
      <c r="UDF10" s="1107"/>
      <c r="UDM10" s="1103" t="s">
        <v>35</v>
      </c>
      <c r="UDN10" s="1107"/>
      <c r="UDU10" s="1103" t="s">
        <v>35</v>
      </c>
      <c r="UDV10" s="1107"/>
      <c r="UEC10" s="1103" t="s">
        <v>35</v>
      </c>
      <c r="UED10" s="1107"/>
      <c r="UEK10" s="1103" t="s">
        <v>35</v>
      </c>
      <c r="UEL10" s="1107"/>
      <c r="UES10" s="1103" t="s">
        <v>35</v>
      </c>
      <c r="UET10" s="1107"/>
      <c r="UFA10" s="1103" t="s">
        <v>35</v>
      </c>
      <c r="UFB10" s="1107"/>
      <c r="UFI10" s="1103" t="s">
        <v>35</v>
      </c>
      <c r="UFJ10" s="1107"/>
      <c r="UFQ10" s="1103" t="s">
        <v>35</v>
      </c>
      <c r="UFR10" s="1107"/>
      <c r="UFY10" s="1103" t="s">
        <v>35</v>
      </c>
      <c r="UFZ10" s="1107"/>
      <c r="UGG10" s="1103" t="s">
        <v>35</v>
      </c>
      <c r="UGH10" s="1107"/>
      <c r="UGO10" s="1103" t="s">
        <v>35</v>
      </c>
      <c r="UGP10" s="1107"/>
      <c r="UGW10" s="1103" t="s">
        <v>35</v>
      </c>
      <c r="UGX10" s="1107"/>
      <c r="UHE10" s="1103" t="s">
        <v>35</v>
      </c>
      <c r="UHF10" s="1107"/>
      <c r="UHM10" s="1103" t="s">
        <v>35</v>
      </c>
      <c r="UHN10" s="1107"/>
      <c r="UHU10" s="1103" t="s">
        <v>35</v>
      </c>
      <c r="UHV10" s="1107"/>
      <c r="UIC10" s="1103" t="s">
        <v>35</v>
      </c>
      <c r="UID10" s="1107"/>
      <c r="UIK10" s="1103" t="s">
        <v>35</v>
      </c>
      <c r="UIL10" s="1107"/>
      <c r="UIS10" s="1103" t="s">
        <v>35</v>
      </c>
      <c r="UIT10" s="1107"/>
      <c r="UJA10" s="1103" t="s">
        <v>35</v>
      </c>
      <c r="UJB10" s="1107"/>
      <c r="UJI10" s="1103" t="s">
        <v>35</v>
      </c>
      <c r="UJJ10" s="1107"/>
      <c r="UJQ10" s="1103" t="s">
        <v>35</v>
      </c>
      <c r="UJR10" s="1107"/>
      <c r="UJY10" s="1103" t="s">
        <v>35</v>
      </c>
      <c r="UJZ10" s="1107"/>
      <c r="UKG10" s="1103" t="s">
        <v>35</v>
      </c>
      <c r="UKH10" s="1107"/>
      <c r="UKO10" s="1103" t="s">
        <v>35</v>
      </c>
      <c r="UKP10" s="1107"/>
      <c r="UKW10" s="1103" t="s">
        <v>35</v>
      </c>
      <c r="UKX10" s="1107"/>
      <c r="ULE10" s="1103" t="s">
        <v>35</v>
      </c>
      <c r="ULF10" s="1107"/>
      <c r="ULM10" s="1103" t="s">
        <v>35</v>
      </c>
      <c r="ULN10" s="1107"/>
      <c r="ULU10" s="1103" t="s">
        <v>35</v>
      </c>
      <c r="ULV10" s="1107"/>
      <c r="UMC10" s="1103" t="s">
        <v>35</v>
      </c>
      <c r="UMD10" s="1107"/>
      <c r="UMK10" s="1103" t="s">
        <v>35</v>
      </c>
      <c r="UML10" s="1107"/>
      <c r="UMS10" s="1103" t="s">
        <v>35</v>
      </c>
      <c r="UMT10" s="1107"/>
      <c r="UNA10" s="1103" t="s">
        <v>35</v>
      </c>
      <c r="UNB10" s="1107"/>
      <c r="UNI10" s="1103" t="s">
        <v>35</v>
      </c>
      <c r="UNJ10" s="1107"/>
      <c r="UNQ10" s="1103" t="s">
        <v>35</v>
      </c>
      <c r="UNR10" s="1107"/>
      <c r="UNY10" s="1103" t="s">
        <v>35</v>
      </c>
      <c r="UNZ10" s="1107"/>
      <c r="UOG10" s="1103" t="s">
        <v>35</v>
      </c>
      <c r="UOH10" s="1107"/>
      <c r="UOO10" s="1103" t="s">
        <v>35</v>
      </c>
      <c r="UOP10" s="1107"/>
      <c r="UOW10" s="1103" t="s">
        <v>35</v>
      </c>
      <c r="UOX10" s="1107"/>
      <c r="UPE10" s="1103" t="s">
        <v>35</v>
      </c>
      <c r="UPF10" s="1107"/>
      <c r="UPM10" s="1103" t="s">
        <v>35</v>
      </c>
      <c r="UPN10" s="1107"/>
      <c r="UPU10" s="1103" t="s">
        <v>35</v>
      </c>
      <c r="UPV10" s="1107"/>
      <c r="UQC10" s="1103" t="s">
        <v>35</v>
      </c>
      <c r="UQD10" s="1107"/>
      <c r="UQK10" s="1103" t="s">
        <v>35</v>
      </c>
      <c r="UQL10" s="1107"/>
      <c r="UQS10" s="1103" t="s">
        <v>35</v>
      </c>
      <c r="UQT10" s="1107"/>
      <c r="URA10" s="1103" t="s">
        <v>35</v>
      </c>
      <c r="URB10" s="1107"/>
      <c r="URI10" s="1103" t="s">
        <v>35</v>
      </c>
      <c r="URJ10" s="1107"/>
      <c r="URQ10" s="1103" t="s">
        <v>35</v>
      </c>
      <c r="URR10" s="1107"/>
      <c r="URY10" s="1103" t="s">
        <v>35</v>
      </c>
      <c r="URZ10" s="1107"/>
      <c r="USG10" s="1103" t="s">
        <v>35</v>
      </c>
      <c r="USH10" s="1107"/>
      <c r="USO10" s="1103" t="s">
        <v>35</v>
      </c>
      <c r="USP10" s="1107"/>
      <c r="USW10" s="1103" t="s">
        <v>35</v>
      </c>
      <c r="USX10" s="1107"/>
      <c r="UTE10" s="1103" t="s">
        <v>35</v>
      </c>
      <c r="UTF10" s="1107"/>
      <c r="UTM10" s="1103" t="s">
        <v>35</v>
      </c>
      <c r="UTN10" s="1107"/>
      <c r="UTU10" s="1103" t="s">
        <v>35</v>
      </c>
      <c r="UTV10" s="1107"/>
      <c r="UUC10" s="1103" t="s">
        <v>35</v>
      </c>
      <c r="UUD10" s="1107"/>
      <c r="UUK10" s="1103" t="s">
        <v>35</v>
      </c>
      <c r="UUL10" s="1107"/>
      <c r="UUS10" s="1103" t="s">
        <v>35</v>
      </c>
      <c r="UUT10" s="1107"/>
      <c r="UVA10" s="1103" t="s">
        <v>35</v>
      </c>
      <c r="UVB10" s="1107"/>
      <c r="UVI10" s="1103" t="s">
        <v>35</v>
      </c>
      <c r="UVJ10" s="1107"/>
      <c r="UVQ10" s="1103" t="s">
        <v>35</v>
      </c>
      <c r="UVR10" s="1107"/>
      <c r="UVY10" s="1103" t="s">
        <v>35</v>
      </c>
      <c r="UVZ10" s="1107"/>
      <c r="UWG10" s="1103" t="s">
        <v>35</v>
      </c>
      <c r="UWH10" s="1107"/>
      <c r="UWO10" s="1103" t="s">
        <v>35</v>
      </c>
      <c r="UWP10" s="1107"/>
      <c r="UWW10" s="1103" t="s">
        <v>35</v>
      </c>
      <c r="UWX10" s="1107"/>
      <c r="UXE10" s="1103" t="s">
        <v>35</v>
      </c>
      <c r="UXF10" s="1107"/>
      <c r="UXM10" s="1103" t="s">
        <v>35</v>
      </c>
      <c r="UXN10" s="1107"/>
      <c r="UXU10" s="1103" t="s">
        <v>35</v>
      </c>
      <c r="UXV10" s="1107"/>
      <c r="UYC10" s="1103" t="s">
        <v>35</v>
      </c>
      <c r="UYD10" s="1107"/>
      <c r="UYK10" s="1103" t="s">
        <v>35</v>
      </c>
      <c r="UYL10" s="1107"/>
      <c r="UYS10" s="1103" t="s">
        <v>35</v>
      </c>
      <c r="UYT10" s="1107"/>
      <c r="UZA10" s="1103" t="s">
        <v>35</v>
      </c>
      <c r="UZB10" s="1107"/>
      <c r="UZI10" s="1103" t="s">
        <v>35</v>
      </c>
      <c r="UZJ10" s="1107"/>
      <c r="UZQ10" s="1103" t="s">
        <v>35</v>
      </c>
      <c r="UZR10" s="1107"/>
      <c r="UZY10" s="1103" t="s">
        <v>35</v>
      </c>
      <c r="UZZ10" s="1107"/>
      <c r="VAG10" s="1103" t="s">
        <v>35</v>
      </c>
      <c r="VAH10" s="1107"/>
      <c r="VAO10" s="1103" t="s">
        <v>35</v>
      </c>
      <c r="VAP10" s="1107"/>
      <c r="VAW10" s="1103" t="s">
        <v>35</v>
      </c>
      <c r="VAX10" s="1107"/>
      <c r="VBE10" s="1103" t="s">
        <v>35</v>
      </c>
      <c r="VBF10" s="1107"/>
      <c r="VBM10" s="1103" t="s">
        <v>35</v>
      </c>
      <c r="VBN10" s="1107"/>
      <c r="VBU10" s="1103" t="s">
        <v>35</v>
      </c>
      <c r="VBV10" s="1107"/>
      <c r="VCC10" s="1103" t="s">
        <v>35</v>
      </c>
      <c r="VCD10" s="1107"/>
      <c r="VCK10" s="1103" t="s">
        <v>35</v>
      </c>
      <c r="VCL10" s="1107"/>
      <c r="VCS10" s="1103" t="s">
        <v>35</v>
      </c>
      <c r="VCT10" s="1107"/>
      <c r="VDA10" s="1103" t="s">
        <v>35</v>
      </c>
      <c r="VDB10" s="1107"/>
      <c r="VDI10" s="1103" t="s">
        <v>35</v>
      </c>
      <c r="VDJ10" s="1107"/>
      <c r="VDQ10" s="1103" t="s">
        <v>35</v>
      </c>
      <c r="VDR10" s="1107"/>
      <c r="VDY10" s="1103" t="s">
        <v>35</v>
      </c>
      <c r="VDZ10" s="1107"/>
      <c r="VEG10" s="1103" t="s">
        <v>35</v>
      </c>
      <c r="VEH10" s="1107"/>
      <c r="VEO10" s="1103" t="s">
        <v>35</v>
      </c>
      <c r="VEP10" s="1107"/>
      <c r="VEW10" s="1103" t="s">
        <v>35</v>
      </c>
      <c r="VEX10" s="1107"/>
      <c r="VFE10" s="1103" t="s">
        <v>35</v>
      </c>
      <c r="VFF10" s="1107"/>
      <c r="VFM10" s="1103" t="s">
        <v>35</v>
      </c>
      <c r="VFN10" s="1107"/>
      <c r="VFU10" s="1103" t="s">
        <v>35</v>
      </c>
      <c r="VFV10" s="1107"/>
      <c r="VGC10" s="1103" t="s">
        <v>35</v>
      </c>
      <c r="VGD10" s="1107"/>
      <c r="VGK10" s="1103" t="s">
        <v>35</v>
      </c>
      <c r="VGL10" s="1107"/>
      <c r="VGS10" s="1103" t="s">
        <v>35</v>
      </c>
      <c r="VGT10" s="1107"/>
      <c r="VHA10" s="1103" t="s">
        <v>35</v>
      </c>
      <c r="VHB10" s="1107"/>
      <c r="VHI10" s="1103" t="s">
        <v>35</v>
      </c>
      <c r="VHJ10" s="1107"/>
      <c r="VHQ10" s="1103" t="s">
        <v>35</v>
      </c>
      <c r="VHR10" s="1107"/>
      <c r="VHY10" s="1103" t="s">
        <v>35</v>
      </c>
      <c r="VHZ10" s="1107"/>
      <c r="VIG10" s="1103" t="s">
        <v>35</v>
      </c>
      <c r="VIH10" s="1107"/>
      <c r="VIO10" s="1103" t="s">
        <v>35</v>
      </c>
      <c r="VIP10" s="1107"/>
      <c r="VIW10" s="1103" t="s">
        <v>35</v>
      </c>
      <c r="VIX10" s="1107"/>
      <c r="VJE10" s="1103" t="s">
        <v>35</v>
      </c>
      <c r="VJF10" s="1107"/>
      <c r="VJM10" s="1103" t="s">
        <v>35</v>
      </c>
      <c r="VJN10" s="1107"/>
      <c r="VJU10" s="1103" t="s">
        <v>35</v>
      </c>
      <c r="VJV10" s="1107"/>
      <c r="VKC10" s="1103" t="s">
        <v>35</v>
      </c>
      <c r="VKD10" s="1107"/>
      <c r="VKK10" s="1103" t="s">
        <v>35</v>
      </c>
      <c r="VKL10" s="1107"/>
      <c r="VKS10" s="1103" t="s">
        <v>35</v>
      </c>
      <c r="VKT10" s="1107"/>
      <c r="VLA10" s="1103" t="s">
        <v>35</v>
      </c>
      <c r="VLB10" s="1107"/>
      <c r="VLI10" s="1103" t="s">
        <v>35</v>
      </c>
      <c r="VLJ10" s="1107"/>
      <c r="VLQ10" s="1103" t="s">
        <v>35</v>
      </c>
      <c r="VLR10" s="1107"/>
      <c r="VLY10" s="1103" t="s">
        <v>35</v>
      </c>
      <c r="VLZ10" s="1107"/>
      <c r="VMG10" s="1103" t="s">
        <v>35</v>
      </c>
      <c r="VMH10" s="1107"/>
      <c r="VMO10" s="1103" t="s">
        <v>35</v>
      </c>
      <c r="VMP10" s="1107"/>
      <c r="VMW10" s="1103" t="s">
        <v>35</v>
      </c>
      <c r="VMX10" s="1107"/>
      <c r="VNE10" s="1103" t="s">
        <v>35</v>
      </c>
      <c r="VNF10" s="1107"/>
      <c r="VNM10" s="1103" t="s">
        <v>35</v>
      </c>
      <c r="VNN10" s="1107"/>
      <c r="VNU10" s="1103" t="s">
        <v>35</v>
      </c>
      <c r="VNV10" s="1107"/>
      <c r="VOC10" s="1103" t="s">
        <v>35</v>
      </c>
      <c r="VOD10" s="1107"/>
      <c r="VOK10" s="1103" t="s">
        <v>35</v>
      </c>
      <c r="VOL10" s="1107"/>
      <c r="VOS10" s="1103" t="s">
        <v>35</v>
      </c>
      <c r="VOT10" s="1107"/>
      <c r="VPA10" s="1103" t="s">
        <v>35</v>
      </c>
      <c r="VPB10" s="1107"/>
      <c r="VPI10" s="1103" t="s">
        <v>35</v>
      </c>
      <c r="VPJ10" s="1107"/>
      <c r="VPQ10" s="1103" t="s">
        <v>35</v>
      </c>
      <c r="VPR10" s="1107"/>
      <c r="VPY10" s="1103" t="s">
        <v>35</v>
      </c>
      <c r="VPZ10" s="1107"/>
      <c r="VQG10" s="1103" t="s">
        <v>35</v>
      </c>
      <c r="VQH10" s="1107"/>
      <c r="VQO10" s="1103" t="s">
        <v>35</v>
      </c>
      <c r="VQP10" s="1107"/>
      <c r="VQW10" s="1103" t="s">
        <v>35</v>
      </c>
      <c r="VQX10" s="1107"/>
      <c r="VRE10" s="1103" t="s">
        <v>35</v>
      </c>
      <c r="VRF10" s="1107"/>
      <c r="VRM10" s="1103" t="s">
        <v>35</v>
      </c>
      <c r="VRN10" s="1107"/>
      <c r="VRU10" s="1103" t="s">
        <v>35</v>
      </c>
      <c r="VRV10" s="1107"/>
      <c r="VSC10" s="1103" t="s">
        <v>35</v>
      </c>
      <c r="VSD10" s="1107"/>
      <c r="VSK10" s="1103" t="s">
        <v>35</v>
      </c>
      <c r="VSL10" s="1107"/>
      <c r="VSS10" s="1103" t="s">
        <v>35</v>
      </c>
      <c r="VST10" s="1107"/>
      <c r="VTA10" s="1103" t="s">
        <v>35</v>
      </c>
      <c r="VTB10" s="1107"/>
      <c r="VTI10" s="1103" t="s">
        <v>35</v>
      </c>
      <c r="VTJ10" s="1107"/>
      <c r="VTQ10" s="1103" t="s">
        <v>35</v>
      </c>
      <c r="VTR10" s="1107"/>
      <c r="VTY10" s="1103" t="s">
        <v>35</v>
      </c>
      <c r="VTZ10" s="1107"/>
      <c r="VUG10" s="1103" t="s">
        <v>35</v>
      </c>
      <c r="VUH10" s="1107"/>
      <c r="VUO10" s="1103" t="s">
        <v>35</v>
      </c>
      <c r="VUP10" s="1107"/>
      <c r="VUW10" s="1103" t="s">
        <v>35</v>
      </c>
      <c r="VUX10" s="1107"/>
      <c r="VVE10" s="1103" t="s">
        <v>35</v>
      </c>
      <c r="VVF10" s="1107"/>
      <c r="VVM10" s="1103" t="s">
        <v>35</v>
      </c>
      <c r="VVN10" s="1107"/>
      <c r="VVU10" s="1103" t="s">
        <v>35</v>
      </c>
      <c r="VVV10" s="1107"/>
      <c r="VWC10" s="1103" t="s">
        <v>35</v>
      </c>
      <c r="VWD10" s="1107"/>
      <c r="VWK10" s="1103" t="s">
        <v>35</v>
      </c>
      <c r="VWL10" s="1107"/>
      <c r="VWS10" s="1103" t="s">
        <v>35</v>
      </c>
      <c r="VWT10" s="1107"/>
      <c r="VXA10" s="1103" t="s">
        <v>35</v>
      </c>
      <c r="VXB10" s="1107"/>
      <c r="VXI10" s="1103" t="s">
        <v>35</v>
      </c>
      <c r="VXJ10" s="1107"/>
      <c r="VXQ10" s="1103" t="s">
        <v>35</v>
      </c>
      <c r="VXR10" s="1107"/>
      <c r="VXY10" s="1103" t="s">
        <v>35</v>
      </c>
      <c r="VXZ10" s="1107"/>
      <c r="VYG10" s="1103" t="s">
        <v>35</v>
      </c>
      <c r="VYH10" s="1107"/>
      <c r="VYO10" s="1103" t="s">
        <v>35</v>
      </c>
      <c r="VYP10" s="1107"/>
      <c r="VYW10" s="1103" t="s">
        <v>35</v>
      </c>
      <c r="VYX10" s="1107"/>
      <c r="VZE10" s="1103" t="s">
        <v>35</v>
      </c>
      <c r="VZF10" s="1107"/>
      <c r="VZM10" s="1103" t="s">
        <v>35</v>
      </c>
      <c r="VZN10" s="1107"/>
      <c r="VZU10" s="1103" t="s">
        <v>35</v>
      </c>
      <c r="VZV10" s="1107"/>
      <c r="WAC10" s="1103" t="s">
        <v>35</v>
      </c>
      <c r="WAD10" s="1107"/>
      <c r="WAK10" s="1103" t="s">
        <v>35</v>
      </c>
      <c r="WAL10" s="1107"/>
      <c r="WAS10" s="1103" t="s">
        <v>35</v>
      </c>
      <c r="WAT10" s="1107"/>
      <c r="WBA10" s="1103" t="s">
        <v>35</v>
      </c>
      <c r="WBB10" s="1107"/>
      <c r="WBI10" s="1103" t="s">
        <v>35</v>
      </c>
      <c r="WBJ10" s="1107"/>
      <c r="WBQ10" s="1103" t="s">
        <v>35</v>
      </c>
      <c r="WBR10" s="1107"/>
      <c r="WBY10" s="1103" t="s">
        <v>35</v>
      </c>
      <c r="WBZ10" s="1107"/>
      <c r="WCG10" s="1103" t="s">
        <v>35</v>
      </c>
      <c r="WCH10" s="1107"/>
      <c r="WCO10" s="1103" t="s">
        <v>35</v>
      </c>
      <c r="WCP10" s="1107"/>
      <c r="WCW10" s="1103" t="s">
        <v>35</v>
      </c>
      <c r="WCX10" s="1107"/>
      <c r="WDE10" s="1103" t="s">
        <v>35</v>
      </c>
      <c r="WDF10" s="1107"/>
      <c r="WDM10" s="1103" t="s">
        <v>35</v>
      </c>
      <c r="WDN10" s="1107"/>
      <c r="WDU10" s="1103" t="s">
        <v>35</v>
      </c>
      <c r="WDV10" s="1107"/>
      <c r="WEC10" s="1103" t="s">
        <v>35</v>
      </c>
      <c r="WED10" s="1107"/>
      <c r="WEK10" s="1103" t="s">
        <v>35</v>
      </c>
      <c r="WEL10" s="1107"/>
      <c r="WES10" s="1103" t="s">
        <v>35</v>
      </c>
      <c r="WET10" s="1107"/>
      <c r="WFA10" s="1103" t="s">
        <v>35</v>
      </c>
      <c r="WFB10" s="1107"/>
      <c r="WFI10" s="1103" t="s">
        <v>35</v>
      </c>
      <c r="WFJ10" s="1107"/>
      <c r="WFQ10" s="1103" t="s">
        <v>35</v>
      </c>
      <c r="WFR10" s="1107"/>
      <c r="WFY10" s="1103" t="s">
        <v>35</v>
      </c>
      <c r="WFZ10" s="1107"/>
      <c r="WGG10" s="1103" t="s">
        <v>35</v>
      </c>
      <c r="WGH10" s="1107"/>
      <c r="WGO10" s="1103" t="s">
        <v>35</v>
      </c>
      <c r="WGP10" s="1107"/>
      <c r="WGW10" s="1103" t="s">
        <v>35</v>
      </c>
      <c r="WGX10" s="1107"/>
      <c r="WHE10" s="1103" t="s">
        <v>35</v>
      </c>
      <c r="WHF10" s="1107"/>
      <c r="WHM10" s="1103" t="s">
        <v>35</v>
      </c>
      <c r="WHN10" s="1107"/>
      <c r="WHU10" s="1103" t="s">
        <v>35</v>
      </c>
      <c r="WHV10" s="1107"/>
      <c r="WIC10" s="1103" t="s">
        <v>35</v>
      </c>
      <c r="WID10" s="1107"/>
      <c r="WIK10" s="1103" t="s">
        <v>35</v>
      </c>
      <c r="WIL10" s="1107"/>
      <c r="WIS10" s="1103" t="s">
        <v>35</v>
      </c>
      <c r="WIT10" s="1107"/>
      <c r="WJA10" s="1103" t="s">
        <v>35</v>
      </c>
      <c r="WJB10" s="1107"/>
      <c r="WJI10" s="1103" t="s">
        <v>35</v>
      </c>
      <c r="WJJ10" s="1107"/>
      <c r="WJQ10" s="1103" t="s">
        <v>35</v>
      </c>
      <c r="WJR10" s="1107"/>
      <c r="WJY10" s="1103" t="s">
        <v>35</v>
      </c>
      <c r="WJZ10" s="1107"/>
      <c r="WKG10" s="1103" t="s">
        <v>35</v>
      </c>
      <c r="WKH10" s="1107"/>
      <c r="WKO10" s="1103" t="s">
        <v>35</v>
      </c>
      <c r="WKP10" s="1107"/>
      <c r="WKW10" s="1103" t="s">
        <v>35</v>
      </c>
      <c r="WKX10" s="1107"/>
      <c r="WLE10" s="1103" t="s">
        <v>35</v>
      </c>
      <c r="WLF10" s="1107"/>
      <c r="WLM10" s="1103" t="s">
        <v>35</v>
      </c>
      <c r="WLN10" s="1107"/>
      <c r="WLU10" s="1103" t="s">
        <v>35</v>
      </c>
      <c r="WLV10" s="1107"/>
      <c r="WMC10" s="1103" t="s">
        <v>35</v>
      </c>
      <c r="WMD10" s="1107"/>
      <c r="WMK10" s="1103" t="s">
        <v>35</v>
      </c>
      <c r="WML10" s="1107"/>
      <c r="WMS10" s="1103" t="s">
        <v>35</v>
      </c>
      <c r="WMT10" s="1107"/>
      <c r="WNA10" s="1103" t="s">
        <v>35</v>
      </c>
      <c r="WNB10" s="1107"/>
      <c r="WNI10" s="1103" t="s">
        <v>35</v>
      </c>
      <c r="WNJ10" s="1107"/>
      <c r="WNQ10" s="1103" t="s">
        <v>35</v>
      </c>
      <c r="WNR10" s="1107"/>
      <c r="WNY10" s="1103" t="s">
        <v>35</v>
      </c>
      <c r="WNZ10" s="1107"/>
      <c r="WOG10" s="1103" t="s">
        <v>35</v>
      </c>
      <c r="WOH10" s="1107"/>
      <c r="WOO10" s="1103" t="s">
        <v>35</v>
      </c>
      <c r="WOP10" s="1107"/>
      <c r="WOW10" s="1103" t="s">
        <v>35</v>
      </c>
      <c r="WOX10" s="1107"/>
      <c r="WPE10" s="1103" t="s">
        <v>35</v>
      </c>
      <c r="WPF10" s="1107"/>
      <c r="WPM10" s="1103" t="s">
        <v>35</v>
      </c>
      <c r="WPN10" s="1107"/>
      <c r="WPU10" s="1103" t="s">
        <v>35</v>
      </c>
      <c r="WPV10" s="1107"/>
      <c r="WQC10" s="1103" t="s">
        <v>35</v>
      </c>
      <c r="WQD10" s="1107"/>
      <c r="WQK10" s="1103" t="s">
        <v>35</v>
      </c>
      <c r="WQL10" s="1107"/>
      <c r="WQS10" s="1103" t="s">
        <v>35</v>
      </c>
      <c r="WQT10" s="1107"/>
      <c r="WRA10" s="1103" t="s">
        <v>35</v>
      </c>
      <c r="WRB10" s="1107"/>
      <c r="WRI10" s="1103" t="s">
        <v>35</v>
      </c>
      <c r="WRJ10" s="1107"/>
      <c r="WRQ10" s="1103" t="s">
        <v>35</v>
      </c>
      <c r="WRR10" s="1107"/>
      <c r="WRY10" s="1103" t="s">
        <v>35</v>
      </c>
      <c r="WRZ10" s="1107"/>
      <c r="WSG10" s="1103" t="s">
        <v>35</v>
      </c>
      <c r="WSH10" s="1107"/>
      <c r="WSO10" s="1103" t="s">
        <v>35</v>
      </c>
      <c r="WSP10" s="1107"/>
      <c r="WSW10" s="1103" t="s">
        <v>35</v>
      </c>
      <c r="WSX10" s="1107"/>
      <c r="WTE10" s="1103" t="s">
        <v>35</v>
      </c>
      <c r="WTF10" s="1107"/>
      <c r="WTM10" s="1103" t="s">
        <v>35</v>
      </c>
      <c r="WTN10" s="1107"/>
      <c r="WTU10" s="1103" t="s">
        <v>35</v>
      </c>
      <c r="WTV10" s="1107"/>
      <c r="WUC10" s="1103" t="s">
        <v>35</v>
      </c>
      <c r="WUD10" s="1107"/>
      <c r="WUK10" s="1103" t="s">
        <v>35</v>
      </c>
      <c r="WUL10" s="1107"/>
      <c r="WUS10" s="1103" t="s">
        <v>35</v>
      </c>
      <c r="WUT10" s="1107"/>
      <c r="WVA10" s="1103" t="s">
        <v>35</v>
      </c>
      <c r="WVB10" s="1107"/>
      <c r="WVI10" s="1103" t="s">
        <v>35</v>
      </c>
      <c r="WVJ10" s="1107"/>
      <c r="WVQ10" s="1103" t="s">
        <v>35</v>
      </c>
      <c r="WVR10" s="1107"/>
      <c r="WVY10" s="1103" t="s">
        <v>35</v>
      </c>
      <c r="WVZ10" s="1107"/>
      <c r="WWG10" s="1103" t="s">
        <v>35</v>
      </c>
      <c r="WWH10" s="1107"/>
      <c r="WWO10" s="1103" t="s">
        <v>35</v>
      </c>
      <c r="WWP10" s="1107"/>
      <c r="WWW10" s="1103" t="s">
        <v>35</v>
      </c>
      <c r="WWX10" s="1107"/>
      <c r="WXE10" s="1103" t="s">
        <v>35</v>
      </c>
      <c r="WXF10" s="1107"/>
      <c r="WXM10" s="1103" t="s">
        <v>35</v>
      </c>
      <c r="WXN10" s="1107"/>
      <c r="WXU10" s="1103" t="s">
        <v>35</v>
      </c>
      <c r="WXV10" s="1107"/>
      <c r="WYC10" s="1103" t="s">
        <v>35</v>
      </c>
      <c r="WYD10" s="1107"/>
      <c r="WYK10" s="1103" t="s">
        <v>35</v>
      </c>
      <c r="WYL10" s="1107"/>
      <c r="WYS10" s="1103" t="s">
        <v>35</v>
      </c>
      <c r="WYT10" s="1107"/>
      <c r="WZA10" s="1103" t="s">
        <v>35</v>
      </c>
      <c r="WZB10" s="1107"/>
      <c r="WZI10" s="1103" t="s">
        <v>35</v>
      </c>
      <c r="WZJ10" s="1107"/>
      <c r="WZQ10" s="1103" t="s">
        <v>35</v>
      </c>
      <c r="WZR10" s="1107"/>
      <c r="WZY10" s="1103" t="s">
        <v>35</v>
      </c>
      <c r="WZZ10" s="1107"/>
      <c r="XAG10" s="1103" t="s">
        <v>35</v>
      </c>
      <c r="XAH10" s="1107"/>
      <c r="XAO10" s="1103" t="s">
        <v>35</v>
      </c>
      <c r="XAP10" s="1107"/>
      <c r="XAW10" s="1103" t="s">
        <v>35</v>
      </c>
      <c r="XAX10" s="1107"/>
      <c r="XBE10" s="1103" t="s">
        <v>35</v>
      </c>
      <c r="XBF10" s="1107"/>
      <c r="XBM10" s="1103" t="s">
        <v>35</v>
      </c>
      <c r="XBN10" s="1107"/>
      <c r="XBU10" s="1103" t="s">
        <v>35</v>
      </c>
      <c r="XBV10" s="1107"/>
      <c r="XCC10" s="1103" t="s">
        <v>35</v>
      </c>
      <c r="XCD10" s="1107"/>
      <c r="XCK10" s="1103" t="s">
        <v>35</v>
      </c>
      <c r="XCL10" s="1107"/>
      <c r="XCS10" s="1103" t="s">
        <v>35</v>
      </c>
      <c r="XCT10" s="1107"/>
      <c r="XDA10" s="1103" t="s">
        <v>35</v>
      </c>
      <c r="XDB10" s="1107"/>
      <c r="XDI10" s="1103" t="s">
        <v>35</v>
      </c>
      <c r="XDJ10" s="1107"/>
      <c r="XDQ10" s="1103" t="s">
        <v>35</v>
      </c>
      <c r="XDR10" s="1107"/>
      <c r="XDY10" s="1103" t="s">
        <v>35</v>
      </c>
      <c r="XDZ10" s="1107"/>
      <c r="XEG10" s="1103" t="s">
        <v>35</v>
      </c>
      <c r="XEH10" s="1107"/>
      <c r="XEO10" s="1103" t="s">
        <v>35</v>
      </c>
      <c r="XEP10" s="1107"/>
      <c r="XEW10" s="1103" t="s">
        <v>35</v>
      </c>
      <c r="XEX10" s="1107"/>
    </row>
    <row r="11" spans="1:16384" s="1106" customFormat="1" ht="15" x14ac:dyDescent="0.2">
      <c r="A11" s="46" t="s">
        <v>38</v>
      </c>
      <c r="B11" s="1107"/>
      <c r="I11" s="1057"/>
      <c r="J11" s="1120"/>
      <c r="K11" s="1119"/>
      <c r="L11" s="1119"/>
      <c r="M11" s="1119"/>
      <c r="N11" s="1119"/>
      <c r="O11" s="1119"/>
      <c r="P11" s="1119"/>
      <c r="Q11" s="1057"/>
      <c r="R11" s="1120"/>
      <c r="S11" s="1119"/>
      <c r="T11" s="1119"/>
      <c r="U11" s="1119"/>
      <c r="V11" s="1119"/>
      <c r="W11" s="1119"/>
      <c r="X11" s="1119"/>
      <c r="Y11" s="1057"/>
      <c r="Z11" s="1120"/>
      <c r="AA11" s="1119"/>
      <c r="AB11" s="1119"/>
      <c r="AC11" s="1119"/>
      <c r="AD11" s="1119"/>
      <c r="AE11" s="1119"/>
      <c r="AF11" s="1119"/>
      <c r="AG11" s="1057"/>
      <c r="AH11" s="1120"/>
      <c r="AI11" s="1119"/>
      <c r="AJ11" s="1119"/>
      <c r="AK11" s="1119"/>
      <c r="AL11" s="1119"/>
      <c r="AM11" s="1119"/>
      <c r="AN11" s="1119"/>
      <c r="AO11" s="1057"/>
      <c r="AP11" s="1120"/>
      <c r="AQ11" s="1119"/>
      <c r="AR11" s="1119"/>
      <c r="AS11" s="1119"/>
      <c r="AT11" s="1119"/>
      <c r="AU11" s="1119"/>
      <c r="AV11" s="1119"/>
      <c r="AW11" s="1057"/>
      <c r="AX11" s="1120"/>
      <c r="AY11" s="1119"/>
      <c r="AZ11" s="1119"/>
      <c r="BA11" s="1119"/>
      <c r="BB11" s="1119"/>
      <c r="BC11" s="1119"/>
      <c r="BD11" s="1119"/>
      <c r="BE11" s="1057"/>
      <c r="BF11" s="1120"/>
      <c r="BG11" s="1119"/>
      <c r="BH11" s="1119"/>
      <c r="BI11" s="1119"/>
      <c r="BJ11" s="1119"/>
      <c r="BK11" s="1119"/>
      <c r="BL11" s="1119"/>
      <c r="BM11" s="1057"/>
      <c r="BN11" s="1120"/>
      <c r="BO11" s="1119"/>
      <c r="BP11" s="1119"/>
      <c r="BQ11" s="1119"/>
      <c r="BR11" s="1119"/>
      <c r="BS11" s="1119"/>
      <c r="BT11" s="1119"/>
      <c r="BU11" s="1057"/>
      <c r="BV11" s="1120"/>
      <c r="BW11" s="1119"/>
      <c r="BX11" s="1119"/>
      <c r="BY11" s="1119"/>
      <c r="BZ11" s="1119"/>
      <c r="CA11" s="1119"/>
      <c r="CB11" s="1119"/>
      <c r="CC11" s="1057"/>
      <c r="CD11" s="1120"/>
      <c r="CE11" s="1119"/>
      <c r="CF11" s="1119"/>
      <c r="CG11" s="1119"/>
      <c r="CH11" s="1119"/>
      <c r="CI11" s="1119"/>
      <c r="CJ11" s="1119"/>
      <c r="CK11" s="1057"/>
      <c r="CL11" s="1120"/>
      <c r="CM11" s="1119"/>
      <c r="CN11" s="1119"/>
      <c r="CO11" s="1112"/>
      <c r="CS11" s="1103" t="s">
        <v>38</v>
      </c>
      <c r="CT11" s="1107"/>
      <c r="DA11" s="1103" t="s">
        <v>38</v>
      </c>
      <c r="DB11" s="1107"/>
      <c r="DI11" s="1103" t="s">
        <v>38</v>
      </c>
      <c r="DJ11" s="1107"/>
      <c r="DQ11" s="1103" t="s">
        <v>38</v>
      </c>
      <c r="DR11" s="1107"/>
      <c r="DY11" s="1103" t="s">
        <v>38</v>
      </c>
      <c r="DZ11" s="1107"/>
      <c r="EG11" s="1103" t="s">
        <v>38</v>
      </c>
      <c r="EH11" s="1107"/>
      <c r="EO11" s="1103" t="s">
        <v>38</v>
      </c>
      <c r="EP11" s="1107"/>
      <c r="EW11" s="1103" t="s">
        <v>38</v>
      </c>
      <c r="EX11" s="1107"/>
      <c r="FE11" s="1103" t="s">
        <v>38</v>
      </c>
      <c r="FF11" s="1107"/>
      <c r="FM11" s="1103" t="s">
        <v>38</v>
      </c>
      <c r="FN11" s="1107"/>
      <c r="FU11" s="1103" t="s">
        <v>38</v>
      </c>
      <c r="FV11" s="1107"/>
      <c r="GC11" s="1103" t="s">
        <v>38</v>
      </c>
      <c r="GD11" s="1107"/>
      <c r="GK11" s="1103" t="s">
        <v>38</v>
      </c>
      <c r="GL11" s="1107"/>
      <c r="GS11" s="1103" t="s">
        <v>38</v>
      </c>
      <c r="GT11" s="1107"/>
      <c r="HA11" s="1103" t="s">
        <v>38</v>
      </c>
      <c r="HB11" s="1107"/>
      <c r="HI11" s="1103" t="s">
        <v>38</v>
      </c>
      <c r="HJ11" s="1107"/>
      <c r="HQ11" s="1103" t="s">
        <v>38</v>
      </c>
      <c r="HR11" s="1107"/>
      <c r="HY11" s="1103" t="s">
        <v>38</v>
      </c>
      <c r="HZ11" s="1107"/>
      <c r="IG11" s="1103" t="s">
        <v>38</v>
      </c>
      <c r="IH11" s="1107"/>
      <c r="IO11" s="1103" t="s">
        <v>38</v>
      </c>
      <c r="IP11" s="1107"/>
      <c r="IW11" s="1103" t="s">
        <v>38</v>
      </c>
      <c r="IX11" s="1107"/>
      <c r="JE11" s="1103" t="s">
        <v>38</v>
      </c>
      <c r="JF11" s="1107"/>
      <c r="JM11" s="1103" t="s">
        <v>38</v>
      </c>
      <c r="JN11" s="1107"/>
      <c r="JU11" s="1103" t="s">
        <v>38</v>
      </c>
      <c r="JV11" s="1107"/>
      <c r="KC11" s="1103" t="s">
        <v>38</v>
      </c>
      <c r="KD11" s="1107"/>
      <c r="KK11" s="1103" t="s">
        <v>38</v>
      </c>
      <c r="KL11" s="1107"/>
      <c r="KS11" s="1103" t="s">
        <v>38</v>
      </c>
      <c r="KT11" s="1107"/>
      <c r="LA11" s="1103" t="s">
        <v>38</v>
      </c>
      <c r="LB11" s="1107"/>
      <c r="LI11" s="1103" t="s">
        <v>38</v>
      </c>
      <c r="LJ11" s="1107"/>
      <c r="LQ11" s="1103" t="s">
        <v>38</v>
      </c>
      <c r="LR11" s="1107"/>
      <c r="LY11" s="1103" t="s">
        <v>38</v>
      </c>
      <c r="LZ11" s="1107"/>
      <c r="MG11" s="1103" t="s">
        <v>38</v>
      </c>
      <c r="MH11" s="1107"/>
      <c r="MO11" s="1103" t="s">
        <v>38</v>
      </c>
      <c r="MP11" s="1107"/>
      <c r="MW11" s="1103" t="s">
        <v>38</v>
      </c>
      <c r="MX11" s="1107"/>
      <c r="NE11" s="1103" t="s">
        <v>38</v>
      </c>
      <c r="NF11" s="1107"/>
      <c r="NM11" s="1103" t="s">
        <v>38</v>
      </c>
      <c r="NN11" s="1107"/>
      <c r="NU11" s="1103" t="s">
        <v>38</v>
      </c>
      <c r="NV11" s="1107"/>
      <c r="OC11" s="1103" t="s">
        <v>38</v>
      </c>
      <c r="OD11" s="1107"/>
      <c r="OK11" s="1103" t="s">
        <v>38</v>
      </c>
      <c r="OL11" s="1107"/>
      <c r="OS11" s="1103" t="s">
        <v>38</v>
      </c>
      <c r="OT11" s="1107"/>
      <c r="PA11" s="1103" t="s">
        <v>38</v>
      </c>
      <c r="PB11" s="1107"/>
      <c r="PI11" s="1103" t="s">
        <v>38</v>
      </c>
      <c r="PJ11" s="1107"/>
      <c r="PQ11" s="1103" t="s">
        <v>38</v>
      </c>
      <c r="PR11" s="1107"/>
      <c r="PY11" s="1103" t="s">
        <v>38</v>
      </c>
      <c r="PZ11" s="1107"/>
      <c r="QG11" s="1103" t="s">
        <v>38</v>
      </c>
      <c r="QH11" s="1107"/>
      <c r="QO11" s="1103" t="s">
        <v>38</v>
      </c>
      <c r="QP11" s="1107"/>
      <c r="QW11" s="1103" t="s">
        <v>38</v>
      </c>
      <c r="QX11" s="1107"/>
      <c r="RE11" s="1103" t="s">
        <v>38</v>
      </c>
      <c r="RF11" s="1107"/>
      <c r="RM11" s="1103" t="s">
        <v>38</v>
      </c>
      <c r="RN11" s="1107"/>
      <c r="RU11" s="1103" t="s">
        <v>38</v>
      </c>
      <c r="RV11" s="1107"/>
      <c r="SC11" s="1103" t="s">
        <v>38</v>
      </c>
      <c r="SD11" s="1107"/>
      <c r="SK11" s="1103" t="s">
        <v>38</v>
      </c>
      <c r="SL11" s="1107"/>
      <c r="SS11" s="1103" t="s">
        <v>38</v>
      </c>
      <c r="ST11" s="1107"/>
      <c r="TA11" s="1103" t="s">
        <v>38</v>
      </c>
      <c r="TB11" s="1107"/>
      <c r="TI11" s="1103" t="s">
        <v>38</v>
      </c>
      <c r="TJ11" s="1107"/>
      <c r="TQ11" s="1103" t="s">
        <v>38</v>
      </c>
      <c r="TR11" s="1107"/>
      <c r="TY11" s="1103" t="s">
        <v>38</v>
      </c>
      <c r="TZ11" s="1107"/>
      <c r="UG11" s="1103" t="s">
        <v>38</v>
      </c>
      <c r="UH11" s="1107"/>
      <c r="UO11" s="1103" t="s">
        <v>38</v>
      </c>
      <c r="UP11" s="1107"/>
      <c r="UW11" s="1103" t="s">
        <v>38</v>
      </c>
      <c r="UX11" s="1107"/>
      <c r="VE11" s="1103" t="s">
        <v>38</v>
      </c>
      <c r="VF11" s="1107"/>
      <c r="VM11" s="1103" t="s">
        <v>38</v>
      </c>
      <c r="VN11" s="1107"/>
      <c r="VU11" s="1103" t="s">
        <v>38</v>
      </c>
      <c r="VV11" s="1107"/>
      <c r="WC11" s="1103" t="s">
        <v>38</v>
      </c>
      <c r="WD11" s="1107"/>
      <c r="WK11" s="1103" t="s">
        <v>38</v>
      </c>
      <c r="WL11" s="1107"/>
      <c r="WS11" s="1103" t="s">
        <v>38</v>
      </c>
      <c r="WT11" s="1107"/>
      <c r="XA11" s="1103" t="s">
        <v>38</v>
      </c>
      <c r="XB11" s="1107"/>
      <c r="XI11" s="1103" t="s">
        <v>38</v>
      </c>
      <c r="XJ11" s="1107"/>
      <c r="XQ11" s="1103" t="s">
        <v>38</v>
      </c>
      <c r="XR11" s="1107"/>
      <c r="XY11" s="1103" t="s">
        <v>38</v>
      </c>
      <c r="XZ11" s="1107"/>
      <c r="YG11" s="1103" t="s">
        <v>38</v>
      </c>
      <c r="YH11" s="1107"/>
      <c r="YO11" s="1103" t="s">
        <v>38</v>
      </c>
      <c r="YP11" s="1107"/>
      <c r="YW11" s="1103" t="s">
        <v>38</v>
      </c>
      <c r="YX11" s="1107"/>
      <c r="ZE11" s="1103" t="s">
        <v>38</v>
      </c>
      <c r="ZF11" s="1107"/>
      <c r="ZM11" s="1103" t="s">
        <v>38</v>
      </c>
      <c r="ZN11" s="1107"/>
      <c r="ZU11" s="1103" t="s">
        <v>38</v>
      </c>
      <c r="ZV11" s="1107"/>
      <c r="AAC11" s="1103" t="s">
        <v>38</v>
      </c>
      <c r="AAD11" s="1107"/>
      <c r="AAK11" s="1103" t="s">
        <v>38</v>
      </c>
      <c r="AAL11" s="1107"/>
      <c r="AAS11" s="1103" t="s">
        <v>38</v>
      </c>
      <c r="AAT11" s="1107"/>
      <c r="ABA11" s="1103" t="s">
        <v>38</v>
      </c>
      <c r="ABB11" s="1107"/>
      <c r="ABI11" s="1103" t="s">
        <v>38</v>
      </c>
      <c r="ABJ11" s="1107"/>
      <c r="ABQ11" s="1103" t="s">
        <v>38</v>
      </c>
      <c r="ABR11" s="1107"/>
      <c r="ABY11" s="1103" t="s">
        <v>38</v>
      </c>
      <c r="ABZ11" s="1107"/>
      <c r="ACG11" s="1103" t="s">
        <v>38</v>
      </c>
      <c r="ACH11" s="1107"/>
      <c r="ACO11" s="1103" t="s">
        <v>38</v>
      </c>
      <c r="ACP11" s="1107"/>
      <c r="ACW11" s="1103" t="s">
        <v>38</v>
      </c>
      <c r="ACX11" s="1107"/>
      <c r="ADE11" s="1103" t="s">
        <v>38</v>
      </c>
      <c r="ADF11" s="1107"/>
      <c r="ADM11" s="1103" t="s">
        <v>38</v>
      </c>
      <c r="ADN11" s="1107"/>
      <c r="ADU11" s="1103" t="s">
        <v>38</v>
      </c>
      <c r="ADV11" s="1107"/>
      <c r="AEC11" s="1103" t="s">
        <v>38</v>
      </c>
      <c r="AED11" s="1107"/>
      <c r="AEK11" s="1103" t="s">
        <v>38</v>
      </c>
      <c r="AEL11" s="1107"/>
      <c r="AES11" s="1103" t="s">
        <v>38</v>
      </c>
      <c r="AET11" s="1107"/>
      <c r="AFA11" s="1103" t="s">
        <v>38</v>
      </c>
      <c r="AFB11" s="1107"/>
      <c r="AFI11" s="1103" t="s">
        <v>38</v>
      </c>
      <c r="AFJ11" s="1107"/>
      <c r="AFQ11" s="1103" t="s">
        <v>38</v>
      </c>
      <c r="AFR11" s="1107"/>
      <c r="AFY11" s="1103" t="s">
        <v>38</v>
      </c>
      <c r="AFZ11" s="1107"/>
      <c r="AGG11" s="1103" t="s">
        <v>38</v>
      </c>
      <c r="AGH11" s="1107"/>
      <c r="AGO11" s="1103" t="s">
        <v>38</v>
      </c>
      <c r="AGP11" s="1107"/>
      <c r="AGW11" s="1103" t="s">
        <v>38</v>
      </c>
      <c r="AGX11" s="1107"/>
      <c r="AHE11" s="1103" t="s">
        <v>38</v>
      </c>
      <c r="AHF11" s="1107"/>
      <c r="AHM11" s="1103" t="s">
        <v>38</v>
      </c>
      <c r="AHN11" s="1107"/>
      <c r="AHU11" s="1103" t="s">
        <v>38</v>
      </c>
      <c r="AHV11" s="1107"/>
      <c r="AIC11" s="1103" t="s">
        <v>38</v>
      </c>
      <c r="AID11" s="1107"/>
      <c r="AIK11" s="1103" t="s">
        <v>38</v>
      </c>
      <c r="AIL11" s="1107"/>
      <c r="AIS11" s="1103" t="s">
        <v>38</v>
      </c>
      <c r="AIT11" s="1107"/>
      <c r="AJA11" s="1103" t="s">
        <v>38</v>
      </c>
      <c r="AJB11" s="1107"/>
      <c r="AJI11" s="1103" t="s">
        <v>38</v>
      </c>
      <c r="AJJ11" s="1107"/>
      <c r="AJQ11" s="1103" t="s">
        <v>38</v>
      </c>
      <c r="AJR11" s="1107"/>
      <c r="AJY11" s="1103" t="s">
        <v>38</v>
      </c>
      <c r="AJZ11" s="1107"/>
      <c r="AKG11" s="1103" t="s">
        <v>38</v>
      </c>
      <c r="AKH11" s="1107"/>
      <c r="AKO11" s="1103" t="s">
        <v>38</v>
      </c>
      <c r="AKP11" s="1107"/>
      <c r="AKW11" s="1103" t="s">
        <v>38</v>
      </c>
      <c r="AKX11" s="1107"/>
      <c r="ALE11" s="1103" t="s">
        <v>38</v>
      </c>
      <c r="ALF11" s="1107"/>
      <c r="ALM11" s="1103" t="s">
        <v>38</v>
      </c>
      <c r="ALN11" s="1107"/>
      <c r="ALU11" s="1103" t="s">
        <v>38</v>
      </c>
      <c r="ALV11" s="1107"/>
      <c r="AMC11" s="1103" t="s">
        <v>38</v>
      </c>
      <c r="AMD11" s="1107"/>
      <c r="AMK11" s="1103" t="s">
        <v>38</v>
      </c>
      <c r="AML11" s="1107"/>
      <c r="AMS11" s="1103" t="s">
        <v>38</v>
      </c>
      <c r="AMT11" s="1107"/>
      <c r="ANA11" s="1103" t="s">
        <v>38</v>
      </c>
      <c r="ANB11" s="1107"/>
      <c r="ANI11" s="1103" t="s">
        <v>38</v>
      </c>
      <c r="ANJ11" s="1107"/>
      <c r="ANQ11" s="1103" t="s">
        <v>38</v>
      </c>
      <c r="ANR11" s="1107"/>
      <c r="ANY11" s="1103" t="s">
        <v>38</v>
      </c>
      <c r="ANZ11" s="1107"/>
      <c r="AOG11" s="1103" t="s">
        <v>38</v>
      </c>
      <c r="AOH11" s="1107"/>
      <c r="AOO11" s="1103" t="s">
        <v>38</v>
      </c>
      <c r="AOP11" s="1107"/>
      <c r="AOW11" s="1103" t="s">
        <v>38</v>
      </c>
      <c r="AOX11" s="1107"/>
      <c r="APE11" s="1103" t="s">
        <v>38</v>
      </c>
      <c r="APF11" s="1107"/>
      <c r="APM11" s="1103" t="s">
        <v>38</v>
      </c>
      <c r="APN11" s="1107"/>
      <c r="APU11" s="1103" t="s">
        <v>38</v>
      </c>
      <c r="APV11" s="1107"/>
      <c r="AQC11" s="1103" t="s">
        <v>38</v>
      </c>
      <c r="AQD11" s="1107"/>
      <c r="AQK11" s="1103" t="s">
        <v>38</v>
      </c>
      <c r="AQL11" s="1107"/>
      <c r="AQS11" s="1103" t="s">
        <v>38</v>
      </c>
      <c r="AQT11" s="1107"/>
      <c r="ARA11" s="1103" t="s">
        <v>38</v>
      </c>
      <c r="ARB11" s="1107"/>
      <c r="ARI11" s="1103" t="s">
        <v>38</v>
      </c>
      <c r="ARJ11" s="1107"/>
      <c r="ARQ11" s="1103" t="s">
        <v>38</v>
      </c>
      <c r="ARR11" s="1107"/>
      <c r="ARY11" s="1103" t="s">
        <v>38</v>
      </c>
      <c r="ARZ11" s="1107"/>
      <c r="ASG11" s="1103" t="s">
        <v>38</v>
      </c>
      <c r="ASH11" s="1107"/>
      <c r="ASO11" s="1103" t="s">
        <v>38</v>
      </c>
      <c r="ASP11" s="1107"/>
      <c r="ASW11" s="1103" t="s">
        <v>38</v>
      </c>
      <c r="ASX11" s="1107"/>
      <c r="ATE11" s="1103" t="s">
        <v>38</v>
      </c>
      <c r="ATF11" s="1107"/>
      <c r="ATM11" s="1103" t="s">
        <v>38</v>
      </c>
      <c r="ATN11" s="1107"/>
      <c r="ATU11" s="1103" t="s">
        <v>38</v>
      </c>
      <c r="ATV11" s="1107"/>
      <c r="AUC11" s="1103" t="s">
        <v>38</v>
      </c>
      <c r="AUD11" s="1107"/>
      <c r="AUK11" s="1103" t="s">
        <v>38</v>
      </c>
      <c r="AUL11" s="1107"/>
      <c r="AUS11" s="1103" t="s">
        <v>38</v>
      </c>
      <c r="AUT11" s="1107"/>
      <c r="AVA11" s="1103" t="s">
        <v>38</v>
      </c>
      <c r="AVB11" s="1107"/>
      <c r="AVI11" s="1103" t="s">
        <v>38</v>
      </c>
      <c r="AVJ11" s="1107"/>
      <c r="AVQ11" s="1103" t="s">
        <v>38</v>
      </c>
      <c r="AVR11" s="1107"/>
      <c r="AVY11" s="1103" t="s">
        <v>38</v>
      </c>
      <c r="AVZ11" s="1107"/>
      <c r="AWG11" s="1103" t="s">
        <v>38</v>
      </c>
      <c r="AWH11" s="1107"/>
      <c r="AWO11" s="1103" t="s">
        <v>38</v>
      </c>
      <c r="AWP11" s="1107"/>
      <c r="AWW11" s="1103" t="s">
        <v>38</v>
      </c>
      <c r="AWX11" s="1107"/>
      <c r="AXE11" s="1103" t="s">
        <v>38</v>
      </c>
      <c r="AXF11" s="1107"/>
      <c r="AXM11" s="1103" t="s">
        <v>38</v>
      </c>
      <c r="AXN11" s="1107"/>
      <c r="AXU11" s="1103" t="s">
        <v>38</v>
      </c>
      <c r="AXV11" s="1107"/>
      <c r="AYC11" s="1103" t="s">
        <v>38</v>
      </c>
      <c r="AYD11" s="1107"/>
      <c r="AYK11" s="1103" t="s">
        <v>38</v>
      </c>
      <c r="AYL11" s="1107"/>
      <c r="AYS11" s="1103" t="s">
        <v>38</v>
      </c>
      <c r="AYT11" s="1107"/>
      <c r="AZA11" s="1103" t="s">
        <v>38</v>
      </c>
      <c r="AZB11" s="1107"/>
      <c r="AZI11" s="1103" t="s">
        <v>38</v>
      </c>
      <c r="AZJ11" s="1107"/>
      <c r="AZQ11" s="1103" t="s">
        <v>38</v>
      </c>
      <c r="AZR11" s="1107"/>
      <c r="AZY11" s="1103" t="s">
        <v>38</v>
      </c>
      <c r="AZZ11" s="1107"/>
      <c r="BAG11" s="1103" t="s">
        <v>38</v>
      </c>
      <c r="BAH11" s="1107"/>
      <c r="BAO11" s="1103" t="s">
        <v>38</v>
      </c>
      <c r="BAP11" s="1107"/>
      <c r="BAW11" s="1103" t="s">
        <v>38</v>
      </c>
      <c r="BAX11" s="1107"/>
      <c r="BBE11" s="1103" t="s">
        <v>38</v>
      </c>
      <c r="BBF11" s="1107"/>
      <c r="BBM11" s="1103" t="s">
        <v>38</v>
      </c>
      <c r="BBN11" s="1107"/>
      <c r="BBU11" s="1103" t="s">
        <v>38</v>
      </c>
      <c r="BBV11" s="1107"/>
      <c r="BCC11" s="1103" t="s">
        <v>38</v>
      </c>
      <c r="BCD11" s="1107"/>
      <c r="BCK11" s="1103" t="s">
        <v>38</v>
      </c>
      <c r="BCL11" s="1107"/>
      <c r="BCS11" s="1103" t="s">
        <v>38</v>
      </c>
      <c r="BCT11" s="1107"/>
      <c r="BDA11" s="1103" t="s">
        <v>38</v>
      </c>
      <c r="BDB11" s="1107"/>
      <c r="BDI11" s="1103" t="s">
        <v>38</v>
      </c>
      <c r="BDJ11" s="1107"/>
      <c r="BDQ11" s="1103" t="s">
        <v>38</v>
      </c>
      <c r="BDR11" s="1107"/>
      <c r="BDY11" s="1103" t="s">
        <v>38</v>
      </c>
      <c r="BDZ11" s="1107"/>
      <c r="BEG11" s="1103" t="s">
        <v>38</v>
      </c>
      <c r="BEH11" s="1107"/>
      <c r="BEO11" s="1103" t="s">
        <v>38</v>
      </c>
      <c r="BEP11" s="1107"/>
      <c r="BEW11" s="1103" t="s">
        <v>38</v>
      </c>
      <c r="BEX11" s="1107"/>
      <c r="BFE11" s="1103" t="s">
        <v>38</v>
      </c>
      <c r="BFF11" s="1107"/>
      <c r="BFM11" s="1103" t="s">
        <v>38</v>
      </c>
      <c r="BFN11" s="1107"/>
      <c r="BFU11" s="1103" t="s">
        <v>38</v>
      </c>
      <c r="BFV11" s="1107"/>
      <c r="BGC11" s="1103" t="s">
        <v>38</v>
      </c>
      <c r="BGD11" s="1107"/>
      <c r="BGK11" s="1103" t="s">
        <v>38</v>
      </c>
      <c r="BGL11" s="1107"/>
      <c r="BGS11" s="1103" t="s">
        <v>38</v>
      </c>
      <c r="BGT11" s="1107"/>
      <c r="BHA11" s="1103" t="s">
        <v>38</v>
      </c>
      <c r="BHB11" s="1107"/>
      <c r="BHI11" s="1103" t="s">
        <v>38</v>
      </c>
      <c r="BHJ11" s="1107"/>
      <c r="BHQ11" s="1103" t="s">
        <v>38</v>
      </c>
      <c r="BHR11" s="1107"/>
      <c r="BHY11" s="1103" t="s">
        <v>38</v>
      </c>
      <c r="BHZ11" s="1107"/>
      <c r="BIG11" s="1103" t="s">
        <v>38</v>
      </c>
      <c r="BIH11" s="1107"/>
      <c r="BIO11" s="1103" t="s">
        <v>38</v>
      </c>
      <c r="BIP11" s="1107"/>
      <c r="BIW11" s="1103" t="s">
        <v>38</v>
      </c>
      <c r="BIX11" s="1107"/>
      <c r="BJE11" s="1103" t="s">
        <v>38</v>
      </c>
      <c r="BJF11" s="1107"/>
      <c r="BJM11" s="1103" t="s">
        <v>38</v>
      </c>
      <c r="BJN11" s="1107"/>
      <c r="BJU11" s="1103" t="s">
        <v>38</v>
      </c>
      <c r="BJV11" s="1107"/>
      <c r="BKC11" s="1103" t="s">
        <v>38</v>
      </c>
      <c r="BKD11" s="1107"/>
      <c r="BKK11" s="1103" t="s">
        <v>38</v>
      </c>
      <c r="BKL11" s="1107"/>
      <c r="BKS11" s="1103" t="s">
        <v>38</v>
      </c>
      <c r="BKT11" s="1107"/>
      <c r="BLA11" s="1103" t="s">
        <v>38</v>
      </c>
      <c r="BLB11" s="1107"/>
      <c r="BLI11" s="1103" t="s">
        <v>38</v>
      </c>
      <c r="BLJ11" s="1107"/>
      <c r="BLQ11" s="1103" t="s">
        <v>38</v>
      </c>
      <c r="BLR11" s="1107"/>
      <c r="BLY11" s="1103" t="s">
        <v>38</v>
      </c>
      <c r="BLZ11" s="1107"/>
      <c r="BMG11" s="1103" t="s">
        <v>38</v>
      </c>
      <c r="BMH11" s="1107"/>
      <c r="BMO11" s="1103" t="s">
        <v>38</v>
      </c>
      <c r="BMP11" s="1107"/>
      <c r="BMW11" s="1103" t="s">
        <v>38</v>
      </c>
      <c r="BMX11" s="1107"/>
      <c r="BNE11" s="1103" t="s">
        <v>38</v>
      </c>
      <c r="BNF11" s="1107"/>
      <c r="BNM11" s="1103" t="s">
        <v>38</v>
      </c>
      <c r="BNN11" s="1107"/>
      <c r="BNU11" s="1103" t="s">
        <v>38</v>
      </c>
      <c r="BNV11" s="1107"/>
      <c r="BOC11" s="1103" t="s">
        <v>38</v>
      </c>
      <c r="BOD11" s="1107"/>
      <c r="BOK11" s="1103" t="s">
        <v>38</v>
      </c>
      <c r="BOL11" s="1107"/>
      <c r="BOS11" s="1103" t="s">
        <v>38</v>
      </c>
      <c r="BOT11" s="1107"/>
      <c r="BPA11" s="1103" t="s">
        <v>38</v>
      </c>
      <c r="BPB11" s="1107"/>
      <c r="BPI11" s="1103" t="s">
        <v>38</v>
      </c>
      <c r="BPJ11" s="1107"/>
      <c r="BPQ11" s="1103" t="s">
        <v>38</v>
      </c>
      <c r="BPR11" s="1107"/>
      <c r="BPY11" s="1103" t="s">
        <v>38</v>
      </c>
      <c r="BPZ11" s="1107"/>
      <c r="BQG11" s="1103" t="s">
        <v>38</v>
      </c>
      <c r="BQH11" s="1107"/>
      <c r="BQO11" s="1103" t="s">
        <v>38</v>
      </c>
      <c r="BQP11" s="1107"/>
      <c r="BQW11" s="1103" t="s">
        <v>38</v>
      </c>
      <c r="BQX11" s="1107"/>
      <c r="BRE11" s="1103" t="s">
        <v>38</v>
      </c>
      <c r="BRF11" s="1107"/>
      <c r="BRM11" s="1103" t="s">
        <v>38</v>
      </c>
      <c r="BRN11" s="1107"/>
      <c r="BRU11" s="1103" t="s">
        <v>38</v>
      </c>
      <c r="BRV11" s="1107"/>
      <c r="BSC11" s="1103" t="s">
        <v>38</v>
      </c>
      <c r="BSD11" s="1107"/>
      <c r="BSK11" s="1103" t="s">
        <v>38</v>
      </c>
      <c r="BSL11" s="1107"/>
      <c r="BSS11" s="1103" t="s">
        <v>38</v>
      </c>
      <c r="BST11" s="1107"/>
      <c r="BTA11" s="1103" t="s">
        <v>38</v>
      </c>
      <c r="BTB11" s="1107"/>
      <c r="BTI11" s="1103" t="s">
        <v>38</v>
      </c>
      <c r="BTJ11" s="1107"/>
      <c r="BTQ11" s="1103" t="s">
        <v>38</v>
      </c>
      <c r="BTR11" s="1107"/>
      <c r="BTY11" s="1103" t="s">
        <v>38</v>
      </c>
      <c r="BTZ11" s="1107"/>
      <c r="BUG11" s="1103" t="s">
        <v>38</v>
      </c>
      <c r="BUH11" s="1107"/>
      <c r="BUO11" s="1103" t="s">
        <v>38</v>
      </c>
      <c r="BUP11" s="1107"/>
      <c r="BUW11" s="1103" t="s">
        <v>38</v>
      </c>
      <c r="BUX11" s="1107"/>
      <c r="BVE11" s="1103" t="s">
        <v>38</v>
      </c>
      <c r="BVF11" s="1107"/>
      <c r="BVM11" s="1103" t="s">
        <v>38</v>
      </c>
      <c r="BVN11" s="1107"/>
      <c r="BVU11" s="1103" t="s">
        <v>38</v>
      </c>
      <c r="BVV11" s="1107"/>
      <c r="BWC11" s="1103" t="s">
        <v>38</v>
      </c>
      <c r="BWD11" s="1107"/>
      <c r="BWK11" s="1103" t="s">
        <v>38</v>
      </c>
      <c r="BWL11" s="1107"/>
      <c r="BWS11" s="1103" t="s">
        <v>38</v>
      </c>
      <c r="BWT11" s="1107"/>
      <c r="BXA11" s="1103" t="s">
        <v>38</v>
      </c>
      <c r="BXB11" s="1107"/>
      <c r="BXI11" s="1103" t="s">
        <v>38</v>
      </c>
      <c r="BXJ11" s="1107"/>
      <c r="BXQ11" s="1103" t="s">
        <v>38</v>
      </c>
      <c r="BXR11" s="1107"/>
      <c r="BXY11" s="1103" t="s">
        <v>38</v>
      </c>
      <c r="BXZ11" s="1107"/>
      <c r="BYG11" s="1103" t="s">
        <v>38</v>
      </c>
      <c r="BYH11" s="1107"/>
      <c r="BYO11" s="1103" t="s">
        <v>38</v>
      </c>
      <c r="BYP11" s="1107"/>
      <c r="BYW11" s="1103" t="s">
        <v>38</v>
      </c>
      <c r="BYX11" s="1107"/>
      <c r="BZE11" s="1103" t="s">
        <v>38</v>
      </c>
      <c r="BZF11" s="1107"/>
      <c r="BZM11" s="1103" t="s">
        <v>38</v>
      </c>
      <c r="BZN11" s="1107"/>
      <c r="BZU11" s="1103" t="s">
        <v>38</v>
      </c>
      <c r="BZV11" s="1107"/>
      <c r="CAC11" s="1103" t="s">
        <v>38</v>
      </c>
      <c r="CAD11" s="1107"/>
      <c r="CAK11" s="1103" t="s">
        <v>38</v>
      </c>
      <c r="CAL11" s="1107"/>
      <c r="CAS11" s="1103" t="s">
        <v>38</v>
      </c>
      <c r="CAT11" s="1107"/>
      <c r="CBA11" s="1103" t="s">
        <v>38</v>
      </c>
      <c r="CBB11" s="1107"/>
      <c r="CBI11" s="1103" t="s">
        <v>38</v>
      </c>
      <c r="CBJ11" s="1107"/>
      <c r="CBQ11" s="1103" t="s">
        <v>38</v>
      </c>
      <c r="CBR11" s="1107"/>
      <c r="CBY11" s="1103" t="s">
        <v>38</v>
      </c>
      <c r="CBZ11" s="1107"/>
      <c r="CCG11" s="1103" t="s">
        <v>38</v>
      </c>
      <c r="CCH11" s="1107"/>
      <c r="CCO11" s="1103" t="s">
        <v>38</v>
      </c>
      <c r="CCP11" s="1107"/>
      <c r="CCW11" s="1103" t="s">
        <v>38</v>
      </c>
      <c r="CCX11" s="1107"/>
      <c r="CDE11" s="1103" t="s">
        <v>38</v>
      </c>
      <c r="CDF11" s="1107"/>
      <c r="CDM11" s="1103" t="s">
        <v>38</v>
      </c>
      <c r="CDN11" s="1107"/>
      <c r="CDU11" s="1103" t="s">
        <v>38</v>
      </c>
      <c r="CDV11" s="1107"/>
      <c r="CEC11" s="1103" t="s">
        <v>38</v>
      </c>
      <c r="CED11" s="1107"/>
      <c r="CEK11" s="1103" t="s">
        <v>38</v>
      </c>
      <c r="CEL11" s="1107"/>
      <c r="CES11" s="1103" t="s">
        <v>38</v>
      </c>
      <c r="CET11" s="1107"/>
      <c r="CFA11" s="1103" t="s">
        <v>38</v>
      </c>
      <c r="CFB11" s="1107"/>
      <c r="CFI11" s="1103" t="s">
        <v>38</v>
      </c>
      <c r="CFJ11" s="1107"/>
      <c r="CFQ11" s="1103" t="s">
        <v>38</v>
      </c>
      <c r="CFR11" s="1107"/>
      <c r="CFY11" s="1103" t="s">
        <v>38</v>
      </c>
      <c r="CFZ11" s="1107"/>
      <c r="CGG11" s="1103" t="s">
        <v>38</v>
      </c>
      <c r="CGH11" s="1107"/>
      <c r="CGO11" s="1103" t="s">
        <v>38</v>
      </c>
      <c r="CGP11" s="1107"/>
      <c r="CGW11" s="1103" t="s">
        <v>38</v>
      </c>
      <c r="CGX11" s="1107"/>
      <c r="CHE11" s="1103" t="s">
        <v>38</v>
      </c>
      <c r="CHF11" s="1107"/>
      <c r="CHM11" s="1103" t="s">
        <v>38</v>
      </c>
      <c r="CHN11" s="1107"/>
      <c r="CHU11" s="1103" t="s">
        <v>38</v>
      </c>
      <c r="CHV11" s="1107"/>
      <c r="CIC11" s="1103" t="s">
        <v>38</v>
      </c>
      <c r="CID11" s="1107"/>
      <c r="CIK11" s="1103" t="s">
        <v>38</v>
      </c>
      <c r="CIL11" s="1107"/>
      <c r="CIS11" s="1103" t="s">
        <v>38</v>
      </c>
      <c r="CIT11" s="1107"/>
      <c r="CJA11" s="1103" t="s">
        <v>38</v>
      </c>
      <c r="CJB11" s="1107"/>
      <c r="CJI11" s="1103" t="s">
        <v>38</v>
      </c>
      <c r="CJJ11" s="1107"/>
      <c r="CJQ11" s="1103" t="s">
        <v>38</v>
      </c>
      <c r="CJR11" s="1107"/>
      <c r="CJY11" s="1103" t="s">
        <v>38</v>
      </c>
      <c r="CJZ11" s="1107"/>
      <c r="CKG11" s="1103" t="s">
        <v>38</v>
      </c>
      <c r="CKH11" s="1107"/>
      <c r="CKO11" s="1103" t="s">
        <v>38</v>
      </c>
      <c r="CKP11" s="1107"/>
      <c r="CKW11" s="1103" t="s">
        <v>38</v>
      </c>
      <c r="CKX11" s="1107"/>
      <c r="CLE11" s="1103" t="s">
        <v>38</v>
      </c>
      <c r="CLF11" s="1107"/>
      <c r="CLM11" s="1103" t="s">
        <v>38</v>
      </c>
      <c r="CLN11" s="1107"/>
      <c r="CLU11" s="1103" t="s">
        <v>38</v>
      </c>
      <c r="CLV11" s="1107"/>
      <c r="CMC11" s="1103" t="s">
        <v>38</v>
      </c>
      <c r="CMD11" s="1107"/>
      <c r="CMK11" s="1103" t="s">
        <v>38</v>
      </c>
      <c r="CML11" s="1107"/>
      <c r="CMS11" s="1103" t="s">
        <v>38</v>
      </c>
      <c r="CMT11" s="1107"/>
      <c r="CNA11" s="1103" t="s">
        <v>38</v>
      </c>
      <c r="CNB11" s="1107"/>
      <c r="CNI11" s="1103" t="s">
        <v>38</v>
      </c>
      <c r="CNJ11" s="1107"/>
      <c r="CNQ11" s="1103" t="s">
        <v>38</v>
      </c>
      <c r="CNR11" s="1107"/>
      <c r="CNY11" s="1103" t="s">
        <v>38</v>
      </c>
      <c r="CNZ11" s="1107"/>
      <c r="COG11" s="1103" t="s">
        <v>38</v>
      </c>
      <c r="COH11" s="1107"/>
      <c r="COO11" s="1103" t="s">
        <v>38</v>
      </c>
      <c r="COP11" s="1107"/>
      <c r="COW11" s="1103" t="s">
        <v>38</v>
      </c>
      <c r="COX11" s="1107"/>
      <c r="CPE11" s="1103" t="s">
        <v>38</v>
      </c>
      <c r="CPF11" s="1107"/>
      <c r="CPM11" s="1103" t="s">
        <v>38</v>
      </c>
      <c r="CPN11" s="1107"/>
      <c r="CPU11" s="1103" t="s">
        <v>38</v>
      </c>
      <c r="CPV11" s="1107"/>
      <c r="CQC11" s="1103" t="s">
        <v>38</v>
      </c>
      <c r="CQD11" s="1107"/>
      <c r="CQK11" s="1103" t="s">
        <v>38</v>
      </c>
      <c r="CQL11" s="1107"/>
      <c r="CQS11" s="1103" t="s">
        <v>38</v>
      </c>
      <c r="CQT11" s="1107"/>
      <c r="CRA11" s="1103" t="s">
        <v>38</v>
      </c>
      <c r="CRB11" s="1107"/>
      <c r="CRI11" s="1103" t="s">
        <v>38</v>
      </c>
      <c r="CRJ11" s="1107"/>
      <c r="CRQ11" s="1103" t="s">
        <v>38</v>
      </c>
      <c r="CRR11" s="1107"/>
      <c r="CRY11" s="1103" t="s">
        <v>38</v>
      </c>
      <c r="CRZ11" s="1107"/>
      <c r="CSG11" s="1103" t="s">
        <v>38</v>
      </c>
      <c r="CSH11" s="1107"/>
      <c r="CSO11" s="1103" t="s">
        <v>38</v>
      </c>
      <c r="CSP11" s="1107"/>
      <c r="CSW11" s="1103" t="s">
        <v>38</v>
      </c>
      <c r="CSX11" s="1107"/>
      <c r="CTE11" s="1103" t="s">
        <v>38</v>
      </c>
      <c r="CTF11" s="1107"/>
      <c r="CTM11" s="1103" t="s">
        <v>38</v>
      </c>
      <c r="CTN11" s="1107"/>
      <c r="CTU11" s="1103" t="s">
        <v>38</v>
      </c>
      <c r="CTV11" s="1107"/>
      <c r="CUC11" s="1103" t="s">
        <v>38</v>
      </c>
      <c r="CUD11" s="1107"/>
      <c r="CUK11" s="1103" t="s">
        <v>38</v>
      </c>
      <c r="CUL11" s="1107"/>
      <c r="CUS11" s="1103" t="s">
        <v>38</v>
      </c>
      <c r="CUT11" s="1107"/>
      <c r="CVA11" s="1103" t="s">
        <v>38</v>
      </c>
      <c r="CVB11" s="1107"/>
      <c r="CVI11" s="1103" t="s">
        <v>38</v>
      </c>
      <c r="CVJ11" s="1107"/>
      <c r="CVQ11" s="1103" t="s">
        <v>38</v>
      </c>
      <c r="CVR11" s="1107"/>
      <c r="CVY11" s="1103" t="s">
        <v>38</v>
      </c>
      <c r="CVZ11" s="1107"/>
      <c r="CWG11" s="1103" t="s">
        <v>38</v>
      </c>
      <c r="CWH11" s="1107"/>
      <c r="CWO11" s="1103" t="s">
        <v>38</v>
      </c>
      <c r="CWP11" s="1107"/>
      <c r="CWW11" s="1103" t="s">
        <v>38</v>
      </c>
      <c r="CWX11" s="1107"/>
      <c r="CXE11" s="1103" t="s">
        <v>38</v>
      </c>
      <c r="CXF11" s="1107"/>
      <c r="CXM11" s="1103" t="s">
        <v>38</v>
      </c>
      <c r="CXN11" s="1107"/>
      <c r="CXU11" s="1103" t="s">
        <v>38</v>
      </c>
      <c r="CXV11" s="1107"/>
      <c r="CYC11" s="1103" t="s">
        <v>38</v>
      </c>
      <c r="CYD11" s="1107"/>
      <c r="CYK11" s="1103" t="s">
        <v>38</v>
      </c>
      <c r="CYL11" s="1107"/>
      <c r="CYS11" s="1103" t="s">
        <v>38</v>
      </c>
      <c r="CYT11" s="1107"/>
      <c r="CZA11" s="1103" t="s">
        <v>38</v>
      </c>
      <c r="CZB11" s="1107"/>
      <c r="CZI11" s="1103" t="s">
        <v>38</v>
      </c>
      <c r="CZJ11" s="1107"/>
      <c r="CZQ11" s="1103" t="s">
        <v>38</v>
      </c>
      <c r="CZR11" s="1107"/>
      <c r="CZY11" s="1103" t="s">
        <v>38</v>
      </c>
      <c r="CZZ11" s="1107"/>
      <c r="DAG11" s="1103" t="s">
        <v>38</v>
      </c>
      <c r="DAH11" s="1107"/>
      <c r="DAO11" s="1103" t="s">
        <v>38</v>
      </c>
      <c r="DAP11" s="1107"/>
      <c r="DAW11" s="1103" t="s">
        <v>38</v>
      </c>
      <c r="DAX11" s="1107"/>
      <c r="DBE11" s="1103" t="s">
        <v>38</v>
      </c>
      <c r="DBF11" s="1107"/>
      <c r="DBM11" s="1103" t="s">
        <v>38</v>
      </c>
      <c r="DBN11" s="1107"/>
      <c r="DBU11" s="1103" t="s">
        <v>38</v>
      </c>
      <c r="DBV11" s="1107"/>
      <c r="DCC11" s="1103" t="s">
        <v>38</v>
      </c>
      <c r="DCD11" s="1107"/>
      <c r="DCK11" s="1103" t="s">
        <v>38</v>
      </c>
      <c r="DCL11" s="1107"/>
      <c r="DCS11" s="1103" t="s">
        <v>38</v>
      </c>
      <c r="DCT11" s="1107"/>
      <c r="DDA11" s="1103" t="s">
        <v>38</v>
      </c>
      <c r="DDB11" s="1107"/>
      <c r="DDI11" s="1103" t="s">
        <v>38</v>
      </c>
      <c r="DDJ11" s="1107"/>
      <c r="DDQ11" s="1103" t="s">
        <v>38</v>
      </c>
      <c r="DDR11" s="1107"/>
      <c r="DDY11" s="1103" t="s">
        <v>38</v>
      </c>
      <c r="DDZ11" s="1107"/>
      <c r="DEG11" s="1103" t="s">
        <v>38</v>
      </c>
      <c r="DEH11" s="1107"/>
      <c r="DEO11" s="1103" t="s">
        <v>38</v>
      </c>
      <c r="DEP11" s="1107"/>
      <c r="DEW11" s="1103" t="s">
        <v>38</v>
      </c>
      <c r="DEX11" s="1107"/>
      <c r="DFE11" s="1103" t="s">
        <v>38</v>
      </c>
      <c r="DFF11" s="1107"/>
      <c r="DFM11" s="1103" t="s">
        <v>38</v>
      </c>
      <c r="DFN11" s="1107"/>
      <c r="DFU11" s="1103" t="s">
        <v>38</v>
      </c>
      <c r="DFV11" s="1107"/>
      <c r="DGC11" s="1103" t="s">
        <v>38</v>
      </c>
      <c r="DGD11" s="1107"/>
      <c r="DGK11" s="1103" t="s">
        <v>38</v>
      </c>
      <c r="DGL11" s="1107"/>
      <c r="DGS11" s="1103" t="s">
        <v>38</v>
      </c>
      <c r="DGT11" s="1107"/>
      <c r="DHA11" s="1103" t="s">
        <v>38</v>
      </c>
      <c r="DHB11" s="1107"/>
      <c r="DHI11" s="1103" t="s">
        <v>38</v>
      </c>
      <c r="DHJ11" s="1107"/>
      <c r="DHQ11" s="1103" t="s">
        <v>38</v>
      </c>
      <c r="DHR11" s="1107"/>
      <c r="DHY11" s="1103" t="s">
        <v>38</v>
      </c>
      <c r="DHZ11" s="1107"/>
      <c r="DIG11" s="1103" t="s">
        <v>38</v>
      </c>
      <c r="DIH11" s="1107"/>
      <c r="DIO11" s="1103" t="s">
        <v>38</v>
      </c>
      <c r="DIP11" s="1107"/>
      <c r="DIW11" s="1103" t="s">
        <v>38</v>
      </c>
      <c r="DIX11" s="1107"/>
      <c r="DJE11" s="1103" t="s">
        <v>38</v>
      </c>
      <c r="DJF11" s="1107"/>
      <c r="DJM11" s="1103" t="s">
        <v>38</v>
      </c>
      <c r="DJN11" s="1107"/>
      <c r="DJU11" s="1103" t="s">
        <v>38</v>
      </c>
      <c r="DJV11" s="1107"/>
      <c r="DKC11" s="1103" t="s">
        <v>38</v>
      </c>
      <c r="DKD11" s="1107"/>
      <c r="DKK11" s="1103" t="s">
        <v>38</v>
      </c>
      <c r="DKL11" s="1107"/>
      <c r="DKS11" s="1103" t="s">
        <v>38</v>
      </c>
      <c r="DKT11" s="1107"/>
      <c r="DLA11" s="1103" t="s">
        <v>38</v>
      </c>
      <c r="DLB11" s="1107"/>
      <c r="DLI11" s="1103" t="s">
        <v>38</v>
      </c>
      <c r="DLJ11" s="1107"/>
      <c r="DLQ11" s="1103" t="s">
        <v>38</v>
      </c>
      <c r="DLR11" s="1107"/>
      <c r="DLY11" s="1103" t="s">
        <v>38</v>
      </c>
      <c r="DLZ11" s="1107"/>
      <c r="DMG11" s="1103" t="s">
        <v>38</v>
      </c>
      <c r="DMH11" s="1107"/>
      <c r="DMO11" s="1103" t="s">
        <v>38</v>
      </c>
      <c r="DMP11" s="1107"/>
      <c r="DMW11" s="1103" t="s">
        <v>38</v>
      </c>
      <c r="DMX11" s="1107"/>
      <c r="DNE11" s="1103" t="s">
        <v>38</v>
      </c>
      <c r="DNF11" s="1107"/>
      <c r="DNM11" s="1103" t="s">
        <v>38</v>
      </c>
      <c r="DNN11" s="1107"/>
      <c r="DNU11" s="1103" t="s">
        <v>38</v>
      </c>
      <c r="DNV11" s="1107"/>
      <c r="DOC11" s="1103" t="s">
        <v>38</v>
      </c>
      <c r="DOD11" s="1107"/>
      <c r="DOK11" s="1103" t="s">
        <v>38</v>
      </c>
      <c r="DOL11" s="1107"/>
      <c r="DOS11" s="1103" t="s">
        <v>38</v>
      </c>
      <c r="DOT11" s="1107"/>
      <c r="DPA11" s="1103" t="s">
        <v>38</v>
      </c>
      <c r="DPB11" s="1107"/>
      <c r="DPI11" s="1103" t="s">
        <v>38</v>
      </c>
      <c r="DPJ11" s="1107"/>
      <c r="DPQ11" s="1103" t="s">
        <v>38</v>
      </c>
      <c r="DPR11" s="1107"/>
      <c r="DPY11" s="1103" t="s">
        <v>38</v>
      </c>
      <c r="DPZ11" s="1107"/>
      <c r="DQG11" s="1103" t="s">
        <v>38</v>
      </c>
      <c r="DQH11" s="1107"/>
      <c r="DQO11" s="1103" t="s">
        <v>38</v>
      </c>
      <c r="DQP11" s="1107"/>
      <c r="DQW11" s="1103" t="s">
        <v>38</v>
      </c>
      <c r="DQX11" s="1107"/>
      <c r="DRE11" s="1103" t="s">
        <v>38</v>
      </c>
      <c r="DRF11" s="1107"/>
      <c r="DRM11" s="1103" t="s">
        <v>38</v>
      </c>
      <c r="DRN11" s="1107"/>
      <c r="DRU11" s="1103" t="s">
        <v>38</v>
      </c>
      <c r="DRV11" s="1107"/>
      <c r="DSC11" s="1103" t="s">
        <v>38</v>
      </c>
      <c r="DSD11" s="1107"/>
      <c r="DSK11" s="1103" t="s">
        <v>38</v>
      </c>
      <c r="DSL11" s="1107"/>
      <c r="DSS11" s="1103" t="s">
        <v>38</v>
      </c>
      <c r="DST11" s="1107"/>
      <c r="DTA11" s="1103" t="s">
        <v>38</v>
      </c>
      <c r="DTB11" s="1107"/>
      <c r="DTI11" s="1103" t="s">
        <v>38</v>
      </c>
      <c r="DTJ11" s="1107"/>
      <c r="DTQ11" s="1103" t="s">
        <v>38</v>
      </c>
      <c r="DTR11" s="1107"/>
      <c r="DTY11" s="1103" t="s">
        <v>38</v>
      </c>
      <c r="DTZ11" s="1107"/>
      <c r="DUG11" s="1103" t="s">
        <v>38</v>
      </c>
      <c r="DUH11" s="1107"/>
      <c r="DUO11" s="1103" t="s">
        <v>38</v>
      </c>
      <c r="DUP11" s="1107"/>
      <c r="DUW11" s="1103" t="s">
        <v>38</v>
      </c>
      <c r="DUX11" s="1107"/>
      <c r="DVE11" s="1103" t="s">
        <v>38</v>
      </c>
      <c r="DVF11" s="1107"/>
      <c r="DVM11" s="1103" t="s">
        <v>38</v>
      </c>
      <c r="DVN11" s="1107"/>
      <c r="DVU11" s="1103" t="s">
        <v>38</v>
      </c>
      <c r="DVV11" s="1107"/>
      <c r="DWC11" s="1103" t="s">
        <v>38</v>
      </c>
      <c r="DWD11" s="1107"/>
      <c r="DWK11" s="1103" t="s">
        <v>38</v>
      </c>
      <c r="DWL11" s="1107"/>
      <c r="DWS11" s="1103" t="s">
        <v>38</v>
      </c>
      <c r="DWT11" s="1107"/>
      <c r="DXA11" s="1103" t="s">
        <v>38</v>
      </c>
      <c r="DXB11" s="1107"/>
      <c r="DXI11" s="1103" t="s">
        <v>38</v>
      </c>
      <c r="DXJ11" s="1107"/>
      <c r="DXQ11" s="1103" t="s">
        <v>38</v>
      </c>
      <c r="DXR11" s="1107"/>
      <c r="DXY11" s="1103" t="s">
        <v>38</v>
      </c>
      <c r="DXZ11" s="1107"/>
      <c r="DYG11" s="1103" t="s">
        <v>38</v>
      </c>
      <c r="DYH11" s="1107"/>
      <c r="DYO11" s="1103" t="s">
        <v>38</v>
      </c>
      <c r="DYP11" s="1107"/>
      <c r="DYW11" s="1103" t="s">
        <v>38</v>
      </c>
      <c r="DYX11" s="1107"/>
      <c r="DZE11" s="1103" t="s">
        <v>38</v>
      </c>
      <c r="DZF11" s="1107"/>
      <c r="DZM11" s="1103" t="s">
        <v>38</v>
      </c>
      <c r="DZN11" s="1107"/>
      <c r="DZU11" s="1103" t="s">
        <v>38</v>
      </c>
      <c r="DZV11" s="1107"/>
      <c r="EAC11" s="1103" t="s">
        <v>38</v>
      </c>
      <c r="EAD11" s="1107"/>
      <c r="EAK11" s="1103" t="s">
        <v>38</v>
      </c>
      <c r="EAL11" s="1107"/>
      <c r="EAS11" s="1103" t="s">
        <v>38</v>
      </c>
      <c r="EAT11" s="1107"/>
      <c r="EBA11" s="1103" t="s">
        <v>38</v>
      </c>
      <c r="EBB11" s="1107"/>
      <c r="EBI11" s="1103" t="s">
        <v>38</v>
      </c>
      <c r="EBJ11" s="1107"/>
      <c r="EBQ11" s="1103" t="s">
        <v>38</v>
      </c>
      <c r="EBR11" s="1107"/>
      <c r="EBY11" s="1103" t="s">
        <v>38</v>
      </c>
      <c r="EBZ11" s="1107"/>
      <c r="ECG11" s="1103" t="s">
        <v>38</v>
      </c>
      <c r="ECH11" s="1107"/>
      <c r="ECO11" s="1103" t="s">
        <v>38</v>
      </c>
      <c r="ECP11" s="1107"/>
      <c r="ECW11" s="1103" t="s">
        <v>38</v>
      </c>
      <c r="ECX11" s="1107"/>
      <c r="EDE11" s="1103" t="s">
        <v>38</v>
      </c>
      <c r="EDF11" s="1107"/>
      <c r="EDM11" s="1103" t="s">
        <v>38</v>
      </c>
      <c r="EDN11" s="1107"/>
      <c r="EDU11" s="1103" t="s">
        <v>38</v>
      </c>
      <c r="EDV11" s="1107"/>
      <c r="EEC11" s="1103" t="s">
        <v>38</v>
      </c>
      <c r="EED11" s="1107"/>
      <c r="EEK11" s="1103" t="s">
        <v>38</v>
      </c>
      <c r="EEL11" s="1107"/>
      <c r="EES11" s="1103" t="s">
        <v>38</v>
      </c>
      <c r="EET11" s="1107"/>
      <c r="EFA11" s="1103" t="s">
        <v>38</v>
      </c>
      <c r="EFB11" s="1107"/>
      <c r="EFI11" s="1103" t="s">
        <v>38</v>
      </c>
      <c r="EFJ11" s="1107"/>
      <c r="EFQ11" s="1103" t="s">
        <v>38</v>
      </c>
      <c r="EFR11" s="1107"/>
      <c r="EFY11" s="1103" t="s">
        <v>38</v>
      </c>
      <c r="EFZ11" s="1107"/>
      <c r="EGG11" s="1103" t="s">
        <v>38</v>
      </c>
      <c r="EGH11" s="1107"/>
      <c r="EGO11" s="1103" t="s">
        <v>38</v>
      </c>
      <c r="EGP11" s="1107"/>
      <c r="EGW11" s="1103" t="s">
        <v>38</v>
      </c>
      <c r="EGX11" s="1107"/>
      <c r="EHE11" s="1103" t="s">
        <v>38</v>
      </c>
      <c r="EHF11" s="1107"/>
      <c r="EHM11" s="1103" t="s">
        <v>38</v>
      </c>
      <c r="EHN11" s="1107"/>
      <c r="EHU11" s="1103" t="s">
        <v>38</v>
      </c>
      <c r="EHV11" s="1107"/>
      <c r="EIC11" s="1103" t="s">
        <v>38</v>
      </c>
      <c r="EID11" s="1107"/>
      <c r="EIK11" s="1103" t="s">
        <v>38</v>
      </c>
      <c r="EIL11" s="1107"/>
      <c r="EIS11" s="1103" t="s">
        <v>38</v>
      </c>
      <c r="EIT11" s="1107"/>
      <c r="EJA11" s="1103" t="s">
        <v>38</v>
      </c>
      <c r="EJB11" s="1107"/>
      <c r="EJI11" s="1103" t="s">
        <v>38</v>
      </c>
      <c r="EJJ11" s="1107"/>
      <c r="EJQ11" s="1103" t="s">
        <v>38</v>
      </c>
      <c r="EJR11" s="1107"/>
      <c r="EJY11" s="1103" t="s">
        <v>38</v>
      </c>
      <c r="EJZ11" s="1107"/>
      <c r="EKG11" s="1103" t="s">
        <v>38</v>
      </c>
      <c r="EKH11" s="1107"/>
      <c r="EKO11" s="1103" t="s">
        <v>38</v>
      </c>
      <c r="EKP11" s="1107"/>
      <c r="EKW11" s="1103" t="s">
        <v>38</v>
      </c>
      <c r="EKX11" s="1107"/>
      <c r="ELE11" s="1103" t="s">
        <v>38</v>
      </c>
      <c r="ELF11" s="1107"/>
      <c r="ELM11" s="1103" t="s">
        <v>38</v>
      </c>
      <c r="ELN11" s="1107"/>
      <c r="ELU11" s="1103" t="s">
        <v>38</v>
      </c>
      <c r="ELV11" s="1107"/>
      <c r="EMC11" s="1103" t="s">
        <v>38</v>
      </c>
      <c r="EMD11" s="1107"/>
      <c r="EMK11" s="1103" t="s">
        <v>38</v>
      </c>
      <c r="EML11" s="1107"/>
      <c r="EMS11" s="1103" t="s">
        <v>38</v>
      </c>
      <c r="EMT11" s="1107"/>
      <c r="ENA11" s="1103" t="s">
        <v>38</v>
      </c>
      <c r="ENB11" s="1107"/>
      <c r="ENI11" s="1103" t="s">
        <v>38</v>
      </c>
      <c r="ENJ11" s="1107"/>
      <c r="ENQ11" s="1103" t="s">
        <v>38</v>
      </c>
      <c r="ENR11" s="1107"/>
      <c r="ENY11" s="1103" t="s">
        <v>38</v>
      </c>
      <c r="ENZ11" s="1107"/>
      <c r="EOG11" s="1103" t="s">
        <v>38</v>
      </c>
      <c r="EOH11" s="1107"/>
      <c r="EOO11" s="1103" t="s">
        <v>38</v>
      </c>
      <c r="EOP11" s="1107"/>
      <c r="EOW11" s="1103" t="s">
        <v>38</v>
      </c>
      <c r="EOX11" s="1107"/>
      <c r="EPE11" s="1103" t="s">
        <v>38</v>
      </c>
      <c r="EPF11" s="1107"/>
      <c r="EPM11" s="1103" t="s">
        <v>38</v>
      </c>
      <c r="EPN11" s="1107"/>
      <c r="EPU11" s="1103" t="s">
        <v>38</v>
      </c>
      <c r="EPV11" s="1107"/>
      <c r="EQC11" s="1103" t="s">
        <v>38</v>
      </c>
      <c r="EQD11" s="1107"/>
      <c r="EQK11" s="1103" t="s">
        <v>38</v>
      </c>
      <c r="EQL11" s="1107"/>
      <c r="EQS11" s="1103" t="s">
        <v>38</v>
      </c>
      <c r="EQT11" s="1107"/>
      <c r="ERA11" s="1103" t="s">
        <v>38</v>
      </c>
      <c r="ERB11" s="1107"/>
      <c r="ERI11" s="1103" t="s">
        <v>38</v>
      </c>
      <c r="ERJ11" s="1107"/>
      <c r="ERQ11" s="1103" t="s">
        <v>38</v>
      </c>
      <c r="ERR11" s="1107"/>
      <c r="ERY11" s="1103" t="s">
        <v>38</v>
      </c>
      <c r="ERZ11" s="1107"/>
      <c r="ESG11" s="1103" t="s">
        <v>38</v>
      </c>
      <c r="ESH11" s="1107"/>
      <c r="ESO11" s="1103" t="s">
        <v>38</v>
      </c>
      <c r="ESP11" s="1107"/>
      <c r="ESW11" s="1103" t="s">
        <v>38</v>
      </c>
      <c r="ESX11" s="1107"/>
      <c r="ETE11" s="1103" t="s">
        <v>38</v>
      </c>
      <c r="ETF11" s="1107"/>
      <c r="ETM11" s="1103" t="s">
        <v>38</v>
      </c>
      <c r="ETN11" s="1107"/>
      <c r="ETU11" s="1103" t="s">
        <v>38</v>
      </c>
      <c r="ETV11" s="1107"/>
      <c r="EUC11" s="1103" t="s">
        <v>38</v>
      </c>
      <c r="EUD11" s="1107"/>
      <c r="EUK11" s="1103" t="s">
        <v>38</v>
      </c>
      <c r="EUL11" s="1107"/>
      <c r="EUS11" s="1103" t="s">
        <v>38</v>
      </c>
      <c r="EUT11" s="1107"/>
      <c r="EVA11" s="1103" t="s">
        <v>38</v>
      </c>
      <c r="EVB11" s="1107"/>
      <c r="EVI11" s="1103" t="s">
        <v>38</v>
      </c>
      <c r="EVJ11" s="1107"/>
      <c r="EVQ11" s="1103" t="s">
        <v>38</v>
      </c>
      <c r="EVR11" s="1107"/>
      <c r="EVY11" s="1103" t="s">
        <v>38</v>
      </c>
      <c r="EVZ11" s="1107"/>
      <c r="EWG11" s="1103" t="s">
        <v>38</v>
      </c>
      <c r="EWH11" s="1107"/>
      <c r="EWO11" s="1103" t="s">
        <v>38</v>
      </c>
      <c r="EWP11" s="1107"/>
      <c r="EWW11" s="1103" t="s">
        <v>38</v>
      </c>
      <c r="EWX11" s="1107"/>
      <c r="EXE11" s="1103" t="s">
        <v>38</v>
      </c>
      <c r="EXF11" s="1107"/>
      <c r="EXM11" s="1103" t="s">
        <v>38</v>
      </c>
      <c r="EXN11" s="1107"/>
      <c r="EXU11" s="1103" t="s">
        <v>38</v>
      </c>
      <c r="EXV11" s="1107"/>
      <c r="EYC11" s="1103" t="s">
        <v>38</v>
      </c>
      <c r="EYD11" s="1107"/>
      <c r="EYK11" s="1103" t="s">
        <v>38</v>
      </c>
      <c r="EYL11" s="1107"/>
      <c r="EYS11" s="1103" t="s">
        <v>38</v>
      </c>
      <c r="EYT11" s="1107"/>
      <c r="EZA11" s="1103" t="s">
        <v>38</v>
      </c>
      <c r="EZB11" s="1107"/>
      <c r="EZI11" s="1103" t="s">
        <v>38</v>
      </c>
      <c r="EZJ11" s="1107"/>
      <c r="EZQ11" s="1103" t="s">
        <v>38</v>
      </c>
      <c r="EZR11" s="1107"/>
      <c r="EZY11" s="1103" t="s">
        <v>38</v>
      </c>
      <c r="EZZ11" s="1107"/>
      <c r="FAG11" s="1103" t="s">
        <v>38</v>
      </c>
      <c r="FAH11" s="1107"/>
      <c r="FAO11" s="1103" t="s">
        <v>38</v>
      </c>
      <c r="FAP11" s="1107"/>
      <c r="FAW11" s="1103" t="s">
        <v>38</v>
      </c>
      <c r="FAX11" s="1107"/>
      <c r="FBE11" s="1103" t="s">
        <v>38</v>
      </c>
      <c r="FBF11" s="1107"/>
      <c r="FBM11" s="1103" t="s">
        <v>38</v>
      </c>
      <c r="FBN11" s="1107"/>
      <c r="FBU11" s="1103" t="s">
        <v>38</v>
      </c>
      <c r="FBV11" s="1107"/>
      <c r="FCC11" s="1103" t="s">
        <v>38</v>
      </c>
      <c r="FCD11" s="1107"/>
      <c r="FCK11" s="1103" t="s">
        <v>38</v>
      </c>
      <c r="FCL11" s="1107"/>
      <c r="FCS11" s="1103" t="s">
        <v>38</v>
      </c>
      <c r="FCT11" s="1107"/>
      <c r="FDA11" s="1103" t="s">
        <v>38</v>
      </c>
      <c r="FDB11" s="1107"/>
      <c r="FDI11" s="1103" t="s">
        <v>38</v>
      </c>
      <c r="FDJ11" s="1107"/>
      <c r="FDQ11" s="1103" t="s">
        <v>38</v>
      </c>
      <c r="FDR11" s="1107"/>
      <c r="FDY11" s="1103" t="s">
        <v>38</v>
      </c>
      <c r="FDZ11" s="1107"/>
      <c r="FEG11" s="1103" t="s">
        <v>38</v>
      </c>
      <c r="FEH11" s="1107"/>
      <c r="FEO11" s="1103" t="s">
        <v>38</v>
      </c>
      <c r="FEP11" s="1107"/>
      <c r="FEW11" s="1103" t="s">
        <v>38</v>
      </c>
      <c r="FEX11" s="1107"/>
      <c r="FFE11" s="1103" t="s">
        <v>38</v>
      </c>
      <c r="FFF11" s="1107"/>
      <c r="FFM11" s="1103" t="s">
        <v>38</v>
      </c>
      <c r="FFN11" s="1107"/>
      <c r="FFU11" s="1103" t="s">
        <v>38</v>
      </c>
      <c r="FFV11" s="1107"/>
      <c r="FGC11" s="1103" t="s">
        <v>38</v>
      </c>
      <c r="FGD11" s="1107"/>
      <c r="FGK11" s="1103" t="s">
        <v>38</v>
      </c>
      <c r="FGL11" s="1107"/>
      <c r="FGS11" s="1103" t="s">
        <v>38</v>
      </c>
      <c r="FGT11" s="1107"/>
      <c r="FHA11" s="1103" t="s">
        <v>38</v>
      </c>
      <c r="FHB11" s="1107"/>
      <c r="FHI11" s="1103" t="s">
        <v>38</v>
      </c>
      <c r="FHJ11" s="1107"/>
      <c r="FHQ11" s="1103" t="s">
        <v>38</v>
      </c>
      <c r="FHR11" s="1107"/>
      <c r="FHY11" s="1103" t="s">
        <v>38</v>
      </c>
      <c r="FHZ11" s="1107"/>
      <c r="FIG11" s="1103" t="s">
        <v>38</v>
      </c>
      <c r="FIH11" s="1107"/>
      <c r="FIO11" s="1103" t="s">
        <v>38</v>
      </c>
      <c r="FIP11" s="1107"/>
      <c r="FIW11" s="1103" t="s">
        <v>38</v>
      </c>
      <c r="FIX11" s="1107"/>
      <c r="FJE11" s="1103" t="s">
        <v>38</v>
      </c>
      <c r="FJF11" s="1107"/>
      <c r="FJM11" s="1103" t="s">
        <v>38</v>
      </c>
      <c r="FJN11" s="1107"/>
      <c r="FJU11" s="1103" t="s">
        <v>38</v>
      </c>
      <c r="FJV11" s="1107"/>
      <c r="FKC11" s="1103" t="s">
        <v>38</v>
      </c>
      <c r="FKD11" s="1107"/>
      <c r="FKK11" s="1103" t="s">
        <v>38</v>
      </c>
      <c r="FKL11" s="1107"/>
      <c r="FKS11" s="1103" t="s">
        <v>38</v>
      </c>
      <c r="FKT11" s="1107"/>
      <c r="FLA11" s="1103" t="s">
        <v>38</v>
      </c>
      <c r="FLB11" s="1107"/>
      <c r="FLI11" s="1103" t="s">
        <v>38</v>
      </c>
      <c r="FLJ11" s="1107"/>
      <c r="FLQ11" s="1103" t="s">
        <v>38</v>
      </c>
      <c r="FLR11" s="1107"/>
      <c r="FLY11" s="1103" t="s">
        <v>38</v>
      </c>
      <c r="FLZ11" s="1107"/>
      <c r="FMG11" s="1103" t="s">
        <v>38</v>
      </c>
      <c r="FMH11" s="1107"/>
      <c r="FMO11" s="1103" t="s">
        <v>38</v>
      </c>
      <c r="FMP11" s="1107"/>
      <c r="FMW11" s="1103" t="s">
        <v>38</v>
      </c>
      <c r="FMX11" s="1107"/>
      <c r="FNE11" s="1103" t="s">
        <v>38</v>
      </c>
      <c r="FNF11" s="1107"/>
      <c r="FNM11" s="1103" t="s">
        <v>38</v>
      </c>
      <c r="FNN11" s="1107"/>
      <c r="FNU11" s="1103" t="s">
        <v>38</v>
      </c>
      <c r="FNV11" s="1107"/>
      <c r="FOC11" s="1103" t="s">
        <v>38</v>
      </c>
      <c r="FOD11" s="1107"/>
      <c r="FOK11" s="1103" t="s">
        <v>38</v>
      </c>
      <c r="FOL11" s="1107"/>
      <c r="FOS11" s="1103" t="s">
        <v>38</v>
      </c>
      <c r="FOT11" s="1107"/>
      <c r="FPA11" s="1103" t="s">
        <v>38</v>
      </c>
      <c r="FPB11" s="1107"/>
      <c r="FPI11" s="1103" t="s">
        <v>38</v>
      </c>
      <c r="FPJ11" s="1107"/>
      <c r="FPQ11" s="1103" t="s">
        <v>38</v>
      </c>
      <c r="FPR11" s="1107"/>
      <c r="FPY11" s="1103" t="s">
        <v>38</v>
      </c>
      <c r="FPZ11" s="1107"/>
      <c r="FQG11" s="1103" t="s">
        <v>38</v>
      </c>
      <c r="FQH11" s="1107"/>
      <c r="FQO11" s="1103" t="s">
        <v>38</v>
      </c>
      <c r="FQP11" s="1107"/>
      <c r="FQW11" s="1103" t="s">
        <v>38</v>
      </c>
      <c r="FQX11" s="1107"/>
      <c r="FRE11" s="1103" t="s">
        <v>38</v>
      </c>
      <c r="FRF11" s="1107"/>
      <c r="FRM11" s="1103" t="s">
        <v>38</v>
      </c>
      <c r="FRN11" s="1107"/>
      <c r="FRU11" s="1103" t="s">
        <v>38</v>
      </c>
      <c r="FRV11" s="1107"/>
      <c r="FSC11" s="1103" t="s">
        <v>38</v>
      </c>
      <c r="FSD11" s="1107"/>
      <c r="FSK11" s="1103" t="s">
        <v>38</v>
      </c>
      <c r="FSL11" s="1107"/>
      <c r="FSS11" s="1103" t="s">
        <v>38</v>
      </c>
      <c r="FST11" s="1107"/>
      <c r="FTA11" s="1103" t="s">
        <v>38</v>
      </c>
      <c r="FTB11" s="1107"/>
      <c r="FTI11" s="1103" t="s">
        <v>38</v>
      </c>
      <c r="FTJ11" s="1107"/>
      <c r="FTQ11" s="1103" t="s">
        <v>38</v>
      </c>
      <c r="FTR11" s="1107"/>
      <c r="FTY11" s="1103" t="s">
        <v>38</v>
      </c>
      <c r="FTZ11" s="1107"/>
      <c r="FUG11" s="1103" t="s">
        <v>38</v>
      </c>
      <c r="FUH11" s="1107"/>
      <c r="FUO11" s="1103" t="s">
        <v>38</v>
      </c>
      <c r="FUP11" s="1107"/>
      <c r="FUW11" s="1103" t="s">
        <v>38</v>
      </c>
      <c r="FUX11" s="1107"/>
      <c r="FVE11" s="1103" t="s">
        <v>38</v>
      </c>
      <c r="FVF11" s="1107"/>
      <c r="FVM11" s="1103" t="s">
        <v>38</v>
      </c>
      <c r="FVN11" s="1107"/>
      <c r="FVU11" s="1103" t="s">
        <v>38</v>
      </c>
      <c r="FVV11" s="1107"/>
      <c r="FWC11" s="1103" t="s">
        <v>38</v>
      </c>
      <c r="FWD11" s="1107"/>
      <c r="FWK11" s="1103" t="s">
        <v>38</v>
      </c>
      <c r="FWL11" s="1107"/>
      <c r="FWS11" s="1103" t="s">
        <v>38</v>
      </c>
      <c r="FWT11" s="1107"/>
      <c r="FXA11" s="1103" t="s">
        <v>38</v>
      </c>
      <c r="FXB11" s="1107"/>
      <c r="FXI11" s="1103" t="s">
        <v>38</v>
      </c>
      <c r="FXJ11" s="1107"/>
      <c r="FXQ11" s="1103" t="s">
        <v>38</v>
      </c>
      <c r="FXR11" s="1107"/>
      <c r="FXY11" s="1103" t="s">
        <v>38</v>
      </c>
      <c r="FXZ11" s="1107"/>
      <c r="FYG11" s="1103" t="s">
        <v>38</v>
      </c>
      <c r="FYH11" s="1107"/>
      <c r="FYO11" s="1103" t="s">
        <v>38</v>
      </c>
      <c r="FYP11" s="1107"/>
      <c r="FYW11" s="1103" t="s">
        <v>38</v>
      </c>
      <c r="FYX11" s="1107"/>
      <c r="FZE11" s="1103" t="s">
        <v>38</v>
      </c>
      <c r="FZF11" s="1107"/>
      <c r="FZM11" s="1103" t="s">
        <v>38</v>
      </c>
      <c r="FZN11" s="1107"/>
      <c r="FZU11" s="1103" t="s">
        <v>38</v>
      </c>
      <c r="FZV11" s="1107"/>
      <c r="GAC11" s="1103" t="s">
        <v>38</v>
      </c>
      <c r="GAD11" s="1107"/>
      <c r="GAK11" s="1103" t="s">
        <v>38</v>
      </c>
      <c r="GAL11" s="1107"/>
      <c r="GAS11" s="1103" t="s">
        <v>38</v>
      </c>
      <c r="GAT11" s="1107"/>
      <c r="GBA11" s="1103" t="s">
        <v>38</v>
      </c>
      <c r="GBB11" s="1107"/>
      <c r="GBI11" s="1103" t="s">
        <v>38</v>
      </c>
      <c r="GBJ11" s="1107"/>
      <c r="GBQ11" s="1103" t="s">
        <v>38</v>
      </c>
      <c r="GBR11" s="1107"/>
      <c r="GBY11" s="1103" t="s">
        <v>38</v>
      </c>
      <c r="GBZ11" s="1107"/>
      <c r="GCG11" s="1103" t="s">
        <v>38</v>
      </c>
      <c r="GCH11" s="1107"/>
      <c r="GCO11" s="1103" t="s">
        <v>38</v>
      </c>
      <c r="GCP11" s="1107"/>
      <c r="GCW11" s="1103" t="s">
        <v>38</v>
      </c>
      <c r="GCX11" s="1107"/>
      <c r="GDE11" s="1103" t="s">
        <v>38</v>
      </c>
      <c r="GDF11" s="1107"/>
      <c r="GDM11" s="1103" t="s">
        <v>38</v>
      </c>
      <c r="GDN11" s="1107"/>
      <c r="GDU11" s="1103" t="s">
        <v>38</v>
      </c>
      <c r="GDV11" s="1107"/>
      <c r="GEC11" s="1103" t="s">
        <v>38</v>
      </c>
      <c r="GED11" s="1107"/>
      <c r="GEK11" s="1103" t="s">
        <v>38</v>
      </c>
      <c r="GEL11" s="1107"/>
      <c r="GES11" s="1103" t="s">
        <v>38</v>
      </c>
      <c r="GET11" s="1107"/>
      <c r="GFA11" s="1103" t="s">
        <v>38</v>
      </c>
      <c r="GFB11" s="1107"/>
      <c r="GFI11" s="1103" t="s">
        <v>38</v>
      </c>
      <c r="GFJ11" s="1107"/>
      <c r="GFQ11" s="1103" t="s">
        <v>38</v>
      </c>
      <c r="GFR11" s="1107"/>
      <c r="GFY11" s="1103" t="s">
        <v>38</v>
      </c>
      <c r="GFZ11" s="1107"/>
      <c r="GGG11" s="1103" t="s">
        <v>38</v>
      </c>
      <c r="GGH11" s="1107"/>
      <c r="GGO11" s="1103" t="s">
        <v>38</v>
      </c>
      <c r="GGP11" s="1107"/>
      <c r="GGW11" s="1103" t="s">
        <v>38</v>
      </c>
      <c r="GGX11" s="1107"/>
      <c r="GHE11" s="1103" t="s">
        <v>38</v>
      </c>
      <c r="GHF11" s="1107"/>
      <c r="GHM11" s="1103" t="s">
        <v>38</v>
      </c>
      <c r="GHN11" s="1107"/>
      <c r="GHU11" s="1103" t="s">
        <v>38</v>
      </c>
      <c r="GHV11" s="1107"/>
      <c r="GIC11" s="1103" t="s">
        <v>38</v>
      </c>
      <c r="GID11" s="1107"/>
      <c r="GIK11" s="1103" t="s">
        <v>38</v>
      </c>
      <c r="GIL11" s="1107"/>
      <c r="GIS11" s="1103" t="s">
        <v>38</v>
      </c>
      <c r="GIT11" s="1107"/>
      <c r="GJA11" s="1103" t="s">
        <v>38</v>
      </c>
      <c r="GJB11" s="1107"/>
      <c r="GJI11" s="1103" t="s">
        <v>38</v>
      </c>
      <c r="GJJ11" s="1107"/>
      <c r="GJQ11" s="1103" t="s">
        <v>38</v>
      </c>
      <c r="GJR11" s="1107"/>
      <c r="GJY11" s="1103" t="s">
        <v>38</v>
      </c>
      <c r="GJZ11" s="1107"/>
      <c r="GKG11" s="1103" t="s">
        <v>38</v>
      </c>
      <c r="GKH11" s="1107"/>
      <c r="GKO11" s="1103" t="s">
        <v>38</v>
      </c>
      <c r="GKP11" s="1107"/>
      <c r="GKW11" s="1103" t="s">
        <v>38</v>
      </c>
      <c r="GKX11" s="1107"/>
      <c r="GLE11" s="1103" t="s">
        <v>38</v>
      </c>
      <c r="GLF11" s="1107"/>
      <c r="GLM11" s="1103" t="s">
        <v>38</v>
      </c>
      <c r="GLN11" s="1107"/>
      <c r="GLU11" s="1103" t="s">
        <v>38</v>
      </c>
      <c r="GLV11" s="1107"/>
      <c r="GMC11" s="1103" t="s">
        <v>38</v>
      </c>
      <c r="GMD11" s="1107"/>
      <c r="GMK11" s="1103" t="s">
        <v>38</v>
      </c>
      <c r="GML11" s="1107"/>
      <c r="GMS11" s="1103" t="s">
        <v>38</v>
      </c>
      <c r="GMT11" s="1107"/>
      <c r="GNA11" s="1103" t="s">
        <v>38</v>
      </c>
      <c r="GNB11" s="1107"/>
      <c r="GNI11" s="1103" t="s">
        <v>38</v>
      </c>
      <c r="GNJ11" s="1107"/>
      <c r="GNQ11" s="1103" t="s">
        <v>38</v>
      </c>
      <c r="GNR11" s="1107"/>
      <c r="GNY11" s="1103" t="s">
        <v>38</v>
      </c>
      <c r="GNZ11" s="1107"/>
      <c r="GOG11" s="1103" t="s">
        <v>38</v>
      </c>
      <c r="GOH11" s="1107"/>
      <c r="GOO11" s="1103" t="s">
        <v>38</v>
      </c>
      <c r="GOP11" s="1107"/>
      <c r="GOW11" s="1103" t="s">
        <v>38</v>
      </c>
      <c r="GOX11" s="1107"/>
      <c r="GPE11" s="1103" t="s">
        <v>38</v>
      </c>
      <c r="GPF11" s="1107"/>
      <c r="GPM11" s="1103" t="s">
        <v>38</v>
      </c>
      <c r="GPN11" s="1107"/>
      <c r="GPU11" s="1103" t="s">
        <v>38</v>
      </c>
      <c r="GPV11" s="1107"/>
      <c r="GQC11" s="1103" t="s">
        <v>38</v>
      </c>
      <c r="GQD11" s="1107"/>
      <c r="GQK11" s="1103" t="s">
        <v>38</v>
      </c>
      <c r="GQL11" s="1107"/>
      <c r="GQS11" s="1103" t="s">
        <v>38</v>
      </c>
      <c r="GQT11" s="1107"/>
      <c r="GRA11" s="1103" t="s">
        <v>38</v>
      </c>
      <c r="GRB11" s="1107"/>
      <c r="GRI11" s="1103" t="s">
        <v>38</v>
      </c>
      <c r="GRJ11" s="1107"/>
      <c r="GRQ11" s="1103" t="s">
        <v>38</v>
      </c>
      <c r="GRR11" s="1107"/>
      <c r="GRY11" s="1103" t="s">
        <v>38</v>
      </c>
      <c r="GRZ11" s="1107"/>
      <c r="GSG11" s="1103" t="s">
        <v>38</v>
      </c>
      <c r="GSH11" s="1107"/>
      <c r="GSO11" s="1103" t="s">
        <v>38</v>
      </c>
      <c r="GSP11" s="1107"/>
      <c r="GSW11" s="1103" t="s">
        <v>38</v>
      </c>
      <c r="GSX11" s="1107"/>
      <c r="GTE11" s="1103" t="s">
        <v>38</v>
      </c>
      <c r="GTF11" s="1107"/>
      <c r="GTM11" s="1103" t="s">
        <v>38</v>
      </c>
      <c r="GTN11" s="1107"/>
      <c r="GTU11" s="1103" t="s">
        <v>38</v>
      </c>
      <c r="GTV11" s="1107"/>
      <c r="GUC11" s="1103" t="s">
        <v>38</v>
      </c>
      <c r="GUD11" s="1107"/>
      <c r="GUK11" s="1103" t="s">
        <v>38</v>
      </c>
      <c r="GUL11" s="1107"/>
      <c r="GUS11" s="1103" t="s">
        <v>38</v>
      </c>
      <c r="GUT11" s="1107"/>
      <c r="GVA11" s="1103" t="s">
        <v>38</v>
      </c>
      <c r="GVB11" s="1107"/>
      <c r="GVI11" s="1103" t="s">
        <v>38</v>
      </c>
      <c r="GVJ11" s="1107"/>
      <c r="GVQ11" s="1103" t="s">
        <v>38</v>
      </c>
      <c r="GVR11" s="1107"/>
      <c r="GVY11" s="1103" t="s">
        <v>38</v>
      </c>
      <c r="GVZ11" s="1107"/>
      <c r="GWG11" s="1103" t="s">
        <v>38</v>
      </c>
      <c r="GWH11" s="1107"/>
      <c r="GWO11" s="1103" t="s">
        <v>38</v>
      </c>
      <c r="GWP11" s="1107"/>
      <c r="GWW11" s="1103" t="s">
        <v>38</v>
      </c>
      <c r="GWX11" s="1107"/>
      <c r="GXE11" s="1103" t="s">
        <v>38</v>
      </c>
      <c r="GXF11" s="1107"/>
      <c r="GXM11" s="1103" t="s">
        <v>38</v>
      </c>
      <c r="GXN11" s="1107"/>
      <c r="GXU11" s="1103" t="s">
        <v>38</v>
      </c>
      <c r="GXV11" s="1107"/>
      <c r="GYC11" s="1103" t="s">
        <v>38</v>
      </c>
      <c r="GYD11" s="1107"/>
      <c r="GYK11" s="1103" t="s">
        <v>38</v>
      </c>
      <c r="GYL11" s="1107"/>
      <c r="GYS11" s="1103" t="s">
        <v>38</v>
      </c>
      <c r="GYT11" s="1107"/>
      <c r="GZA11" s="1103" t="s">
        <v>38</v>
      </c>
      <c r="GZB11" s="1107"/>
      <c r="GZI11" s="1103" t="s">
        <v>38</v>
      </c>
      <c r="GZJ11" s="1107"/>
      <c r="GZQ11" s="1103" t="s">
        <v>38</v>
      </c>
      <c r="GZR11" s="1107"/>
      <c r="GZY11" s="1103" t="s">
        <v>38</v>
      </c>
      <c r="GZZ11" s="1107"/>
      <c r="HAG11" s="1103" t="s">
        <v>38</v>
      </c>
      <c r="HAH11" s="1107"/>
      <c r="HAO11" s="1103" t="s">
        <v>38</v>
      </c>
      <c r="HAP11" s="1107"/>
      <c r="HAW11" s="1103" t="s">
        <v>38</v>
      </c>
      <c r="HAX11" s="1107"/>
      <c r="HBE11" s="1103" t="s">
        <v>38</v>
      </c>
      <c r="HBF11" s="1107"/>
      <c r="HBM11" s="1103" t="s">
        <v>38</v>
      </c>
      <c r="HBN11" s="1107"/>
      <c r="HBU11" s="1103" t="s">
        <v>38</v>
      </c>
      <c r="HBV11" s="1107"/>
      <c r="HCC11" s="1103" t="s">
        <v>38</v>
      </c>
      <c r="HCD11" s="1107"/>
      <c r="HCK11" s="1103" t="s">
        <v>38</v>
      </c>
      <c r="HCL11" s="1107"/>
      <c r="HCS11" s="1103" t="s">
        <v>38</v>
      </c>
      <c r="HCT11" s="1107"/>
      <c r="HDA11" s="1103" t="s">
        <v>38</v>
      </c>
      <c r="HDB11" s="1107"/>
      <c r="HDI11" s="1103" t="s">
        <v>38</v>
      </c>
      <c r="HDJ11" s="1107"/>
      <c r="HDQ11" s="1103" t="s">
        <v>38</v>
      </c>
      <c r="HDR11" s="1107"/>
      <c r="HDY11" s="1103" t="s">
        <v>38</v>
      </c>
      <c r="HDZ11" s="1107"/>
      <c r="HEG11" s="1103" t="s">
        <v>38</v>
      </c>
      <c r="HEH11" s="1107"/>
      <c r="HEO11" s="1103" t="s">
        <v>38</v>
      </c>
      <c r="HEP11" s="1107"/>
      <c r="HEW11" s="1103" t="s">
        <v>38</v>
      </c>
      <c r="HEX11" s="1107"/>
      <c r="HFE11" s="1103" t="s">
        <v>38</v>
      </c>
      <c r="HFF11" s="1107"/>
      <c r="HFM11" s="1103" t="s">
        <v>38</v>
      </c>
      <c r="HFN11" s="1107"/>
      <c r="HFU11" s="1103" t="s">
        <v>38</v>
      </c>
      <c r="HFV11" s="1107"/>
      <c r="HGC11" s="1103" t="s">
        <v>38</v>
      </c>
      <c r="HGD11" s="1107"/>
      <c r="HGK11" s="1103" t="s">
        <v>38</v>
      </c>
      <c r="HGL11" s="1107"/>
      <c r="HGS11" s="1103" t="s">
        <v>38</v>
      </c>
      <c r="HGT11" s="1107"/>
      <c r="HHA11" s="1103" t="s">
        <v>38</v>
      </c>
      <c r="HHB11" s="1107"/>
      <c r="HHI11" s="1103" t="s">
        <v>38</v>
      </c>
      <c r="HHJ11" s="1107"/>
      <c r="HHQ11" s="1103" t="s">
        <v>38</v>
      </c>
      <c r="HHR11" s="1107"/>
      <c r="HHY11" s="1103" t="s">
        <v>38</v>
      </c>
      <c r="HHZ11" s="1107"/>
      <c r="HIG11" s="1103" t="s">
        <v>38</v>
      </c>
      <c r="HIH11" s="1107"/>
      <c r="HIO11" s="1103" t="s">
        <v>38</v>
      </c>
      <c r="HIP11" s="1107"/>
      <c r="HIW11" s="1103" t="s">
        <v>38</v>
      </c>
      <c r="HIX11" s="1107"/>
      <c r="HJE11" s="1103" t="s">
        <v>38</v>
      </c>
      <c r="HJF11" s="1107"/>
      <c r="HJM11" s="1103" t="s">
        <v>38</v>
      </c>
      <c r="HJN11" s="1107"/>
      <c r="HJU11" s="1103" t="s">
        <v>38</v>
      </c>
      <c r="HJV11" s="1107"/>
      <c r="HKC11" s="1103" t="s">
        <v>38</v>
      </c>
      <c r="HKD11" s="1107"/>
      <c r="HKK11" s="1103" t="s">
        <v>38</v>
      </c>
      <c r="HKL11" s="1107"/>
      <c r="HKS11" s="1103" t="s">
        <v>38</v>
      </c>
      <c r="HKT11" s="1107"/>
      <c r="HLA11" s="1103" t="s">
        <v>38</v>
      </c>
      <c r="HLB11" s="1107"/>
      <c r="HLI11" s="1103" t="s">
        <v>38</v>
      </c>
      <c r="HLJ11" s="1107"/>
      <c r="HLQ11" s="1103" t="s">
        <v>38</v>
      </c>
      <c r="HLR11" s="1107"/>
      <c r="HLY11" s="1103" t="s">
        <v>38</v>
      </c>
      <c r="HLZ11" s="1107"/>
      <c r="HMG11" s="1103" t="s">
        <v>38</v>
      </c>
      <c r="HMH11" s="1107"/>
      <c r="HMO11" s="1103" t="s">
        <v>38</v>
      </c>
      <c r="HMP11" s="1107"/>
      <c r="HMW11" s="1103" t="s">
        <v>38</v>
      </c>
      <c r="HMX11" s="1107"/>
      <c r="HNE11" s="1103" t="s">
        <v>38</v>
      </c>
      <c r="HNF11" s="1107"/>
      <c r="HNM11" s="1103" t="s">
        <v>38</v>
      </c>
      <c r="HNN11" s="1107"/>
      <c r="HNU11" s="1103" t="s">
        <v>38</v>
      </c>
      <c r="HNV11" s="1107"/>
      <c r="HOC11" s="1103" t="s">
        <v>38</v>
      </c>
      <c r="HOD11" s="1107"/>
      <c r="HOK11" s="1103" t="s">
        <v>38</v>
      </c>
      <c r="HOL11" s="1107"/>
      <c r="HOS11" s="1103" t="s">
        <v>38</v>
      </c>
      <c r="HOT11" s="1107"/>
      <c r="HPA11" s="1103" t="s">
        <v>38</v>
      </c>
      <c r="HPB11" s="1107"/>
      <c r="HPI11" s="1103" t="s">
        <v>38</v>
      </c>
      <c r="HPJ11" s="1107"/>
      <c r="HPQ11" s="1103" t="s">
        <v>38</v>
      </c>
      <c r="HPR11" s="1107"/>
      <c r="HPY11" s="1103" t="s">
        <v>38</v>
      </c>
      <c r="HPZ11" s="1107"/>
      <c r="HQG11" s="1103" t="s">
        <v>38</v>
      </c>
      <c r="HQH11" s="1107"/>
      <c r="HQO11" s="1103" t="s">
        <v>38</v>
      </c>
      <c r="HQP11" s="1107"/>
      <c r="HQW11" s="1103" t="s">
        <v>38</v>
      </c>
      <c r="HQX11" s="1107"/>
      <c r="HRE11" s="1103" t="s">
        <v>38</v>
      </c>
      <c r="HRF11" s="1107"/>
      <c r="HRM11" s="1103" t="s">
        <v>38</v>
      </c>
      <c r="HRN11" s="1107"/>
      <c r="HRU11" s="1103" t="s">
        <v>38</v>
      </c>
      <c r="HRV11" s="1107"/>
      <c r="HSC11" s="1103" t="s">
        <v>38</v>
      </c>
      <c r="HSD11" s="1107"/>
      <c r="HSK11" s="1103" t="s">
        <v>38</v>
      </c>
      <c r="HSL11" s="1107"/>
      <c r="HSS11" s="1103" t="s">
        <v>38</v>
      </c>
      <c r="HST11" s="1107"/>
      <c r="HTA11" s="1103" t="s">
        <v>38</v>
      </c>
      <c r="HTB11" s="1107"/>
      <c r="HTI11" s="1103" t="s">
        <v>38</v>
      </c>
      <c r="HTJ11" s="1107"/>
      <c r="HTQ11" s="1103" t="s">
        <v>38</v>
      </c>
      <c r="HTR11" s="1107"/>
      <c r="HTY11" s="1103" t="s">
        <v>38</v>
      </c>
      <c r="HTZ11" s="1107"/>
      <c r="HUG11" s="1103" t="s">
        <v>38</v>
      </c>
      <c r="HUH11" s="1107"/>
      <c r="HUO11" s="1103" t="s">
        <v>38</v>
      </c>
      <c r="HUP11" s="1107"/>
      <c r="HUW11" s="1103" t="s">
        <v>38</v>
      </c>
      <c r="HUX11" s="1107"/>
      <c r="HVE11" s="1103" t="s">
        <v>38</v>
      </c>
      <c r="HVF11" s="1107"/>
      <c r="HVM11" s="1103" t="s">
        <v>38</v>
      </c>
      <c r="HVN11" s="1107"/>
      <c r="HVU11" s="1103" t="s">
        <v>38</v>
      </c>
      <c r="HVV11" s="1107"/>
      <c r="HWC11" s="1103" t="s">
        <v>38</v>
      </c>
      <c r="HWD11" s="1107"/>
      <c r="HWK11" s="1103" t="s">
        <v>38</v>
      </c>
      <c r="HWL11" s="1107"/>
      <c r="HWS11" s="1103" t="s">
        <v>38</v>
      </c>
      <c r="HWT11" s="1107"/>
      <c r="HXA11" s="1103" t="s">
        <v>38</v>
      </c>
      <c r="HXB11" s="1107"/>
      <c r="HXI11" s="1103" t="s">
        <v>38</v>
      </c>
      <c r="HXJ11" s="1107"/>
      <c r="HXQ11" s="1103" t="s">
        <v>38</v>
      </c>
      <c r="HXR11" s="1107"/>
      <c r="HXY11" s="1103" t="s">
        <v>38</v>
      </c>
      <c r="HXZ11" s="1107"/>
      <c r="HYG11" s="1103" t="s">
        <v>38</v>
      </c>
      <c r="HYH11" s="1107"/>
      <c r="HYO11" s="1103" t="s">
        <v>38</v>
      </c>
      <c r="HYP11" s="1107"/>
      <c r="HYW11" s="1103" t="s">
        <v>38</v>
      </c>
      <c r="HYX11" s="1107"/>
      <c r="HZE11" s="1103" t="s">
        <v>38</v>
      </c>
      <c r="HZF11" s="1107"/>
      <c r="HZM11" s="1103" t="s">
        <v>38</v>
      </c>
      <c r="HZN11" s="1107"/>
      <c r="HZU11" s="1103" t="s">
        <v>38</v>
      </c>
      <c r="HZV11" s="1107"/>
      <c r="IAC11" s="1103" t="s">
        <v>38</v>
      </c>
      <c r="IAD11" s="1107"/>
      <c r="IAK11" s="1103" t="s">
        <v>38</v>
      </c>
      <c r="IAL11" s="1107"/>
      <c r="IAS11" s="1103" t="s">
        <v>38</v>
      </c>
      <c r="IAT11" s="1107"/>
      <c r="IBA11" s="1103" t="s">
        <v>38</v>
      </c>
      <c r="IBB11" s="1107"/>
      <c r="IBI11" s="1103" t="s">
        <v>38</v>
      </c>
      <c r="IBJ11" s="1107"/>
      <c r="IBQ11" s="1103" t="s">
        <v>38</v>
      </c>
      <c r="IBR11" s="1107"/>
      <c r="IBY11" s="1103" t="s">
        <v>38</v>
      </c>
      <c r="IBZ11" s="1107"/>
      <c r="ICG11" s="1103" t="s">
        <v>38</v>
      </c>
      <c r="ICH11" s="1107"/>
      <c r="ICO11" s="1103" t="s">
        <v>38</v>
      </c>
      <c r="ICP11" s="1107"/>
      <c r="ICW11" s="1103" t="s">
        <v>38</v>
      </c>
      <c r="ICX11" s="1107"/>
      <c r="IDE11" s="1103" t="s">
        <v>38</v>
      </c>
      <c r="IDF11" s="1107"/>
      <c r="IDM11" s="1103" t="s">
        <v>38</v>
      </c>
      <c r="IDN11" s="1107"/>
      <c r="IDU11" s="1103" t="s">
        <v>38</v>
      </c>
      <c r="IDV11" s="1107"/>
      <c r="IEC11" s="1103" t="s">
        <v>38</v>
      </c>
      <c r="IED11" s="1107"/>
      <c r="IEK11" s="1103" t="s">
        <v>38</v>
      </c>
      <c r="IEL11" s="1107"/>
      <c r="IES11" s="1103" t="s">
        <v>38</v>
      </c>
      <c r="IET11" s="1107"/>
      <c r="IFA11" s="1103" t="s">
        <v>38</v>
      </c>
      <c r="IFB11" s="1107"/>
      <c r="IFI11" s="1103" t="s">
        <v>38</v>
      </c>
      <c r="IFJ11" s="1107"/>
      <c r="IFQ11" s="1103" t="s">
        <v>38</v>
      </c>
      <c r="IFR11" s="1107"/>
      <c r="IFY11" s="1103" t="s">
        <v>38</v>
      </c>
      <c r="IFZ11" s="1107"/>
      <c r="IGG11" s="1103" t="s">
        <v>38</v>
      </c>
      <c r="IGH11" s="1107"/>
      <c r="IGO11" s="1103" t="s">
        <v>38</v>
      </c>
      <c r="IGP11" s="1107"/>
      <c r="IGW11" s="1103" t="s">
        <v>38</v>
      </c>
      <c r="IGX11" s="1107"/>
      <c r="IHE11" s="1103" t="s">
        <v>38</v>
      </c>
      <c r="IHF11" s="1107"/>
      <c r="IHM11" s="1103" t="s">
        <v>38</v>
      </c>
      <c r="IHN11" s="1107"/>
      <c r="IHU11" s="1103" t="s">
        <v>38</v>
      </c>
      <c r="IHV11" s="1107"/>
      <c r="IIC11" s="1103" t="s">
        <v>38</v>
      </c>
      <c r="IID11" s="1107"/>
      <c r="IIK11" s="1103" t="s">
        <v>38</v>
      </c>
      <c r="IIL11" s="1107"/>
      <c r="IIS11" s="1103" t="s">
        <v>38</v>
      </c>
      <c r="IIT11" s="1107"/>
      <c r="IJA11" s="1103" t="s">
        <v>38</v>
      </c>
      <c r="IJB11" s="1107"/>
      <c r="IJI11" s="1103" t="s">
        <v>38</v>
      </c>
      <c r="IJJ11" s="1107"/>
      <c r="IJQ11" s="1103" t="s">
        <v>38</v>
      </c>
      <c r="IJR11" s="1107"/>
      <c r="IJY11" s="1103" t="s">
        <v>38</v>
      </c>
      <c r="IJZ11" s="1107"/>
      <c r="IKG11" s="1103" t="s">
        <v>38</v>
      </c>
      <c r="IKH11" s="1107"/>
      <c r="IKO11" s="1103" t="s">
        <v>38</v>
      </c>
      <c r="IKP11" s="1107"/>
      <c r="IKW11" s="1103" t="s">
        <v>38</v>
      </c>
      <c r="IKX11" s="1107"/>
      <c r="ILE11" s="1103" t="s">
        <v>38</v>
      </c>
      <c r="ILF11" s="1107"/>
      <c r="ILM11" s="1103" t="s">
        <v>38</v>
      </c>
      <c r="ILN11" s="1107"/>
      <c r="ILU11" s="1103" t="s">
        <v>38</v>
      </c>
      <c r="ILV11" s="1107"/>
      <c r="IMC11" s="1103" t="s">
        <v>38</v>
      </c>
      <c r="IMD11" s="1107"/>
      <c r="IMK11" s="1103" t="s">
        <v>38</v>
      </c>
      <c r="IML11" s="1107"/>
      <c r="IMS11" s="1103" t="s">
        <v>38</v>
      </c>
      <c r="IMT11" s="1107"/>
      <c r="INA11" s="1103" t="s">
        <v>38</v>
      </c>
      <c r="INB11" s="1107"/>
      <c r="INI11" s="1103" t="s">
        <v>38</v>
      </c>
      <c r="INJ11" s="1107"/>
      <c r="INQ11" s="1103" t="s">
        <v>38</v>
      </c>
      <c r="INR11" s="1107"/>
      <c r="INY11" s="1103" t="s">
        <v>38</v>
      </c>
      <c r="INZ11" s="1107"/>
      <c r="IOG11" s="1103" t="s">
        <v>38</v>
      </c>
      <c r="IOH11" s="1107"/>
      <c r="IOO11" s="1103" t="s">
        <v>38</v>
      </c>
      <c r="IOP11" s="1107"/>
      <c r="IOW11" s="1103" t="s">
        <v>38</v>
      </c>
      <c r="IOX11" s="1107"/>
      <c r="IPE11" s="1103" t="s">
        <v>38</v>
      </c>
      <c r="IPF11" s="1107"/>
      <c r="IPM11" s="1103" t="s">
        <v>38</v>
      </c>
      <c r="IPN11" s="1107"/>
      <c r="IPU11" s="1103" t="s">
        <v>38</v>
      </c>
      <c r="IPV11" s="1107"/>
      <c r="IQC11" s="1103" t="s">
        <v>38</v>
      </c>
      <c r="IQD11" s="1107"/>
      <c r="IQK11" s="1103" t="s">
        <v>38</v>
      </c>
      <c r="IQL11" s="1107"/>
      <c r="IQS11" s="1103" t="s">
        <v>38</v>
      </c>
      <c r="IQT11" s="1107"/>
      <c r="IRA11" s="1103" t="s">
        <v>38</v>
      </c>
      <c r="IRB11" s="1107"/>
      <c r="IRI11" s="1103" t="s">
        <v>38</v>
      </c>
      <c r="IRJ11" s="1107"/>
      <c r="IRQ11" s="1103" t="s">
        <v>38</v>
      </c>
      <c r="IRR11" s="1107"/>
      <c r="IRY11" s="1103" t="s">
        <v>38</v>
      </c>
      <c r="IRZ11" s="1107"/>
      <c r="ISG11" s="1103" t="s">
        <v>38</v>
      </c>
      <c r="ISH11" s="1107"/>
      <c r="ISO11" s="1103" t="s">
        <v>38</v>
      </c>
      <c r="ISP11" s="1107"/>
      <c r="ISW11" s="1103" t="s">
        <v>38</v>
      </c>
      <c r="ISX11" s="1107"/>
      <c r="ITE11" s="1103" t="s">
        <v>38</v>
      </c>
      <c r="ITF11" s="1107"/>
      <c r="ITM11" s="1103" t="s">
        <v>38</v>
      </c>
      <c r="ITN11" s="1107"/>
      <c r="ITU11" s="1103" t="s">
        <v>38</v>
      </c>
      <c r="ITV11" s="1107"/>
      <c r="IUC11" s="1103" t="s">
        <v>38</v>
      </c>
      <c r="IUD11" s="1107"/>
      <c r="IUK11" s="1103" t="s">
        <v>38</v>
      </c>
      <c r="IUL11" s="1107"/>
      <c r="IUS11" s="1103" t="s">
        <v>38</v>
      </c>
      <c r="IUT11" s="1107"/>
      <c r="IVA11" s="1103" t="s">
        <v>38</v>
      </c>
      <c r="IVB11" s="1107"/>
      <c r="IVI11" s="1103" t="s">
        <v>38</v>
      </c>
      <c r="IVJ11" s="1107"/>
      <c r="IVQ11" s="1103" t="s">
        <v>38</v>
      </c>
      <c r="IVR11" s="1107"/>
      <c r="IVY11" s="1103" t="s">
        <v>38</v>
      </c>
      <c r="IVZ11" s="1107"/>
      <c r="IWG11" s="1103" t="s">
        <v>38</v>
      </c>
      <c r="IWH11" s="1107"/>
      <c r="IWO11" s="1103" t="s">
        <v>38</v>
      </c>
      <c r="IWP11" s="1107"/>
      <c r="IWW11" s="1103" t="s">
        <v>38</v>
      </c>
      <c r="IWX11" s="1107"/>
      <c r="IXE11" s="1103" t="s">
        <v>38</v>
      </c>
      <c r="IXF11" s="1107"/>
      <c r="IXM11" s="1103" t="s">
        <v>38</v>
      </c>
      <c r="IXN11" s="1107"/>
      <c r="IXU11" s="1103" t="s">
        <v>38</v>
      </c>
      <c r="IXV11" s="1107"/>
      <c r="IYC11" s="1103" t="s">
        <v>38</v>
      </c>
      <c r="IYD11" s="1107"/>
      <c r="IYK11" s="1103" t="s">
        <v>38</v>
      </c>
      <c r="IYL11" s="1107"/>
      <c r="IYS11" s="1103" t="s">
        <v>38</v>
      </c>
      <c r="IYT11" s="1107"/>
      <c r="IZA11" s="1103" t="s">
        <v>38</v>
      </c>
      <c r="IZB11" s="1107"/>
      <c r="IZI11" s="1103" t="s">
        <v>38</v>
      </c>
      <c r="IZJ11" s="1107"/>
      <c r="IZQ11" s="1103" t="s">
        <v>38</v>
      </c>
      <c r="IZR11" s="1107"/>
      <c r="IZY11" s="1103" t="s">
        <v>38</v>
      </c>
      <c r="IZZ11" s="1107"/>
      <c r="JAG11" s="1103" t="s">
        <v>38</v>
      </c>
      <c r="JAH11" s="1107"/>
      <c r="JAO11" s="1103" t="s">
        <v>38</v>
      </c>
      <c r="JAP11" s="1107"/>
      <c r="JAW11" s="1103" t="s">
        <v>38</v>
      </c>
      <c r="JAX11" s="1107"/>
      <c r="JBE11" s="1103" t="s">
        <v>38</v>
      </c>
      <c r="JBF11" s="1107"/>
      <c r="JBM11" s="1103" t="s">
        <v>38</v>
      </c>
      <c r="JBN11" s="1107"/>
      <c r="JBU11" s="1103" t="s">
        <v>38</v>
      </c>
      <c r="JBV11" s="1107"/>
      <c r="JCC11" s="1103" t="s">
        <v>38</v>
      </c>
      <c r="JCD11" s="1107"/>
      <c r="JCK11" s="1103" t="s">
        <v>38</v>
      </c>
      <c r="JCL11" s="1107"/>
      <c r="JCS11" s="1103" t="s">
        <v>38</v>
      </c>
      <c r="JCT11" s="1107"/>
      <c r="JDA11" s="1103" t="s">
        <v>38</v>
      </c>
      <c r="JDB11" s="1107"/>
      <c r="JDI11" s="1103" t="s">
        <v>38</v>
      </c>
      <c r="JDJ11" s="1107"/>
      <c r="JDQ11" s="1103" t="s">
        <v>38</v>
      </c>
      <c r="JDR11" s="1107"/>
      <c r="JDY11" s="1103" t="s">
        <v>38</v>
      </c>
      <c r="JDZ11" s="1107"/>
      <c r="JEG11" s="1103" t="s">
        <v>38</v>
      </c>
      <c r="JEH11" s="1107"/>
      <c r="JEO11" s="1103" t="s">
        <v>38</v>
      </c>
      <c r="JEP11" s="1107"/>
      <c r="JEW11" s="1103" t="s">
        <v>38</v>
      </c>
      <c r="JEX11" s="1107"/>
      <c r="JFE11" s="1103" t="s">
        <v>38</v>
      </c>
      <c r="JFF11" s="1107"/>
      <c r="JFM11" s="1103" t="s">
        <v>38</v>
      </c>
      <c r="JFN11" s="1107"/>
      <c r="JFU11" s="1103" t="s">
        <v>38</v>
      </c>
      <c r="JFV11" s="1107"/>
      <c r="JGC11" s="1103" t="s">
        <v>38</v>
      </c>
      <c r="JGD11" s="1107"/>
      <c r="JGK11" s="1103" t="s">
        <v>38</v>
      </c>
      <c r="JGL11" s="1107"/>
      <c r="JGS11" s="1103" t="s">
        <v>38</v>
      </c>
      <c r="JGT11" s="1107"/>
      <c r="JHA11" s="1103" t="s">
        <v>38</v>
      </c>
      <c r="JHB11" s="1107"/>
      <c r="JHI11" s="1103" t="s">
        <v>38</v>
      </c>
      <c r="JHJ11" s="1107"/>
      <c r="JHQ11" s="1103" t="s">
        <v>38</v>
      </c>
      <c r="JHR11" s="1107"/>
      <c r="JHY11" s="1103" t="s">
        <v>38</v>
      </c>
      <c r="JHZ11" s="1107"/>
      <c r="JIG11" s="1103" t="s">
        <v>38</v>
      </c>
      <c r="JIH11" s="1107"/>
      <c r="JIO11" s="1103" t="s">
        <v>38</v>
      </c>
      <c r="JIP11" s="1107"/>
      <c r="JIW11" s="1103" t="s">
        <v>38</v>
      </c>
      <c r="JIX11" s="1107"/>
      <c r="JJE11" s="1103" t="s">
        <v>38</v>
      </c>
      <c r="JJF11" s="1107"/>
      <c r="JJM11" s="1103" t="s">
        <v>38</v>
      </c>
      <c r="JJN11" s="1107"/>
      <c r="JJU11" s="1103" t="s">
        <v>38</v>
      </c>
      <c r="JJV11" s="1107"/>
      <c r="JKC11" s="1103" t="s">
        <v>38</v>
      </c>
      <c r="JKD11" s="1107"/>
      <c r="JKK11" s="1103" t="s">
        <v>38</v>
      </c>
      <c r="JKL11" s="1107"/>
      <c r="JKS11" s="1103" t="s">
        <v>38</v>
      </c>
      <c r="JKT11" s="1107"/>
      <c r="JLA11" s="1103" t="s">
        <v>38</v>
      </c>
      <c r="JLB11" s="1107"/>
      <c r="JLI11" s="1103" t="s">
        <v>38</v>
      </c>
      <c r="JLJ11" s="1107"/>
      <c r="JLQ11" s="1103" t="s">
        <v>38</v>
      </c>
      <c r="JLR11" s="1107"/>
      <c r="JLY11" s="1103" t="s">
        <v>38</v>
      </c>
      <c r="JLZ11" s="1107"/>
      <c r="JMG11" s="1103" t="s">
        <v>38</v>
      </c>
      <c r="JMH11" s="1107"/>
      <c r="JMO11" s="1103" t="s">
        <v>38</v>
      </c>
      <c r="JMP11" s="1107"/>
      <c r="JMW11" s="1103" t="s">
        <v>38</v>
      </c>
      <c r="JMX11" s="1107"/>
      <c r="JNE11" s="1103" t="s">
        <v>38</v>
      </c>
      <c r="JNF11" s="1107"/>
      <c r="JNM11" s="1103" t="s">
        <v>38</v>
      </c>
      <c r="JNN11" s="1107"/>
      <c r="JNU11" s="1103" t="s">
        <v>38</v>
      </c>
      <c r="JNV11" s="1107"/>
      <c r="JOC11" s="1103" t="s">
        <v>38</v>
      </c>
      <c r="JOD11" s="1107"/>
      <c r="JOK11" s="1103" t="s">
        <v>38</v>
      </c>
      <c r="JOL11" s="1107"/>
      <c r="JOS11" s="1103" t="s">
        <v>38</v>
      </c>
      <c r="JOT11" s="1107"/>
      <c r="JPA11" s="1103" t="s">
        <v>38</v>
      </c>
      <c r="JPB11" s="1107"/>
      <c r="JPI11" s="1103" t="s">
        <v>38</v>
      </c>
      <c r="JPJ11" s="1107"/>
      <c r="JPQ11" s="1103" t="s">
        <v>38</v>
      </c>
      <c r="JPR11" s="1107"/>
      <c r="JPY11" s="1103" t="s">
        <v>38</v>
      </c>
      <c r="JPZ11" s="1107"/>
      <c r="JQG11" s="1103" t="s">
        <v>38</v>
      </c>
      <c r="JQH11" s="1107"/>
      <c r="JQO11" s="1103" t="s">
        <v>38</v>
      </c>
      <c r="JQP11" s="1107"/>
      <c r="JQW11" s="1103" t="s">
        <v>38</v>
      </c>
      <c r="JQX11" s="1107"/>
      <c r="JRE11" s="1103" t="s">
        <v>38</v>
      </c>
      <c r="JRF11" s="1107"/>
      <c r="JRM11" s="1103" t="s">
        <v>38</v>
      </c>
      <c r="JRN11" s="1107"/>
      <c r="JRU11" s="1103" t="s">
        <v>38</v>
      </c>
      <c r="JRV11" s="1107"/>
      <c r="JSC11" s="1103" t="s">
        <v>38</v>
      </c>
      <c r="JSD11" s="1107"/>
      <c r="JSK11" s="1103" t="s">
        <v>38</v>
      </c>
      <c r="JSL11" s="1107"/>
      <c r="JSS11" s="1103" t="s">
        <v>38</v>
      </c>
      <c r="JST11" s="1107"/>
      <c r="JTA11" s="1103" t="s">
        <v>38</v>
      </c>
      <c r="JTB11" s="1107"/>
      <c r="JTI11" s="1103" t="s">
        <v>38</v>
      </c>
      <c r="JTJ11" s="1107"/>
      <c r="JTQ11" s="1103" t="s">
        <v>38</v>
      </c>
      <c r="JTR11" s="1107"/>
      <c r="JTY11" s="1103" t="s">
        <v>38</v>
      </c>
      <c r="JTZ11" s="1107"/>
      <c r="JUG11" s="1103" t="s">
        <v>38</v>
      </c>
      <c r="JUH11" s="1107"/>
      <c r="JUO11" s="1103" t="s">
        <v>38</v>
      </c>
      <c r="JUP11" s="1107"/>
      <c r="JUW11" s="1103" t="s">
        <v>38</v>
      </c>
      <c r="JUX11" s="1107"/>
      <c r="JVE11" s="1103" t="s">
        <v>38</v>
      </c>
      <c r="JVF11" s="1107"/>
      <c r="JVM11" s="1103" t="s">
        <v>38</v>
      </c>
      <c r="JVN11" s="1107"/>
      <c r="JVU11" s="1103" t="s">
        <v>38</v>
      </c>
      <c r="JVV11" s="1107"/>
      <c r="JWC11" s="1103" t="s">
        <v>38</v>
      </c>
      <c r="JWD11" s="1107"/>
      <c r="JWK11" s="1103" t="s">
        <v>38</v>
      </c>
      <c r="JWL11" s="1107"/>
      <c r="JWS11" s="1103" t="s">
        <v>38</v>
      </c>
      <c r="JWT11" s="1107"/>
      <c r="JXA11" s="1103" t="s">
        <v>38</v>
      </c>
      <c r="JXB11" s="1107"/>
      <c r="JXI11" s="1103" t="s">
        <v>38</v>
      </c>
      <c r="JXJ11" s="1107"/>
      <c r="JXQ11" s="1103" t="s">
        <v>38</v>
      </c>
      <c r="JXR11" s="1107"/>
      <c r="JXY11" s="1103" t="s">
        <v>38</v>
      </c>
      <c r="JXZ11" s="1107"/>
      <c r="JYG11" s="1103" t="s">
        <v>38</v>
      </c>
      <c r="JYH11" s="1107"/>
      <c r="JYO11" s="1103" t="s">
        <v>38</v>
      </c>
      <c r="JYP11" s="1107"/>
      <c r="JYW11" s="1103" t="s">
        <v>38</v>
      </c>
      <c r="JYX11" s="1107"/>
      <c r="JZE11" s="1103" t="s">
        <v>38</v>
      </c>
      <c r="JZF11" s="1107"/>
      <c r="JZM11" s="1103" t="s">
        <v>38</v>
      </c>
      <c r="JZN11" s="1107"/>
      <c r="JZU11" s="1103" t="s">
        <v>38</v>
      </c>
      <c r="JZV11" s="1107"/>
      <c r="KAC11" s="1103" t="s">
        <v>38</v>
      </c>
      <c r="KAD11" s="1107"/>
      <c r="KAK11" s="1103" t="s">
        <v>38</v>
      </c>
      <c r="KAL11" s="1107"/>
      <c r="KAS11" s="1103" t="s">
        <v>38</v>
      </c>
      <c r="KAT11" s="1107"/>
      <c r="KBA11" s="1103" t="s">
        <v>38</v>
      </c>
      <c r="KBB11" s="1107"/>
      <c r="KBI11" s="1103" t="s">
        <v>38</v>
      </c>
      <c r="KBJ11" s="1107"/>
      <c r="KBQ11" s="1103" t="s">
        <v>38</v>
      </c>
      <c r="KBR11" s="1107"/>
      <c r="KBY11" s="1103" t="s">
        <v>38</v>
      </c>
      <c r="KBZ11" s="1107"/>
      <c r="KCG11" s="1103" t="s">
        <v>38</v>
      </c>
      <c r="KCH11" s="1107"/>
      <c r="KCO11" s="1103" t="s">
        <v>38</v>
      </c>
      <c r="KCP11" s="1107"/>
      <c r="KCW11" s="1103" t="s">
        <v>38</v>
      </c>
      <c r="KCX11" s="1107"/>
      <c r="KDE11" s="1103" t="s">
        <v>38</v>
      </c>
      <c r="KDF11" s="1107"/>
      <c r="KDM11" s="1103" t="s">
        <v>38</v>
      </c>
      <c r="KDN11" s="1107"/>
      <c r="KDU11" s="1103" t="s">
        <v>38</v>
      </c>
      <c r="KDV11" s="1107"/>
      <c r="KEC11" s="1103" t="s">
        <v>38</v>
      </c>
      <c r="KED11" s="1107"/>
      <c r="KEK11" s="1103" t="s">
        <v>38</v>
      </c>
      <c r="KEL11" s="1107"/>
      <c r="KES11" s="1103" t="s">
        <v>38</v>
      </c>
      <c r="KET11" s="1107"/>
      <c r="KFA11" s="1103" t="s">
        <v>38</v>
      </c>
      <c r="KFB11" s="1107"/>
      <c r="KFI11" s="1103" t="s">
        <v>38</v>
      </c>
      <c r="KFJ11" s="1107"/>
      <c r="KFQ11" s="1103" t="s">
        <v>38</v>
      </c>
      <c r="KFR11" s="1107"/>
      <c r="KFY11" s="1103" t="s">
        <v>38</v>
      </c>
      <c r="KFZ11" s="1107"/>
      <c r="KGG11" s="1103" t="s">
        <v>38</v>
      </c>
      <c r="KGH11" s="1107"/>
      <c r="KGO11" s="1103" t="s">
        <v>38</v>
      </c>
      <c r="KGP11" s="1107"/>
      <c r="KGW11" s="1103" t="s">
        <v>38</v>
      </c>
      <c r="KGX11" s="1107"/>
      <c r="KHE11" s="1103" t="s">
        <v>38</v>
      </c>
      <c r="KHF11" s="1107"/>
      <c r="KHM11" s="1103" t="s">
        <v>38</v>
      </c>
      <c r="KHN11" s="1107"/>
      <c r="KHU11" s="1103" t="s">
        <v>38</v>
      </c>
      <c r="KHV11" s="1107"/>
      <c r="KIC11" s="1103" t="s">
        <v>38</v>
      </c>
      <c r="KID11" s="1107"/>
      <c r="KIK11" s="1103" t="s">
        <v>38</v>
      </c>
      <c r="KIL11" s="1107"/>
      <c r="KIS11" s="1103" t="s">
        <v>38</v>
      </c>
      <c r="KIT11" s="1107"/>
      <c r="KJA11" s="1103" t="s">
        <v>38</v>
      </c>
      <c r="KJB11" s="1107"/>
      <c r="KJI11" s="1103" t="s">
        <v>38</v>
      </c>
      <c r="KJJ11" s="1107"/>
      <c r="KJQ11" s="1103" t="s">
        <v>38</v>
      </c>
      <c r="KJR11" s="1107"/>
      <c r="KJY11" s="1103" t="s">
        <v>38</v>
      </c>
      <c r="KJZ11" s="1107"/>
      <c r="KKG11" s="1103" t="s">
        <v>38</v>
      </c>
      <c r="KKH11" s="1107"/>
      <c r="KKO11" s="1103" t="s">
        <v>38</v>
      </c>
      <c r="KKP11" s="1107"/>
      <c r="KKW11" s="1103" t="s">
        <v>38</v>
      </c>
      <c r="KKX11" s="1107"/>
      <c r="KLE11" s="1103" t="s">
        <v>38</v>
      </c>
      <c r="KLF11" s="1107"/>
      <c r="KLM11" s="1103" t="s">
        <v>38</v>
      </c>
      <c r="KLN11" s="1107"/>
      <c r="KLU11" s="1103" t="s">
        <v>38</v>
      </c>
      <c r="KLV11" s="1107"/>
      <c r="KMC11" s="1103" t="s">
        <v>38</v>
      </c>
      <c r="KMD11" s="1107"/>
      <c r="KMK11" s="1103" t="s">
        <v>38</v>
      </c>
      <c r="KML11" s="1107"/>
      <c r="KMS11" s="1103" t="s">
        <v>38</v>
      </c>
      <c r="KMT11" s="1107"/>
      <c r="KNA11" s="1103" t="s">
        <v>38</v>
      </c>
      <c r="KNB11" s="1107"/>
      <c r="KNI11" s="1103" t="s">
        <v>38</v>
      </c>
      <c r="KNJ11" s="1107"/>
      <c r="KNQ11" s="1103" t="s">
        <v>38</v>
      </c>
      <c r="KNR11" s="1107"/>
      <c r="KNY11" s="1103" t="s">
        <v>38</v>
      </c>
      <c r="KNZ11" s="1107"/>
      <c r="KOG11" s="1103" t="s">
        <v>38</v>
      </c>
      <c r="KOH11" s="1107"/>
      <c r="KOO11" s="1103" t="s">
        <v>38</v>
      </c>
      <c r="KOP11" s="1107"/>
      <c r="KOW11" s="1103" t="s">
        <v>38</v>
      </c>
      <c r="KOX11" s="1107"/>
      <c r="KPE11" s="1103" t="s">
        <v>38</v>
      </c>
      <c r="KPF11" s="1107"/>
      <c r="KPM11" s="1103" t="s">
        <v>38</v>
      </c>
      <c r="KPN11" s="1107"/>
      <c r="KPU11" s="1103" t="s">
        <v>38</v>
      </c>
      <c r="KPV11" s="1107"/>
      <c r="KQC11" s="1103" t="s">
        <v>38</v>
      </c>
      <c r="KQD11" s="1107"/>
      <c r="KQK11" s="1103" t="s">
        <v>38</v>
      </c>
      <c r="KQL11" s="1107"/>
      <c r="KQS11" s="1103" t="s">
        <v>38</v>
      </c>
      <c r="KQT11" s="1107"/>
      <c r="KRA11" s="1103" t="s">
        <v>38</v>
      </c>
      <c r="KRB11" s="1107"/>
      <c r="KRI11" s="1103" t="s">
        <v>38</v>
      </c>
      <c r="KRJ11" s="1107"/>
      <c r="KRQ11" s="1103" t="s">
        <v>38</v>
      </c>
      <c r="KRR11" s="1107"/>
      <c r="KRY11" s="1103" t="s">
        <v>38</v>
      </c>
      <c r="KRZ11" s="1107"/>
      <c r="KSG11" s="1103" t="s">
        <v>38</v>
      </c>
      <c r="KSH11" s="1107"/>
      <c r="KSO11" s="1103" t="s">
        <v>38</v>
      </c>
      <c r="KSP11" s="1107"/>
      <c r="KSW11" s="1103" t="s">
        <v>38</v>
      </c>
      <c r="KSX11" s="1107"/>
      <c r="KTE11" s="1103" t="s">
        <v>38</v>
      </c>
      <c r="KTF11" s="1107"/>
      <c r="KTM11" s="1103" t="s">
        <v>38</v>
      </c>
      <c r="KTN11" s="1107"/>
      <c r="KTU11" s="1103" t="s">
        <v>38</v>
      </c>
      <c r="KTV11" s="1107"/>
      <c r="KUC11" s="1103" t="s">
        <v>38</v>
      </c>
      <c r="KUD11" s="1107"/>
      <c r="KUK11" s="1103" t="s">
        <v>38</v>
      </c>
      <c r="KUL11" s="1107"/>
      <c r="KUS11" s="1103" t="s">
        <v>38</v>
      </c>
      <c r="KUT11" s="1107"/>
      <c r="KVA11" s="1103" t="s">
        <v>38</v>
      </c>
      <c r="KVB11" s="1107"/>
      <c r="KVI11" s="1103" t="s">
        <v>38</v>
      </c>
      <c r="KVJ11" s="1107"/>
      <c r="KVQ11" s="1103" t="s">
        <v>38</v>
      </c>
      <c r="KVR11" s="1107"/>
      <c r="KVY11" s="1103" t="s">
        <v>38</v>
      </c>
      <c r="KVZ11" s="1107"/>
      <c r="KWG11" s="1103" t="s">
        <v>38</v>
      </c>
      <c r="KWH11" s="1107"/>
      <c r="KWO11" s="1103" t="s">
        <v>38</v>
      </c>
      <c r="KWP11" s="1107"/>
      <c r="KWW11" s="1103" t="s">
        <v>38</v>
      </c>
      <c r="KWX11" s="1107"/>
      <c r="KXE11" s="1103" t="s">
        <v>38</v>
      </c>
      <c r="KXF11" s="1107"/>
      <c r="KXM11" s="1103" t="s">
        <v>38</v>
      </c>
      <c r="KXN11" s="1107"/>
      <c r="KXU11" s="1103" t="s">
        <v>38</v>
      </c>
      <c r="KXV11" s="1107"/>
      <c r="KYC11" s="1103" t="s">
        <v>38</v>
      </c>
      <c r="KYD11" s="1107"/>
      <c r="KYK11" s="1103" t="s">
        <v>38</v>
      </c>
      <c r="KYL11" s="1107"/>
      <c r="KYS11" s="1103" t="s">
        <v>38</v>
      </c>
      <c r="KYT11" s="1107"/>
      <c r="KZA11" s="1103" t="s">
        <v>38</v>
      </c>
      <c r="KZB11" s="1107"/>
      <c r="KZI11" s="1103" t="s">
        <v>38</v>
      </c>
      <c r="KZJ11" s="1107"/>
      <c r="KZQ11" s="1103" t="s">
        <v>38</v>
      </c>
      <c r="KZR11" s="1107"/>
      <c r="KZY11" s="1103" t="s">
        <v>38</v>
      </c>
      <c r="KZZ11" s="1107"/>
      <c r="LAG11" s="1103" t="s">
        <v>38</v>
      </c>
      <c r="LAH11" s="1107"/>
      <c r="LAO11" s="1103" t="s">
        <v>38</v>
      </c>
      <c r="LAP11" s="1107"/>
      <c r="LAW11" s="1103" t="s">
        <v>38</v>
      </c>
      <c r="LAX11" s="1107"/>
      <c r="LBE11" s="1103" t="s">
        <v>38</v>
      </c>
      <c r="LBF11" s="1107"/>
      <c r="LBM11" s="1103" t="s">
        <v>38</v>
      </c>
      <c r="LBN11" s="1107"/>
      <c r="LBU11" s="1103" t="s">
        <v>38</v>
      </c>
      <c r="LBV11" s="1107"/>
      <c r="LCC11" s="1103" t="s">
        <v>38</v>
      </c>
      <c r="LCD11" s="1107"/>
      <c r="LCK11" s="1103" t="s">
        <v>38</v>
      </c>
      <c r="LCL11" s="1107"/>
      <c r="LCS11" s="1103" t="s">
        <v>38</v>
      </c>
      <c r="LCT11" s="1107"/>
      <c r="LDA11" s="1103" t="s">
        <v>38</v>
      </c>
      <c r="LDB11" s="1107"/>
      <c r="LDI11" s="1103" t="s">
        <v>38</v>
      </c>
      <c r="LDJ11" s="1107"/>
      <c r="LDQ11" s="1103" t="s">
        <v>38</v>
      </c>
      <c r="LDR11" s="1107"/>
      <c r="LDY11" s="1103" t="s">
        <v>38</v>
      </c>
      <c r="LDZ11" s="1107"/>
      <c r="LEG11" s="1103" t="s">
        <v>38</v>
      </c>
      <c r="LEH11" s="1107"/>
      <c r="LEO11" s="1103" t="s">
        <v>38</v>
      </c>
      <c r="LEP11" s="1107"/>
      <c r="LEW11" s="1103" t="s">
        <v>38</v>
      </c>
      <c r="LEX11" s="1107"/>
      <c r="LFE11" s="1103" t="s">
        <v>38</v>
      </c>
      <c r="LFF11" s="1107"/>
      <c r="LFM11" s="1103" t="s">
        <v>38</v>
      </c>
      <c r="LFN11" s="1107"/>
      <c r="LFU11" s="1103" t="s">
        <v>38</v>
      </c>
      <c r="LFV11" s="1107"/>
      <c r="LGC11" s="1103" t="s">
        <v>38</v>
      </c>
      <c r="LGD11" s="1107"/>
      <c r="LGK11" s="1103" t="s">
        <v>38</v>
      </c>
      <c r="LGL11" s="1107"/>
      <c r="LGS11" s="1103" t="s">
        <v>38</v>
      </c>
      <c r="LGT11" s="1107"/>
      <c r="LHA11" s="1103" t="s">
        <v>38</v>
      </c>
      <c r="LHB11" s="1107"/>
      <c r="LHI11" s="1103" t="s">
        <v>38</v>
      </c>
      <c r="LHJ11" s="1107"/>
      <c r="LHQ11" s="1103" t="s">
        <v>38</v>
      </c>
      <c r="LHR11" s="1107"/>
      <c r="LHY11" s="1103" t="s">
        <v>38</v>
      </c>
      <c r="LHZ11" s="1107"/>
      <c r="LIG11" s="1103" t="s">
        <v>38</v>
      </c>
      <c r="LIH11" s="1107"/>
      <c r="LIO11" s="1103" t="s">
        <v>38</v>
      </c>
      <c r="LIP11" s="1107"/>
      <c r="LIW11" s="1103" t="s">
        <v>38</v>
      </c>
      <c r="LIX11" s="1107"/>
      <c r="LJE11" s="1103" t="s">
        <v>38</v>
      </c>
      <c r="LJF11" s="1107"/>
      <c r="LJM11" s="1103" t="s">
        <v>38</v>
      </c>
      <c r="LJN11" s="1107"/>
      <c r="LJU11" s="1103" t="s">
        <v>38</v>
      </c>
      <c r="LJV11" s="1107"/>
      <c r="LKC11" s="1103" t="s">
        <v>38</v>
      </c>
      <c r="LKD11" s="1107"/>
      <c r="LKK11" s="1103" t="s">
        <v>38</v>
      </c>
      <c r="LKL11" s="1107"/>
      <c r="LKS11" s="1103" t="s">
        <v>38</v>
      </c>
      <c r="LKT11" s="1107"/>
      <c r="LLA11" s="1103" t="s">
        <v>38</v>
      </c>
      <c r="LLB11" s="1107"/>
      <c r="LLI11" s="1103" t="s">
        <v>38</v>
      </c>
      <c r="LLJ11" s="1107"/>
      <c r="LLQ11" s="1103" t="s">
        <v>38</v>
      </c>
      <c r="LLR11" s="1107"/>
      <c r="LLY11" s="1103" t="s">
        <v>38</v>
      </c>
      <c r="LLZ11" s="1107"/>
      <c r="LMG11" s="1103" t="s">
        <v>38</v>
      </c>
      <c r="LMH11" s="1107"/>
      <c r="LMO11" s="1103" t="s">
        <v>38</v>
      </c>
      <c r="LMP11" s="1107"/>
      <c r="LMW11" s="1103" t="s">
        <v>38</v>
      </c>
      <c r="LMX11" s="1107"/>
      <c r="LNE11" s="1103" t="s">
        <v>38</v>
      </c>
      <c r="LNF11" s="1107"/>
      <c r="LNM11" s="1103" t="s">
        <v>38</v>
      </c>
      <c r="LNN11" s="1107"/>
      <c r="LNU11" s="1103" t="s">
        <v>38</v>
      </c>
      <c r="LNV11" s="1107"/>
      <c r="LOC11" s="1103" t="s">
        <v>38</v>
      </c>
      <c r="LOD11" s="1107"/>
      <c r="LOK11" s="1103" t="s">
        <v>38</v>
      </c>
      <c r="LOL11" s="1107"/>
      <c r="LOS11" s="1103" t="s">
        <v>38</v>
      </c>
      <c r="LOT11" s="1107"/>
      <c r="LPA11" s="1103" t="s">
        <v>38</v>
      </c>
      <c r="LPB11" s="1107"/>
      <c r="LPI11" s="1103" t="s">
        <v>38</v>
      </c>
      <c r="LPJ11" s="1107"/>
      <c r="LPQ11" s="1103" t="s">
        <v>38</v>
      </c>
      <c r="LPR11" s="1107"/>
      <c r="LPY11" s="1103" t="s">
        <v>38</v>
      </c>
      <c r="LPZ11" s="1107"/>
      <c r="LQG11" s="1103" t="s">
        <v>38</v>
      </c>
      <c r="LQH11" s="1107"/>
      <c r="LQO11" s="1103" t="s">
        <v>38</v>
      </c>
      <c r="LQP11" s="1107"/>
      <c r="LQW11" s="1103" t="s">
        <v>38</v>
      </c>
      <c r="LQX11" s="1107"/>
      <c r="LRE11" s="1103" t="s">
        <v>38</v>
      </c>
      <c r="LRF11" s="1107"/>
      <c r="LRM11" s="1103" t="s">
        <v>38</v>
      </c>
      <c r="LRN11" s="1107"/>
      <c r="LRU11" s="1103" t="s">
        <v>38</v>
      </c>
      <c r="LRV11" s="1107"/>
      <c r="LSC11" s="1103" t="s">
        <v>38</v>
      </c>
      <c r="LSD11" s="1107"/>
      <c r="LSK11" s="1103" t="s">
        <v>38</v>
      </c>
      <c r="LSL11" s="1107"/>
      <c r="LSS11" s="1103" t="s">
        <v>38</v>
      </c>
      <c r="LST11" s="1107"/>
      <c r="LTA11" s="1103" t="s">
        <v>38</v>
      </c>
      <c r="LTB11" s="1107"/>
      <c r="LTI11" s="1103" t="s">
        <v>38</v>
      </c>
      <c r="LTJ11" s="1107"/>
      <c r="LTQ11" s="1103" t="s">
        <v>38</v>
      </c>
      <c r="LTR11" s="1107"/>
      <c r="LTY11" s="1103" t="s">
        <v>38</v>
      </c>
      <c r="LTZ11" s="1107"/>
      <c r="LUG11" s="1103" t="s">
        <v>38</v>
      </c>
      <c r="LUH11" s="1107"/>
      <c r="LUO11" s="1103" t="s">
        <v>38</v>
      </c>
      <c r="LUP11" s="1107"/>
      <c r="LUW11" s="1103" t="s">
        <v>38</v>
      </c>
      <c r="LUX11" s="1107"/>
      <c r="LVE11" s="1103" t="s">
        <v>38</v>
      </c>
      <c r="LVF11" s="1107"/>
      <c r="LVM11" s="1103" t="s">
        <v>38</v>
      </c>
      <c r="LVN11" s="1107"/>
      <c r="LVU11" s="1103" t="s">
        <v>38</v>
      </c>
      <c r="LVV11" s="1107"/>
      <c r="LWC11" s="1103" t="s">
        <v>38</v>
      </c>
      <c r="LWD11" s="1107"/>
      <c r="LWK11" s="1103" t="s">
        <v>38</v>
      </c>
      <c r="LWL11" s="1107"/>
      <c r="LWS11" s="1103" t="s">
        <v>38</v>
      </c>
      <c r="LWT11" s="1107"/>
      <c r="LXA11" s="1103" t="s">
        <v>38</v>
      </c>
      <c r="LXB11" s="1107"/>
      <c r="LXI11" s="1103" t="s">
        <v>38</v>
      </c>
      <c r="LXJ11" s="1107"/>
      <c r="LXQ11" s="1103" t="s">
        <v>38</v>
      </c>
      <c r="LXR11" s="1107"/>
      <c r="LXY11" s="1103" t="s">
        <v>38</v>
      </c>
      <c r="LXZ11" s="1107"/>
      <c r="LYG11" s="1103" t="s">
        <v>38</v>
      </c>
      <c r="LYH11" s="1107"/>
      <c r="LYO11" s="1103" t="s">
        <v>38</v>
      </c>
      <c r="LYP11" s="1107"/>
      <c r="LYW11" s="1103" t="s">
        <v>38</v>
      </c>
      <c r="LYX11" s="1107"/>
      <c r="LZE11" s="1103" t="s">
        <v>38</v>
      </c>
      <c r="LZF11" s="1107"/>
      <c r="LZM11" s="1103" t="s">
        <v>38</v>
      </c>
      <c r="LZN11" s="1107"/>
      <c r="LZU11" s="1103" t="s">
        <v>38</v>
      </c>
      <c r="LZV11" s="1107"/>
      <c r="MAC11" s="1103" t="s">
        <v>38</v>
      </c>
      <c r="MAD11" s="1107"/>
      <c r="MAK11" s="1103" t="s">
        <v>38</v>
      </c>
      <c r="MAL11" s="1107"/>
      <c r="MAS11" s="1103" t="s">
        <v>38</v>
      </c>
      <c r="MAT11" s="1107"/>
      <c r="MBA11" s="1103" t="s">
        <v>38</v>
      </c>
      <c r="MBB11" s="1107"/>
      <c r="MBI11" s="1103" t="s">
        <v>38</v>
      </c>
      <c r="MBJ11" s="1107"/>
      <c r="MBQ11" s="1103" t="s">
        <v>38</v>
      </c>
      <c r="MBR11" s="1107"/>
      <c r="MBY11" s="1103" t="s">
        <v>38</v>
      </c>
      <c r="MBZ11" s="1107"/>
      <c r="MCG11" s="1103" t="s">
        <v>38</v>
      </c>
      <c r="MCH11" s="1107"/>
      <c r="MCO11" s="1103" t="s">
        <v>38</v>
      </c>
      <c r="MCP11" s="1107"/>
      <c r="MCW11" s="1103" t="s">
        <v>38</v>
      </c>
      <c r="MCX11" s="1107"/>
      <c r="MDE11" s="1103" t="s">
        <v>38</v>
      </c>
      <c r="MDF11" s="1107"/>
      <c r="MDM11" s="1103" t="s">
        <v>38</v>
      </c>
      <c r="MDN11" s="1107"/>
      <c r="MDU11" s="1103" t="s">
        <v>38</v>
      </c>
      <c r="MDV11" s="1107"/>
      <c r="MEC11" s="1103" t="s">
        <v>38</v>
      </c>
      <c r="MED11" s="1107"/>
      <c r="MEK11" s="1103" t="s">
        <v>38</v>
      </c>
      <c r="MEL11" s="1107"/>
      <c r="MES11" s="1103" t="s">
        <v>38</v>
      </c>
      <c r="MET11" s="1107"/>
      <c r="MFA11" s="1103" t="s">
        <v>38</v>
      </c>
      <c r="MFB11" s="1107"/>
      <c r="MFI11" s="1103" t="s">
        <v>38</v>
      </c>
      <c r="MFJ11" s="1107"/>
      <c r="MFQ11" s="1103" t="s">
        <v>38</v>
      </c>
      <c r="MFR11" s="1107"/>
      <c r="MFY11" s="1103" t="s">
        <v>38</v>
      </c>
      <c r="MFZ11" s="1107"/>
      <c r="MGG11" s="1103" t="s">
        <v>38</v>
      </c>
      <c r="MGH11" s="1107"/>
      <c r="MGO11" s="1103" t="s">
        <v>38</v>
      </c>
      <c r="MGP11" s="1107"/>
      <c r="MGW11" s="1103" t="s">
        <v>38</v>
      </c>
      <c r="MGX11" s="1107"/>
      <c r="MHE11" s="1103" t="s">
        <v>38</v>
      </c>
      <c r="MHF11" s="1107"/>
      <c r="MHM11" s="1103" t="s">
        <v>38</v>
      </c>
      <c r="MHN11" s="1107"/>
      <c r="MHU11" s="1103" t="s">
        <v>38</v>
      </c>
      <c r="MHV11" s="1107"/>
      <c r="MIC11" s="1103" t="s">
        <v>38</v>
      </c>
      <c r="MID11" s="1107"/>
      <c r="MIK11" s="1103" t="s">
        <v>38</v>
      </c>
      <c r="MIL11" s="1107"/>
      <c r="MIS11" s="1103" t="s">
        <v>38</v>
      </c>
      <c r="MIT11" s="1107"/>
      <c r="MJA11" s="1103" t="s">
        <v>38</v>
      </c>
      <c r="MJB11" s="1107"/>
      <c r="MJI11" s="1103" t="s">
        <v>38</v>
      </c>
      <c r="MJJ11" s="1107"/>
      <c r="MJQ11" s="1103" t="s">
        <v>38</v>
      </c>
      <c r="MJR11" s="1107"/>
      <c r="MJY11" s="1103" t="s">
        <v>38</v>
      </c>
      <c r="MJZ11" s="1107"/>
      <c r="MKG11" s="1103" t="s">
        <v>38</v>
      </c>
      <c r="MKH11" s="1107"/>
      <c r="MKO11" s="1103" t="s">
        <v>38</v>
      </c>
      <c r="MKP11" s="1107"/>
      <c r="MKW11" s="1103" t="s">
        <v>38</v>
      </c>
      <c r="MKX11" s="1107"/>
      <c r="MLE11" s="1103" t="s">
        <v>38</v>
      </c>
      <c r="MLF11" s="1107"/>
      <c r="MLM11" s="1103" t="s">
        <v>38</v>
      </c>
      <c r="MLN11" s="1107"/>
      <c r="MLU11" s="1103" t="s">
        <v>38</v>
      </c>
      <c r="MLV11" s="1107"/>
      <c r="MMC11" s="1103" t="s">
        <v>38</v>
      </c>
      <c r="MMD11" s="1107"/>
      <c r="MMK11" s="1103" t="s">
        <v>38</v>
      </c>
      <c r="MML11" s="1107"/>
      <c r="MMS11" s="1103" t="s">
        <v>38</v>
      </c>
      <c r="MMT11" s="1107"/>
      <c r="MNA11" s="1103" t="s">
        <v>38</v>
      </c>
      <c r="MNB11" s="1107"/>
      <c r="MNI11" s="1103" t="s">
        <v>38</v>
      </c>
      <c r="MNJ11" s="1107"/>
      <c r="MNQ11" s="1103" t="s">
        <v>38</v>
      </c>
      <c r="MNR11" s="1107"/>
      <c r="MNY11" s="1103" t="s">
        <v>38</v>
      </c>
      <c r="MNZ11" s="1107"/>
      <c r="MOG11" s="1103" t="s">
        <v>38</v>
      </c>
      <c r="MOH11" s="1107"/>
      <c r="MOO11" s="1103" t="s">
        <v>38</v>
      </c>
      <c r="MOP11" s="1107"/>
      <c r="MOW11" s="1103" t="s">
        <v>38</v>
      </c>
      <c r="MOX11" s="1107"/>
      <c r="MPE11" s="1103" t="s">
        <v>38</v>
      </c>
      <c r="MPF11" s="1107"/>
      <c r="MPM11" s="1103" t="s">
        <v>38</v>
      </c>
      <c r="MPN11" s="1107"/>
      <c r="MPU11" s="1103" t="s">
        <v>38</v>
      </c>
      <c r="MPV11" s="1107"/>
      <c r="MQC11" s="1103" t="s">
        <v>38</v>
      </c>
      <c r="MQD11" s="1107"/>
      <c r="MQK11" s="1103" t="s">
        <v>38</v>
      </c>
      <c r="MQL11" s="1107"/>
      <c r="MQS11" s="1103" t="s">
        <v>38</v>
      </c>
      <c r="MQT11" s="1107"/>
      <c r="MRA11" s="1103" t="s">
        <v>38</v>
      </c>
      <c r="MRB11" s="1107"/>
      <c r="MRI11" s="1103" t="s">
        <v>38</v>
      </c>
      <c r="MRJ11" s="1107"/>
      <c r="MRQ11" s="1103" t="s">
        <v>38</v>
      </c>
      <c r="MRR11" s="1107"/>
      <c r="MRY11" s="1103" t="s">
        <v>38</v>
      </c>
      <c r="MRZ11" s="1107"/>
      <c r="MSG11" s="1103" t="s">
        <v>38</v>
      </c>
      <c r="MSH11" s="1107"/>
      <c r="MSO11" s="1103" t="s">
        <v>38</v>
      </c>
      <c r="MSP11" s="1107"/>
      <c r="MSW11" s="1103" t="s">
        <v>38</v>
      </c>
      <c r="MSX11" s="1107"/>
      <c r="MTE11" s="1103" t="s">
        <v>38</v>
      </c>
      <c r="MTF11" s="1107"/>
      <c r="MTM11" s="1103" t="s">
        <v>38</v>
      </c>
      <c r="MTN11" s="1107"/>
      <c r="MTU11" s="1103" t="s">
        <v>38</v>
      </c>
      <c r="MTV11" s="1107"/>
      <c r="MUC11" s="1103" t="s">
        <v>38</v>
      </c>
      <c r="MUD11" s="1107"/>
      <c r="MUK11" s="1103" t="s">
        <v>38</v>
      </c>
      <c r="MUL11" s="1107"/>
      <c r="MUS11" s="1103" t="s">
        <v>38</v>
      </c>
      <c r="MUT11" s="1107"/>
      <c r="MVA11" s="1103" t="s">
        <v>38</v>
      </c>
      <c r="MVB11" s="1107"/>
      <c r="MVI11" s="1103" t="s">
        <v>38</v>
      </c>
      <c r="MVJ11" s="1107"/>
      <c r="MVQ11" s="1103" t="s">
        <v>38</v>
      </c>
      <c r="MVR11" s="1107"/>
      <c r="MVY11" s="1103" t="s">
        <v>38</v>
      </c>
      <c r="MVZ11" s="1107"/>
      <c r="MWG11" s="1103" t="s">
        <v>38</v>
      </c>
      <c r="MWH11" s="1107"/>
      <c r="MWO11" s="1103" t="s">
        <v>38</v>
      </c>
      <c r="MWP11" s="1107"/>
      <c r="MWW11" s="1103" t="s">
        <v>38</v>
      </c>
      <c r="MWX11" s="1107"/>
      <c r="MXE11" s="1103" t="s">
        <v>38</v>
      </c>
      <c r="MXF11" s="1107"/>
      <c r="MXM11" s="1103" t="s">
        <v>38</v>
      </c>
      <c r="MXN11" s="1107"/>
      <c r="MXU11" s="1103" t="s">
        <v>38</v>
      </c>
      <c r="MXV11" s="1107"/>
      <c r="MYC11" s="1103" t="s">
        <v>38</v>
      </c>
      <c r="MYD11" s="1107"/>
      <c r="MYK11" s="1103" t="s">
        <v>38</v>
      </c>
      <c r="MYL11" s="1107"/>
      <c r="MYS11" s="1103" t="s">
        <v>38</v>
      </c>
      <c r="MYT11" s="1107"/>
      <c r="MZA11" s="1103" t="s">
        <v>38</v>
      </c>
      <c r="MZB11" s="1107"/>
      <c r="MZI11" s="1103" t="s">
        <v>38</v>
      </c>
      <c r="MZJ11" s="1107"/>
      <c r="MZQ11" s="1103" t="s">
        <v>38</v>
      </c>
      <c r="MZR11" s="1107"/>
      <c r="MZY11" s="1103" t="s">
        <v>38</v>
      </c>
      <c r="MZZ11" s="1107"/>
      <c r="NAG11" s="1103" t="s">
        <v>38</v>
      </c>
      <c r="NAH11" s="1107"/>
      <c r="NAO11" s="1103" t="s">
        <v>38</v>
      </c>
      <c r="NAP11" s="1107"/>
      <c r="NAW11" s="1103" t="s">
        <v>38</v>
      </c>
      <c r="NAX11" s="1107"/>
      <c r="NBE11" s="1103" t="s">
        <v>38</v>
      </c>
      <c r="NBF11" s="1107"/>
      <c r="NBM11" s="1103" t="s">
        <v>38</v>
      </c>
      <c r="NBN11" s="1107"/>
      <c r="NBU11" s="1103" t="s">
        <v>38</v>
      </c>
      <c r="NBV11" s="1107"/>
      <c r="NCC11" s="1103" t="s">
        <v>38</v>
      </c>
      <c r="NCD11" s="1107"/>
      <c r="NCK11" s="1103" t="s">
        <v>38</v>
      </c>
      <c r="NCL11" s="1107"/>
      <c r="NCS11" s="1103" t="s">
        <v>38</v>
      </c>
      <c r="NCT11" s="1107"/>
      <c r="NDA11" s="1103" t="s">
        <v>38</v>
      </c>
      <c r="NDB11" s="1107"/>
      <c r="NDI11" s="1103" t="s">
        <v>38</v>
      </c>
      <c r="NDJ11" s="1107"/>
      <c r="NDQ11" s="1103" t="s">
        <v>38</v>
      </c>
      <c r="NDR11" s="1107"/>
      <c r="NDY11" s="1103" t="s">
        <v>38</v>
      </c>
      <c r="NDZ11" s="1107"/>
      <c r="NEG11" s="1103" t="s">
        <v>38</v>
      </c>
      <c r="NEH11" s="1107"/>
      <c r="NEO11" s="1103" t="s">
        <v>38</v>
      </c>
      <c r="NEP11" s="1107"/>
      <c r="NEW11" s="1103" t="s">
        <v>38</v>
      </c>
      <c r="NEX11" s="1107"/>
      <c r="NFE11" s="1103" t="s">
        <v>38</v>
      </c>
      <c r="NFF11" s="1107"/>
      <c r="NFM11" s="1103" t="s">
        <v>38</v>
      </c>
      <c r="NFN11" s="1107"/>
      <c r="NFU11" s="1103" t="s">
        <v>38</v>
      </c>
      <c r="NFV11" s="1107"/>
      <c r="NGC11" s="1103" t="s">
        <v>38</v>
      </c>
      <c r="NGD11" s="1107"/>
      <c r="NGK11" s="1103" t="s">
        <v>38</v>
      </c>
      <c r="NGL11" s="1107"/>
      <c r="NGS11" s="1103" t="s">
        <v>38</v>
      </c>
      <c r="NGT11" s="1107"/>
      <c r="NHA11" s="1103" t="s">
        <v>38</v>
      </c>
      <c r="NHB11" s="1107"/>
      <c r="NHI11" s="1103" t="s">
        <v>38</v>
      </c>
      <c r="NHJ11" s="1107"/>
      <c r="NHQ11" s="1103" t="s">
        <v>38</v>
      </c>
      <c r="NHR11" s="1107"/>
      <c r="NHY11" s="1103" t="s">
        <v>38</v>
      </c>
      <c r="NHZ11" s="1107"/>
      <c r="NIG11" s="1103" t="s">
        <v>38</v>
      </c>
      <c r="NIH11" s="1107"/>
      <c r="NIO11" s="1103" t="s">
        <v>38</v>
      </c>
      <c r="NIP11" s="1107"/>
      <c r="NIW11" s="1103" t="s">
        <v>38</v>
      </c>
      <c r="NIX11" s="1107"/>
      <c r="NJE11" s="1103" t="s">
        <v>38</v>
      </c>
      <c r="NJF11" s="1107"/>
      <c r="NJM11" s="1103" t="s">
        <v>38</v>
      </c>
      <c r="NJN11" s="1107"/>
      <c r="NJU11" s="1103" t="s">
        <v>38</v>
      </c>
      <c r="NJV11" s="1107"/>
      <c r="NKC11" s="1103" t="s">
        <v>38</v>
      </c>
      <c r="NKD11" s="1107"/>
      <c r="NKK11" s="1103" t="s">
        <v>38</v>
      </c>
      <c r="NKL11" s="1107"/>
      <c r="NKS11" s="1103" t="s">
        <v>38</v>
      </c>
      <c r="NKT11" s="1107"/>
      <c r="NLA11" s="1103" t="s">
        <v>38</v>
      </c>
      <c r="NLB11" s="1107"/>
      <c r="NLI11" s="1103" t="s">
        <v>38</v>
      </c>
      <c r="NLJ11" s="1107"/>
      <c r="NLQ11" s="1103" t="s">
        <v>38</v>
      </c>
      <c r="NLR11" s="1107"/>
      <c r="NLY11" s="1103" t="s">
        <v>38</v>
      </c>
      <c r="NLZ11" s="1107"/>
      <c r="NMG11" s="1103" t="s">
        <v>38</v>
      </c>
      <c r="NMH11" s="1107"/>
      <c r="NMO11" s="1103" t="s">
        <v>38</v>
      </c>
      <c r="NMP11" s="1107"/>
      <c r="NMW11" s="1103" t="s">
        <v>38</v>
      </c>
      <c r="NMX11" s="1107"/>
      <c r="NNE11" s="1103" t="s">
        <v>38</v>
      </c>
      <c r="NNF11" s="1107"/>
      <c r="NNM11" s="1103" t="s">
        <v>38</v>
      </c>
      <c r="NNN11" s="1107"/>
      <c r="NNU11" s="1103" t="s">
        <v>38</v>
      </c>
      <c r="NNV11" s="1107"/>
      <c r="NOC11" s="1103" t="s">
        <v>38</v>
      </c>
      <c r="NOD11" s="1107"/>
      <c r="NOK11" s="1103" t="s">
        <v>38</v>
      </c>
      <c r="NOL11" s="1107"/>
      <c r="NOS11" s="1103" t="s">
        <v>38</v>
      </c>
      <c r="NOT11" s="1107"/>
      <c r="NPA11" s="1103" t="s">
        <v>38</v>
      </c>
      <c r="NPB11" s="1107"/>
      <c r="NPI11" s="1103" t="s">
        <v>38</v>
      </c>
      <c r="NPJ11" s="1107"/>
      <c r="NPQ11" s="1103" t="s">
        <v>38</v>
      </c>
      <c r="NPR11" s="1107"/>
      <c r="NPY11" s="1103" t="s">
        <v>38</v>
      </c>
      <c r="NPZ11" s="1107"/>
      <c r="NQG11" s="1103" t="s">
        <v>38</v>
      </c>
      <c r="NQH11" s="1107"/>
      <c r="NQO11" s="1103" t="s">
        <v>38</v>
      </c>
      <c r="NQP11" s="1107"/>
      <c r="NQW11" s="1103" t="s">
        <v>38</v>
      </c>
      <c r="NQX11" s="1107"/>
      <c r="NRE11" s="1103" t="s">
        <v>38</v>
      </c>
      <c r="NRF11" s="1107"/>
      <c r="NRM11" s="1103" t="s">
        <v>38</v>
      </c>
      <c r="NRN11" s="1107"/>
      <c r="NRU11" s="1103" t="s">
        <v>38</v>
      </c>
      <c r="NRV11" s="1107"/>
      <c r="NSC11" s="1103" t="s">
        <v>38</v>
      </c>
      <c r="NSD11" s="1107"/>
      <c r="NSK11" s="1103" t="s">
        <v>38</v>
      </c>
      <c r="NSL11" s="1107"/>
      <c r="NSS11" s="1103" t="s">
        <v>38</v>
      </c>
      <c r="NST11" s="1107"/>
      <c r="NTA11" s="1103" t="s">
        <v>38</v>
      </c>
      <c r="NTB11" s="1107"/>
      <c r="NTI11" s="1103" t="s">
        <v>38</v>
      </c>
      <c r="NTJ11" s="1107"/>
      <c r="NTQ11" s="1103" t="s">
        <v>38</v>
      </c>
      <c r="NTR11" s="1107"/>
      <c r="NTY11" s="1103" t="s">
        <v>38</v>
      </c>
      <c r="NTZ11" s="1107"/>
      <c r="NUG11" s="1103" t="s">
        <v>38</v>
      </c>
      <c r="NUH11" s="1107"/>
      <c r="NUO11" s="1103" t="s">
        <v>38</v>
      </c>
      <c r="NUP11" s="1107"/>
      <c r="NUW11" s="1103" t="s">
        <v>38</v>
      </c>
      <c r="NUX11" s="1107"/>
      <c r="NVE11" s="1103" t="s">
        <v>38</v>
      </c>
      <c r="NVF11" s="1107"/>
      <c r="NVM11" s="1103" t="s">
        <v>38</v>
      </c>
      <c r="NVN11" s="1107"/>
      <c r="NVU11" s="1103" t="s">
        <v>38</v>
      </c>
      <c r="NVV11" s="1107"/>
      <c r="NWC11" s="1103" t="s">
        <v>38</v>
      </c>
      <c r="NWD11" s="1107"/>
      <c r="NWK11" s="1103" t="s">
        <v>38</v>
      </c>
      <c r="NWL11" s="1107"/>
      <c r="NWS11" s="1103" t="s">
        <v>38</v>
      </c>
      <c r="NWT11" s="1107"/>
      <c r="NXA11" s="1103" t="s">
        <v>38</v>
      </c>
      <c r="NXB11" s="1107"/>
      <c r="NXI11" s="1103" t="s">
        <v>38</v>
      </c>
      <c r="NXJ11" s="1107"/>
      <c r="NXQ11" s="1103" t="s">
        <v>38</v>
      </c>
      <c r="NXR11" s="1107"/>
      <c r="NXY11" s="1103" t="s">
        <v>38</v>
      </c>
      <c r="NXZ11" s="1107"/>
      <c r="NYG11" s="1103" t="s">
        <v>38</v>
      </c>
      <c r="NYH11" s="1107"/>
      <c r="NYO11" s="1103" t="s">
        <v>38</v>
      </c>
      <c r="NYP11" s="1107"/>
      <c r="NYW11" s="1103" t="s">
        <v>38</v>
      </c>
      <c r="NYX11" s="1107"/>
      <c r="NZE11" s="1103" t="s">
        <v>38</v>
      </c>
      <c r="NZF11" s="1107"/>
      <c r="NZM11" s="1103" t="s">
        <v>38</v>
      </c>
      <c r="NZN11" s="1107"/>
      <c r="NZU11" s="1103" t="s">
        <v>38</v>
      </c>
      <c r="NZV11" s="1107"/>
      <c r="OAC11" s="1103" t="s">
        <v>38</v>
      </c>
      <c r="OAD11" s="1107"/>
      <c r="OAK11" s="1103" t="s">
        <v>38</v>
      </c>
      <c r="OAL11" s="1107"/>
      <c r="OAS11" s="1103" t="s">
        <v>38</v>
      </c>
      <c r="OAT11" s="1107"/>
      <c r="OBA11" s="1103" t="s">
        <v>38</v>
      </c>
      <c r="OBB11" s="1107"/>
      <c r="OBI11" s="1103" t="s">
        <v>38</v>
      </c>
      <c r="OBJ11" s="1107"/>
      <c r="OBQ11" s="1103" t="s">
        <v>38</v>
      </c>
      <c r="OBR11" s="1107"/>
      <c r="OBY11" s="1103" t="s">
        <v>38</v>
      </c>
      <c r="OBZ11" s="1107"/>
      <c r="OCG11" s="1103" t="s">
        <v>38</v>
      </c>
      <c r="OCH11" s="1107"/>
      <c r="OCO11" s="1103" t="s">
        <v>38</v>
      </c>
      <c r="OCP11" s="1107"/>
      <c r="OCW11" s="1103" t="s">
        <v>38</v>
      </c>
      <c r="OCX11" s="1107"/>
      <c r="ODE11" s="1103" t="s">
        <v>38</v>
      </c>
      <c r="ODF11" s="1107"/>
      <c r="ODM11" s="1103" t="s">
        <v>38</v>
      </c>
      <c r="ODN11" s="1107"/>
      <c r="ODU11" s="1103" t="s">
        <v>38</v>
      </c>
      <c r="ODV11" s="1107"/>
      <c r="OEC11" s="1103" t="s">
        <v>38</v>
      </c>
      <c r="OED11" s="1107"/>
      <c r="OEK11" s="1103" t="s">
        <v>38</v>
      </c>
      <c r="OEL11" s="1107"/>
      <c r="OES11" s="1103" t="s">
        <v>38</v>
      </c>
      <c r="OET11" s="1107"/>
      <c r="OFA11" s="1103" t="s">
        <v>38</v>
      </c>
      <c r="OFB11" s="1107"/>
      <c r="OFI11" s="1103" t="s">
        <v>38</v>
      </c>
      <c r="OFJ11" s="1107"/>
      <c r="OFQ11" s="1103" t="s">
        <v>38</v>
      </c>
      <c r="OFR11" s="1107"/>
      <c r="OFY11" s="1103" t="s">
        <v>38</v>
      </c>
      <c r="OFZ11" s="1107"/>
      <c r="OGG11" s="1103" t="s">
        <v>38</v>
      </c>
      <c r="OGH11" s="1107"/>
      <c r="OGO11" s="1103" t="s">
        <v>38</v>
      </c>
      <c r="OGP11" s="1107"/>
      <c r="OGW11" s="1103" t="s">
        <v>38</v>
      </c>
      <c r="OGX11" s="1107"/>
      <c r="OHE11" s="1103" t="s">
        <v>38</v>
      </c>
      <c r="OHF11" s="1107"/>
      <c r="OHM11" s="1103" t="s">
        <v>38</v>
      </c>
      <c r="OHN11" s="1107"/>
      <c r="OHU11" s="1103" t="s">
        <v>38</v>
      </c>
      <c r="OHV11" s="1107"/>
      <c r="OIC11" s="1103" t="s">
        <v>38</v>
      </c>
      <c r="OID11" s="1107"/>
      <c r="OIK11" s="1103" t="s">
        <v>38</v>
      </c>
      <c r="OIL11" s="1107"/>
      <c r="OIS11" s="1103" t="s">
        <v>38</v>
      </c>
      <c r="OIT11" s="1107"/>
      <c r="OJA11" s="1103" t="s">
        <v>38</v>
      </c>
      <c r="OJB11" s="1107"/>
      <c r="OJI11" s="1103" t="s">
        <v>38</v>
      </c>
      <c r="OJJ11" s="1107"/>
      <c r="OJQ11" s="1103" t="s">
        <v>38</v>
      </c>
      <c r="OJR11" s="1107"/>
      <c r="OJY11" s="1103" t="s">
        <v>38</v>
      </c>
      <c r="OJZ11" s="1107"/>
      <c r="OKG11" s="1103" t="s">
        <v>38</v>
      </c>
      <c r="OKH11" s="1107"/>
      <c r="OKO11" s="1103" t="s">
        <v>38</v>
      </c>
      <c r="OKP11" s="1107"/>
      <c r="OKW11" s="1103" t="s">
        <v>38</v>
      </c>
      <c r="OKX11" s="1107"/>
      <c r="OLE11" s="1103" t="s">
        <v>38</v>
      </c>
      <c r="OLF11" s="1107"/>
      <c r="OLM11" s="1103" t="s">
        <v>38</v>
      </c>
      <c r="OLN11" s="1107"/>
      <c r="OLU11" s="1103" t="s">
        <v>38</v>
      </c>
      <c r="OLV11" s="1107"/>
      <c r="OMC11" s="1103" t="s">
        <v>38</v>
      </c>
      <c r="OMD11" s="1107"/>
      <c r="OMK11" s="1103" t="s">
        <v>38</v>
      </c>
      <c r="OML11" s="1107"/>
      <c r="OMS11" s="1103" t="s">
        <v>38</v>
      </c>
      <c r="OMT11" s="1107"/>
      <c r="ONA11" s="1103" t="s">
        <v>38</v>
      </c>
      <c r="ONB11" s="1107"/>
      <c r="ONI11" s="1103" t="s">
        <v>38</v>
      </c>
      <c r="ONJ11" s="1107"/>
      <c r="ONQ11" s="1103" t="s">
        <v>38</v>
      </c>
      <c r="ONR11" s="1107"/>
      <c r="ONY11" s="1103" t="s">
        <v>38</v>
      </c>
      <c r="ONZ11" s="1107"/>
      <c r="OOG11" s="1103" t="s">
        <v>38</v>
      </c>
      <c r="OOH11" s="1107"/>
      <c r="OOO11" s="1103" t="s">
        <v>38</v>
      </c>
      <c r="OOP11" s="1107"/>
      <c r="OOW11" s="1103" t="s">
        <v>38</v>
      </c>
      <c r="OOX11" s="1107"/>
      <c r="OPE11" s="1103" t="s">
        <v>38</v>
      </c>
      <c r="OPF11" s="1107"/>
      <c r="OPM11" s="1103" t="s">
        <v>38</v>
      </c>
      <c r="OPN11" s="1107"/>
      <c r="OPU11" s="1103" t="s">
        <v>38</v>
      </c>
      <c r="OPV11" s="1107"/>
      <c r="OQC11" s="1103" t="s">
        <v>38</v>
      </c>
      <c r="OQD11" s="1107"/>
      <c r="OQK11" s="1103" t="s">
        <v>38</v>
      </c>
      <c r="OQL11" s="1107"/>
      <c r="OQS11" s="1103" t="s">
        <v>38</v>
      </c>
      <c r="OQT11" s="1107"/>
      <c r="ORA11" s="1103" t="s">
        <v>38</v>
      </c>
      <c r="ORB11" s="1107"/>
      <c r="ORI11" s="1103" t="s">
        <v>38</v>
      </c>
      <c r="ORJ11" s="1107"/>
      <c r="ORQ11" s="1103" t="s">
        <v>38</v>
      </c>
      <c r="ORR11" s="1107"/>
      <c r="ORY11" s="1103" t="s">
        <v>38</v>
      </c>
      <c r="ORZ11" s="1107"/>
      <c r="OSG11" s="1103" t="s">
        <v>38</v>
      </c>
      <c r="OSH11" s="1107"/>
      <c r="OSO11" s="1103" t="s">
        <v>38</v>
      </c>
      <c r="OSP11" s="1107"/>
      <c r="OSW11" s="1103" t="s">
        <v>38</v>
      </c>
      <c r="OSX11" s="1107"/>
      <c r="OTE11" s="1103" t="s">
        <v>38</v>
      </c>
      <c r="OTF11" s="1107"/>
      <c r="OTM11" s="1103" t="s">
        <v>38</v>
      </c>
      <c r="OTN11" s="1107"/>
      <c r="OTU11" s="1103" t="s">
        <v>38</v>
      </c>
      <c r="OTV11" s="1107"/>
      <c r="OUC11" s="1103" t="s">
        <v>38</v>
      </c>
      <c r="OUD11" s="1107"/>
      <c r="OUK11" s="1103" t="s">
        <v>38</v>
      </c>
      <c r="OUL11" s="1107"/>
      <c r="OUS11" s="1103" t="s">
        <v>38</v>
      </c>
      <c r="OUT11" s="1107"/>
      <c r="OVA11" s="1103" t="s">
        <v>38</v>
      </c>
      <c r="OVB11" s="1107"/>
      <c r="OVI11" s="1103" t="s">
        <v>38</v>
      </c>
      <c r="OVJ11" s="1107"/>
      <c r="OVQ11" s="1103" t="s">
        <v>38</v>
      </c>
      <c r="OVR11" s="1107"/>
      <c r="OVY11" s="1103" t="s">
        <v>38</v>
      </c>
      <c r="OVZ11" s="1107"/>
      <c r="OWG11" s="1103" t="s">
        <v>38</v>
      </c>
      <c r="OWH11" s="1107"/>
      <c r="OWO11" s="1103" t="s">
        <v>38</v>
      </c>
      <c r="OWP11" s="1107"/>
      <c r="OWW11" s="1103" t="s">
        <v>38</v>
      </c>
      <c r="OWX11" s="1107"/>
      <c r="OXE11" s="1103" t="s">
        <v>38</v>
      </c>
      <c r="OXF11" s="1107"/>
      <c r="OXM11" s="1103" t="s">
        <v>38</v>
      </c>
      <c r="OXN11" s="1107"/>
      <c r="OXU11" s="1103" t="s">
        <v>38</v>
      </c>
      <c r="OXV11" s="1107"/>
      <c r="OYC11" s="1103" t="s">
        <v>38</v>
      </c>
      <c r="OYD11" s="1107"/>
      <c r="OYK11" s="1103" t="s">
        <v>38</v>
      </c>
      <c r="OYL11" s="1107"/>
      <c r="OYS11" s="1103" t="s">
        <v>38</v>
      </c>
      <c r="OYT11" s="1107"/>
      <c r="OZA11" s="1103" t="s">
        <v>38</v>
      </c>
      <c r="OZB11" s="1107"/>
      <c r="OZI11" s="1103" t="s">
        <v>38</v>
      </c>
      <c r="OZJ11" s="1107"/>
      <c r="OZQ11" s="1103" t="s">
        <v>38</v>
      </c>
      <c r="OZR11" s="1107"/>
      <c r="OZY11" s="1103" t="s">
        <v>38</v>
      </c>
      <c r="OZZ11" s="1107"/>
      <c r="PAG11" s="1103" t="s">
        <v>38</v>
      </c>
      <c r="PAH11" s="1107"/>
      <c r="PAO11" s="1103" t="s">
        <v>38</v>
      </c>
      <c r="PAP11" s="1107"/>
      <c r="PAW11" s="1103" t="s">
        <v>38</v>
      </c>
      <c r="PAX11" s="1107"/>
      <c r="PBE11" s="1103" t="s">
        <v>38</v>
      </c>
      <c r="PBF11" s="1107"/>
      <c r="PBM11" s="1103" t="s">
        <v>38</v>
      </c>
      <c r="PBN11" s="1107"/>
      <c r="PBU11" s="1103" t="s">
        <v>38</v>
      </c>
      <c r="PBV11" s="1107"/>
      <c r="PCC11" s="1103" t="s">
        <v>38</v>
      </c>
      <c r="PCD11" s="1107"/>
      <c r="PCK11" s="1103" t="s">
        <v>38</v>
      </c>
      <c r="PCL11" s="1107"/>
      <c r="PCS11" s="1103" t="s">
        <v>38</v>
      </c>
      <c r="PCT11" s="1107"/>
      <c r="PDA11" s="1103" t="s">
        <v>38</v>
      </c>
      <c r="PDB11" s="1107"/>
      <c r="PDI11" s="1103" t="s">
        <v>38</v>
      </c>
      <c r="PDJ11" s="1107"/>
      <c r="PDQ11" s="1103" t="s">
        <v>38</v>
      </c>
      <c r="PDR11" s="1107"/>
      <c r="PDY11" s="1103" t="s">
        <v>38</v>
      </c>
      <c r="PDZ11" s="1107"/>
      <c r="PEG11" s="1103" t="s">
        <v>38</v>
      </c>
      <c r="PEH11" s="1107"/>
      <c r="PEO11" s="1103" t="s">
        <v>38</v>
      </c>
      <c r="PEP11" s="1107"/>
      <c r="PEW11" s="1103" t="s">
        <v>38</v>
      </c>
      <c r="PEX11" s="1107"/>
      <c r="PFE11" s="1103" t="s">
        <v>38</v>
      </c>
      <c r="PFF11" s="1107"/>
      <c r="PFM11" s="1103" t="s">
        <v>38</v>
      </c>
      <c r="PFN11" s="1107"/>
      <c r="PFU11" s="1103" t="s">
        <v>38</v>
      </c>
      <c r="PFV11" s="1107"/>
      <c r="PGC11" s="1103" t="s">
        <v>38</v>
      </c>
      <c r="PGD11" s="1107"/>
      <c r="PGK11" s="1103" t="s">
        <v>38</v>
      </c>
      <c r="PGL11" s="1107"/>
      <c r="PGS11" s="1103" t="s">
        <v>38</v>
      </c>
      <c r="PGT11" s="1107"/>
      <c r="PHA11" s="1103" t="s">
        <v>38</v>
      </c>
      <c r="PHB11" s="1107"/>
      <c r="PHI11" s="1103" t="s">
        <v>38</v>
      </c>
      <c r="PHJ11" s="1107"/>
      <c r="PHQ11" s="1103" t="s">
        <v>38</v>
      </c>
      <c r="PHR11" s="1107"/>
      <c r="PHY11" s="1103" t="s">
        <v>38</v>
      </c>
      <c r="PHZ11" s="1107"/>
      <c r="PIG11" s="1103" t="s">
        <v>38</v>
      </c>
      <c r="PIH11" s="1107"/>
      <c r="PIO11" s="1103" t="s">
        <v>38</v>
      </c>
      <c r="PIP11" s="1107"/>
      <c r="PIW11" s="1103" t="s">
        <v>38</v>
      </c>
      <c r="PIX11" s="1107"/>
      <c r="PJE11" s="1103" t="s">
        <v>38</v>
      </c>
      <c r="PJF11" s="1107"/>
      <c r="PJM11" s="1103" t="s">
        <v>38</v>
      </c>
      <c r="PJN11" s="1107"/>
      <c r="PJU11" s="1103" t="s">
        <v>38</v>
      </c>
      <c r="PJV11" s="1107"/>
      <c r="PKC11" s="1103" t="s">
        <v>38</v>
      </c>
      <c r="PKD11" s="1107"/>
      <c r="PKK11" s="1103" t="s">
        <v>38</v>
      </c>
      <c r="PKL11" s="1107"/>
      <c r="PKS11" s="1103" t="s">
        <v>38</v>
      </c>
      <c r="PKT11" s="1107"/>
      <c r="PLA11" s="1103" t="s">
        <v>38</v>
      </c>
      <c r="PLB11" s="1107"/>
      <c r="PLI11" s="1103" t="s">
        <v>38</v>
      </c>
      <c r="PLJ11" s="1107"/>
      <c r="PLQ11" s="1103" t="s">
        <v>38</v>
      </c>
      <c r="PLR11" s="1107"/>
      <c r="PLY11" s="1103" t="s">
        <v>38</v>
      </c>
      <c r="PLZ11" s="1107"/>
      <c r="PMG11" s="1103" t="s">
        <v>38</v>
      </c>
      <c r="PMH11" s="1107"/>
      <c r="PMO11" s="1103" t="s">
        <v>38</v>
      </c>
      <c r="PMP11" s="1107"/>
      <c r="PMW11" s="1103" t="s">
        <v>38</v>
      </c>
      <c r="PMX11" s="1107"/>
      <c r="PNE11" s="1103" t="s">
        <v>38</v>
      </c>
      <c r="PNF11" s="1107"/>
      <c r="PNM11" s="1103" t="s">
        <v>38</v>
      </c>
      <c r="PNN11" s="1107"/>
      <c r="PNU11" s="1103" t="s">
        <v>38</v>
      </c>
      <c r="PNV11" s="1107"/>
      <c r="POC11" s="1103" t="s">
        <v>38</v>
      </c>
      <c r="POD11" s="1107"/>
      <c r="POK11" s="1103" t="s">
        <v>38</v>
      </c>
      <c r="POL11" s="1107"/>
      <c r="POS11" s="1103" t="s">
        <v>38</v>
      </c>
      <c r="POT11" s="1107"/>
      <c r="PPA11" s="1103" t="s">
        <v>38</v>
      </c>
      <c r="PPB11" s="1107"/>
      <c r="PPI11" s="1103" t="s">
        <v>38</v>
      </c>
      <c r="PPJ11" s="1107"/>
      <c r="PPQ11" s="1103" t="s">
        <v>38</v>
      </c>
      <c r="PPR11" s="1107"/>
      <c r="PPY11" s="1103" t="s">
        <v>38</v>
      </c>
      <c r="PPZ11" s="1107"/>
      <c r="PQG11" s="1103" t="s">
        <v>38</v>
      </c>
      <c r="PQH11" s="1107"/>
      <c r="PQO11" s="1103" t="s">
        <v>38</v>
      </c>
      <c r="PQP11" s="1107"/>
      <c r="PQW11" s="1103" t="s">
        <v>38</v>
      </c>
      <c r="PQX11" s="1107"/>
      <c r="PRE11" s="1103" t="s">
        <v>38</v>
      </c>
      <c r="PRF11" s="1107"/>
      <c r="PRM11" s="1103" t="s">
        <v>38</v>
      </c>
      <c r="PRN11" s="1107"/>
      <c r="PRU11" s="1103" t="s">
        <v>38</v>
      </c>
      <c r="PRV11" s="1107"/>
      <c r="PSC11" s="1103" t="s">
        <v>38</v>
      </c>
      <c r="PSD11" s="1107"/>
      <c r="PSK11" s="1103" t="s">
        <v>38</v>
      </c>
      <c r="PSL11" s="1107"/>
      <c r="PSS11" s="1103" t="s">
        <v>38</v>
      </c>
      <c r="PST11" s="1107"/>
      <c r="PTA11" s="1103" t="s">
        <v>38</v>
      </c>
      <c r="PTB11" s="1107"/>
      <c r="PTI11" s="1103" t="s">
        <v>38</v>
      </c>
      <c r="PTJ11" s="1107"/>
      <c r="PTQ11" s="1103" t="s">
        <v>38</v>
      </c>
      <c r="PTR11" s="1107"/>
      <c r="PTY11" s="1103" t="s">
        <v>38</v>
      </c>
      <c r="PTZ11" s="1107"/>
      <c r="PUG11" s="1103" t="s">
        <v>38</v>
      </c>
      <c r="PUH11" s="1107"/>
      <c r="PUO11" s="1103" t="s">
        <v>38</v>
      </c>
      <c r="PUP11" s="1107"/>
      <c r="PUW11" s="1103" t="s">
        <v>38</v>
      </c>
      <c r="PUX11" s="1107"/>
      <c r="PVE11" s="1103" t="s">
        <v>38</v>
      </c>
      <c r="PVF11" s="1107"/>
      <c r="PVM11" s="1103" t="s">
        <v>38</v>
      </c>
      <c r="PVN11" s="1107"/>
      <c r="PVU11" s="1103" t="s">
        <v>38</v>
      </c>
      <c r="PVV11" s="1107"/>
      <c r="PWC11" s="1103" t="s">
        <v>38</v>
      </c>
      <c r="PWD11" s="1107"/>
      <c r="PWK11" s="1103" t="s">
        <v>38</v>
      </c>
      <c r="PWL11" s="1107"/>
      <c r="PWS11" s="1103" t="s">
        <v>38</v>
      </c>
      <c r="PWT11" s="1107"/>
      <c r="PXA11" s="1103" t="s">
        <v>38</v>
      </c>
      <c r="PXB11" s="1107"/>
      <c r="PXI11" s="1103" t="s">
        <v>38</v>
      </c>
      <c r="PXJ11" s="1107"/>
      <c r="PXQ11" s="1103" t="s">
        <v>38</v>
      </c>
      <c r="PXR11" s="1107"/>
      <c r="PXY11" s="1103" t="s">
        <v>38</v>
      </c>
      <c r="PXZ11" s="1107"/>
      <c r="PYG11" s="1103" t="s">
        <v>38</v>
      </c>
      <c r="PYH11" s="1107"/>
      <c r="PYO11" s="1103" t="s">
        <v>38</v>
      </c>
      <c r="PYP11" s="1107"/>
      <c r="PYW11" s="1103" t="s">
        <v>38</v>
      </c>
      <c r="PYX11" s="1107"/>
      <c r="PZE11" s="1103" t="s">
        <v>38</v>
      </c>
      <c r="PZF11" s="1107"/>
      <c r="PZM11" s="1103" t="s">
        <v>38</v>
      </c>
      <c r="PZN11" s="1107"/>
      <c r="PZU11" s="1103" t="s">
        <v>38</v>
      </c>
      <c r="PZV11" s="1107"/>
      <c r="QAC11" s="1103" t="s">
        <v>38</v>
      </c>
      <c r="QAD11" s="1107"/>
      <c r="QAK11" s="1103" t="s">
        <v>38</v>
      </c>
      <c r="QAL11" s="1107"/>
      <c r="QAS11" s="1103" t="s">
        <v>38</v>
      </c>
      <c r="QAT11" s="1107"/>
      <c r="QBA11" s="1103" t="s">
        <v>38</v>
      </c>
      <c r="QBB11" s="1107"/>
      <c r="QBI11" s="1103" t="s">
        <v>38</v>
      </c>
      <c r="QBJ11" s="1107"/>
      <c r="QBQ11" s="1103" t="s">
        <v>38</v>
      </c>
      <c r="QBR11" s="1107"/>
      <c r="QBY11" s="1103" t="s">
        <v>38</v>
      </c>
      <c r="QBZ11" s="1107"/>
      <c r="QCG11" s="1103" t="s">
        <v>38</v>
      </c>
      <c r="QCH11" s="1107"/>
      <c r="QCO11" s="1103" t="s">
        <v>38</v>
      </c>
      <c r="QCP11" s="1107"/>
      <c r="QCW11" s="1103" t="s">
        <v>38</v>
      </c>
      <c r="QCX11" s="1107"/>
      <c r="QDE11" s="1103" t="s">
        <v>38</v>
      </c>
      <c r="QDF11" s="1107"/>
      <c r="QDM11" s="1103" t="s">
        <v>38</v>
      </c>
      <c r="QDN11" s="1107"/>
      <c r="QDU11" s="1103" t="s">
        <v>38</v>
      </c>
      <c r="QDV11" s="1107"/>
      <c r="QEC11" s="1103" t="s">
        <v>38</v>
      </c>
      <c r="QED11" s="1107"/>
      <c r="QEK11" s="1103" t="s">
        <v>38</v>
      </c>
      <c r="QEL11" s="1107"/>
      <c r="QES11" s="1103" t="s">
        <v>38</v>
      </c>
      <c r="QET11" s="1107"/>
      <c r="QFA11" s="1103" t="s">
        <v>38</v>
      </c>
      <c r="QFB11" s="1107"/>
      <c r="QFI11" s="1103" t="s">
        <v>38</v>
      </c>
      <c r="QFJ11" s="1107"/>
      <c r="QFQ11" s="1103" t="s">
        <v>38</v>
      </c>
      <c r="QFR11" s="1107"/>
      <c r="QFY11" s="1103" t="s">
        <v>38</v>
      </c>
      <c r="QFZ11" s="1107"/>
      <c r="QGG11" s="1103" t="s">
        <v>38</v>
      </c>
      <c r="QGH11" s="1107"/>
      <c r="QGO11" s="1103" t="s">
        <v>38</v>
      </c>
      <c r="QGP11" s="1107"/>
      <c r="QGW11" s="1103" t="s">
        <v>38</v>
      </c>
      <c r="QGX11" s="1107"/>
      <c r="QHE11" s="1103" t="s">
        <v>38</v>
      </c>
      <c r="QHF11" s="1107"/>
      <c r="QHM11" s="1103" t="s">
        <v>38</v>
      </c>
      <c r="QHN11" s="1107"/>
      <c r="QHU11" s="1103" t="s">
        <v>38</v>
      </c>
      <c r="QHV11" s="1107"/>
      <c r="QIC11" s="1103" t="s">
        <v>38</v>
      </c>
      <c r="QID11" s="1107"/>
      <c r="QIK11" s="1103" t="s">
        <v>38</v>
      </c>
      <c r="QIL11" s="1107"/>
      <c r="QIS11" s="1103" t="s">
        <v>38</v>
      </c>
      <c r="QIT11" s="1107"/>
      <c r="QJA11" s="1103" t="s">
        <v>38</v>
      </c>
      <c r="QJB11" s="1107"/>
      <c r="QJI11" s="1103" t="s">
        <v>38</v>
      </c>
      <c r="QJJ11" s="1107"/>
      <c r="QJQ11" s="1103" t="s">
        <v>38</v>
      </c>
      <c r="QJR11" s="1107"/>
      <c r="QJY11" s="1103" t="s">
        <v>38</v>
      </c>
      <c r="QJZ11" s="1107"/>
      <c r="QKG11" s="1103" t="s">
        <v>38</v>
      </c>
      <c r="QKH11" s="1107"/>
      <c r="QKO11" s="1103" t="s">
        <v>38</v>
      </c>
      <c r="QKP11" s="1107"/>
      <c r="QKW11" s="1103" t="s">
        <v>38</v>
      </c>
      <c r="QKX11" s="1107"/>
      <c r="QLE11" s="1103" t="s">
        <v>38</v>
      </c>
      <c r="QLF11" s="1107"/>
      <c r="QLM11" s="1103" t="s">
        <v>38</v>
      </c>
      <c r="QLN11" s="1107"/>
      <c r="QLU11" s="1103" t="s">
        <v>38</v>
      </c>
      <c r="QLV11" s="1107"/>
      <c r="QMC11" s="1103" t="s">
        <v>38</v>
      </c>
      <c r="QMD11" s="1107"/>
      <c r="QMK11" s="1103" t="s">
        <v>38</v>
      </c>
      <c r="QML11" s="1107"/>
      <c r="QMS11" s="1103" t="s">
        <v>38</v>
      </c>
      <c r="QMT11" s="1107"/>
      <c r="QNA11" s="1103" t="s">
        <v>38</v>
      </c>
      <c r="QNB11" s="1107"/>
      <c r="QNI11" s="1103" t="s">
        <v>38</v>
      </c>
      <c r="QNJ11" s="1107"/>
      <c r="QNQ11" s="1103" t="s">
        <v>38</v>
      </c>
      <c r="QNR11" s="1107"/>
      <c r="QNY11" s="1103" t="s">
        <v>38</v>
      </c>
      <c r="QNZ11" s="1107"/>
      <c r="QOG11" s="1103" t="s">
        <v>38</v>
      </c>
      <c r="QOH11" s="1107"/>
      <c r="QOO11" s="1103" t="s">
        <v>38</v>
      </c>
      <c r="QOP11" s="1107"/>
      <c r="QOW11" s="1103" t="s">
        <v>38</v>
      </c>
      <c r="QOX11" s="1107"/>
      <c r="QPE11" s="1103" t="s">
        <v>38</v>
      </c>
      <c r="QPF11" s="1107"/>
      <c r="QPM11" s="1103" t="s">
        <v>38</v>
      </c>
      <c r="QPN11" s="1107"/>
      <c r="QPU11" s="1103" t="s">
        <v>38</v>
      </c>
      <c r="QPV11" s="1107"/>
      <c r="QQC11" s="1103" t="s">
        <v>38</v>
      </c>
      <c r="QQD11" s="1107"/>
      <c r="QQK11" s="1103" t="s">
        <v>38</v>
      </c>
      <c r="QQL11" s="1107"/>
      <c r="QQS11" s="1103" t="s">
        <v>38</v>
      </c>
      <c r="QQT11" s="1107"/>
      <c r="QRA11" s="1103" t="s">
        <v>38</v>
      </c>
      <c r="QRB11" s="1107"/>
      <c r="QRI11" s="1103" t="s">
        <v>38</v>
      </c>
      <c r="QRJ11" s="1107"/>
      <c r="QRQ11" s="1103" t="s">
        <v>38</v>
      </c>
      <c r="QRR11" s="1107"/>
      <c r="QRY11" s="1103" t="s">
        <v>38</v>
      </c>
      <c r="QRZ11" s="1107"/>
      <c r="QSG11" s="1103" t="s">
        <v>38</v>
      </c>
      <c r="QSH11" s="1107"/>
      <c r="QSO11" s="1103" t="s">
        <v>38</v>
      </c>
      <c r="QSP11" s="1107"/>
      <c r="QSW11" s="1103" t="s">
        <v>38</v>
      </c>
      <c r="QSX11" s="1107"/>
      <c r="QTE11" s="1103" t="s">
        <v>38</v>
      </c>
      <c r="QTF11" s="1107"/>
      <c r="QTM11" s="1103" t="s">
        <v>38</v>
      </c>
      <c r="QTN11" s="1107"/>
      <c r="QTU11" s="1103" t="s">
        <v>38</v>
      </c>
      <c r="QTV11" s="1107"/>
      <c r="QUC11" s="1103" t="s">
        <v>38</v>
      </c>
      <c r="QUD11" s="1107"/>
      <c r="QUK11" s="1103" t="s">
        <v>38</v>
      </c>
      <c r="QUL11" s="1107"/>
      <c r="QUS11" s="1103" t="s">
        <v>38</v>
      </c>
      <c r="QUT11" s="1107"/>
      <c r="QVA11" s="1103" t="s">
        <v>38</v>
      </c>
      <c r="QVB11" s="1107"/>
      <c r="QVI11" s="1103" t="s">
        <v>38</v>
      </c>
      <c r="QVJ11" s="1107"/>
      <c r="QVQ11" s="1103" t="s">
        <v>38</v>
      </c>
      <c r="QVR11" s="1107"/>
      <c r="QVY11" s="1103" t="s">
        <v>38</v>
      </c>
      <c r="QVZ11" s="1107"/>
      <c r="QWG11" s="1103" t="s">
        <v>38</v>
      </c>
      <c r="QWH11" s="1107"/>
      <c r="QWO11" s="1103" t="s">
        <v>38</v>
      </c>
      <c r="QWP11" s="1107"/>
      <c r="QWW11" s="1103" t="s">
        <v>38</v>
      </c>
      <c r="QWX11" s="1107"/>
      <c r="QXE11" s="1103" t="s">
        <v>38</v>
      </c>
      <c r="QXF11" s="1107"/>
      <c r="QXM11" s="1103" t="s">
        <v>38</v>
      </c>
      <c r="QXN11" s="1107"/>
      <c r="QXU11" s="1103" t="s">
        <v>38</v>
      </c>
      <c r="QXV11" s="1107"/>
      <c r="QYC11" s="1103" t="s">
        <v>38</v>
      </c>
      <c r="QYD11" s="1107"/>
      <c r="QYK11" s="1103" t="s">
        <v>38</v>
      </c>
      <c r="QYL11" s="1107"/>
      <c r="QYS11" s="1103" t="s">
        <v>38</v>
      </c>
      <c r="QYT11" s="1107"/>
      <c r="QZA11" s="1103" t="s">
        <v>38</v>
      </c>
      <c r="QZB11" s="1107"/>
      <c r="QZI11" s="1103" t="s">
        <v>38</v>
      </c>
      <c r="QZJ11" s="1107"/>
      <c r="QZQ11" s="1103" t="s">
        <v>38</v>
      </c>
      <c r="QZR11" s="1107"/>
      <c r="QZY11" s="1103" t="s">
        <v>38</v>
      </c>
      <c r="QZZ11" s="1107"/>
      <c r="RAG11" s="1103" t="s">
        <v>38</v>
      </c>
      <c r="RAH11" s="1107"/>
      <c r="RAO11" s="1103" t="s">
        <v>38</v>
      </c>
      <c r="RAP11" s="1107"/>
      <c r="RAW11" s="1103" t="s">
        <v>38</v>
      </c>
      <c r="RAX11" s="1107"/>
      <c r="RBE11" s="1103" t="s">
        <v>38</v>
      </c>
      <c r="RBF11" s="1107"/>
      <c r="RBM11" s="1103" t="s">
        <v>38</v>
      </c>
      <c r="RBN11" s="1107"/>
      <c r="RBU11" s="1103" t="s">
        <v>38</v>
      </c>
      <c r="RBV11" s="1107"/>
      <c r="RCC11" s="1103" t="s">
        <v>38</v>
      </c>
      <c r="RCD11" s="1107"/>
      <c r="RCK11" s="1103" t="s">
        <v>38</v>
      </c>
      <c r="RCL11" s="1107"/>
      <c r="RCS11" s="1103" t="s">
        <v>38</v>
      </c>
      <c r="RCT11" s="1107"/>
      <c r="RDA11" s="1103" t="s">
        <v>38</v>
      </c>
      <c r="RDB11" s="1107"/>
      <c r="RDI11" s="1103" t="s">
        <v>38</v>
      </c>
      <c r="RDJ11" s="1107"/>
      <c r="RDQ11" s="1103" t="s">
        <v>38</v>
      </c>
      <c r="RDR11" s="1107"/>
      <c r="RDY11" s="1103" t="s">
        <v>38</v>
      </c>
      <c r="RDZ11" s="1107"/>
      <c r="REG11" s="1103" t="s">
        <v>38</v>
      </c>
      <c r="REH11" s="1107"/>
      <c r="REO11" s="1103" t="s">
        <v>38</v>
      </c>
      <c r="REP11" s="1107"/>
      <c r="REW11" s="1103" t="s">
        <v>38</v>
      </c>
      <c r="REX11" s="1107"/>
      <c r="RFE11" s="1103" t="s">
        <v>38</v>
      </c>
      <c r="RFF11" s="1107"/>
      <c r="RFM11" s="1103" t="s">
        <v>38</v>
      </c>
      <c r="RFN11" s="1107"/>
      <c r="RFU11" s="1103" t="s">
        <v>38</v>
      </c>
      <c r="RFV11" s="1107"/>
      <c r="RGC11" s="1103" t="s">
        <v>38</v>
      </c>
      <c r="RGD11" s="1107"/>
      <c r="RGK11" s="1103" t="s">
        <v>38</v>
      </c>
      <c r="RGL11" s="1107"/>
      <c r="RGS11" s="1103" t="s">
        <v>38</v>
      </c>
      <c r="RGT11" s="1107"/>
      <c r="RHA11" s="1103" t="s">
        <v>38</v>
      </c>
      <c r="RHB11" s="1107"/>
      <c r="RHI11" s="1103" t="s">
        <v>38</v>
      </c>
      <c r="RHJ11" s="1107"/>
      <c r="RHQ11" s="1103" t="s">
        <v>38</v>
      </c>
      <c r="RHR11" s="1107"/>
      <c r="RHY11" s="1103" t="s">
        <v>38</v>
      </c>
      <c r="RHZ11" s="1107"/>
      <c r="RIG11" s="1103" t="s">
        <v>38</v>
      </c>
      <c r="RIH11" s="1107"/>
      <c r="RIO11" s="1103" t="s">
        <v>38</v>
      </c>
      <c r="RIP11" s="1107"/>
      <c r="RIW11" s="1103" t="s">
        <v>38</v>
      </c>
      <c r="RIX11" s="1107"/>
      <c r="RJE11" s="1103" t="s">
        <v>38</v>
      </c>
      <c r="RJF11" s="1107"/>
      <c r="RJM11" s="1103" t="s">
        <v>38</v>
      </c>
      <c r="RJN11" s="1107"/>
      <c r="RJU11" s="1103" t="s">
        <v>38</v>
      </c>
      <c r="RJV11" s="1107"/>
      <c r="RKC11" s="1103" t="s">
        <v>38</v>
      </c>
      <c r="RKD11" s="1107"/>
      <c r="RKK11" s="1103" t="s">
        <v>38</v>
      </c>
      <c r="RKL11" s="1107"/>
      <c r="RKS11" s="1103" t="s">
        <v>38</v>
      </c>
      <c r="RKT11" s="1107"/>
      <c r="RLA11" s="1103" t="s">
        <v>38</v>
      </c>
      <c r="RLB11" s="1107"/>
      <c r="RLI11" s="1103" t="s">
        <v>38</v>
      </c>
      <c r="RLJ11" s="1107"/>
      <c r="RLQ11" s="1103" t="s">
        <v>38</v>
      </c>
      <c r="RLR11" s="1107"/>
      <c r="RLY11" s="1103" t="s">
        <v>38</v>
      </c>
      <c r="RLZ11" s="1107"/>
      <c r="RMG11" s="1103" t="s">
        <v>38</v>
      </c>
      <c r="RMH11" s="1107"/>
      <c r="RMO11" s="1103" t="s">
        <v>38</v>
      </c>
      <c r="RMP11" s="1107"/>
      <c r="RMW11" s="1103" t="s">
        <v>38</v>
      </c>
      <c r="RMX11" s="1107"/>
      <c r="RNE11" s="1103" t="s">
        <v>38</v>
      </c>
      <c r="RNF11" s="1107"/>
      <c r="RNM11" s="1103" t="s">
        <v>38</v>
      </c>
      <c r="RNN11" s="1107"/>
      <c r="RNU11" s="1103" t="s">
        <v>38</v>
      </c>
      <c r="RNV11" s="1107"/>
      <c r="ROC11" s="1103" t="s">
        <v>38</v>
      </c>
      <c r="ROD11" s="1107"/>
      <c r="ROK11" s="1103" t="s">
        <v>38</v>
      </c>
      <c r="ROL11" s="1107"/>
      <c r="ROS11" s="1103" t="s">
        <v>38</v>
      </c>
      <c r="ROT11" s="1107"/>
      <c r="RPA11" s="1103" t="s">
        <v>38</v>
      </c>
      <c r="RPB11" s="1107"/>
      <c r="RPI11" s="1103" t="s">
        <v>38</v>
      </c>
      <c r="RPJ11" s="1107"/>
      <c r="RPQ11" s="1103" t="s">
        <v>38</v>
      </c>
      <c r="RPR11" s="1107"/>
      <c r="RPY11" s="1103" t="s">
        <v>38</v>
      </c>
      <c r="RPZ11" s="1107"/>
      <c r="RQG11" s="1103" t="s">
        <v>38</v>
      </c>
      <c r="RQH11" s="1107"/>
      <c r="RQO11" s="1103" t="s">
        <v>38</v>
      </c>
      <c r="RQP11" s="1107"/>
      <c r="RQW11" s="1103" t="s">
        <v>38</v>
      </c>
      <c r="RQX11" s="1107"/>
      <c r="RRE11" s="1103" t="s">
        <v>38</v>
      </c>
      <c r="RRF11" s="1107"/>
      <c r="RRM11" s="1103" t="s">
        <v>38</v>
      </c>
      <c r="RRN11" s="1107"/>
      <c r="RRU11" s="1103" t="s">
        <v>38</v>
      </c>
      <c r="RRV11" s="1107"/>
      <c r="RSC11" s="1103" t="s">
        <v>38</v>
      </c>
      <c r="RSD11" s="1107"/>
      <c r="RSK11" s="1103" t="s">
        <v>38</v>
      </c>
      <c r="RSL11" s="1107"/>
      <c r="RSS11" s="1103" t="s">
        <v>38</v>
      </c>
      <c r="RST11" s="1107"/>
      <c r="RTA11" s="1103" t="s">
        <v>38</v>
      </c>
      <c r="RTB11" s="1107"/>
      <c r="RTI11" s="1103" t="s">
        <v>38</v>
      </c>
      <c r="RTJ11" s="1107"/>
      <c r="RTQ11" s="1103" t="s">
        <v>38</v>
      </c>
      <c r="RTR11" s="1107"/>
      <c r="RTY11" s="1103" t="s">
        <v>38</v>
      </c>
      <c r="RTZ11" s="1107"/>
      <c r="RUG11" s="1103" t="s">
        <v>38</v>
      </c>
      <c r="RUH11" s="1107"/>
      <c r="RUO11" s="1103" t="s">
        <v>38</v>
      </c>
      <c r="RUP11" s="1107"/>
      <c r="RUW11" s="1103" t="s">
        <v>38</v>
      </c>
      <c r="RUX11" s="1107"/>
      <c r="RVE11" s="1103" t="s">
        <v>38</v>
      </c>
      <c r="RVF11" s="1107"/>
      <c r="RVM11" s="1103" t="s">
        <v>38</v>
      </c>
      <c r="RVN11" s="1107"/>
      <c r="RVU11" s="1103" t="s">
        <v>38</v>
      </c>
      <c r="RVV11" s="1107"/>
      <c r="RWC11" s="1103" t="s">
        <v>38</v>
      </c>
      <c r="RWD11" s="1107"/>
      <c r="RWK11" s="1103" t="s">
        <v>38</v>
      </c>
      <c r="RWL11" s="1107"/>
      <c r="RWS11" s="1103" t="s">
        <v>38</v>
      </c>
      <c r="RWT11" s="1107"/>
      <c r="RXA11" s="1103" t="s">
        <v>38</v>
      </c>
      <c r="RXB11" s="1107"/>
      <c r="RXI11" s="1103" t="s">
        <v>38</v>
      </c>
      <c r="RXJ11" s="1107"/>
      <c r="RXQ11" s="1103" t="s">
        <v>38</v>
      </c>
      <c r="RXR11" s="1107"/>
      <c r="RXY11" s="1103" t="s">
        <v>38</v>
      </c>
      <c r="RXZ11" s="1107"/>
      <c r="RYG11" s="1103" t="s">
        <v>38</v>
      </c>
      <c r="RYH11" s="1107"/>
      <c r="RYO11" s="1103" t="s">
        <v>38</v>
      </c>
      <c r="RYP11" s="1107"/>
      <c r="RYW11" s="1103" t="s">
        <v>38</v>
      </c>
      <c r="RYX11" s="1107"/>
      <c r="RZE11" s="1103" t="s">
        <v>38</v>
      </c>
      <c r="RZF11" s="1107"/>
      <c r="RZM11" s="1103" t="s">
        <v>38</v>
      </c>
      <c r="RZN11" s="1107"/>
      <c r="RZU11" s="1103" t="s">
        <v>38</v>
      </c>
      <c r="RZV11" s="1107"/>
      <c r="SAC11" s="1103" t="s">
        <v>38</v>
      </c>
      <c r="SAD11" s="1107"/>
      <c r="SAK11" s="1103" t="s">
        <v>38</v>
      </c>
      <c r="SAL11" s="1107"/>
      <c r="SAS11" s="1103" t="s">
        <v>38</v>
      </c>
      <c r="SAT11" s="1107"/>
      <c r="SBA11" s="1103" t="s">
        <v>38</v>
      </c>
      <c r="SBB11" s="1107"/>
      <c r="SBI11" s="1103" t="s">
        <v>38</v>
      </c>
      <c r="SBJ11" s="1107"/>
      <c r="SBQ11" s="1103" t="s">
        <v>38</v>
      </c>
      <c r="SBR11" s="1107"/>
      <c r="SBY11" s="1103" t="s">
        <v>38</v>
      </c>
      <c r="SBZ11" s="1107"/>
      <c r="SCG11" s="1103" t="s">
        <v>38</v>
      </c>
      <c r="SCH11" s="1107"/>
      <c r="SCO11" s="1103" t="s">
        <v>38</v>
      </c>
      <c r="SCP11" s="1107"/>
      <c r="SCW11" s="1103" t="s">
        <v>38</v>
      </c>
      <c r="SCX11" s="1107"/>
      <c r="SDE11" s="1103" t="s">
        <v>38</v>
      </c>
      <c r="SDF11" s="1107"/>
      <c r="SDM11" s="1103" t="s">
        <v>38</v>
      </c>
      <c r="SDN11" s="1107"/>
      <c r="SDU11" s="1103" t="s">
        <v>38</v>
      </c>
      <c r="SDV11" s="1107"/>
      <c r="SEC11" s="1103" t="s">
        <v>38</v>
      </c>
      <c r="SED11" s="1107"/>
      <c r="SEK11" s="1103" t="s">
        <v>38</v>
      </c>
      <c r="SEL11" s="1107"/>
      <c r="SES11" s="1103" t="s">
        <v>38</v>
      </c>
      <c r="SET11" s="1107"/>
      <c r="SFA11" s="1103" t="s">
        <v>38</v>
      </c>
      <c r="SFB11" s="1107"/>
      <c r="SFI11" s="1103" t="s">
        <v>38</v>
      </c>
      <c r="SFJ11" s="1107"/>
      <c r="SFQ11" s="1103" t="s">
        <v>38</v>
      </c>
      <c r="SFR11" s="1107"/>
      <c r="SFY11" s="1103" t="s">
        <v>38</v>
      </c>
      <c r="SFZ11" s="1107"/>
      <c r="SGG11" s="1103" t="s">
        <v>38</v>
      </c>
      <c r="SGH11" s="1107"/>
      <c r="SGO11" s="1103" t="s">
        <v>38</v>
      </c>
      <c r="SGP11" s="1107"/>
      <c r="SGW11" s="1103" t="s">
        <v>38</v>
      </c>
      <c r="SGX11" s="1107"/>
      <c r="SHE11" s="1103" t="s">
        <v>38</v>
      </c>
      <c r="SHF11" s="1107"/>
      <c r="SHM11" s="1103" t="s">
        <v>38</v>
      </c>
      <c r="SHN11" s="1107"/>
      <c r="SHU11" s="1103" t="s">
        <v>38</v>
      </c>
      <c r="SHV11" s="1107"/>
      <c r="SIC11" s="1103" t="s">
        <v>38</v>
      </c>
      <c r="SID11" s="1107"/>
      <c r="SIK11" s="1103" t="s">
        <v>38</v>
      </c>
      <c r="SIL11" s="1107"/>
      <c r="SIS11" s="1103" t="s">
        <v>38</v>
      </c>
      <c r="SIT11" s="1107"/>
      <c r="SJA11" s="1103" t="s">
        <v>38</v>
      </c>
      <c r="SJB11" s="1107"/>
      <c r="SJI11" s="1103" t="s">
        <v>38</v>
      </c>
      <c r="SJJ11" s="1107"/>
      <c r="SJQ11" s="1103" t="s">
        <v>38</v>
      </c>
      <c r="SJR11" s="1107"/>
      <c r="SJY11" s="1103" t="s">
        <v>38</v>
      </c>
      <c r="SJZ11" s="1107"/>
      <c r="SKG11" s="1103" t="s">
        <v>38</v>
      </c>
      <c r="SKH11" s="1107"/>
      <c r="SKO11" s="1103" t="s">
        <v>38</v>
      </c>
      <c r="SKP11" s="1107"/>
      <c r="SKW11" s="1103" t="s">
        <v>38</v>
      </c>
      <c r="SKX11" s="1107"/>
      <c r="SLE11" s="1103" t="s">
        <v>38</v>
      </c>
      <c r="SLF11" s="1107"/>
      <c r="SLM11" s="1103" t="s">
        <v>38</v>
      </c>
      <c r="SLN11" s="1107"/>
      <c r="SLU11" s="1103" t="s">
        <v>38</v>
      </c>
      <c r="SLV11" s="1107"/>
      <c r="SMC11" s="1103" t="s">
        <v>38</v>
      </c>
      <c r="SMD11" s="1107"/>
      <c r="SMK11" s="1103" t="s">
        <v>38</v>
      </c>
      <c r="SML11" s="1107"/>
      <c r="SMS11" s="1103" t="s">
        <v>38</v>
      </c>
      <c r="SMT11" s="1107"/>
      <c r="SNA11" s="1103" t="s">
        <v>38</v>
      </c>
      <c r="SNB11" s="1107"/>
      <c r="SNI11" s="1103" t="s">
        <v>38</v>
      </c>
      <c r="SNJ11" s="1107"/>
      <c r="SNQ11" s="1103" t="s">
        <v>38</v>
      </c>
      <c r="SNR11" s="1107"/>
      <c r="SNY11" s="1103" t="s">
        <v>38</v>
      </c>
      <c r="SNZ11" s="1107"/>
      <c r="SOG11" s="1103" t="s">
        <v>38</v>
      </c>
      <c r="SOH11" s="1107"/>
      <c r="SOO11" s="1103" t="s">
        <v>38</v>
      </c>
      <c r="SOP11" s="1107"/>
      <c r="SOW11" s="1103" t="s">
        <v>38</v>
      </c>
      <c r="SOX11" s="1107"/>
      <c r="SPE11" s="1103" t="s">
        <v>38</v>
      </c>
      <c r="SPF11" s="1107"/>
      <c r="SPM11" s="1103" t="s">
        <v>38</v>
      </c>
      <c r="SPN11" s="1107"/>
      <c r="SPU11" s="1103" t="s">
        <v>38</v>
      </c>
      <c r="SPV11" s="1107"/>
      <c r="SQC11" s="1103" t="s">
        <v>38</v>
      </c>
      <c r="SQD11" s="1107"/>
      <c r="SQK11" s="1103" t="s">
        <v>38</v>
      </c>
      <c r="SQL11" s="1107"/>
      <c r="SQS11" s="1103" t="s">
        <v>38</v>
      </c>
      <c r="SQT11" s="1107"/>
      <c r="SRA11" s="1103" t="s">
        <v>38</v>
      </c>
      <c r="SRB11" s="1107"/>
      <c r="SRI11" s="1103" t="s">
        <v>38</v>
      </c>
      <c r="SRJ11" s="1107"/>
      <c r="SRQ11" s="1103" t="s">
        <v>38</v>
      </c>
      <c r="SRR11" s="1107"/>
      <c r="SRY11" s="1103" t="s">
        <v>38</v>
      </c>
      <c r="SRZ11" s="1107"/>
      <c r="SSG11" s="1103" t="s">
        <v>38</v>
      </c>
      <c r="SSH11" s="1107"/>
      <c r="SSO11" s="1103" t="s">
        <v>38</v>
      </c>
      <c r="SSP11" s="1107"/>
      <c r="SSW11" s="1103" t="s">
        <v>38</v>
      </c>
      <c r="SSX11" s="1107"/>
      <c r="STE11" s="1103" t="s">
        <v>38</v>
      </c>
      <c r="STF11" s="1107"/>
      <c r="STM11" s="1103" t="s">
        <v>38</v>
      </c>
      <c r="STN11" s="1107"/>
      <c r="STU11" s="1103" t="s">
        <v>38</v>
      </c>
      <c r="STV11" s="1107"/>
      <c r="SUC11" s="1103" t="s">
        <v>38</v>
      </c>
      <c r="SUD11" s="1107"/>
      <c r="SUK11" s="1103" t="s">
        <v>38</v>
      </c>
      <c r="SUL11" s="1107"/>
      <c r="SUS11" s="1103" t="s">
        <v>38</v>
      </c>
      <c r="SUT11" s="1107"/>
      <c r="SVA11" s="1103" t="s">
        <v>38</v>
      </c>
      <c r="SVB11" s="1107"/>
      <c r="SVI11" s="1103" t="s">
        <v>38</v>
      </c>
      <c r="SVJ11" s="1107"/>
      <c r="SVQ11" s="1103" t="s">
        <v>38</v>
      </c>
      <c r="SVR11" s="1107"/>
      <c r="SVY11" s="1103" t="s">
        <v>38</v>
      </c>
      <c r="SVZ11" s="1107"/>
      <c r="SWG11" s="1103" t="s">
        <v>38</v>
      </c>
      <c r="SWH11" s="1107"/>
      <c r="SWO11" s="1103" t="s">
        <v>38</v>
      </c>
      <c r="SWP11" s="1107"/>
      <c r="SWW11" s="1103" t="s">
        <v>38</v>
      </c>
      <c r="SWX11" s="1107"/>
      <c r="SXE11" s="1103" t="s">
        <v>38</v>
      </c>
      <c r="SXF11" s="1107"/>
      <c r="SXM11" s="1103" t="s">
        <v>38</v>
      </c>
      <c r="SXN11" s="1107"/>
      <c r="SXU11" s="1103" t="s">
        <v>38</v>
      </c>
      <c r="SXV11" s="1107"/>
      <c r="SYC11" s="1103" t="s">
        <v>38</v>
      </c>
      <c r="SYD11" s="1107"/>
      <c r="SYK11" s="1103" t="s">
        <v>38</v>
      </c>
      <c r="SYL11" s="1107"/>
      <c r="SYS11" s="1103" t="s">
        <v>38</v>
      </c>
      <c r="SYT11" s="1107"/>
      <c r="SZA11" s="1103" t="s">
        <v>38</v>
      </c>
      <c r="SZB11" s="1107"/>
      <c r="SZI11" s="1103" t="s">
        <v>38</v>
      </c>
      <c r="SZJ11" s="1107"/>
      <c r="SZQ11" s="1103" t="s">
        <v>38</v>
      </c>
      <c r="SZR11" s="1107"/>
      <c r="SZY11" s="1103" t="s">
        <v>38</v>
      </c>
      <c r="SZZ11" s="1107"/>
      <c r="TAG11" s="1103" t="s">
        <v>38</v>
      </c>
      <c r="TAH11" s="1107"/>
      <c r="TAO11" s="1103" t="s">
        <v>38</v>
      </c>
      <c r="TAP11" s="1107"/>
      <c r="TAW11" s="1103" t="s">
        <v>38</v>
      </c>
      <c r="TAX11" s="1107"/>
      <c r="TBE11" s="1103" t="s">
        <v>38</v>
      </c>
      <c r="TBF11" s="1107"/>
      <c r="TBM11" s="1103" t="s">
        <v>38</v>
      </c>
      <c r="TBN11" s="1107"/>
      <c r="TBU11" s="1103" t="s">
        <v>38</v>
      </c>
      <c r="TBV11" s="1107"/>
      <c r="TCC11" s="1103" t="s">
        <v>38</v>
      </c>
      <c r="TCD11" s="1107"/>
      <c r="TCK11" s="1103" t="s">
        <v>38</v>
      </c>
      <c r="TCL11" s="1107"/>
      <c r="TCS11" s="1103" t="s">
        <v>38</v>
      </c>
      <c r="TCT11" s="1107"/>
      <c r="TDA11" s="1103" t="s">
        <v>38</v>
      </c>
      <c r="TDB11" s="1107"/>
      <c r="TDI11" s="1103" t="s">
        <v>38</v>
      </c>
      <c r="TDJ11" s="1107"/>
      <c r="TDQ11" s="1103" t="s">
        <v>38</v>
      </c>
      <c r="TDR11" s="1107"/>
      <c r="TDY11" s="1103" t="s">
        <v>38</v>
      </c>
      <c r="TDZ11" s="1107"/>
      <c r="TEG11" s="1103" t="s">
        <v>38</v>
      </c>
      <c r="TEH11" s="1107"/>
      <c r="TEO11" s="1103" t="s">
        <v>38</v>
      </c>
      <c r="TEP11" s="1107"/>
      <c r="TEW11" s="1103" t="s">
        <v>38</v>
      </c>
      <c r="TEX11" s="1107"/>
      <c r="TFE11" s="1103" t="s">
        <v>38</v>
      </c>
      <c r="TFF11" s="1107"/>
      <c r="TFM11" s="1103" t="s">
        <v>38</v>
      </c>
      <c r="TFN11" s="1107"/>
      <c r="TFU11" s="1103" t="s">
        <v>38</v>
      </c>
      <c r="TFV11" s="1107"/>
      <c r="TGC11" s="1103" t="s">
        <v>38</v>
      </c>
      <c r="TGD11" s="1107"/>
      <c r="TGK11" s="1103" t="s">
        <v>38</v>
      </c>
      <c r="TGL11" s="1107"/>
      <c r="TGS11" s="1103" t="s">
        <v>38</v>
      </c>
      <c r="TGT11" s="1107"/>
      <c r="THA11" s="1103" t="s">
        <v>38</v>
      </c>
      <c r="THB11" s="1107"/>
      <c r="THI11" s="1103" t="s">
        <v>38</v>
      </c>
      <c r="THJ11" s="1107"/>
      <c r="THQ11" s="1103" t="s">
        <v>38</v>
      </c>
      <c r="THR11" s="1107"/>
      <c r="THY11" s="1103" t="s">
        <v>38</v>
      </c>
      <c r="THZ11" s="1107"/>
      <c r="TIG11" s="1103" t="s">
        <v>38</v>
      </c>
      <c r="TIH11" s="1107"/>
      <c r="TIO11" s="1103" t="s">
        <v>38</v>
      </c>
      <c r="TIP11" s="1107"/>
      <c r="TIW11" s="1103" t="s">
        <v>38</v>
      </c>
      <c r="TIX11" s="1107"/>
      <c r="TJE11" s="1103" t="s">
        <v>38</v>
      </c>
      <c r="TJF11" s="1107"/>
      <c r="TJM11" s="1103" t="s">
        <v>38</v>
      </c>
      <c r="TJN11" s="1107"/>
      <c r="TJU11" s="1103" t="s">
        <v>38</v>
      </c>
      <c r="TJV11" s="1107"/>
      <c r="TKC11" s="1103" t="s">
        <v>38</v>
      </c>
      <c r="TKD11" s="1107"/>
      <c r="TKK11" s="1103" t="s">
        <v>38</v>
      </c>
      <c r="TKL11" s="1107"/>
      <c r="TKS11" s="1103" t="s">
        <v>38</v>
      </c>
      <c r="TKT11" s="1107"/>
      <c r="TLA11" s="1103" t="s">
        <v>38</v>
      </c>
      <c r="TLB11" s="1107"/>
      <c r="TLI11" s="1103" t="s">
        <v>38</v>
      </c>
      <c r="TLJ11" s="1107"/>
      <c r="TLQ11" s="1103" t="s">
        <v>38</v>
      </c>
      <c r="TLR11" s="1107"/>
      <c r="TLY11" s="1103" t="s">
        <v>38</v>
      </c>
      <c r="TLZ11" s="1107"/>
      <c r="TMG11" s="1103" t="s">
        <v>38</v>
      </c>
      <c r="TMH11" s="1107"/>
      <c r="TMO11" s="1103" t="s">
        <v>38</v>
      </c>
      <c r="TMP11" s="1107"/>
      <c r="TMW11" s="1103" t="s">
        <v>38</v>
      </c>
      <c r="TMX11" s="1107"/>
      <c r="TNE11" s="1103" t="s">
        <v>38</v>
      </c>
      <c r="TNF11" s="1107"/>
      <c r="TNM11" s="1103" t="s">
        <v>38</v>
      </c>
      <c r="TNN11" s="1107"/>
      <c r="TNU11" s="1103" t="s">
        <v>38</v>
      </c>
      <c r="TNV11" s="1107"/>
      <c r="TOC11" s="1103" t="s">
        <v>38</v>
      </c>
      <c r="TOD11" s="1107"/>
      <c r="TOK11" s="1103" t="s">
        <v>38</v>
      </c>
      <c r="TOL11" s="1107"/>
      <c r="TOS11" s="1103" t="s">
        <v>38</v>
      </c>
      <c r="TOT11" s="1107"/>
      <c r="TPA11" s="1103" t="s">
        <v>38</v>
      </c>
      <c r="TPB11" s="1107"/>
      <c r="TPI11" s="1103" t="s">
        <v>38</v>
      </c>
      <c r="TPJ11" s="1107"/>
      <c r="TPQ11" s="1103" t="s">
        <v>38</v>
      </c>
      <c r="TPR11" s="1107"/>
      <c r="TPY11" s="1103" t="s">
        <v>38</v>
      </c>
      <c r="TPZ11" s="1107"/>
      <c r="TQG11" s="1103" t="s">
        <v>38</v>
      </c>
      <c r="TQH11" s="1107"/>
      <c r="TQO11" s="1103" t="s">
        <v>38</v>
      </c>
      <c r="TQP11" s="1107"/>
      <c r="TQW11" s="1103" t="s">
        <v>38</v>
      </c>
      <c r="TQX11" s="1107"/>
      <c r="TRE11" s="1103" t="s">
        <v>38</v>
      </c>
      <c r="TRF11" s="1107"/>
      <c r="TRM11" s="1103" t="s">
        <v>38</v>
      </c>
      <c r="TRN11" s="1107"/>
      <c r="TRU11" s="1103" t="s">
        <v>38</v>
      </c>
      <c r="TRV11" s="1107"/>
      <c r="TSC11" s="1103" t="s">
        <v>38</v>
      </c>
      <c r="TSD11" s="1107"/>
      <c r="TSK11" s="1103" t="s">
        <v>38</v>
      </c>
      <c r="TSL11" s="1107"/>
      <c r="TSS11" s="1103" t="s">
        <v>38</v>
      </c>
      <c r="TST11" s="1107"/>
      <c r="TTA11" s="1103" t="s">
        <v>38</v>
      </c>
      <c r="TTB11" s="1107"/>
      <c r="TTI11" s="1103" t="s">
        <v>38</v>
      </c>
      <c r="TTJ11" s="1107"/>
      <c r="TTQ11" s="1103" t="s">
        <v>38</v>
      </c>
      <c r="TTR11" s="1107"/>
      <c r="TTY11" s="1103" t="s">
        <v>38</v>
      </c>
      <c r="TTZ11" s="1107"/>
      <c r="TUG11" s="1103" t="s">
        <v>38</v>
      </c>
      <c r="TUH11" s="1107"/>
      <c r="TUO11" s="1103" t="s">
        <v>38</v>
      </c>
      <c r="TUP11" s="1107"/>
      <c r="TUW11" s="1103" t="s">
        <v>38</v>
      </c>
      <c r="TUX11" s="1107"/>
      <c r="TVE11" s="1103" t="s">
        <v>38</v>
      </c>
      <c r="TVF11" s="1107"/>
      <c r="TVM11" s="1103" t="s">
        <v>38</v>
      </c>
      <c r="TVN11" s="1107"/>
      <c r="TVU11" s="1103" t="s">
        <v>38</v>
      </c>
      <c r="TVV11" s="1107"/>
      <c r="TWC11" s="1103" t="s">
        <v>38</v>
      </c>
      <c r="TWD11" s="1107"/>
      <c r="TWK11" s="1103" t="s">
        <v>38</v>
      </c>
      <c r="TWL11" s="1107"/>
      <c r="TWS11" s="1103" t="s">
        <v>38</v>
      </c>
      <c r="TWT11" s="1107"/>
      <c r="TXA11" s="1103" t="s">
        <v>38</v>
      </c>
      <c r="TXB11" s="1107"/>
      <c r="TXI11" s="1103" t="s">
        <v>38</v>
      </c>
      <c r="TXJ11" s="1107"/>
      <c r="TXQ11" s="1103" t="s">
        <v>38</v>
      </c>
      <c r="TXR11" s="1107"/>
      <c r="TXY11" s="1103" t="s">
        <v>38</v>
      </c>
      <c r="TXZ11" s="1107"/>
      <c r="TYG11" s="1103" t="s">
        <v>38</v>
      </c>
      <c r="TYH11" s="1107"/>
      <c r="TYO11" s="1103" t="s">
        <v>38</v>
      </c>
      <c r="TYP11" s="1107"/>
      <c r="TYW11" s="1103" t="s">
        <v>38</v>
      </c>
      <c r="TYX11" s="1107"/>
      <c r="TZE11" s="1103" t="s">
        <v>38</v>
      </c>
      <c r="TZF11" s="1107"/>
      <c r="TZM11" s="1103" t="s">
        <v>38</v>
      </c>
      <c r="TZN11" s="1107"/>
      <c r="TZU11" s="1103" t="s">
        <v>38</v>
      </c>
      <c r="TZV11" s="1107"/>
      <c r="UAC11" s="1103" t="s">
        <v>38</v>
      </c>
      <c r="UAD11" s="1107"/>
      <c r="UAK11" s="1103" t="s">
        <v>38</v>
      </c>
      <c r="UAL11" s="1107"/>
      <c r="UAS11" s="1103" t="s">
        <v>38</v>
      </c>
      <c r="UAT11" s="1107"/>
      <c r="UBA11" s="1103" t="s">
        <v>38</v>
      </c>
      <c r="UBB11" s="1107"/>
      <c r="UBI11" s="1103" t="s">
        <v>38</v>
      </c>
      <c r="UBJ11" s="1107"/>
      <c r="UBQ11" s="1103" t="s">
        <v>38</v>
      </c>
      <c r="UBR11" s="1107"/>
      <c r="UBY11" s="1103" t="s">
        <v>38</v>
      </c>
      <c r="UBZ11" s="1107"/>
      <c r="UCG11" s="1103" t="s">
        <v>38</v>
      </c>
      <c r="UCH11" s="1107"/>
      <c r="UCO11" s="1103" t="s">
        <v>38</v>
      </c>
      <c r="UCP11" s="1107"/>
      <c r="UCW11" s="1103" t="s">
        <v>38</v>
      </c>
      <c r="UCX11" s="1107"/>
      <c r="UDE11" s="1103" t="s">
        <v>38</v>
      </c>
      <c r="UDF11" s="1107"/>
      <c r="UDM11" s="1103" t="s">
        <v>38</v>
      </c>
      <c r="UDN11" s="1107"/>
      <c r="UDU11" s="1103" t="s">
        <v>38</v>
      </c>
      <c r="UDV11" s="1107"/>
      <c r="UEC11" s="1103" t="s">
        <v>38</v>
      </c>
      <c r="UED11" s="1107"/>
      <c r="UEK11" s="1103" t="s">
        <v>38</v>
      </c>
      <c r="UEL11" s="1107"/>
      <c r="UES11" s="1103" t="s">
        <v>38</v>
      </c>
      <c r="UET11" s="1107"/>
      <c r="UFA11" s="1103" t="s">
        <v>38</v>
      </c>
      <c r="UFB11" s="1107"/>
      <c r="UFI11" s="1103" t="s">
        <v>38</v>
      </c>
      <c r="UFJ11" s="1107"/>
      <c r="UFQ11" s="1103" t="s">
        <v>38</v>
      </c>
      <c r="UFR11" s="1107"/>
      <c r="UFY11" s="1103" t="s">
        <v>38</v>
      </c>
      <c r="UFZ11" s="1107"/>
      <c r="UGG11" s="1103" t="s">
        <v>38</v>
      </c>
      <c r="UGH11" s="1107"/>
      <c r="UGO11" s="1103" t="s">
        <v>38</v>
      </c>
      <c r="UGP11" s="1107"/>
      <c r="UGW11" s="1103" t="s">
        <v>38</v>
      </c>
      <c r="UGX11" s="1107"/>
      <c r="UHE11" s="1103" t="s">
        <v>38</v>
      </c>
      <c r="UHF11" s="1107"/>
      <c r="UHM11" s="1103" t="s">
        <v>38</v>
      </c>
      <c r="UHN11" s="1107"/>
      <c r="UHU11" s="1103" t="s">
        <v>38</v>
      </c>
      <c r="UHV11" s="1107"/>
      <c r="UIC11" s="1103" t="s">
        <v>38</v>
      </c>
      <c r="UID11" s="1107"/>
      <c r="UIK11" s="1103" t="s">
        <v>38</v>
      </c>
      <c r="UIL11" s="1107"/>
      <c r="UIS11" s="1103" t="s">
        <v>38</v>
      </c>
      <c r="UIT11" s="1107"/>
      <c r="UJA11" s="1103" t="s">
        <v>38</v>
      </c>
      <c r="UJB11" s="1107"/>
      <c r="UJI11" s="1103" t="s">
        <v>38</v>
      </c>
      <c r="UJJ11" s="1107"/>
      <c r="UJQ11" s="1103" t="s">
        <v>38</v>
      </c>
      <c r="UJR11" s="1107"/>
      <c r="UJY11" s="1103" t="s">
        <v>38</v>
      </c>
      <c r="UJZ11" s="1107"/>
      <c r="UKG11" s="1103" t="s">
        <v>38</v>
      </c>
      <c r="UKH11" s="1107"/>
      <c r="UKO11" s="1103" t="s">
        <v>38</v>
      </c>
      <c r="UKP11" s="1107"/>
      <c r="UKW11" s="1103" t="s">
        <v>38</v>
      </c>
      <c r="UKX11" s="1107"/>
      <c r="ULE11" s="1103" t="s">
        <v>38</v>
      </c>
      <c r="ULF11" s="1107"/>
      <c r="ULM11" s="1103" t="s">
        <v>38</v>
      </c>
      <c r="ULN11" s="1107"/>
      <c r="ULU11" s="1103" t="s">
        <v>38</v>
      </c>
      <c r="ULV11" s="1107"/>
      <c r="UMC11" s="1103" t="s">
        <v>38</v>
      </c>
      <c r="UMD11" s="1107"/>
      <c r="UMK11" s="1103" t="s">
        <v>38</v>
      </c>
      <c r="UML11" s="1107"/>
      <c r="UMS11" s="1103" t="s">
        <v>38</v>
      </c>
      <c r="UMT11" s="1107"/>
      <c r="UNA11" s="1103" t="s">
        <v>38</v>
      </c>
      <c r="UNB11" s="1107"/>
      <c r="UNI11" s="1103" t="s">
        <v>38</v>
      </c>
      <c r="UNJ11" s="1107"/>
      <c r="UNQ11" s="1103" t="s">
        <v>38</v>
      </c>
      <c r="UNR11" s="1107"/>
      <c r="UNY11" s="1103" t="s">
        <v>38</v>
      </c>
      <c r="UNZ11" s="1107"/>
      <c r="UOG11" s="1103" t="s">
        <v>38</v>
      </c>
      <c r="UOH11" s="1107"/>
      <c r="UOO11" s="1103" t="s">
        <v>38</v>
      </c>
      <c r="UOP11" s="1107"/>
      <c r="UOW11" s="1103" t="s">
        <v>38</v>
      </c>
      <c r="UOX11" s="1107"/>
      <c r="UPE11" s="1103" t="s">
        <v>38</v>
      </c>
      <c r="UPF11" s="1107"/>
      <c r="UPM11" s="1103" t="s">
        <v>38</v>
      </c>
      <c r="UPN11" s="1107"/>
      <c r="UPU11" s="1103" t="s">
        <v>38</v>
      </c>
      <c r="UPV11" s="1107"/>
      <c r="UQC11" s="1103" t="s">
        <v>38</v>
      </c>
      <c r="UQD11" s="1107"/>
      <c r="UQK11" s="1103" t="s">
        <v>38</v>
      </c>
      <c r="UQL11" s="1107"/>
      <c r="UQS11" s="1103" t="s">
        <v>38</v>
      </c>
      <c r="UQT11" s="1107"/>
      <c r="URA11" s="1103" t="s">
        <v>38</v>
      </c>
      <c r="URB11" s="1107"/>
      <c r="URI11" s="1103" t="s">
        <v>38</v>
      </c>
      <c r="URJ11" s="1107"/>
      <c r="URQ11" s="1103" t="s">
        <v>38</v>
      </c>
      <c r="URR11" s="1107"/>
      <c r="URY11" s="1103" t="s">
        <v>38</v>
      </c>
      <c r="URZ11" s="1107"/>
      <c r="USG11" s="1103" t="s">
        <v>38</v>
      </c>
      <c r="USH11" s="1107"/>
      <c r="USO11" s="1103" t="s">
        <v>38</v>
      </c>
      <c r="USP11" s="1107"/>
      <c r="USW11" s="1103" t="s">
        <v>38</v>
      </c>
      <c r="USX11" s="1107"/>
      <c r="UTE11" s="1103" t="s">
        <v>38</v>
      </c>
      <c r="UTF11" s="1107"/>
      <c r="UTM11" s="1103" t="s">
        <v>38</v>
      </c>
      <c r="UTN11" s="1107"/>
      <c r="UTU11" s="1103" t="s">
        <v>38</v>
      </c>
      <c r="UTV11" s="1107"/>
      <c r="UUC11" s="1103" t="s">
        <v>38</v>
      </c>
      <c r="UUD11" s="1107"/>
      <c r="UUK11" s="1103" t="s">
        <v>38</v>
      </c>
      <c r="UUL11" s="1107"/>
      <c r="UUS11" s="1103" t="s">
        <v>38</v>
      </c>
      <c r="UUT11" s="1107"/>
      <c r="UVA11" s="1103" t="s">
        <v>38</v>
      </c>
      <c r="UVB11" s="1107"/>
      <c r="UVI11" s="1103" t="s">
        <v>38</v>
      </c>
      <c r="UVJ11" s="1107"/>
      <c r="UVQ11" s="1103" t="s">
        <v>38</v>
      </c>
      <c r="UVR11" s="1107"/>
      <c r="UVY11" s="1103" t="s">
        <v>38</v>
      </c>
      <c r="UVZ11" s="1107"/>
      <c r="UWG11" s="1103" t="s">
        <v>38</v>
      </c>
      <c r="UWH11" s="1107"/>
      <c r="UWO11" s="1103" t="s">
        <v>38</v>
      </c>
      <c r="UWP11" s="1107"/>
      <c r="UWW11" s="1103" t="s">
        <v>38</v>
      </c>
      <c r="UWX11" s="1107"/>
      <c r="UXE11" s="1103" t="s">
        <v>38</v>
      </c>
      <c r="UXF11" s="1107"/>
      <c r="UXM11" s="1103" t="s">
        <v>38</v>
      </c>
      <c r="UXN11" s="1107"/>
      <c r="UXU11" s="1103" t="s">
        <v>38</v>
      </c>
      <c r="UXV11" s="1107"/>
      <c r="UYC11" s="1103" t="s">
        <v>38</v>
      </c>
      <c r="UYD11" s="1107"/>
      <c r="UYK11" s="1103" t="s">
        <v>38</v>
      </c>
      <c r="UYL11" s="1107"/>
      <c r="UYS11" s="1103" t="s">
        <v>38</v>
      </c>
      <c r="UYT11" s="1107"/>
      <c r="UZA11" s="1103" t="s">
        <v>38</v>
      </c>
      <c r="UZB11" s="1107"/>
      <c r="UZI11" s="1103" t="s">
        <v>38</v>
      </c>
      <c r="UZJ11" s="1107"/>
      <c r="UZQ11" s="1103" t="s">
        <v>38</v>
      </c>
      <c r="UZR11" s="1107"/>
      <c r="UZY11" s="1103" t="s">
        <v>38</v>
      </c>
      <c r="UZZ11" s="1107"/>
      <c r="VAG11" s="1103" t="s">
        <v>38</v>
      </c>
      <c r="VAH11" s="1107"/>
      <c r="VAO11" s="1103" t="s">
        <v>38</v>
      </c>
      <c r="VAP11" s="1107"/>
      <c r="VAW11" s="1103" t="s">
        <v>38</v>
      </c>
      <c r="VAX11" s="1107"/>
      <c r="VBE11" s="1103" t="s">
        <v>38</v>
      </c>
      <c r="VBF11" s="1107"/>
      <c r="VBM11" s="1103" t="s">
        <v>38</v>
      </c>
      <c r="VBN11" s="1107"/>
      <c r="VBU11" s="1103" t="s">
        <v>38</v>
      </c>
      <c r="VBV11" s="1107"/>
      <c r="VCC11" s="1103" t="s">
        <v>38</v>
      </c>
      <c r="VCD11" s="1107"/>
      <c r="VCK11" s="1103" t="s">
        <v>38</v>
      </c>
      <c r="VCL11" s="1107"/>
      <c r="VCS11" s="1103" t="s">
        <v>38</v>
      </c>
      <c r="VCT11" s="1107"/>
      <c r="VDA11" s="1103" t="s">
        <v>38</v>
      </c>
      <c r="VDB11" s="1107"/>
      <c r="VDI11" s="1103" t="s">
        <v>38</v>
      </c>
      <c r="VDJ11" s="1107"/>
      <c r="VDQ11" s="1103" t="s">
        <v>38</v>
      </c>
      <c r="VDR11" s="1107"/>
      <c r="VDY11" s="1103" t="s">
        <v>38</v>
      </c>
      <c r="VDZ11" s="1107"/>
      <c r="VEG11" s="1103" t="s">
        <v>38</v>
      </c>
      <c r="VEH11" s="1107"/>
      <c r="VEO11" s="1103" t="s">
        <v>38</v>
      </c>
      <c r="VEP11" s="1107"/>
      <c r="VEW11" s="1103" t="s">
        <v>38</v>
      </c>
      <c r="VEX11" s="1107"/>
      <c r="VFE11" s="1103" t="s">
        <v>38</v>
      </c>
      <c r="VFF11" s="1107"/>
      <c r="VFM11" s="1103" t="s">
        <v>38</v>
      </c>
      <c r="VFN11" s="1107"/>
      <c r="VFU11" s="1103" t="s">
        <v>38</v>
      </c>
      <c r="VFV11" s="1107"/>
      <c r="VGC11" s="1103" t="s">
        <v>38</v>
      </c>
      <c r="VGD11" s="1107"/>
      <c r="VGK11" s="1103" t="s">
        <v>38</v>
      </c>
      <c r="VGL11" s="1107"/>
      <c r="VGS11" s="1103" t="s">
        <v>38</v>
      </c>
      <c r="VGT11" s="1107"/>
      <c r="VHA11" s="1103" t="s">
        <v>38</v>
      </c>
      <c r="VHB11" s="1107"/>
      <c r="VHI11" s="1103" t="s">
        <v>38</v>
      </c>
      <c r="VHJ11" s="1107"/>
      <c r="VHQ11" s="1103" t="s">
        <v>38</v>
      </c>
      <c r="VHR11" s="1107"/>
      <c r="VHY11" s="1103" t="s">
        <v>38</v>
      </c>
      <c r="VHZ11" s="1107"/>
      <c r="VIG11" s="1103" t="s">
        <v>38</v>
      </c>
      <c r="VIH11" s="1107"/>
      <c r="VIO11" s="1103" t="s">
        <v>38</v>
      </c>
      <c r="VIP11" s="1107"/>
      <c r="VIW11" s="1103" t="s">
        <v>38</v>
      </c>
      <c r="VIX11" s="1107"/>
      <c r="VJE11" s="1103" t="s">
        <v>38</v>
      </c>
      <c r="VJF11" s="1107"/>
      <c r="VJM11" s="1103" t="s">
        <v>38</v>
      </c>
      <c r="VJN11" s="1107"/>
      <c r="VJU11" s="1103" t="s">
        <v>38</v>
      </c>
      <c r="VJV11" s="1107"/>
      <c r="VKC11" s="1103" t="s">
        <v>38</v>
      </c>
      <c r="VKD11" s="1107"/>
      <c r="VKK11" s="1103" t="s">
        <v>38</v>
      </c>
      <c r="VKL11" s="1107"/>
      <c r="VKS11" s="1103" t="s">
        <v>38</v>
      </c>
      <c r="VKT11" s="1107"/>
      <c r="VLA11" s="1103" t="s">
        <v>38</v>
      </c>
      <c r="VLB11" s="1107"/>
      <c r="VLI11" s="1103" t="s">
        <v>38</v>
      </c>
      <c r="VLJ11" s="1107"/>
      <c r="VLQ11" s="1103" t="s">
        <v>38</v>
      </c>
      <c r="VLR11" s="1107"/>
      <c r="VLY11" s="1103" t="s">
        <v>38</v>
      </c>
      <c r="VLZ11" s="1107"/>
      <c r="VMG11" s="1103" t="s">
        <v>38</v>
      </c>
      <c r="VMH11" s="1107"/>
      <c r="VMO11" s="1103" t="s">
        <v>38</v>
      </c>
      <c r="VMP11" s="1107"/>
      <c r="VMW11" s="1103" t="s">
        <v>38</v>
      </c>
      <c r="VMX11" s="1107"/>
      <c r="VNE11" s="1103" t="s">
        <v>38</v>
      </c>
      <c r="VNF11" s="1107"/>
      <c r="VNM11" s="1103" t="s">
        <v>38</v>
      </c>
      <c r="VNN11" s="1107"/>
      <c r="VNU11" s="1103" t="s">
        <v>38</v>
      </c>
      <c r="VNV11" s="1107"/>
      <c r="VOC11" s="1103" t="s">
        <v>38</v>
      </c>
      <c r="VOD11" s="1107"/>
      <c r="VOK11" s="1103" t="s">
        <v>38</v>
      </c>
      <c r="VOL11" s="1107"/>
      <c r="VOS11" s="1103" t="s">
        <v>38</v>
      </c>
      <c r="VOT11" s="1107"/>
      <c r="VPA11" s="1103" t="s">
        <v>38</v>
      </c>
      <c r="VPB11" s="1107"/>
      <c r="VPI11" s="1103" t="s">
        <v>38</v>
      </c>
      <c r="VPJ11" s="1107"/>
      <c r="VPQ11" s="1103" t="s">
        <v>38</v>
      </c>
      <c r="VPR11" s="1107"/>
      <c r="VPY11" s="1103" t="s">
        <v>38</v>
      </c>
      <c r="VPZ11" s="1107"/>
      <c r="VQG11" s="1103" t="s">
        <v>38</v>
      </c>
      <c r="VQH11" s="1107"/>
      <c r="VQO11" s="1103" t="s">
        <v>38</v>
      </c>
      <c r="VQP11" s="1107"/>
      <c r="VQW11" s="1103" t="s">
        <v>38</v>
      </c>
      <c r="VQX11" s="1107"/>
      <c r="VRE11" s="1103" t="s">
        <v>38</v>
      </c>
      <c r="VRF11" s="1107"/>
      <c r="VRM11" s="1103" t="s">
        <v>38</v>
      </c>
      <c r="VRN11" s="1107"/>
      <c r="VRU11" s="1103" t="s">
        <v>38</v>
      </c>
      <c r="VRV11" s="1107"/>
      <c r="VSC11" s="1103" t="s">
        <v>38</v>
      </c>
      <c r="VSD11" s="1107"/>
      <c r="VSK11" s="1103" t="s">
        <v>38</v>
      </c>
      <c r="VSL11" s="1107"/>
      <c r="VSS11" s="1103" t="s">
        <v>38</v>
      </c>
      <c r="VST11" s="1107"/>
      <c r="VTA11" s="1103" t="s">
        <v>38</v>
      </c>
      <c r="VTB11" s="1107"/>
      <c r="VTI11" s="1103" t="s">
        <v>38</v>
      </c>
      <c r="VTJ11" s="1107"/>
      <c r="VTQ11" s="1103" t="s">
        <v>38</v>
      </c>
      <c r="VTR11" s="1107"/>
      <c r="VTY11" s="1103" t="s">
        <v>38</v>
      </c>
      <c r="VTZ11" s="1107"/>
      <c r="VUG11" s="1103" t="s">
        <v>38</v>
      </c>
      <c r="VUH11" s="1107"/>
      <c r="VUO11" s="1103" t="s">
        <v>38</v>
      </c>
      <c r="VUP11" s="1107"/>
      <c r="VUW11" s="1103" t="s">
        <v>38</v>
      </c>
      <c r="VUX11" s="1107"/>
      <c r="VVE11" s="1103" t="s">
        <v>38</v>
      </c>
      <c r="VVF11" s="1107"/>
      <c r="VVM11" s="1103" t="s">
        <v>38</v>
      </c>
      <c r="VVN11" s="1107"/>
      <c r="VVU11" s="1103" t="s">
        <v>38</v>
      </c>
      <c r="VVV11" s="1107"/>
      <c r="VWC11" s="1103" t="s">
        <v>38</v>
      </c>
      <c r="VWD11" s="1107"/>
      <c r="VWK11" s="1103" t="s">
        <v>38</v>
      </c>
      <c r="VWL11" s="1107"/>
      <c r="VWS11" s="1103" t="s">
        <v>38</v>
      </c>
      <c r="VWT11" s="1107"/>
      <c r="VXA11" s="1103" t="s">
        <v>38</v>
      </c>
      <c r="VXB11" s="1107"/>
      <c r="VXI11" s="1103" t="s">
        <v>38</v>
      </c>
      <c r="VXJ11" s="1107"/>
      <c r="VXQ11" s="1103" t="s">
        <v>38</v>
      </c>
      <c r="VXR11" s="1107"/>
      <c r="VXY11" s="1103" t="s">
        <v>38</v>
      </c>
      <c r="VXZ11" s="1107"/>
      <c r="VYG11" s="1103" t="s">
        <v>38</v>
      </c>
      <c r="VYH11" s="1107"/>
      <c r="VYO11" s="1103" t="s">
        <v>38</v>
      </c>
      <c r="VYP11" s="1107"/>
      <c r="VYW11" s="1103" t="s">
        <v>38</v>
      </c>
      <c r="VYX11" s="1107"/>
      <c r="VZE11" s="1103" t="s">
        <v>38</v>
      </c>
      <c r="VZF11" s="1107"/>
      <c r="VZM11" s="1103" t="s">
        <v>38</v>
      </c>
      <c r="VZN11" s="1107"/>
      <c r="VZU11" s="1103" t="s">
        <v>38</v>
      </c>
      <c r="VZV11" s="1107"/>
      <c r="WAC11" s="1103" t="s">
        <v>38</v>
      </c>
      <c r="WAD11" s="1107"/>
      <c r="WAK11" s="1103" t="s">
        <v>38</v>
      </c>
      <c r="WAL11" s="1107"/>
      <c r="WAS11" s="1103" t="s">
        <v>38</v>
      </c>
      <c r="WAT11" s="1107"/>
      <c r="WBA11" s="1103" t="s">
        <v>38</v>
      </c>
      <c r="WBB11" s="1107"/>
      <c r="WBI11" s="1103" t="s">
        <v>38</v>
      </c>
      <c r="WBJ11" s="1107"/>
      <c r="WBQ11" s="1103" t="s">
        <v>38</v>
      </c>
      <c r="WBR11" s="1107"/>
      <c r="WBY11" s="1103" t="s">
        <v>38</v>
      </c>
      <c r="WBZ11" s="1107"/>
      <c r="WCG11" s="1103" t="s">
        <v>38</v>
      </c>
      <c r="WCH11" s="1107"/>
      <c r="WCO11" s="1103" t="s">
        <v>38</v>
      </c>
      <c r="WCP11" s="1107"/>
      <c r="WCW11" s="1103" t="s">
        <v>38</v>
      </c>
      <c r="WCX11" s="1107"/>
      <c r="WDE11" s="1103" t="s">
        <v>38</v>
      </c>
      <c r="WDF11" s="1107"/>
      <c r="WDM11" s="1103" t="s">
        <v>38</v>
      </c>
      <c r="WDN11" s="1107"/>
      <c r="WDU11" s="1103" t="s">
        <v>38</v>
      </c>
      <c r="WDV11" s="1107"/>
      <c r="WEC11" s="1103" t="s">
        <v>38</v>
      </c>
      <c r="WED11" s="1107"/>
      <c r="WEK11" s="1103" t="s">
        <v>38</v>
      </c>
      <c r="WEL11" s="1107"/>
      <c r="WES11" s="1103" t="s">
        <v>38</v>
      </c>
      <c r="WET11" s="1107"/>
      <c r="WFA11" s="1103" t="s">
        <v>38</v>
      </c>
      <c r="WFB11" s="1107"/>
      <c r="WFI11" s="1103" t="s">
        <v>38</v>
      </c>
      <c r="WFJ11" s="1107"/>
      <c r="WFQ11" s="1103" t="s">
        <v>38</v>
      </c>
      <c r="WFR11" s="1107"/>
      <c r="WFY11" s="1103" t="s">
        <v>38</v>
      </c>
      <c r="WFZ11" s="1107"/>
      <c r="WGG11" s="1103" t="s">
        <v>38</v>
      </c>
      <c r="WGH11" s="1107"/>
      <c r="WGO11" s="1103" t="s">
        <v>38</v>
      </c>
      <c r="WGP11" s="1107"/>
      <c r="WGW11" s="1103" t="s">
        <v>38</v>
      </c>
      <c r="WGX11" s="1107"/>
      <c r="WHE11" s="1103" t="s">
        <v>38</v>
      </c>
      <c r="WHF11" s="1107"/>
      <c r="WHM11" s="1103" t="s">
        <v>38</v>
      </c>
      <c r="WHN11" s="1107"/>
      <c r="WHU11" s="1103" t="s">
        <v>38</v>
      </c>
      <c r="WHV11" s="1107"/>
      <c r="WIC11" s="1103" t="s">
        <v>38</v>
      </c>
      <c r="WID11" s="1107"/>
      <c r="WIK11" s="1103" t="s">
        <v>38</v>
      </c>
      <c r="WIL11" s="1107"/>
      <c r="WIS11" s="1103" t="s">
        <v>38</v>
      </c>
      <c r="WIT11" s="1107"/>
      <c r="WJA11" s="1103" t="s">
        <v>38</v>
      </c>
      <c r="WJB11" s="1107"/>
      <c r="WJI11" s="1103" t="s">
        <v>38</v>
      </c>
      <c r="WJJ11" s="1107"/>
      <c r="WJQ11" s="1103" t="s">
        <v>38</v>
      </c>
      <c r="WJR11" s="1107"/>
      <c r="WJY11" s="1103" t="s">
        <v>38</v>
      </c>
      <c r="WJZ11" s="1107"/>
      <c r="WKG11" s="1103" t="s">
        <v>38</v>
      </c>
      <c r="WKH11" s="1107"/>
      <c r="WKO11" s="1103" t="s">
        <v>38</v>
      </c>
      <c r="WKP11" s="1107"/>
      <c r="WKW11" s="1103" t="s">
        <v>38</v>
      </c>
      <c r="WKX11" s="1107"/>
      <c r="WLE11" s="1103" t="s">
        <v>38</v>
      </c>
      <c r="WLF11" s="1107"/>
      <c r="WLM11" s="1103" t="s">
        <v>38</v>
      </c>
      <c r="WLN11" s="1107"/>
      <c r="WLU11" s="1103" t="s">
        <v>38</v>
      </c>
      <c r="WLV11" s="1107"/>
      <c r="WMC11" s="1103" t="s">
        <v>38</v>
      </c>
      <c r="WMD11" s="1107"/>
      <c r="WMK11" s="1103" t="s">
        <v>38</v>
      </c>
      <c r="WML11" s="1107"/>
      <c r="WMS11" s="1103" t="s">
        <v>38</v>
      </c>
      <c r="WMT11" s="1107"/>
      <c r="WNA11" s="1103" t="s">
        <v>38</v>
      </c>
      <c r="WNB11" s="1107"/>
      <c r="WNI11" s="1103" t="s">
        <v>38</v>
      </c>
      <c r="WNJ11" s="1107"/>
      <c r="WNQ11" s="1103" t="s">
        <v>38</v>
      </c>
      <c r="WNR11" s="1107"/>
      <c r="WNY11" s="1103" t="s">
        <v>38</v>
      </c>
      <c r="WNZ11" s="1107"/>
      <c r="WOG11" s="1103" t="s">
        <v>38</v>
      </c>
      <c r="WOH11" s="1107"/>
      <c r="WOO11" s="1103" t="s">
        <v>38</v>
      </c>
      <c r="WOP11" s="1107"/>
      <c r="WOW11" s="1103" t="s">
        <v>38</v>
      </c>
      <c r="WOX11" s="1107"/>
      <c r="WPE11" s="1103" t="s">
        <v>38</v>
      </c>
      <c r="WPF11" s="1107"/>
      <c r="WPM11" s="1103" t="s">
        <v>38</v>
      </c>
      <c r="WPN11" s="1107"/>
      <c r="WPU11" s="1103" t="s">
        <v>38</v>
      </c>
      <c r="WPV11" s="1107"/>
      <c r="WQC11" s="1103" t="s">
        <v>38</v>
      </c>
      <c r="WQD11" s="1107"/>
      <c r="WQK11" s="1103" t="s">
        <v>38</v>
      </c>
      <c r="WQL11" s="1107"/>
      <c r="WQS11" s="1103" t="s">
        <v>38</v>
      </c>
      <c r="WQT11" s="1107"/>
      <c r="WRA11" s="1103" t="s">
        <v>38</v>
      </c>
      <c r="WRB11" s="1107"/>
      <c r="WRI11" s="1103" t="s">
        <v>38</v>
      </c>
      <c r="WRJ11" s="1107"/>
      <c r="WRQ11" s="1103" t="s">
        <v>38</v>
      </c>
      <c r="WRR11" s="1107"/>
      <c r="WRY11" s="1103" t="s">
        <v>38</v>
      </c>
      <c r="WRZ11" s="1107"/>
      <c r="WSG11" s="1103" t="s">
        <v>38</v>
      </c>
      <c r="WSH11" s="1107"/>
      <c r="WSO11" s="1103" t="s">
        <v>38</v>
      </c>
      <c r="WSP11" s="1107"/>
      <c r="WSW11" s="1103" t="s">
        <v>38</v>
      </c>
      <c r="WSX11" s="1107"/>
      <c r="WTE11" s="1103" t="s">
        <v>38</v>
      </c>
      <c r="WTF11" s="1107"/>
      <c r="WTM11" s="1103" t="s">
        <v>38</v>
      </c>
      <c r="WTN11" s="1107"/>
      <c r="WTU11" s="1103" t="s">
        <v>38</v>
      </c>
      <c r="WTV11" s="1107"/>
      <c r="WUC11" s="1103" t="s">
        <v>38</v>
      </c>
      <c r="WUD11" s="1107"/>
      <c r="WUK11" s="1103" t="s">
        <v>38</v>
      </c>
      <c r="WUL11" s="1107"/>
      <c r="WUS11" s="1103" t="s">
        <v>38</v>
      </c>
      <c r="WUT11" s="1107"/>
      <c r="WVA11" s="1103" t="s">
        <v>38</v>
      </c>
      <c r="WVB11" s="1107"/>
      <c r="WVI11" s="1103" t="s">
        <v>38</v>
      </c>
      <c r="WVJ11" s="1107"/>
      <c r="WVQ11" s="1103" t="s">
        <v>38</v>
      </c>
      <c r="WVR11" s="1107"/>
      <c r="WVY11" s="1103" t="s">
        <v>38</v>
      </c>
      <c r="WVZ11" s="1107"/>
      <c r="WWG11" s="1103" t="s">
        <v>38</v>
      </c>
      <c r="WWH11" s="1107"/>
      <c r="WWO11" s="1103" t="s">
        <v>38</v>
      </c>
      <c r="WWP11" s="1107"/>
      <c r="WWW11" s="1103" t="s">
        <v>38</v>
      </c>
      <c r="WWX11" s="1107"/>
      <c r="WXE11" s="1103" t="s">
        <v>38</v>
      </c>
      <c r="WXF11" s="1107"/>
      <c r="WXM11" s="1103" t="s">
        <v>38</v>
      </c>
      <c r="WXN11" s="1107"/>
      <c r="WXU11" s="1103" t="s">
        <v>38</v>
      </c>
      <c r="WXV11" s="1107"/>
      <c r="WYC11" s="1103" t="s">
        <v>38</v>
      </c>
      <c r="WYD11" s="1107"/>
      <c r="WYK11" s="1103" t="s">
        <v>38</v>
      </c>
      <c r="WYL11" s="1107"/>
      <c r="WYS11" s="1103" t="s">
        <v>38</v>
      </c>
      <c r="WYT11" s="1107"/>
      <c r="WZA11" s="1103" t="s">
        <v>38</v>
      </c>
      <c r="WZB11" s="1107"/>
      <c r="WZI11" s="1103" t="s">
        <v>38</v>
      </c>
      <c r="WZJ11" s="1107"/>
      <c r="WZQ11" s="1103" t="s">
        <v>38</v>
      </c>
      <c r="WZR11" s="1107"/>
      <c r="WZY11" s="1103" t="s">
        <v>38</v>
      </c>
      <c r="WZZ11" s="1107"/>
      <c r="XAG11" s="1103" t="s">
        <v>38</v>
      </c>
      <c r="XAH11" s="1107"/>
      <c r="XAO11" s="1103" t="s">
        <v>38</v>
      </c>
      <c r="XAP11" s="1107"/>
      <c r="XAW11" s="1103" t="s">
        <v>38</v>
      </c>
      <c r="XAX11" s="1107"/>
      <c r="XBE11" s="1103" t="s">
        <v>38</v>
      </c>
      <c r="XBF11" s="1107"/>
      <c r="XBM11" s="1103" t="s">
        <v>38</v>
      </c>
      <c r="XBN11" s="1107"/>
      <c r="XBU11" s="1103" t="s">
        <v>38</v>
      </c>
      <c r="XBV11" s="1107"/>
      <c r="XCC11" s="1103" t="s">
        <v>38</v>
      </c>
      <c r="XCD11" s="1107"/>
      <c r="XCK11" s="1103" t="s">
        <v>38</v>
      </c>
      <c r="XCL11" s="1107"/>
      <c r="XCS11" s="1103" t="s">
        <v>38</v>
      </c>
      <c r="XCT11" s="1107"/>
      <c r="XDA11" s="1103" t="s">
        <v>38</v>
      </c>
      <c r="XDB11" s="1107"/>
      <c r="XDI11" s="1103" t="s">
        <v>38</v>
      </c>
      <c r="XDJ11" s="1107"/>
      <c r="XDQ11" s="1103" t="s">
        <v>38</v>
      </c>
      <c r="XDR11" s="1107"/>
      <c r="XDY11" s="1103" t="s">
        <v>38</v>
      </c>
      <c r="XDZ11" s="1107"/>
      <c r="XEG11" s="1103" t="s">
        <v>38</v>
      </c>
      <c r="XEH11" s="1107"/>
      <c r="XEO11" s="1103" t="s">
        <v>38</v>
      </c>
      <c r="XEP11" s="1107"/>
      <c r="XEW11" s="1103" t="s">
        <v>38</v>
      </c>
      <c r="XEX11" s="1107"/>
    </row>
    <row r="12" spans="1:16384" s="1106" customFormat="1" ht="15" x14ac:dyDescent="0.2">
      <c r="A12" s="46" t="s">
        <v>39</v>
      </c>
      <c r="B12" s="1107"/>
      <c r="I12" s="1057"/>
      <c r="J12" s="1120"/>
      <c r="K12" s="1119"/>
      <c r="L12" s="1119"/>
      <c r="M12" s="1119"/>
      <c r="N12" s="1119"/>
      <c r="O12" s="1119"/>
      <c r="P12" s="1119"/>
      <c r="Q12" s="1057"/>
      <c r="R12" s="1120"/>
      <c r="S12" s="1119"/>
      <c r="T12" s="1119"/>
      <c r="U12" s="1119"/>
      <c r="V12" s="1119"/>
      <c r="W12" s="1119"/>
      <c r="X12" s="1119"/>
      <c r="Y12" s="1057"/>
      <c r="Z12" s="1120"/>
      <c r="AA12" s="1119"/>
      <c r="AB12" s="1119"/>
      <c r="AC12" s="1119"/>
      <c r="AD12" s="1119"/>
      <c r="AE12" s="1119"/>
      <c r="AF12" s="1119"/>
      <c r="AG12" s="1057"/>
      <c r="AH12" s="1120"/>
      <c r="AI12" s="1119"/>
      <c r="AJ12" s="1119"/>
      <c r="AK12" s="1119"/>
      <c r="AL12" s="1119"/>
      <c r="AM12" s="1119"/>
      <c r="AN12" s="1119"/>
      <c r="AO12" s="1057"/>
      <c r="AP12" s="1120"/>
      <c r="AQ12" s="1119"/>
      <c r="AR12" s="1119"/>
      <c r="AS12" s="1119"/>
      <c r="AT12" s="1119"/>
      <c r="AU12" s="1119"/>
      <c r="AV12" s="1119"/>
      <c r="AW12" s="1057"/>
      <c r="AX12" s="1120"/>
      <c r="AY12" s="1119"/>
      <c r="AZ12" s="1119"/>
      <c r="BA12" s="1119"/>
      <c r="BB12" s="1119"/>
      <c r="BC12" s="1119"/>
      <c r="BD12" s="1119"/>
      <c r="BE12" s="1057"/>
      <c r="BF12" s="1120"/>
      <c r="BG12" s="1119"/>
      <c r="BH12" s="1119"/>
      <c r="BI12" s="1119"/>
      <c r="BJ12" s="1119"/>
      <c r="BK12" s="1119"/>
      <c r="BL12" s="1119"/>
      <c r="BM12" s="1057"/>
      <c r="BN12" s="1120"/>
      <c r="BO12" s="1119"/>
      <c r="BP12" s="1119"/>
      <c r="BQ12" s="1119"/>
      <c r="BR12" s="1119"/>
      <c r="BS12" s="1119"/>
      <c r="BT12" s="1119"/>
      <c r="BU12" s="1057"/>
      <c r="BV12" s="1120"/>
      <c r="BW12" s="1119"/>
      <c r="BX12" s="1119"/>
      <c r="BY12" s="1119"/>
      <c r="BZ12" s="1119"/>
      <c r="CA12" s="1119"/>
      <c r="CB12" s="1119"/>
      <c r="CC12" s="1057"/>
      <c r="CD12" s="1120"/>
      <c r="CE12" s="1119"/>
      <c r="CF12" s="1119"/>
      <c r="CG12" s="1119"/>
      <c r="CH12" s="1119"/>
      <c r="CI12" s="1119"/>
      <c r="CJ12" s="1119"/>
      <c r="CK12" s="1057"/>
      <c r="CL12" s="1120"/>
      <c r="CM12" s="1119"/>
      <c r="CN12" s="1119"/>
      <c r="CO12" s="1112"/>
      <c r="CS12" s="1103" t="s">
        <v>39</v>
      </c>
      <c r="CT12" s="1107"/>
      <c r="DA12" s="1103" t="s">
        <v>39</v>
      </c>
      <c r="DB12" s="1107"/>
      <c r="DI12" s="1103" t="s">
        <v>39</v>
      </c>
      <c r="DJ12" s="1107"/>
      <c r="DQ12" s="1103" t="s">
        <v>39</v>
      </c>
      <c r="DR12" s="1107"/>
      <c r="DY12" s="1103" t="s">
        <v>39</v>
      </c>
      <c r="DZ12" s="1107"/>
      <c r="EG12" s="1103" t="s">
        <v>39</v>
      </c>
      <c r="EH12" s="1107"/>
      <c r="EO12" s="1103" t="s">
        <v>39</v>
      </c>
      <c r="EP12" s="1107"/>
      <c r="EW12" s="1103" t="s">
        <v>39</v>
      </c>
      <c r="EX12" s="1107"/>
      <c r="FE12" s="1103" t="s">
        <v>39</v>
      </c>
      <c r="FF12" s="1107"/>
      <c r="FM12" s="1103" t="s">
        <v>39</v>
      </c>
      <c r="FN12" s="1107"/>
      <c r="FU12" s="1103" t="s">
        <v>39</v>
      </c>
      <c r="FV12" s="1107"/>
      <c r="GC12" s="1103" t="s">
        <v>39</v>
      </c>
      <c r="GD12" s="1107"/>
      <c r="GK12" s="1103" t="s">
        <v>39</v>
      </c>
      <c r="GL12" s="1107"/>
      <c r="GS12" s="1103" t="s">
        <v>39</v>
      </c>
      <c r="GT12" s="1107"/>
      <c r="HA12" s="1103" t="s">
        <v>39</v>
      </c>
      <c r="HB12" s="1107"/>
      <c r="HI12" s="1103" t="s">
        <v>39</v>
      </c>
      <c r="HJ12" s="1107"/>
      <c r="HQ12" s="1103" t="s">
        <v>39</v>
      </c>
      <c r="HR12" s="1107"/>
      <c r="HY12" s="1103" t="s">
        <v>39</v>
      </c>
      <c r="HZ12" s="1107"/>
      <c r="IG12" s="1103" t="s">
        <v>39</v>
      </c>
      <c r="IH12" s="1107"/>
      <c r="IO12" s="1103" t="s">
        <v>39</v>
      </c>
      <c r="IP12" s="1107"/>
      <c r="IW12" s="1103" t="s">
        <v>39</v>
      </c>
      <c r="IX12" s="1107"/>
      <c r="JE12" s="1103" t="s">
        <v>39</v>
      </c>
      <c r="JF12" s="1107"/>
      <c r="JM12" s="1103" t="s">
        <v>39</v>
      </c>
      <c r="JN12" s="1107"/>
      <c r="JU12" s="1103" t="s">
        <v>39</v>
      </c>
      <c r="JV12" s="1107"/>
      <c r="KC12" s="1103" t="s">
        <v>39</v>
      </c>
      <c r="KD12" s="1107"/>
      <c r="KK12" s="1103" t="s">
        <v>39</v>
      </c>
      <c r="KL12" s="1107"/>
      <c r="KS12" s="1103" t="s">
        <v>39</v>
      </c>
      <c r="KT12" s="1107"/>
      <c r="LA12" s="1103" t="s">
        <v>39</v>
      </c>
      <c r="LB12" s="1107"/>
      <c r="LI12" s="1103" t="s">
        <v>39</v>
      </c>
      <c r="LJ12" s="1107"/>
      <c r="LQ12" s="1103" t="s">
        <v>39</v>
      </c>
      <c r="LR12" s="1107"/>
      <c r="LY12" s="1103" t="s">
        <v>39</v>
      </c>
      <c r="LZ12" s="1107"/>
      <c r="MG12" s="1103" t="s">
        <v>39</v>
      </c>
      <c r="MH12" s="1107"/>
      <c r="MO12" s="1103" t="s">
        <v>39</v>
      </c>
      <c r="MP12" s="1107"/>
      <c r="MW12" s="1103" t="s">
        <v>39</v>
      </c>
      <c r="MX12" s="1107"/>
      <c r="NE12" s="1103" t="s">
        <v>39</v>
      </c>
      <c r="NF12" s="1107"/>
      <c r="NM12" s="1103" t="s">
        <v>39</v>
      </c>
      <c r="NN12" s="1107"/>
      <c r="NU12" s="1103" t="s">
        <v>39</v>
      </c>
      <c r="NV12" s="1107"/>
      <c r="OC12" s="1103" t="s">
        <v>39</v>
      </c>
      <c r="OD12" s="1107"/>
      <c r="OK12" s="1103" t="s">
        <v>39</v>
      </c>
      <c r="OL12" s="1107"/>
      <c r="OS12" s="1103" t="s">
        <v>39</v>
      </c>
      <c r="OT12" s="1107"/>
      <c r="PA12" s="1103" t="s">
        <v>39</v>
      </c>
      <c r="PB12" s="1107"/>
      <c r="PI12" s="1103" t="s">
        <v>39</v>
      </c>
      <c r="PJ12" s="1107"/>
      <c r="PQ12" s="1103" t="s">
        <v>39</v>
      </c>
      <c r="PR12" s="1107"/>
      <c r="PY12" s="1103" t="s">
        <v>39</v>
      </c>
      <c r="PZ12" s="1107"/>
      <c r="QG12" s="1103" t="s">
        <v>39</v>
      </c>
      <c r="QH12" s="1107"/>
      <c r="QO12" s="1103" t="s">
        <v>39</v>
      </c>
      <c r="QP12" s="1107"/>
      <c r="QW12" s="1103" t="s">
        <v>39</v>
      </c>
      <c r="QX12" s="1107"/>
      <c r="RE12" s="1103" t="s">
        <v>39</v>
      </c>
      <c r="RF12" s="1107"/>
      <c r="RM12" s="1103" t="s">
        <v>39</v>
      </c>
      <c r="RN12" s="1107"/>
      <c r="RU12" s="1103" t="s">
        <v>39</v>
      </c>
      <c r="RV12" s="1107"/>
      <c r="SC12" s="1103" t="s">
        <v>39</v>
      </c>
      <c r="SD12" s="1107"/>
      <c r="SK12" s="1103" t="s">
        <v>39</v>
      </c>
      <c r="SL12" s="1107"/>
      <c r="SS12" s="1103" t="s">
        <v>39</v>
      </c>
      <c r="ST12" s="1107"/>
      <c r="TA12" s="1103" t="s">
        <v>39</v>
      </c>
      <c r="TB12" s="1107"/>
      <c r="TI12" s="1103" t="s">
        <v>39</v>
      </c>
      <c r="TJ12" s="1107"/>
      <c r="TQ12" s="1103" t="s">
        <v>39</v>
      </c>
      <c r="TR12" s="1107"/>
      <c r="TY12" s="1103" t="s">
        <v>39</v>
      </c>
      <c r="TZ12" s="1107"/>
      <c r="UG12" s="1103" t="s">
        <v>39</v>
      </c>
      <c r="UH12" s="1107"/>
      <c r="UO12" s="1103" t="s">
        <v>39</v>
      </c>
      <c r="UP12" s="1107"/>
      <c r="UW12" s="1103" t="s">
        <v>39</v>
      </c>
      <c r="UX12" s="1107"/>
      <c r="VE12" s="1103" t="s">
        <v>39</v>
      </c>
      <c r="VF12" s="1107"/>
      <c r="VM12" s="1103" t="s">
        <v>39</v>
      </c>
      <c r="VN12" s="1107"/>
      <c r="VU12" s="1103" t="s">
        <v>39</v>
      </c>
      <c r="VV12" s="1107"/>
      <c r="WC12" s="1103" t="s">
        <v>39</v>
      </c>
      <c r="WD12" s="1107"/>
      <c r="WK12" s="1103" t="s">
        <v>39</v>
      </c>
      <c r="WL12" s="1107"/>
      <c r="WS12" s="1103" t="s">
        <v>39</v>
      </c>
      <c r="WT12" s="1107"/>
      <c r="XA12" s="1103" t="s">
        <v>39</v>
      </c>
      <c r="XB12" s="1107"/>
      <c r="XI12" s="1103" t="s">
        <v>39</v>
      </c>
      <c r="XJ12" s="1107"/>
      <c r="XQ12" s="1103" t="s">
        <v>39</v>
      </c>
      <c r="XR12" s="1107"/>
      <c r="XY12" s="1103" t="s">
        <v>39</v>
      </c>
      <c r="XZ12" s="1107"/>
      <c r="YG12" s="1103" t="s">
        <v>39</v>
      </c>
      <c r="YH12" s="1107"/>
      <c r="YO12" s="1103" t="s">
        <v>39</v>
      </c>
      <c r="YP12" s="1107"/>
      <c r="YW12" s="1103" t="s">
        <v>39</v>
      </c>
      <c r="YX12" s="1107"/>
      <c r="ZE12" s="1103" t="s">
        <v>39</v>
      </c>
      <c r="ZF12" s="1107"/>
      <c r="ZM12" s="1103" t="s">
        <v>39</v>
      </c>
      <c r="ZN12" s="1107"/>
      <c r="ZU12" s="1103" t="s">
        <v>39</v>
      </c>
      <c r="ZV12" s="1107"/>
      <c r="AAC12" s="1103" t="s">
        <v>39</v>
      </c>
      <c r="AAD12" s="1107"/>
      <c r="AAK12" s="1103" t="s">
        <v>39</v>
      </c>
      <c r="AAL12" s="1107"/>
      <c r="AAS12" s="1103" t="s">
        <v>39</v>
      </c>
      <c r="AAT12" s="1107"/>
      <c r="ABA12" s="1103" t="s">
        <v>39</v>
      </c>
      <c r="ABB12" s="1107"/>
      <c r="ABI12" s="1103" t="s">
        <v>39</v>
      </c>
      <c r="ABJ12" s="1107"/>
      <c r="ABQ12" s="1103" t="s">
        <v>39</v>
      </c>
      <c r="ABR12" s="1107"/>
      <c r="ABY12" s="1103" t="s">
        <v>39</v>
      </c>
      <c r="ABZ12" s="1107"/>
      <c r="ACG12" s="1103" t="s">
        <v>39</v>
      </c>
      <c r="ACH12" s="1107"/>
      <c r="ACO12" s="1103" t="s">
        <v>39</v>
      </c>
      <c r="ACP12" s="1107"/>
      <c r="ACW12" s="1103" t="s">
        <v>39</v>
      </c>
      <c r="ACX12" s="1107"/>
      <c r="ADE12" s="1103" t="s">
        <v>39</v>
      </c>
      <c r="ADF12" s="1107"/>
      <c r="ADM12" s="1103" t="s">
        <v>39</v>
      </c>
      <c r="ADN12" s="1107"/>
      <c r="ADU12" s="1103" t="s">
        <v>39</v>
      </c>
      <c r="ADV12" s="1107"/>
      <c r="AEC12" s="1103" t="s">
        <v>39</v>
      </c>
      <c r="AED12" s="1107"/>
      <c r="AEK12" s="1103" t="s">
        <v>39</v>
      </c>
      <c r="AEL12" s="1107"/>
      <c r="AES12" s="1103" t="s">
        <v>39</v>
      </c>
      <c r="AET12" s="1107"/>
      <c r="AFA12" s="1103" t="s">
        <v>39</v>
      </c>
      <c r="AFB12" s="1107"/>
      <c r="AFI12" s="1103" t="s">
        <v>39</v>
      </c>
      <c r="AFJ12" s="1107"/>
      <c r="AFQ12" s="1103" t="s">
        <v>39</v>
      </c>
      <c r="AFR12" s="1107"/>
      <c r="AFY12" s="1103" t="s">
        <v>39</v>
      </c>
      <c r="AFZ12" s="1107"/>
      <c r="AGG12" s="1103" t="s">
        <v>39</v>
      </c>
      <c r="AGH12" s="1107"/>
      <c r="AGO12" s="1103" t="s">
        <v>39</v>
      </c>
      <c r="AGP12" s="1107"/>
      <c r="AGW12" s="1103" t="s">
        <v>39</v>
      </c>
      <c r="AGX12" s="1107"/>
      <c r="AHE12" s="1103" t="s">
        <v>39</v>
      </c>
      <c r="AHF12" s="1107"/>
      <c r="AHM12" s="1103" t="s">
        <v>39</v>
      </c>
      <c r="AHN12" s="1107"/>
      <c r="AHU12" s="1103" t="s">
        <v>39</v>
      </c>
      <c r="AHV12" s="1107"/>
      <c r="AIC12" s="1103" t="s">
        <v>39</v>
      </c>
      <c r="AID12" s="1107"/>
      <c r="AIK12" s="1103" t="s">
        <v>39</v>
      </c>
      <c r="AIL12" s="1107"/>
      <c r="AIS12" s="1103" t="s">
        <v>39</v>
      </c>
      <c r="AIT12" s="1107"/>
      <c r="AJA12" s="1103" t="s">
        <v>39</v>
      </c>
      <c r="AJB12" s="1107"/>
      <c r="AJI12" s="1103" t="s">
        <v>39</v>
      </c>
      <c r="AJJ12" s="1107"/>
      <c r="AJQ12" s="1103" t="s">
        <v>39</v>
      </c>
      <c r="AJR12" s="1107"/>
      <c r="AJY12" s="1103" t="s">
        <v>39</v>
      </c>
      <c r="AJZ12" s="1107"/>
      <c r="AKG12" s="1103" t="s">
        <v>39</v>
      </c>
      <c r="AKH12" s="1107"/>
      <c r="AKO12" s="1103" t="s">
        <v>39</v>
      </c>
      <c r="AKP12" s="1107"/>
      <c r="AKW12" s="1103" t="s">
        <v>39</v>
      </c>
      <c r="AKX12" s="1107"/>
      <c r="ALE12" s="1103" t="s">
        <v>39</v>
      </c>
      <c r="ALF12" s="1107"/>
      <c r="ALM12" s="1103" t="s">
        <v>39</v>
      </c>
      <c r="ALN12" s="1107"/>
      <c r="ALU12" s="1103" t="s">
        <v>39</v>
      </c>
      <c r="ALV12" s="1107"/>
      <c r="AMC12" s="1103" t="s">
        <v>39</v>
      </c>
      <c r="AMD12" s="1107"/>
      <c r="AMK12" s="1103" t="s">
        <v>39</v>
      </c>
      <c r="AML12" s="1107"/>
      <c r="AMS12" s="1103" t="s">
        <v>39</v>
      </c>
      <c r="AMT12" s="1107"/>
      <c r="ANA12" s="1103" t="s">
        <v>39</v>
      </c>
      <c r="ANB12" s="1107"/>
      <c r="ANI12" s="1103" t="s">
        <v>39</v>
      </c>
      <c r="ANJ12" s="1107"/>
      <c r="ANQ12" s="1103" t="s">
        <v>39</v>
      </c>
      <c r="ANR12" s="1107"/>
      <c r="ANY12" s="1103" t="s">
        <v>39</v>
      </c>
      <c r="ANZ12" s="1107"/>
      <c r="AOG12" s="1103" t="s">
        <v>39</v>
      </c>
      <c r="AOH12" s="1107"/>
      <c r="AOO12" s="1103" t="s">
        <v>39</v>
      </c>
      <c r="AOP12" s="1107"/>
      <c r="AOW12" s="1103" t="s">
        <v>39</v>
      </c>
      <c r="AOX12" s="1107"/>
      <c r="APE12" s="1103" t="s">
        <v>39</v>
      </c>
      <c r="APF12" s="1107"/>
      <c r="APM12" s="1103" t="s">
        <v>39</v>
      </c>
      <c r="APN12" s="1107"/>
      <c r="APU12" s="1103" t="s">
        <v>39</v>
      </c>
      <c r="APV12" s="1107"/>
      <c r="AQC12" s="1103" t="s">
        <v>39</v>
      </c>
      <c r="AQD12" s="1107"/>
      <c r="AQK12" s="1103" t="s">
        <v>39</v>
      </c>
      <c r="AQL12" s="1107"/>
      <c r="AQS12" s="1103" t="s">
        <v>39</v>
      </c>
      <c r="AQT12" s="1107"/>
      <c r="ARA12" s="1103" t="s">
        <v>39</v>
      </c>
      <c r="ARB12" s="1107"/>
      <c r="ARI12" s="1103" t="s">
        <v>39</v>
      </c>
      <c r="ARJ12" s="1107"/>
      <c r="ARQ12" s="1103" t="s">
        <v>39</v>
      </c>
      <c r="ARR12" s="1107"/>
      <c r="ARY12" s="1103" t="s">
        <v>39</v>
      </c>
      <c r="ARZ12" s="1107"/>
      <c r="ASG12" s="1103" t="s">
        <v>39</v>
      </c>
      <c r="ASH12" s="1107"/>
      <c r="ASO12" s="1103" t="s">
        <v>39</v>
      </c>
      <c r="ASP12" s="1107"/>
      <c r="ASW12" s="1103" t="s">
        <v>39</v>
      </c>
      <c r="ASX12" s="1107"/>
      <c r="ATE12" s="1103" t="s">
        <v>39</v>
      </c>
      <c r="ATF12" s="1107"/>
      <c r="ATM12" s="1103" t="s">
        <v>39</v>
      </c>
      <c r="ATN12" s="1107"/>
      <c r="ATU12" s="1103" t="s">
        <v>39</v>
      </c>
      <c r="ATV12" s="1107"/>
      <c r="AUC12" s="1103" t="s">
        <v>39</v>
      </c>
      <c r="AUD12" s="1107"/>
      <c r="AUK12" s="1103" t="s">
        <v>39</v>
      </c>
      <c r="AUL12" s="1107"/>
      <c r="AUS12" s="1103" t="s">
        <v>39</v>
      </c>
      <c r="AUT12" s="1107"/>
      <c r="AVA12" s="1103" t="s">
        <v>39</v>
      </c>
      <c r="AVB12" s="1107"/>
      <c r="AVI12" s="1103" t="s">
        <v>39</v>
      </c>
      <c r="AVJ12" s="1107"/>
      <c r="AVQ12" s="1103" t="s">
        <v>39</v>
      </c>
      <c r="AVR12" s="1107"/>
      <c r="AVY12" s="1103" t="s">
        <v>39</v>
      </c>
      <c r="AVZ12" s="1107"/>
      <c r="AWG12" s="1103" t="s">
        <v>39</v>
      </c>
      <c r="AWH12" s="1107"/>
      <c r="AWO12" s="1103" t="s">
        <v>39</v>
      </c>
      <c r="AWP12" s="1107"/>
      <c r="AWW12" s="1103" t="s">
        <v>39</v>
      </c>
      <c r="AWX12" s="1107"/>
      <c r="AXE12" s="1103" t="s">
        <v>39</v>
      </c>
      <c r="AXF12" s="1107"/>
      <c r="AXM12" s="1103" t="s">
        <v>39</v>
      </c>
      <c r="AXN12" s="1107"/>
      <c r="AXU12" s="1103" t="s">
        <v>39</v>
      </c>
      <c r="AXV12" s="1107"/>
      <c r="AYC12" s="1103" t="s">
        <v>39</v>
      </c>
      <c r="AYD12" s="1107"/>
      <c r="AYK12" s="1103" t="s">
        <v>39</v>
      </c>
      <c r="AYL12" s="1107"/>
      <c r="AYS12" s="1103" t="s">
        <v>39</v>
      </c>
      <c r="AYT12" s="1107"/>
      <c r="AZA12" s="1103" t="s">
        <v>39</v>
      </c>
      <c r="AZB12" s="1107"/>
      <c r="AZI12" s="1103" t="s">
        <v>39</v>
      </c>
      <c r="AZJ12" s="1107"/>
      <c r="AZQ12" s="1103" t="s">
        <v>39</v>
      </c>
      <c r="AZR12" s="1107"/>
      <c r="AZY12" s="1103" t="s">
        <v>39</v>
      </c>
      <c r="AZZ12" s="1107"/>
      <c r="BAG12" s="1103" t="s">
        <v>39</v>
      </c>
      <c r="BAH12" s="1107"/>
      <c r="BAO12" s="1103" t="s">
        <v>39</v>
      </c>
      <c r="BAP12" s="1107"/>
      <c r="BAW12" s="1103" t="s">
        <v>39</v>
      </c>
      <c r="BAX12" s="1107"/>
      <c r="BBE12" s="1103" t="s">
        <v>39</v>
      </c>
      <c r="BBF12" s="1107"/>
      <c r="BBM12" s="1103" t="s">
        <v>39</v>
      </c>
      <c r="BBN12" s="1107"/>
      <c r="BBU12" s="1103" t="s">
        <v>39</v>
      </c>
      <c r="BBV12" s="1107"/>
      <c r="BCC12" s="1103" t="s">
        <v>39</v>
      </c>
      <c r="BCD12" s="1107"/>
      <c r="BCK12" s="1103" t="s">
        <v>39</v>
      </c>
      <c r="BCL12" s="1107"/>
      <c r="BCS12" s="1103" t="s">
        <v>39</v>
      </c>
      <c r="BCT12" s="1107"/>
      <c r="BDA12" s="1103" t="s">
        <v>39</v>
      </c>
      <c r="BDB12" s="1107"/>
      <c r="BDI12" s="1103" t="s">
        <v>39</v>
      </c>
      <c r="BDJ12" s="1107"/>
      <c r="BDQ12" s="1103" t="s">
        <v>39</v>
      </c>
      <c r="BDR12" s="1107"/>
      <c r="BDY12" s="1103" t="s">
        <v>39</v>
      </c>
      <c r="BDZ12" s="1107"/>
      <c r="BEG12" s="1103" t="s">
        <v>39</v>
      </c>
      <c r="BEH12" s="1107"/>
      <c r="BEO12" s="1103" t="s">
        <v>39</v>
      </c>
      <c r="BEP12" s="1107"/>
      <c r="BEW12" s="1103" t="s">
        <v>39</v>
      </c>
      <c r="BEX12" s="1107"/>
      <c r="BFE12" s="1103" t="s">
        <v>39</v>
      </c>
      <c r="BFF12" s="1107"/>
      <c r="BFM12" s="1103" t="s">
        <v>39</v>
      </c>
      <c r="BFN12" s="1107"/>
      <c r="BFU12" s="1103" t="s">
        <v>39</v>
      </c>
      <c r="BFV12" s="1107"/>
      <c r="BGC12" s="1103" t="s">
        <v>39</v>
      </c>
      <c r="BGD12" s="1107"/>
      <c r="BGK12" s="1103" t="s">
        <v>39</v>
      </c>
      <c r="BGL12" s="1107"/>
      <c r="BGS12" s="1103" t="s">
        <v>39</v>
      </c>
      <c r="BGT12" s="1107"/>
      <c r="BHA12" s="1103" t="s">
        <v>39</v>
      </c>
      <c r="BHB12" s="1107"/>
      <c r="BHI12" s="1103" t="s">
        <v>39</v>
      </c>
      <c r="BHJ12" s="1107"/>
      <c r="BHQ12" s="1103" t="s">
        <v>39</v>
      </c>
      <c r="BHR12" s="1107"/>
      <c r="BHY12" s="1103" t="s">
        <v>39</v>
      </c>
      <c r="BHZ12" s="1107"/>
      <c r="BIG12" s="1103" t="s">
        <v>39</v>
      </c>
      <c r="BIH12" s="1107"/>
      <c r="BIO12" s="1103" t="s">
        <v>39</v>
      </c>
      <c r="BIP12" s="1107"/>
      <c r="BIW12" s="1103" t="s">
        <v>39</v>
      </c>
      <c r="BIX12" s="1107"/>
      <c r="BJE12" s="1103" t="s">
        <v>39</v>
      </c>
      <c r="BJF12" s="1107"/>
      <c r="BJM12" s="1103" t="s">
        <v>39</v>
      </c>
      <c r="BJN12" s="1107"/>
      <c r="BJU12" s="1103" t="s">
        <v>39</v>
      </c>
      <c r="BJV12" s="1107"/>
      <c r="BKC12" s="1103" t="s">
        <v>39</v>
      </c>
      <c r="BKD12" s="1107"/>
      <c r="BKK12" s="1103" t="s">
        <v>39</v>
      </c>
      <c r="BKL12" s="1107"/>
      <c r="BKS12" s="1103" t="s">
        <v>39</v>
      </c>
      <c r="BKT12" s="1107"/>
      <c r="BLA12" s="1103" t="s">
        <v>39</v>
      </c>
      <c r="BLB12" s="1107"/>
      <c r="BLI12" s="1103" t="s">
        <v>39</v>
      </c>
      <c r="BLJ12" s="1107"/>
      <c r="BLQ12" s="1103" t="s">
        <v>39</v>
      </c>
      <c r="BLR12" s="1107"/>
      <c r="BLY12" s="1103" t="s">
        <v>39</v>
      </c>
      <c r="BLZ12" s="1107"/>
      <c r="BMG12" s="1103" t="s">
        <v>39</v>
      </c>
      <c r="BMH12" s="1107"/>
      <c r="BMO12" s="1103" t="s">
        <v>39</v>
      </c>
      <c r="BMP12" s="1107"/>
      <c r="BMW12" s="1103" t="s">
        <v>39</v>
      </c>
      <c r="BMX12" s="1107"/>
      <c r="BNE12" s="1103" t="s">
        <v>39</v>
      </c>
      <c r="BNF12" s="1107"/>
      <c r="BNM12" s="1103" t="s">
        <v>39</v>
      </c>
      <c r="BNN12" s="1107"/>
      <c r="BNU12" s="1103" t="s">
        <v>39</v>
      </c>
      <c r="BNV12" s="1107"/>
      <c r="BOC12" s="1103" t="s">
        <v>39</v>
      </c>
      <c r="BOD12" s="1107"/>
      <c r="BOK12" s="1103" t="s">
        <v>39</v>
      </c>
      <c r="BOL12" s="1107"/>
      <c r="BOS12" s="1103" t="s">
        <v>39</v>
      </c>
      <c r="BOT12" s="1107"/>
      <c r="BPA12" s="1103" t="s">
        <v>39</v>
      </c>
      <c r="BPB12" s="1107"/>
      <c r="BPI12" s="1103" t="s">
        <v>39</v>
      </c>
      <c r="BPJ12" s="1107"/>
      <c r="BPQ12" s="1103" t="s">
        <v>39</v>
      </c>
      <c r="BPR12" s="1107"/>
      <c r="BPY12" s="1103" t="s">
        <v>39</v>
      </c>
      <c r="BPZ12" s="1107"/>
      <c r="BQG12" s="1103" t="s">
        <v>39</v>
      </c>
      <c r="BQH12" s="1107"/>
      <c r="BQO12" s="1103" t="s">
        <v>39</v>
      </c>
      <c r="BQP12" s="1107"/>
      <c r="BQW12" s="1103" t="s">
        <v>39</v>
      </c>
      <c r="BQX12" s="1107"/>
      <c r="BRE12" s="1103" t="s">
        <v>39</v>
      </c>
      <c r="BRF12" s="1107"/>
      <c r="BRM12" s="1103" t="s">
        <v>39</v>
      </c>
      <c r="BRN12" s="1107"/>
      <c r="BRU12" s="1103" t="s">
        <v>39</v>
      </c>
      <c r="BRV12" s="1107"/>
      <c r="BSC12" s="1103" t="s">
        <v>39</v>
      </c>
      <c r="BSD12" s="1107"/>
      <c r="BSK12" s="1103" t="s">
        <v>39</v>
      </c>
      <c r="BSL12" s="1107"/>
      <c r="BSS12" s="1103" t="s">
        <v>39</v>
      </c>
      <c r="BST12" s="1107"/>
      <c r="BTA12" s="1103" t="s">
        <v>39</v>
      </c>
      <c r="BTB12" s="1107"/>
      <c r="BTI12" s="1103" t="s">
        <v>39</v>
      </c>
      <c r="BTJ12" s="1107"/>
      <c r="BTQ12" s="1103" t="s">
        <v>39</v>
      </c>
      <c r="BTR12" s="1107"/>
      <c r="BTY12" s="1103" t="s">
        <v>39</v>
      </c>
      <c r="BTZ12" s="1107"/>
      <c r="BUG12" s="1103" t="s">
        <v>39</v>
      </c>
      <c r="BUH12" s="1107"/>
      <c r="BUO12" s="1103" t="s">
        <v>39</v>
      </c>
      <c r="BUP12" s="1107"/>
      <c r="BUW12" s="1103" t="s">
        <v>39</v>
      </c>
      <c r="BUX12" s="1107"/>
      <c r="BVE12" s="1103" t="s">
        <v>39</v>
      </c>
      <c r="BVF12" s="1107"/>
      <c r="BVM12" s="1103" t="s">
        <v>39</v>
      </c>
      <c r="BVN12" s="1107"/>
      <c r="BVU12" s="1103" t="s">
        <v>39</v>
      </c>
      <c r="BVV12" s="1107"/>
      <c r="BWC12" s="1103" t="s">
        <v>39</v>
      </c>
      <c r="BWD12" s="1107"/>
      <c r="BWK12" s="1103" t="s">
        <v>39</v>
      </c>
      <c r="BWL12" s="1107"/>
      <c r="BWS12" s="1103" t="s">
        <v>39</v>
      </c>
      <c r="BWT12" s="1107"/>
      <c r="BXA12" s="1103" t="s">
        <v>39</v>
      </c>
      <c r="BXB12" s="1107"/>
      <c r="BXI12" s="1103" t="s">
        <v>39</v>
      </c>
      <c r="BXJ12" s="1107"/>
      <c r="BXQ12" s="1103" t="s">
        <v>39</v>
      </c>
      <c r="BXR12" s="1107"/>
      <c r="BXY12" s="1103" t="s">
        <v>39</v>
      </c>
      <c r="BXZ12" s="1107"/>
      <c r="BYG12" s="1103" t="s">
        <v>39</v>
      </c>
      <c r="BYH12" s="1107"/>
      <c r="BYO12" s="1103" t="s">
        <v>39</v>
      </c>
      <c r="BYP12" s="1107"/>
      <c r="BYW12" s="1103" t="s">
        <v>39</v>
      </c>
      <c r="BYX12" s="1107"/>
      <c r="BZE12" s="1103" t="s">
        <v>39</v>
      </c>
      <c r="BZF12" s="1107"/>
      <c r="BZM12" s="1103" t="s">
        <v>39</v>
      </c>
      <c r="BZN12" s="1107"/>
      <c r="BZU12" s="1103" t="s">
        <v>39</v>
      </c>
      <c r="BZV12" s="1107"/>
      <c r="CAC12" s="1103" t="s">
        <v>39</v>
      </c>
      <c r="CAD12" s="1107"/>
      <c r="CAK12" s="1103" t="s">
        <v>39</v>
      </c>
      <c r="CAL12" s="1107"/>
      <c r="CAS12" s="1103" t="s">
        <v>39</v>
      </c>
      <c r="CAT12" s="1107"/>
      <c r="CBA12" s="1103" t="s">
        <v>39</v>
      </c>
      <c r="CBB12" s="1107"/>
      <c r="CBI12" s="1103" t="s">
        <v>39</v>
      </c>
      <c r="CBJ12" s="1107"/>
      <c r="CBQ12" s="1103" t="s">
        <v>39</v>
      </c>
      <c r="CBR12" s="1107"/>
      <c r="CBY12" s="1103" t="s">
        <v>39</v>
      </c>
      <c r="CBZ12" s="1107"/>
      <c r="CCG12" s="1103" t="s">
        <v>39</v>
      </c>
      <c r="CCH12" s="1107"/>
      <c r="CCO12" s="1103" t="s">
        <v>39</v>
      </c>
      <c r="CCP12" s="1107"/>
      <c r="CCW12" s="1103" t="s">
        <v>39</v>
      </c>
      <c r="CCX12" s="1107"/>
      <c r="CDE12" s="1103" t="s">
        <v>39</v>
      </c>
      <c r="CDF12" s="1107"/>
      <c r="CDM12" s="1103" t="s">
        <v>39</v>
      </c>
      <c r="CDN12" s="1107"/>
      <c r="CDU12" s="1103" t="s">
        <v>39</v>
      </c>
      <c r="CDV12" s="1107"/>
      <c r="CEC12" s="1103" t="s">
        <v>39</v>
      </c>
      <c r="CED12" s="1107"/>
      <c r="CEK12" s="1103" t="s">
        <v>39</v>
      </c>
      <c r="CEL12" s="1107"/>
      <c r="CES12" s="1103" t="s">
        <v>39</v>
      </c>
      <c r="CET12" s="1107"/>
      <c r="CFA12" s="1103" t="s">
        <v>39</v>
      </c>
      <c r="CFB12" s="1107"/>
      <c r="CFI12" s="1103" t="s">
        <v>39</v>
      </c>
      <c r="CFJ12" s="1107"/>
      <c r="CFQ12" s="1103" t="s">
        <v>39</v>
      </c>
      <c r="CFR12" s="1107"/>
      <c r="CFY12" s="1103" t="s">
        <v>39</v>
      </c>
      <c r="CFZ12" s="1107"/>
      <c r="CGG12" s="1103" t="s">
        <v>39</v>
      </c>
      <c r="CGH12" s="1107"/>
      <c r="CGO12" s="1103" t="s">
        <v>39</v>
      </c>
      <c r="CGP12" s="1107"/>
      <c r="CGW12" s="1103" t="s">
        <v>39</v>
      </c>
      <c r="CGX12" s="1107"/>
      <c r="CHE12" s="1103" t="s">
        <v>39</v>
      </c>
      <c r="CHF12" s="1107"/>
      <c r="CHM12" s="1103" t="s">
        <v>39</v>
      </c>
      <c r="CHN12" s="1107"/>
      <c r="CHU12" s="1103" t="s">
        <v>39</v>
      </c>
      <c r="CHV12" s="1107"/>
      <c r="CIC12" s="1103" t="s">
        <v>39</v>
      </c>
      <c r="CID12" s="1107"/>
      <c r="CIK12" s="1103" t="s">
        <v>39</v>
      </c>
      <c r="CIL12" s="1107"/>
      <c r="CIS12" s="1103" t="s">
        <v>39</v>
      </c>
      <c r="CIT12" s="1107"/>
      <c r="CJA12" s="1103" t="s">
        <v>39</v>
      </c>
      <c r="CJB12" s="1107"/>
      <c r="CJI12" s="1103" t="s">
        <v>39</v>
      </c>
      <c r="CJJ12" s="1107"/>
      <c r="CJQ12" s="1103" t="s">
        <v>39</v>
      </c>
      <c r="CJR12" s="1107"/>
      <c r="CJY12" s="1103" t="s">
        <v>39</v>
      </c>
      <c r="CJZ12" s="1107"/>
      <c r="CKG12" s="1103" t="s">
        <v>39</v>
      </c>
      <c r="CKH12" s="1107"/>
      <c r="CKO12" s="1103" t="s">
        <v>39</v>
      </c>
      <c r="CKP12" s="1107"/>
      <c r="CKW12" s="1103" t="s">
        <v>39</v>
      </c>
      <c r="CKX12" s="1107"/>
      <c r="CLE12" s="1103" t="s">
        <v>39</v>
      </c>
      <c r="CLF12" s="1107"/>
      <c r="CLM12" s="1103" t="s">
        <v>39</v>
      </c>
      <c r="CLN12" s="1107"/>
      <c r="CLU12" s="1103" t="s">
        <v>39</v>
      </c>
      <c r="CLV12" s="1107"/>
      <c r="CMC12" s="1103" t="s">
        <v>39</v>
      </c>
      <c r="CMD12" s="1107"/>
      <c r="CMK12" s="1103" t="s">
        <v>39</v>
      </c>
      <c r="CML12" s="1107"/>
      <c r="CMS12" s="1103" t="s">
        <v>39</v>
      </c>
      <c r="CMT12" s="1107"/>
      <c r="CNA12" s="1103" t="s">
        <v>39</v>
      </c>
      <c r="CNB12" s="1107"/>
      <c r="CNI12" s="1103" t="s">
        <v>39</v>
      </c>
      <c r="CNJ12" s="1107"/>
      <c r="CNQ12" s="1103" t="s">
        <v>39</v>
      </c>
      <c r="CNR12" s="1107"/>
      <c r="CNY12" s="1103" t="s">
        <v>39</v>
      </c>
      <c r="CNZ12" s="1107"/>
      <c r="COG12" s="1103" t="s">
        <v>39</v>
      </c>
      <c r="COH12" s="1107"/>
      <c r="COO12" s="1103" t="s">
        <v>39</v>
      </c>
      <c r="COP12" s="1107"/>
      <c r="COW12" s="1103" t="s">
        <v>39</v>
      </c>
      <c r="COX12" s="1107"/>
      <c r="CPE12" s="1103" t="s">
        <v>39</v>
      </c>
      <c r="CPF12" s="1107"/>
      <c r="CPM12" s="1103" t="s">
        <v>39</v>
      </c>
      <c r="CPN12" s="1107"/>
      <c r="CPU12" s="1103" t="s">
        <v>39</v>
      </c>
      <c r="CPV12" s="1107"/>
      <c r="CQC12" s="1103" t="s">
        <v>39</v>
      </c>
      <c r="CQD12" s="1107"/>
      <c r="CQK12" s="1103" t="s">
        <v>39</v>
      </c>
      <c r="CQL12" s="1107"/>
      <c r="CQS12" s="1103" t="s">
        <v>39</v>
      </c>
      <c r="CQT12" s="1107"/>
      <c r="CRA12" s="1103" t="s">
        <v>39</v>
      </c>
      <c r="CRB12" s="1107"/>
      <c r="CRI12" s="1103" t="s">
        <v>39</v>
      </c>
      <c r="CRJ12" s="1107"/>
      <c r="CRQ12" s="1103" t="s">
        <v>39</v>
      </c>
      <c r="CRR12" s="1107"/>
      <c r="CRY12" s="1103" t="s">
        <v>39</v>
      </c>
      <c r="CRZ12" s="1107"/>
      <c r="CSG12" s="1103" t="s">
        <v>39</v>
      </c>
      <c r="CSH12" s="1107"/>
      <c r="CSO12" s="1103" t="s">
        <v>39</v>
      </c>
      <c r="CSP12" s="1107"/>
      <c r="CSW12" s="1103" t="s">
        <v>39</v>
      </c>
      <c r="CSX12" s="1107"/>
      <c r="CTE12" s="1103" t="s">
        <v>39</v>
      </c>
      <c r="CTF12" s="1107"/>
      <c r="CTM12" s="1103" t="s">
        <v>39</v>
      </c>
      <c r="CTN12" s="1107"/>
      <c r="CTU12" s="1103" t="s">
        <v>39</v>
      </c>
      <c r="CTV12" s="1107"/>
      <c r="CUC12" s="1103" t="s">
        <v>39</v>
      </c>
      <c r="CUD12" s="1107"/>
      <c r="CUK12" s="1103" t="s">
        <v>39</v>
      </c>
      <c r="CUL12" s="1107"/>
      <c r="CUS12" s="1103" t="s">
        <v>39</v>
      </c>
      <c r="CUT12" s="1107"/>
      <c r="CVA12" s="1103" t="s">
        <v>39</v>
      </c>
      <c r="CVB12" s="1107"/>
      <c r="CVI12" s="1103" t="s">
        <v>39</v>
      </c>
      <c r="CVJ12" s="1107"/>
      <c r="CVQ12" s="1103" t="s">
        <v>39</v>
      </c>
      <c r="CVR12" s="1107"/>
      <c r="CVY12" s="1103" t="s">
        <v>39</v>
      </c>
      <c r="CVZ12" s="1107"/>
      <c r="CWG12" s="1103" t="s">
        <v>39</v>
      </c>
      <c r="CWH12" s="1107"/>
      <c r="CWO12" s="1103" t="s">
        <v>39</v>
      </c>
      <c r="CWP12" s="1107"/>
      <c r="CWW12" s="1103" t="s">
        <v>39</v>
      </c>
      <c r="CWX12" s="1107"/>
      <c r="CXE12" s="1103" t="s">
        <v>39</v>
      </c>
      <c r="CXF12" s="1107"/>
      <c r="CXM12" s="1103" t="s">
        <v>39</v>
      </c>
      <c r="CXN12" s="1107"/>
      <c r="CXU12" s="1103" t="s">
        <v>39</v>
      </c>
      <c r="CXV12" s="1107"/>
      <c r="CYC12" s="1103" t="s">
        <v>39</v>
      </c>
      <c r="CYD12" s="1107"/>
      <c r="CYK12" s="1103" t="s">
        <v>39</v>
      </c>
      <c r="CYL12" s="1107"/>
      <c r="CYS12" s="1103" t="s">
        <v>39</v>
      </c>
      <c r="CYT12" s="1107"/>
      <c r="CZA12" s="1103" t="s">
        <v>39</v>
      </c>
      <c r="CZB12" s="1107"/>
      <c r="CZI12" s="1103" t="s">
        <v>39</v>
      </c>
      <c r="CZJ12" s="1107"/>
      <c r="CZQ12" s="1103" t="s">
        <v>39</v>
      </c>
      <c r="CZR12" s="1107"/>
      <c r="CZY12" s="1103" t="s">
        <v>39</v>
      </c>
      <c r="CZZ12" s="1107"/>
      <c r="DAG12" s="1103" t="s">
        <v>39</v>
      </c>
      <c r="DAH12" s="1107"/>
      <c r="DAO12" s="1103" t="s">
        <v>39</v>
      </c>
      <c r="DAP12" s="1107"/>
      <c r="DAW12" s="1103" t="s">
        <v>39</v>
      </c>
      <c r="DAX12" s="1107"/>
      <c r="DBE12" s="1103" t="s">
        <v>39</v>
      </c>
      <c r="DBF12" s="1107"/>
      <c r="DBM12" s="1103" t="s">
        <v>39</v>
      </c>
      <c r="DBN12" s="1107"/>
      <c r="DBU12" s="1103" t="s">
        <v>39</v>
      </c>
      <c r="DBV12" s="1107"/>
      <c r="DCC12" s="1103" t="s">
        <v>39</v>
      </c>
      <c r="DCD12" s="1107"/>
      <c r="DCK12" s="1103" t="s">
        <v>39</v>
      </c>
      <c r="DCL12" s="1107"/>
      <c r="DCS12" s="1103" t="s">
        <v>39</v>
      </c>
      <c r="DCT12" s="1107"/>
      <c r="DDA12" s="1103" t="s">
        <v>39</v>
      </c>
      <c r="DDB12" s="1107"/>
      <c r="DDI12" s="1103" t="s">
        <v>39</v>
      </c>
      <c r="DDJ12" s="1107"/>
      <c r="DDQ12" s="1103" t="s">
        <v>39</v>
      </c>
      <c r="DDR12" s="1107"/>
      <c r="DDY12" s="1103" t="s">
        <v>39</v>
      </c>
      <c r="DDZ12" s="1107"/>
      <c r="DEG12" s="1103" t="s">
        <v>39</v>
      </c>
      <c r="DEH12" s="1107"/>
      <c r="DEO12" s="1103" t="s">
        <v>39</v>
      </c>
      <c r="DEP12" s="1107"/>
      <c r="DEW12" s="1103" t="s">
        <v>39</v>
      </c>
      <c r="DEX12" s="1107"/>
      <c r="DFE12" s="1103" t="s">
        <v>39</v>
      </c>
      <c r="DFF12" s="1107"/>
      <c r="DFM12" s="1103" t="s">
        <v>39</v>
      </c>
      <c r="DFN12" s="1107"/>
      <c r="DFU12" s="1103" t="s">
        <v>39</v>
      </c>
      <c r="DFV12" s="1107"/>
      <c r="DGC12" s="1103" t="s">
        <v>39</v>
      </c>
      <c r="DGD12" s="1107"/>
      <c r="DGK12" s="1103" t="s">
        <v>39</v>
      </c>
      <c r="DGL12" s="1107"/>
      <c r="DGS12" s="1103" t="s">
        <v>39</v>
      </c>
      <c r="DGT12" s="1107"/>
      <c r="DHA12" s="1103" t="s">
        <v>39</v>
      </c>
      <c r="DHB12" s="1107"/>
      <c r="DHI12" s="1103" t="s">
        <v>39</v>
      </c>
      <c r="DHJ12" s="1107"/>
      <c r="DHQ12" s="1103" t="s">
        <v>39</v>
      </c>
      <c r="DHR12" s="1107"/>
      <c r="DHY12" s="1103" t="s">
        <v>39</v>
      </c>
      <c r="DHZ12" s="1107"/>
      <c r="DIG12" s="1103" t="s">
        <v>39</v>
      </c>
      <c r="DIH12" s="1107"/>
      <c r="DIO12" s="1103" t="s">
        <v>39</v>
      </c>
      <c r="DIP12" s="1107"/>
      <c r="DIW12" s="1103" t="s">
        <v>39</v>
      </c>
      <c r="DIX12" s="1107"/>
      <c r="DJE12" s="1103" t="s">
        <v>39</v>
      </c>
      <c r="DJF12" s="1107"/>
      <c r="DJM12" s="1103" t="s">
        <v>39</v>
      </c>
      <c r="DJN12" s="1107"/>
      <c r="DJU12" s="1103" t="s">
        <v>39</v>
      </c>
      <c r="DJV12" s="1107"/>
      <c r="DKC12" s="1103" t="s">
        <v>39</v>
      </c>
      <c r="DKD12" s="1107"/>
      <c r="DKK12" s="1103" t="s">
        <v>39</v>
      </c>
      <c r="DKL12" s="1107"/>
      <c r="DKS12" s="1103" t="s">
        <v>39</v>
      </c>
      <c r="DKT12" s="1107"/>
      <c r="DLA12" s="1103" t="s">
        <v>39</v>
      </c>
      <c r="DLB12" s="1107"/>
      <c r="DLI12" s="1103" t="s">
        <v>39</v>
      </c>
      <c r="DLJ12" s="1107"/>
      <c r="DLQ12" s="1103" t="s">
        <v>39</v>
      </c>
      <c r="DLR12" s="1107"/>
      <c r="DLY12" s="1103" t="s">
        <v>39</v>
      </c>
      <c r="DLZ12" s="1107"/>
      <c r="DMG12" s="1103" t="s">
        <v>39</v>
      </c>
      <c r="DMH12" s="1107"/>
      <c r="DMO12" s="1103" t="s">
        <v>39</v>
      </c>
      <c r="DMP12" s="1107"/>
      <c r="DMW12" s="1103" t="s">
        <v>39</v>
      </c>
      <c r="DMX12" s="1107"/>
      <c r="DNE12" s="1103" t="s">
        <v>39</v>
      </c>
      <c r="DNF12" s="1107"/>
      <c r="DNM12" s="1103" t="s">
        <v>39</v>
      </c>
      <c r="DNN12" s="1107"/>
      <c r="DNU12" s="1103" t="s">
        <v>39</v>
      </c>
      <c r="DNV12" s="1107"/>
      <c r="DOC12" s="1103" t="s">
        <v>39</v>
      </c>
      <c r="DOD12" s="1107"/>
      <c r="DOK12" s="1103" t="s">
        <v>39</v>
      </c>
      <c r="DOL12" s="1107"/>
      <c r="DOS12" s="1103" t="s">
        <v>39</v>
      </c>
      <c r="DOT12" s="1107"/>
      <c r="DPA12" s="1103" t="s">
        <v>39</v>
      </c>
      <c r="DPB12" s="1107"/>
      <c r="DPI12" s="1103" t="s">
        <v>39</v>
      </c>
      <c r="DPJ12" s="1107"/>
      <c r="DPQ12" s="1103" t="s">
        <v>39</v>
      </c>
      <c r="DPR12" s="1107"/>
      <c r="DPY12" s="1103" t="s">
        <v>39</v>
      </c>
      <c r="DPZ12" s="1107"/>
      <c r="DQG12" s="1103" t="s">
        <v>39</v>
      </c>
      <c r="DQH12" s="1107"/>
      <c r="DQO12" s="1103" t="s">
        <v>39</v>
      </c>
      <c r="DQP12" s="1107"/>
      <c r="DQW12" s="1103" t="s">
        <v>39</v>
      </c>
      <c r="DQX12" s="1107"/>
      <c r="DRE12" s="1103" t="s">
        <v>39</v>
      </c>
      <c r="DRF12" s="1107"/>
      <c r="DRM12" s="1103" t="s">
        <v>39</v>
      </c>
      <c r="DRN12" s="1107"/>
      <c r="DRU12" s="1103" t="s">
        <v>39</v>
      </c>
      <c r="DRV12" s="1107"/>
      <c r="DSC12" s="1103" t="s">
        <v>39</v>
      </c>
      <c r="DSD12" s="1107"/>
      <c r="DSK12" s="1103" t="s">
        <v>39</v>
      </c>
      <c r="DSL12" s="1107"/>
      <c r="DSS12" s="1103" t="s">
        <v>39</v>
      </c>
      <c r="DST12" s="1107"/>
      <c r="DTA12" s="1103" t="s">
        <v>39</v>
      </c>
      <c r="DTB12" s="1107"/>
      <c r="DTI12" s="1103" t="s">
        <v>39</v>
      </c>
      <c r="DTJ12" s="1107"/>
      <c r="DTQ12" s="1103" t="s">
        <v>39</v>
      </c>
      <c r="DTR12" s="1107"/>
      <c r="DTY12" s="1103" t="s">
        <v>39</v>
      </c>
      <c r="DTZ12" s="1107"/>
      <c r="DUG12" s="1103" t="s">
        <v>39</v>
      </c>
      <c r="DUH12" s="1107"/>
      <c r="DUO12" s="1103" t="s">
        <v>39</v>
      </c>
      <c r="DUP12" s="1107"/>
      <c r="DUW12" s="1103" t="s">
        <v>39</v>
      </c>
      <c r="DUX12" s="1107"/>
      <c r="DVE12" s="1103" t="s">
        <v>39</v>
      </c>
      <c r="DVF12" s="1107"/>
      <c r="DVM12" s="1103" t="s">
        <v>39</v>
      </c>
      <c r="DVN12" s="1107"/>
      <c r="DVU12" s="1103" t="s">
        <v>39</v>
      </c>
      <c r="DVV12" s="1107"/>
      <c r="DWC12" s="1103" t="s">
        <v>39</v>
      </c>
      <c r="DWD12" s="1107"/>
      <c r="DWK12" s="1103" t="s">
        <v>39</v>
      </c>
      <c r="DWL12" s="1107"/>
      <c r="DWS12" s="1103" t="s">
        <v>39</v>
      </c>
      <c r="DWT12" s="1107"/>
      <c r="DXA12" s="1103" t="s">
        <v>39</v>
      </c>
      <c r="DXB12" s="1107"/>
      <c r="DXI12" s="1103" t="s">
        <v>39</v>
      </c>
      <c r="DXJ12" s="1107"/>
      <c r="DXQ12" s="1103" t="s">
        <v>39</v>
      </c>
      <c r="DXR12" s="1107"/>
      <c r="DXY12" s="1103" t="s">
        <v>39</v>
      </c>
      <c r="DXZ12" s="1107"/>
      <c r="DYG12" s="1103" t="s">
        <v>39</v>
      </c>
      <c r="DYH12" s="1107"/>
      <c r="DYO12" s="1103" t="s">
        <v>39</v>
      </c>
      <c r="DYP12" s="1107"/>
      <c r="DYW12" s="1103" t="s">
        <v>39</v>
      </c>
      <c r="DYX12" s="1107"/>
      <c r="DZE12" s="1103" t="s">
        <v>39</v>
      </c>
      <c r="DZF12" s="1107"/>
      <c r="DZM12" s="1103" t="s">
        <v>39</v>
      </c>
      <c r="DZN12" s="1107"/>
      <c r="DZU12" s="1103" t="s">
        <v>39</v>
      </c>
      <c r="DZV12" s="1107"/>
      <c r="EAC12" s="1103" t="s">
        <v>39</v>
      </c>
      <c r="EAD12" s="1107"/>
      <c r="EAK12" s="1103" t="s">
        <v>39</v>
      </c>
      <c r="EAL12" s="1107"/>
      <c r="EAS12" s="1103" t="s">
        <v>39</v>
      </c>
      <c r="EAT12" s="1107"/>
      <c r="EBA12" s="1103" t="s">
        <v>39</v>
      </c>
      <c r="EBB12" s="1107"/>
      <c r="EBI12" s="1103" t="s">
        <v>39</v>
      </c>
      <c r="EBJ12" s="1107"/>
      <c r="EBQ12" s="1103" t="s">
        <v>39</v>
      </c>
      <c r="EBR12" s="1107"/>
      <c r="EBY12" s="1103" t="s">
        <v>39</v>
      </c>
      <c r="EBZ12" s="1107"/>
      <c r="ECG12" s="1103" t="s">
        <v>39</v>
      </c>
      <c r="ECH12" s="1107"/>
      <c r="ECO12" s="1103" t="s">
        <v>39</v>
      </c>
      <c r="ECP12" s="1107"/>
      <c r="ECW12" s="1103" t="s">
        <v>39</v>
      </c>
      <c r="ECX12" s="1107"/>
      <c r="EDE12" s="1103" t="s">
        <v>39</v>
      </c>
      <c r="EDF12" s="1107"/>
      <c r="EDM12" s="1103" t="s">
        <v>39</v>
      </c>
      <c r="EDN12" s="1107"/>
      <c r="EDU12" s="1103" t="s">
        <v>39</v>
      </c>
      <c r="EDV12" s="1107"/>
      <c r="EEC12" s="1103" t="s">
        <v>39</v>
      </c>
      <c r="EED12" s="1107"/>
      <c r="EEK12" s="1103" t="s">
        <v>39</v>
      </c>
      <c r="EEL12" s="1107"/>
      <c r="EES12" s="1103" t="s">
        <v>39</v>
      </c>
      <c r="EET12" s="1107"/>
      <c r="EFA12" s="1103" t="s">
        <v>39</v>
      </c>
      <c r="EFB12" s="1107"/>
      <c r="EFI12" s="1103" t="s">
        <v>39</v>
      </c>
      <c r="EFJ12" s="1107"/>
      <c r="EFQ12" s="1103" t="s">
        <v>39</v>
      </c>
      <c r="EFR12" s="1107"/>
      <c r="EFY12" s="1103" t="s">
        <v>39</v>
      </c>
      <c r="EFZ12" s="1107"/>
      <c r="EGG12" s="1103" t="s">
        <v>39</v>
      </c>
      <c r="EGH12" s="1107"/>
      <c r="EGO12" s="1103" t="s">
        <v>39</v>
      </c>
      <c r="EGP12" s="1107"/>
      <c r="EGW12" s="1103" t="s">
        <v>39</v>
      </c>
      <c r="EGX12" s="1107"/>
      <c r="EHE12" s="1103" t="s">
        <v>39</v>
      </c>
      <c r="EHF12" s="1107"/>
      <c r="EHM12" s="1103" t="s">
        <v>39</v>
      </c>
      <c r="EHN12" s="1107"/>
      <c r="EHU12" s="1103" t="s">
        <v>39</v>
      </c>
      <c r="EHV12" s="1107"/>
      <c r="EIC12" s="1103" t="s">
        <v>39</v>
      </c>
      <c r="EID12" s="1107"/>
      <c r="EIK12" s="1103" t="s">
        <v>39</v>
      </c>
      <c r="EIL12" s="1107"/>
      <c r="EIS12" s="1103" t="s">
        <v>39</v>
      </c>
      <c r="EIT12" s="1107"/>
      <c r="EJA12" s="1103" t="s">
        <v>39</v>
      </c>
      <c r="EJB12" s="1107"/>
      <c r="EJI12" s="1103" t="s">
        <v>39</v>
      </c>
      <c r="EJJ12" s="1107"/>
      <c r="EJQ12" s="1103" t="s">
        <v>39</v>
      </c>
      <c r="EJR12" s="1107"/>
      <c r="EJY12" s="1103" t="s">
        <v>39</v>
      </c>
      <c r="EJZ12" s="1107"/>
      <c r="EKG12" s="1103" t="s">
        <v>39</v>
      </c>
      <c r="EKH12" s="1107"/>
      <c r="EKO12" s="1103" t="s">
        <v>39</v>
      </c>
      <c r="EKP12" s="1107"/>
      <c r="EKW12" s="1103" t="s">
        <v>39</v>
      </c>
      <c r="EKX12" s="1107"/>
      <c r="ELE12" s="1103" t="s">
        <v>39</v>
      </c>
      <c r="ELF12" s="1107"/>
      <c r="ELM12" s="1103" t="s">
        <v>39</v>
      </c>
      <c r="ELN12" s="1107"/>
      <c r="ELU12" s="1103" t="s">
        <v>39</v>
      </c>
      <c r="ELV12" s="1107"/>
      <c r="EMC12" s="1103" t="s">
        <v>39</v>
      </c>
      <c r="EMD12" s="1107"/>
      <c r="EMK12" s="1103" t="s">
        <v>39</v>
      </c>
      <c r="EML12" s="1107"/>
      <c r="EMS12" s="1103" t="s">
        <v>39</v>
      </c>
      <c r="EMT12" s="1107"/>
      <c r="ENA12" s="1103" t="s">
        <v>39</v>
      </c>
      <c r="ENB12" s="1107"/>
      <c r="ENI12" s="1103" t="s">
        <v>39</v>
      </c>
      <c r="ENJ12" s="1107"/>
      <c r="ENQ12" s="1103" t="s">
        <v>39</v>
      </c>
      <c r="ENR12" s="1107"/>
      <c r="ENY12" s="1103" t="s">
        <v>39</v>
      </c>
      <c r="ENZ12" s="1107"/>
      <c r="EOG12" s="1103" t="s">
        <v>39</v>
      </c>
      <c r="EOH12" s="1107"/>
      <c r="EOO12" s="1103" t="s">
        <v>39</v>
      </c>
      <c r="EOP12" s="1107"/>
      <c r="EOW12" s="1103" t="s">
        <v>39</v>
      </c>
      <c r="EOX12" s="1107"/>
      <c r="EPE12" s="1103" t="s">
        <v>39</v>
      </c>
      <c r="EPF12" s="1107"/>
      <c r="EPM12" s="1103" t="s">
        <v>39</v>
      </c>
      <c r="EPN12" s="1107"/>
      <c r="EPU12" s="1103" t="s">
        <v>39</v>
      </c>
      <c r="EPV12" s="1107"/>
      <c r="EQC12" s="1103" t="s">
        <v>39</v>
      </c>
      <c r="EQD12" s="1107"/>
      <c r="EQK12" s="1103" t="s">
        <v>39</v>
      </c>
      <c r="EQL12" s="1107"/>
      <c r="EQS12" s="1103" t="s">
        <v>39</v>
      </c>
      <c r="EQT12" s="1107"/>
      <c r="ERA12" s="1103" t="s">
        <v>39</v>
      </c>
      <c r="ERB12" s="1107"/>
      <c r="ERI12" s="1103" t="s">
        <v>39</v>
      </c>
      <c r="ERJ12" s="1107"/>
      <c r="ERQ12" s="1103" t="s">
        <v>39</v>
      </c>
      <c r="ERR12" s="1107"/>
      <c r="ERY12" s="1103" t="s">
        <v>39</v>
      </c>
      <c r="ERZ12" s="1107"/>
      <c r="ESG12" s="1103" t="s">
        <v>39</v>
      </c>
      <c r="ESH12" s="1107"/>
      <c r="ESO12" s="1103" t="s">
        <v>39</v>
      </c>
      <c r="ESP12" s="1107"/>
      <c r="ESW12" s="1103" t="s">
        <v>39</v>
      </c>
      <c r="ESX12" s="1107"/>
      <c r="ETE12" s="1103" t="s">
        <v>39</v>
      </c>
      <c r="ETF12" s="1107"/>
      <c r="ETM12" s="1103" t="s">
        <v>39</v>
      </c>
      <c r="ETN12" s="1107"/>
      <c r="ETU12" s="1103" t="s">
        <v>39</v>
      </c>
      <c r="ETV12" s="1107"/>
      <c r="EUC12" s="1103" t="s">
        <v>39</v>
      </c>
      <c r="EUD12" s="1107"/>
      <c r="EUK12" s="1103" t="s">
        <v>39</v>
      </c>
      <c r="EUL12" s="1107"/>
      <c r="EUS12" s="1103" t="s">
        <v>39</v>
      </c>
      <c r="EUT12" s="1107"/>
      <c r="EVA12" s="1103" t="s">
        <v>39</v>
      </c>
      <c r="EVB12" s="1107"/>
      <c r="EVI12" s="1103" t="s">
        <v>39</v>
      </c>
      <c r="EVJ12" s="1107"/>
      <c r="EVQ12" s="1103" t="s">
        <v>39</v>
      </c>
      <c r="EVR12" s="1107"/>
      <c r="EVY12" s="1103" t="s">
        <v>39</v>
      </c>
      <c r="EVZ12" s="1107"/>
      <c r="EWG12" s="1103" t="s">
        <v>39</v>
      </c>
      <c r="EWH12" s="1107"/>
      <c r="EWO12" s="1103" t="s">
        <v>39</v>
      </c>
      <c r="EWP12" s="1107"/>
      <c r="EWW12" s="1103" t="s">
        <v>39</v>
      </c>
      <c r="EWX12" s="1107"/>
      <c r="EXE12" s="1103" t="s">
        <v>39</v>
      </c>
      <c r="EXF12" s="1107"/>
      <c r="EXM12" s="1103" t="s">
        <v>39</v>
      </c>
      <c r="EXN12" s="1107"/>
      <c r="EXU12" s="1103" t="s">
        <v>39</v>
      </c>
      <c r="EXV12" s="1107"/>
      <c r="EYC12" s="1103" t="s">
        <v>39</v>
      </c>
      <c r="EYD12" s="1107"/>
      <c r="EYK12" s="1103" t="s">
        <v>39</v>
      </c>
      <c r="EYL12" s="1107"/>
      <c r="EYS12" s="1103" t="s">
        <v>39</v>
      </c>
      <c r="EYT12" s="1107"/>
      <c r="EZA12" s="1103" t="s">
        <v>39</v>
      </c>
      <c r="EZB12" s="1107"/>
      <c r="EZI12" s="1103" t="s">
        <v>39</v>
      </c>
      <c r="EZJ12" s="1107"/>
      <c r="EZQ12" s="1103" t="s">
        <v>39</v>
      </c>
      <c r="EZR12" s="1107"/>
      <c r="EZY12" s="1103" t="s">
        <v>39</v>
      </c>
      <c r="EZZ12" s="1107"/>
      <c r="FAG12" s="1103" t="s">
        <v>39</v>
      </c>
      <c r="FAH12" s="1107"/>
      <c r="FAO12" s="1103" t="s">
        <v>39</v>
      </c>
      <c r="FAP12" s="1107"/>
      <c r="FAW12" s="1103" t="s">
        <v>39</v>
      </c>
      <c r="FAX12" s="1107"/>
      <c r="FBE12" s="1103" t="s">
        <v>39</v>
      </c>
      <c r="FBF12" s="1107"/>
      <c r="FBM12" s="1103" t="s">
        <v>39</v>
      </c>
      <c r="FBN12" s="1107"/>
      <c r="FBU12" s="1103" t="s">
        <v>39</v>
      </c>
      <c r="FBV12" s="1107"/>
      <c r="FCC12" s="1103" t="s">
        <v>39</v>
      </c>
      <c r="FCD12" s="1107"/>
      <c r="FCK12" s="1103" t="s">
        <v>39</v>
      </c>
      <c r="FCL12" s="1107"/>
      <c r="FCS12" s="1103" t="s">
        <v>39</v>
      </c>
      <c r="FCT12" s="1107"/>
      <c r="FDA12" s="1103" t="s">
        <v>39</v>
      </c>
      <c r="FDB12" s="1107"/>
      <c r="FDI12" s="1103" t="s">
        <v>39</v>
      </c>
      <c r="FDJ12" s="1107"/>
      <c r="FDQ12" s="1103" t="s">
        <v>39</v>
      </c>
      <c r="FDR12" s="1107"/>
      <c r="FDY12" s="1103" t="s">
        <v>39</v>
      </c>
      <c r="FDZ12" s="1107"/>
      <c r="FEG12" s="1103" t="s">
        <v>39</v>
      </c>
      <c r="FEH12" s="1107"/>
      <c r="FEO12" s="1103" t="s">
        <v>39</v>
      </c>
      <c r="FEP12" s="1107"/>
      <c r="FEW12" s="1103" t="s">
        <v>39</v>
      </c>
      <c r="FEX12" s="1107"/>
      <c r="FFE12" s="1103" t="s">
        <v>39</v>
      </c>
      <c r="FFF12" s="1107"/>
      <c r="FFM12" s="1103" t="s">
        <v>39</v>
      </c>
      <c r="FFN12" s="1107"/>
      <c r="FFU12" s="1103" t="s">
        <v>39</v>
      </c>
      <c r="FFV12" s="1107"/>
      <c r="FGC12" s="1103" t="s">
        <v>39</v>
      </c>
      <c r="FGD12" s="1107"/>
      <c r="FGK12" s="1103" t="s">
        <v>39</v>
      </c>
      <c r="FGL12" s="1107"/>
      <c r="FGS12" s="1103" t="s">
        <v>39</v>
      </c>
      <c r="FGT12" s="1107"/>
      <c r="FHA12" s="1103" t="s">
        <v>39</v>
      </c>
      <c r="FHB12" s="1107"/>
      <c r="FHI12" s="1103" t="s">
        <v>39</v>
      </c>
      <c r="FHJ12" s="1107"/>
      <c r="FHQ12" s="1103" t="s">
        <v>39</v>
      </c>
      <c r="FHR12" s="1107"/>
      <c r="FHY12" s="1103" t="s">
        <v>39</v>
      </c>
      <c r="FHZ12" s="1107"/>
      <c r="FIG12" s="1103" t="s">
        <v>39</v>
      </c>
      <c r="FIH12" s="1107"/>
      <c r="FIO12" s="1103" t="s">
        <v>39</v>
      </c>
      <c r="FIP12" s="1107"/>
      <c r="FIW12" s="1103" t="s">
        <v>39</v>
      </c>
      <c r="FIX12" s="1107"/>
      <c r="FJE12" s="1103" t="s">
        <v>39</v>
      </c>
      <c r="FJF12" s="1107"/>
      <c r="FJM12" s="1103" t="s">
        <v>39</v>
      </c>
      <c r="FJN12" s="1107"/>
      <c r="FJU12" s="1103" t="s">
        <v>39</v>
      </c>
      <c r="FJV12" s="1107"/>
      <c r="FKC12" s="1103" t="s">
        <v>39</v>
      </c>
      <c r="FKD12" s="1107"/>
      <c r="FKK12" s="1103" t="s">
        <v>39</v>
      </c>
      <c r="FKL12" s="1107"/>
      <c r="FKS12" s="1103" t="s">
        <v>39</v>
      </c>
      <c r="FKT12" s="1107"/>
      <c r="FLA12" s="1103" t="s">
        <v>39</v>
      </c>
      <c r="FLB12" s="1107"/>
      <c r="FLI12" s="1103" t="s">
        <v>39</v>
      </c>
      <c r="FLJ12" s="1107"/>
      <c r="FLQ12" s="1103" t="s">
        <v>39</v>
      </c>
      <c r="FLR12" s="1107"/>
      <c r="FLY12" s="1103" t="s">
        <v>39</v>
      </c>
      <c r="FLZ12" s="1107"/>
      <c r="FMG12" s="1103" t="s">
        <v>39</v>
      </c>
      <c r="FMH12" s="1107"/>
      <c r="FMO12" s="1103" t="s">
        <v>39</v>
      </c>
      <c r="FMP12" s="1107"/>
      <c r="FMW12" s="1103" t="s">
        <v>39</v>
      </c>
      <c r="FMX12" s="1107"/>
      <c r="FNE12" s="1103" t="s">
        <v>39</v>
      </c>
      <c r="FNF12" s="1107"/>
      <c r="FNM12" s="1103" t="s">
        <v>39</v>
      </c>
      <c r="FNN12" s="1107"/>
      <c r="FNU12" s="1103" t="s">
        <v>39</v>
      </c>
      <c r="FNV12" s="1107"/>
      <c r="FOC12" s="1103" t="s">
        <v>39</v>
      </c>
      <c r="FOD12" s="1107"/>
      <c r="FOK12" s="1103" t="s">
        <v>39</v>
      </c>
      <c r="FOL12" s="1107"/>
      <c r="FOS12" s="1103" t="s">
        <v>39</v>
      </c>
      <c r="FOT12" s="1107"/>
      <c r="FPA12" s="1103" t="s">
        <v>39</v>
      </c>
      <c r="FPB12" s="1107"/>
      <c r="FPI12" s="1103" t="s">
        <v>39</v>
      </c>
      <c r="FPJ12" s="1107"/>
      <c r="FPQ12" s="1103" t="s">
        <v>39</v>
      </c>
      <c r="FPR12" s="1107"/>
      <c r="FPY12" s="1103" t="s">
        <v>39</v>
      </c>
      <c r="FPZ12" s="1107"/>
      <c r="FQG12" s="1103" t="s">
        <v>39</v>
      </c>
      <c r="FQH12" s="1107"/>
      <c r="FQO12" s="1103" t="s">
        <v>39</v>
      </c>
      <c r="FQP12" s="1107"/>
      <c r="FQW12" s="1103" t="s">
        <v>39</v>
      </c>
      <c r="FQX12" s="1107"/>
      <c r="FRE12" s="1103" t="s">
        <v>39</v>
      </c>
      <c r="FRF12" s="1107"/>
      <c r="FRM12" s="1103" t="s">
        <v>39</v>
      </c>
      <c r="FRN12" s="1107"/>
      <c r="FRU12" s="1103" t="s">
        <v>39</v>
      </c>
      <c r="FRV12" s="1107"/>
      <c r="FSC12" s="1103" t="s">
        <v>39</v>
      </c>
      <c r="FSD12" s="1107"/>
      <c r="FSK12" s="1103" t="s">
        <v>39</v>
      </c>
      <c r="FSL12" s="1107"/>
      <c r="FSS12" s="1103" t="s">
        <v>39</v>
      </c>
      <c r="FST12" s="1107"/>
      <c r="FTA12" s="1103" t="s">
        <v>39</v>
      </c>
      <c r="FTB12" s="1107"/>
      <c r="FTI12" s="1103" t="s">
        <v>39</v>
      </c>
      <c r="FTJ12" s="1107"/>
      <c r="FTQ12" s="1103" t="s">
        <v>39</v>
      </c>
      <c r="FTR12" s="1107"/>
      <c r="FTY12" s="1103" t="s">
        <v>39</v>
      </c>
      <c r="FTZ12" s="1107"/>
      <c r="FUG12" s="1103" t="s">
        <v>39</v>
      </c>
      <c r="FUH12" s="1107"/>
      <c r="FUO12" s="1103" t="s">
        <v>39</v>
      </c>
      <c r="FUP12" s="1107"/>
      <c r="FUW12" s="1103" t="s">
        <v>39</v>
      </c>
      <c r="FUX12" s="1107"/>
      <c r="FVE12" s="1103" t="s">
        <v>39</v>
      </c>
      <c r="FVF12" s="1107"/>
      <c r="FVM12" s="1103" t="s">
        <v>39</v>
      </c>
      <c r="FVN12" s="1107"/>
      <c r="FVU12" s="1103" t="s">
        <v>39</v>
      </c>
      <c r="FVV12" s="1107"/>
      <c r="FWC12" s="1103" t="s">
        <v>39</v>
      </c>
      <c r="FWD12" s="1107"/>
      <c r="FWK12" s="1103" t="s">
        <v>39</v>
      </c>
      <c r="FWL12" s="1107"/>
      <c r="FWS12" s="1103" t="s">
        <v>39</v>
      </c>
      <c r="FWT12" s="1107"/>
      <c r="FXA12" s="1103" t="s">
        <v>39</v>
      </c>
      <c r="FXB12" s="1107"/>
      <c r="FXI12" s="1103" t="s">
        <v>39</v>
      </c>
      <c r="FXJ12" s="1107"/>
      <c r="FXQ12" s="1103" t="s">
        <v>39</v>
      </c>
      <c r="FXR12" s="1107"/>
      <c r="FXY12" s="1103" t="s">
        <v>39</v>
      </c>
      <c r="FXZ12" s="1107"/>
      <c r="FYG12" s="1103" t="s">
        <v>39</v>
      </c>
      <c r="FYH12" s="1107"/>
      <c r="FYO12" s="1103" t="s">
        <v>39</v>
      </c>
      <c r="FYP12" s="1107"/>
      <c r="FYW12" s="1103" t="s">
        <v>39</v>
      </c>
      <c r="FYX12" s="1107"/>
      <c r="FZE12" s="1103" t="s">
        <v>39</v>
      </c>
      <c r="FZF12" s="1107"/>
      <c r="FZM12" s="1103" t="s">
        <v>39</v>
      </c>
      <c r="FZN12" s="1107"/>
      <c r="FZU12" s="1103" t="s">
        <v>39</v>
      </c>
      <c r="FZV12" s="1107"/>
      <c r="GAC12" s="1103" t="s">
        <v>39</v>
      </c>
      <c r="GAD12" s="1107"/>
      <c r="GAK12" s="1103" t="s">
        <v>39</v>
      </c>
      <c r="GAL12" s="1107"/>
      <c r="GAS12" s="1103" t="s">
        <v>39</v>
      </c>
      <c r="GAT12" s="1107"/>
      <c r="GBA12" s="1103" t="s">
        <v>39</v>
      </c>
      <c r="GBB12" s="1107"/>
      <c r="GBI12" s="1103" t="s">
        <v>39</v>
      </c>
      <c r="GBJ12" s="1107"/>
      <c r="GBQ12" s="1103" t="s">
        <v>39</v>
      </c>
      <c r="GBR12" s="1107"/>
      <c r="GBY12" s="1103" t="s">
        <v>39</v>
      </c>
      <c r="GBZ12" s="1107"/>
      <c r="GCG12" s="1103" t="s">
        <v>39</v>
      </c>
      <c r="GCH12" s="1107"/>
      <c r="GCO12" s="1103" t="s">
        <v>39</v>
      </c>
      <c r="GCP12" s="1107"/>
      <c r="GCW12" s="1103" t="s">
        <v>39</v>
      </c>
      <c r="GCX12" s="1107"/>
      <c r="GDE12" s="1103" t="s">
        <v>39</v>
      </c>
      <c r="GDF12" s="1107"/>
      <c r="GDM12" s="1103" t="s">
        <v>39</v>
      </c>
      <c r="GDN12" s="1107"/>
      <c r="GDU12" s="1103" t="s">
        <v>39</v>
      </c>
      <c r="GDV12" s="1107"/>
      <c r="GEC12" s="1103" t="s">
        <v>39</v>
      </c>
      <c r="GED12" s="1107"/>
      <c r="GEK12" s="1103" t="s">
        <v>39</v>
      </c>
      <c r="GEL12" s="1107"/>
      <c r="GES12" s="1103" t="s">
        <v>39</v>
      </c>
      <c r="GET12" s="1107"/>
      <c r="GFA12" s="1103" t="s">
        <v>39</v>
      </c>
      <c r="GFB12" s="1107"/>
      <c r="GFI12" s="1103" t="s">
        <v>39</v>
      </c>
      <c r="GFJ12" s="1107"/>
      <c r="GFQ12" s="1103" t="s">
        <v>39</v>
      </c>
      <c r="GFR12" s="1107"/>
      <c r="GFY12" s="1103" t="s">
        <v>39</v>
      </c>
      <c r="GFZ12" s="1107"/>
      <c r="GGG12" s="1103" t="s">
        <v>39</v>
      </c>
      <c r="GGH12" s="1107"/>
      <c r="GGO12" s="1103" t="s">
        <v>39</v>
      </c>
      <c r="GGP12" s="1107"/>
      <c r="GGW12" s="1103" t="s">
        <v>39</v>
      </c>
      <c r="GGX12" s="1107"/>
      <c r="GHE12" s="1103" t="s">
        <v>39</v>
      </c>
      <c r="GHF12" s="1107"/>
      <c r="GHM12" s="1103" t="s">
        <v>39</v>
      </c>
      <c r="GHN12" s="1107"/>
      <c r="GHU12" s="1103" t="s">
        <v>39</v>
      </c>
      <c r="GHV12" s="1107"/>
      <c r="GIC12" s="1103" t="s">
        <v>39</v>
      </c>
      <c r="GID12" s="1107"/>
      <c r="GIK12" s="1103" t="s">
        <v>39</v>
      </c>
      <c r="GIL12" s="1107"/>
      <c r="GIS12" s="1103" t="s">
        <v>39</v>
      </c>
      <c r="GIT12" s="1107"/>
      <c r="GJA12" s="1103" t="s">
        <v>39</v>
      </c>
      <c r="GJB12" s="1107"/>
      <c r="GJI12" s="1103" t="s">
        <v>39</v>
      </c>
      <c r="GJJ12" s="1107"/>
      <c r="GJQ12" s="1103" t="s">
        <v>39</v>
      </c>
      <c r="GJR12" s="1107"/>
      <c r="GJY12" s="1103" t="s">
        <v>39</v>
      </c>
      <c r="GJZ12" s="1107"/>
      <c r="GKG12" s="1103" t="s">
        <v>39</v>
      </c>
      <c r="GKH12" s="1107"/>
      <c r="GKO12" s="1103" t="s">
        <v>39</v>
      </c>
      <c r="GKP12" s="1107"/>
      <c r="GKW12" s="1103" t="s">
        <v>39</v>
      </c>
      <c r="GKX12" s="1107"/>
      <c r="GLE12" s="1103" t="s">
        <v>39</v>
      </c>
      <c r="GLF12" s="1107"/>
      <c r="GLM12" s="1103" t="s">
        <v>39</v>
      </c>
      <c r="GLN12" s="1107"/>
      <c r="GLU12" s="1103" t="s">
        <v>39</v>
      </c>
      <c r="GLV12" s="1107"/>
      <c r="GMC12" s="1103" t="s">
        <v>39</v>
      </c>
      <c r="GMD12" s="1107"/>
      <c r="GMK12" s="1103" t="s">
        <v>39</v>
      </c>
      <c r="GML12" s="1107"/>
      <c r="GMS12" s="1103" t="s">
        <v>39</v>
      </c>
      <c r="GMT12" s="1107"/>
      <c r="GNA12" s="1103" t="s">
        <v>39</v>
      </c>
      <c r="GNB12" s="1107"/>
      <c r="GNI12" s="1103" t="s">
        <v>39</v>
      </c>
      <c r="GNJ12" s="1107"/>
      <c r="GNQ12" s="1103" t="s">
        <v>39</v>
      </c>
      <c r="GNR12" s="1107"/>
      <c r="GNY12" s="1103" t="s">
        <v>39</v>
      </c>
      <c r="GNZ12" s="1107"/>
      <c r="GOG12" s="1103" t="s">
        <v>39</v>
      </c>
      <c r="GOH12" s="1107"/>
      <c r="GOO12" s="1103" t="s">
        <v>39</v>
      </c>
      <c r="GOP12" s="1107"/>
      <c r="GOW12" s="1103" t="s">
        <v>39</v>
      </c>
      <c r="GOX12" s="1107"/>
      <c r="GPE12" s="1103" t="s">
        <v>39</v>
      </c>
      <c r="GPF12" s="1107"/>
      <c r="GPM12" s="1103" t="s">
        <v>39</v>
      </c>
      <c r="GPN12" s="1107"/>
      <c r="GPU12" s="1103" t="s">
        <v>39</v>
      </c>
      <c r="GPV12" s="1107"/>
      <c r="GQC12" s="1103" t="s">
        <v>39</v>
      </c>
      <c r="GQD12" s="1107"/>
      <c r="GQK12" s="1103" t="s">
        <v>39</v>
      </c>
      <c r="GQL12" s="1107"/>
      <c r="GQS12" s="1103" t="s">
        <v>39</v>
      </c>
      <c r="GQT12" s="1107"/>
      <c r="GRA12" s="1103" t="s">
        <v>39</v>
      </c>
      <c r="GRB12" s="1107"/>
      <c r="GRI12" s="1103" t="s">
        <v>39</v>
      </c>
      <c r="GRJ12" s="1107"/>
      <c r="GRQ12" s="1103" t="s">
        <v>39</v>
      </c>
      <c r="GRR12" s="1107"/>
      <c r="GRY12" s="1103" t="s">
        <v>39</v>
      </c>
      <c r="GRZ12" s="1107"/>
      <c r="GSG12" s="1103" t="s">
        <v>39</v>
      </c>
      <c r="GSH12" s="1107"/>
      <c r="GSO12" s="1103" t="s">
        <v>39</v>
      </c>
      <c r="GSP12" s="1107"/>
      <c r="GSW12" s="1103" t="s">
        <v>39</v>
      </c>
      <c r="GSX12" s="1107"/>
      <c r="GTE12" s="1103" t="s">
        <v>39</v>
      </c>
      <c r="GTF12" s="1107"/>
      <c r="GTM12" s="1103" t="s">
        <v>39</v>
      </c>
      <c r="GTN12" s="1107"/>
      <c r="GTU12" s="1103" t="s">
        <v>39</v>
      </c>
      <c r="GTV12" s="1107"/>
      <c r="GUC12" s="1103" t="s">
        <v>39</v>
      </c>
      <c r="GUD12" s="1107"/>
      <c r="GUK12" s="1103" t="s">
        <v>39</v>
      </c>
      <c r="GUL12" s="1107"/>
      <c r="GUS12" s="1103" t="s">
        <v>39</v>
      </c>
      <c r="GUT12" s="1107"/>
      <c r="GVA12" s="1103" t="s">
        <v>39</v>
      </c>
      <c r="GVB12" s="1107"/>
      <c r="GVI12" s="1103" t="s">
        <v>39</v>
      </c>
      <c r="GVJ12" s="1107"/>
      <c r="GVQ12" s="1103" t="s">
        <v>39</v>
      </c>
      <c r="GVR12" s="1107"/>
      <c r="GVY12" s="1103" t="s">
        <v>39</v>
      </c>
      <c r="GVZ12" s="1107"/>
      <c r="GWG12" s="1103" t="s">
        <v>39</v>
      </c>
      <c r="GWH12" s="1107"/>
      <c r="GWO12" s="1103" t="s">
        <v>39</v>
      </c>
      <c r="GWP12" s="1107"/>
      <c r="GWW12" s="1103" t="s">
        <v>39</v>
      </c>
      <c r="GWX12" s="1107"/>
      <c r="GXE12" s="1103" t="s">
        <v>39</v>
      </c>
      <c r="GXF12" s="1107"/>
      <c r="GXM12" s="1103" t="s">
        <v>39</v>
      </c>
      <c r="GXN12" s="1107"/>
      <c r="GXU12" s="1103" t="s">
        <v>39</v>
      </c>
      <c r="GXV12" s="1107"/>
      <c r="GYC12" s="1103" t="s">
        <v>39</v>
      </c>
      <c r="GYD12" s="1107"/>
      <c r="GYK12" s="1103" t="s">
        <v>39</v>
      </c>
      <c r="GYL12" s="1107"/>
      <c r="GYS12" s="1103" t="s">
        <v>39</v>
      </c>
      <c r="GYT12" s="1107"/>
      <c r="GZA12" s="1103" t="s">
        <v>39</v>
      </c>
      <c r="GZB12" s="1107"/>
      <c r="GZI12" s="1103" t="s">
        <v>39</v>
      </c>
      <c r="GZJ12" s="1107"/>
      <c r="GZQ12" s="1103" t="s">
        <v>39</v>
      </c>
      <c r="GZR12" s="1107"/>
      <c r="GZY12" s="1103" t="s">
        <v>39</v>
      </c>
      <c r="GZZ12" s="1107"/>
      <c r="HAG12" s="1103" t="s">
        <v>39</v>
      </c>
      <c r="HAH12" s="1107"/>
      <c r="HAO12" s="1103" t="s">
        <v>39</v>
      </c>
      <c r="HAP12" s="1107"/>
      <c r="HAW12" s="1103" t="s">
        <v>39</v>
      </c>
      <c r="HAX12" s="1107"/>
      <c r="HBE12" s="1103" t="s">
        <v>39</v>
      </c>
      <c r="HBF12" s="1107"/>
      <c r="HBM12" s="1103" t="s">
        <v>39</v>
      </c>
      <c r="HBN12" s="1107"/>
      <c r="HBU12" s="1103" t="s">
        <v>39</v>
      </c>
      <c r="HBV12" s="1107"/>
      <c r="HCC12" s="1103" t="s">
        <v>39</v>
      </c>
      <c r="HCD12" s="1107"/>
      <c r="HCK12" s="1103" t="s">
        <v>39</v>
      </c>
      <c r="HCL12" s="1107"/>
      <c r="HCS12" s="1103" t="s">
        <v>39</v>
      </c>
      <c r="HCT12" s="1107"/>
      <c r="HDA12" s="1103" t="s">
        <v>39</v>
      </c>
      <c r="HDB12" s="1107"/>
      <c r="HDI12" s="1103" t="s">
        <v>39</v>
      </c>
      <c r="HDJ12" s="1107"/>
      <c r="HDQ12" s="1103" t="s">
        <v>39</v>
      </c>
      <c r="HDR12" s="1107"/>
      <c r="HDY12" s="1103" t="s">
        <v>39</v>
      </c>
      <c r="HDZ12" s="1107"/>
      <c r="HEG12" s="1103" t="s">
        <v>39</v>
      </c>
      <c r="HEH12" s="1107"/>
      <c r="HEO12" s="1103" t="s">
        <v>39</v>
      </c>
      <c r="HEP12" s="1107"/>
      <c r="HEW12" s="1103" t="s">
        <v>39</v>
      </c>
      <c r="HEX12" s="1107"/>
      <c r="HFE12" s="1103" t="s">
        <v>39</v>
      </c>
      <c r="HFF12" s="1107"/>
      <c r="HFM12" s="1103" t="s">
        <v>39</v>
      </c>
      <c r="HFN12" s="1107"/>
      <c r="HFU12" s="1103" t="s">
        <v>39</v>
      </c>
      <c r="HFV12" s="1107"/>
      <c r="HGC12" s="1103" t="s">
        <v>39</v>
      </c>
      <c r="HGD12" s="1107"/>
      <c r="HGK12" s="1103" t="s">
        <v>39</v>
      </c>
      <c r="HGL12" s="1107"/>
      <c r="HGS12" s="1103" t="s">
        <v>39</v>
      </c>
      <c r="HGT12" s="1107"/>
      <c r="HHA12" s="1103" t="s">
        <v>39</v>
      </c>
      <c r="HHB12" s="1107"/>
      <c r="HHI12" s="1103" t="s">
        <v>39</v>
      </c>
      <c r="HHJ12" s="1107"/>
      <c r="HHQ12" s="1103" t="s">
        <v>39</v>
      </c>
      <c r="HHR12" s="1107"/>
      <c r="HHY12" s="1103" t="s">
        <v>39</v>
      </c>
      <c r="HHZ12" s="1107"/>
      <c r="HIG12" s="1103" t="s">
        <v>39</v>
      </c>
      <c r="HIH12" s="1107"/>
      <c r="HIO12" s="1103" t="s">
        <v>39</v>
      </c>
      <c r="HIP12" s="1107"/>
      <c r="HIW12" s="1103" t="s">
        <v>39</v>
      </c>
      <c r="HIX12" s="1107"/>
      <c r="HJE12" s="1103" t="s">
        <v>39</v>
      </c>
      <c r="HJF12" s="1107"/>
      <c r="HJM12" s="1103" t="s">
        <v>39</v>
      </c>
      <c r="HJN12" s="1107"/>
      <c r="HJU12" s="1103" t="s">
        <v>39</v>
      </c>
      <c r="HJV12" s="1107"/>
      <c r="HKC12" s="1103" t="s">
        <v>39</v>
      </c>
      <c r="HKD12" s="1107"/>
      <c r="HKK12" s="1103" t="s">
        <v>39</v>
      </c>
      <c r="HKL12" s="1107"/>
      <c r="HKS12" s="1103" t="s">
        <v>39</v>
      </c>
      <c r="HKT12" s="1107"/>
      <c r="HLA12" s="1103" t="s">
        <v>39</v>
      </c>
      <c r="HLB12" s="1107"/>
      <c r="HLI12" s="1103" t="s">
        <v>39</v>
      </c>
      <c r="HLJ12" s="1107"/>
      <c r="HLQ12" s="1103" t="s">
        <v>39</v>
      </c>
      <c r="HLR12" s="1107"/>
      <c r="HLY12" s="1103" t="s">
        <v>39</v>
      </c>
      <c r="HLZ12" s="1107"/>
      <c r="HMG12" s="1103" t="s">
        <v>39</v>
      </c>
      <c r="HMH12" s="1107"/>
      <c r="HMO12" s="1103" t="s">
        <v>39</v>
      </c>
      <c r="HMP12" s="1107"/>
      <c r="HMW12" s="1103" t="s">
        <v>39</v>
      </c>
      <c r="HMX12" s="1107"/>
      <c r="HNE12" s="1103" t="s">
        <v>39</v>
      </c>
      <c r="HNF12" s="1107"/>
      <c r="HNM12" s="1103" t="s">
        <v>39</v>
      </c>
      <c r="HNN12" s="1107"/>
      <c r="HNU12" s="1103" t="s">
        <v>39</v>
      </c>
      <c r="HNV12" s="1107"/>
      <c r="HOC12" s="1103" t="s">
        <v>39</v>
      </c>
      <c r="HOD12" s="1107"/>
      <c r="HOK12" s="1103" t="s">
        <v>39</v>
      </c>
      <c r="HOL12" s="1107"/>
      <c r="HOS12" s="1103" t="s">
        <v>39</v>
      </c>
      <c r="HOT12" s="1107"/>
      <c r="HPA12" s="1103" t="s">
        <v>39</v>
      </c>
      <c r="HPB12" s="1107"/>
      <c r="HPI12" s="1103" t="s">
        <v>39</v>
      </c>
      <c r="HPJ12" s="1107"/>
      <c r="HPQ12" s="1103" t="s">
        <v>39</v>
      </c>
      <c r="HPR12" s="1107"/>
      <c r="HPY12" s="1103" t="s">
        <v>39</v>
      </c>
      <c r="HPZ12" s="1107"/>
      <c r="HQG12" s="1103" t="s">
        <v>39</v>
      </c>
      <c r="HQH12" s="1107"/>
      <c r="HQO12" s="1103" t="s">
        <v>39</v>
      </c>
      <c r="HQP12" s="1107"/>
      <c r="HQW12" s="1103" t="s">
        <v>39</v>
      </c>
      <c r="HQX12" s="1107"/>
      <c r="HRE12" s="1103" t="s">
        <v>39</v>
      </c>
      <c r="HRF12" s="1107"/>
      <c r="HRM12" s="1103" t="s">
        <v>39</v>
      </c>
      <c r="HRN12" s="1107"/>
      <c r="HRU12" s="1103" t="s">
        <v>39</v>
      </c>
      <c r="HRV12" s="1107"/>
      <c r="HSC12" s="1103" t="s">
        <v>39</v>
      </c>
      <c r="HSD12" s="1107"/>
      <c r="HSK12" s="1103" t="s">
        <v>39</v>
      </c>
      <c r="HSL12" s="1107"/>
      <c r="HSS12" s="1103" t="s">
        <v>39</v>
      </c>
      <c r="HST12" s="1107"/>
      <c r="HTA12" s="1103" t="s">
        <v>39</v>
      </c>
      <c r="HTB12" s="1107"/>
      <c r="HTI12" s="1103" t="s">
        <v>39</v>
      </c>
      <c r="HTJ12" s="1107"/>
      <c r="HTQ12" s="1103" t="s">
        <v>39</v>
      </c>
      <c r="HTR12" s="1107"/>
      <c r="HTY12" s="1103" t="s">
        <v>39</v>
      </c>
      <c r="HTZ12" s="1107"/>
      <c r="HUG12" s="1103" t="s">
        <v>39</v>
      </c>
      <c r="HUH12" s="1107"/>
      <c r="HUO12" s="1103" t="s">
        <v>39</v>
      </c>
      <c r="HUP12" s="1107"/>
      <c r="HUW12" s="1103" t="s">
        <v>39</v>
      </c>
      <c r="HUX12" s="1107"/>
      <c r="HVE12" s="1103" t="s">
        <v>39</v>
      </c>
      <c r="HVF12" s="1107"/>
      <c r="HVM12" s="1103" t="s">
        <v>39</v>
      </c>
      <c r="HVN12" s="1107"/>
      <c r="HVU12" s="1103" t="s">
        <v>39</v>
      </c>
      <c r="HVV12" s="1107"/>
      <c r="HWC12" s="1103" t="s">
        <v>39</v>
      </c>
      <c r="HWD12" s="1107"/>
      <c r="HWK12" s="1103" t="s">
        <v>39</v>
      </c>
      <c r="HWL12" s="1107"/>
      <c r="HWS12" s="1103" t="s">
        <v>39</v>
      </c>
      <c r="HWT12" s="1107"/>
      <c r="HXA12" s="1103" t="s">
        <v>39</v>
      </c>
      <c r="HXB12" s="1107"/>
      <c r="HXI12" s="1103" t="s">
        <v>39</v>
      </c>
      <c r="HXJ12" s="1107"/>
      <c r="HXQ12" s="1103" t="s">
        <v>39</v>
      </c>
      <c r="HXR12" s="1107"/>
      <c r="HXY12" s="1103" t="s">
        <v>39</v>
      </c>
      <c r="HXZ12" s="1107"/>
      <c r="HYG12" s="1103" t="s">
        <v>39</v>
      </c>
      <c r="HYH12" s="1107"/>
      <c r="HYO12" s="1103" t="s">
        <v>39</v>
      </c>
      <c r="HYP12" s="1107"/>
      <c r="HYW12" s="1103" t="s">
        <v>39</v>
      </c>
      <c r="HYX12" s="1107"/>
      <c r="HZE12" s="1103" t="s">
        <v>39</v>
      </c>
      <c r="HZF12" s="1107"/>
      <c r="HZM12" s="1103" t="s">
        <v>39</v>
      </c>
      <c r="HZN12" s="1107"/>
      <c r="HZU12" s="1103" t="s">
        <v>39</v>
      </c>
      <c r="HZV12" s="1107"/>
      <c r="IAC12" s="1103" t="s">
        <v>39</v>
      </c>
      <c r="IAD12" s="1107"/>
      <c r="IAK12" s="1103" t="s">
        <v>39</v>
      </c>
      <c r="IAL12" s="1107"/>
      <c r="IAS12" s="1103" t="s">
        <v>39</v>
      </c>
      <c r="IAT12" s="1107"/>
      <c r="IBA12" s="1103" t="s">
        <v>39</v>
      </c>
      <c r="IBB12" s="1107"/>
      <c r="IBI12" s="1103" t="s">
        <v>39</v>
      </c>
      <c r="IBJ12" s="1107"/>
      <c r="IBQ12" s="1103" t="s">
        <v>39</v>
      </c>
      <c r="IBR12" s="1107"/>
      <c r="IBY12" s="1103" t="s">
        <v>39</v>
      </c>
      <c r="IBZ12" s="1107"/>
      <c r="ICG12" s="1103" t="s">
        <v>39</v>
      </c>
      <c r="ICH12" s="1107"/>
      <c r="ICO12" s="1103" t="s">
        <v>39</v>
      </c>
      <c r="ICP12" s="1107"/>
      <c r="ICW12" s="1103" t="s">
        <v>39</v>
      </c>
      <c r="ICX12" s="1107"/>
      <c r="IDE12" s="1103" t="s">
        <v>39</v>
      </c>
      <c r="IDF12" s="1107"/>
      <c r="IDM12" s="1103" t="s">
        <v>39</v>
      </c>
      <c r="IDN12" s="1107"/>
      <c r="IDU12" s="1103" t="s">
        <v>39</v>
      </c>
      <c r="IDV12" s="1107"/>
      <c r="IEC12" s="1103" t="s">
        <v>39</v>
      </c>
      <c r="IED12" s="1107"/>
      <c r="IEK12" s="1103" t="s">
        <v>39</v>
      </c>
      <c r="IEL12" s="1107"/>
      <c r="IES12" s="1103" t="s">
        <v>39</v>
      </c>
      <c r="IET12" s="1107"/>
      <c r="IFA12" s="1103" t="s">
        <v>39</v>
      </c>
      <c r="IFB12" s="1107"/>
      <c r="IFI12" s="1103" t="s">
        <v>39</v>
      </c>
      <c r="IFJ12" s="1107"/>
      <c r="IFQ12" s="1103" t="s">
        <v>39</v>
      </c>
      <c r="IFR12" s="1107"/>
      <c r="IFY12" s="1103" t="s">
        <v>39</v>
      </c>
      <c r="IFZ12" s="1107"/>
      <c r="IGG12" s="1103" t="s">
        <v>39</v>
      </c>
      <c r="IGH12" s="1107"/>
      <c r="IGO12" s="1103" t="s">
        <v>39</v>
      </c>
      <c r="IGP12" s="1107"/>
      <c r="IGW12" s="1103" t="s">
        <v>39</v>
      </c>
      <c r="IGX12" s="1107"/>
      <c r="IHE12" s="1103" t="s">
        <v>39</v>
      </c>
      <c r="IHF12" s="1107"/>
      <c r="IHM12" s="1103" t="s">
        <v>39</v>
      </c>
      <c r="IHN12" s="1107"/>
      <c r="IHU12" s="1103" t="s">
        <v>39</v>
      </c>
      <c r="IHV12" s="1107"/>
      <c r="IIC12" s="1103" t="s">
        <v>39</v>
      </c>
      <c r="IID12" s="1107"/>
      <c r="IIK12" s="1103" t="s">
        <v>39</v>
      </c>
      <c r="IIL12" s="1107"/>
      <c r="IIS12" s="1103" t="s">
        <v>39</v>
      </c>
      <c r="IIT12" s="1107"/>
      <c r="IJA12" s="1103" t="s">
        <v>39</v>
      </c>
      <c r="IJB12" s="1107"/>
      <c r="IJI12" s="1103" t="s">
        <v>39</v>
      </c>
      <c r="IJJ12" s="1107"/>
      <c r="IJQ12" s="1103" t="s">
        <v>39</v>
      </c>
      <c r="IJR12" s="1107"/>
      <c r="IJY12" s="1103" t="s">
        <v>39</v>
      </c>
      <c r="IJZ12" s="1107"/>
      <c r="IKG12" s="1103" t="s">
        <v>39</v>
      </c>
      <c r="IKH12" s="1107"/>
      <c r="IKO12" s="1103" t="s">
        <v>39</v>
      </c>
      <c r="IKP12" s="1107"/>
      <c r="IKW12" s="1103" t="s">
        <v>39</v>
      </c>
      <c r="IKX12" s="1107"/>
      <c r="ILE12" s="1103" t="s">
        <v>39</v>
      </c>
      <c r="ILF12" s="1107"/>
      <c r="ILM12" s="1103" t="s">
        <v>39</v>
      </c>
      <c r="ILN12" s="1107"/>
      <c r="ILU12" s="1103" t="s">
        <v>39</v>
      </c>
      <c r="ILV12" s="1107"/>
      <c r="IMC12" s="1103" t="s">
        <v>39</v>
      </c>
      <c r="IMD12" s="1107"/>
      <c r="IMK12" s="1103" t="s">
        <v>39</v>
      </c>
      <c r="IML12" s="1107"/>
      <c r="IMS12" s="1103" t="s">
        <v>39</v>
      </c>
      <c r="IMT12" s="1107"/>
      <c r="INA12" s="1103" t="s">
        <v>39</v>
      </c>
      <c r="INB12" s="1107"/>
      <c r="INI12" s="1103" t="s">
        <v>39</v>
      </c>
      <c r="INJ12" s="1107"/>
      <c r="INQ12" s="1103" t="s">
        <v>39</v>
      </c>
      <c r="INR12" s="1107"/>
      <c r="INY12" s="1103" t="s">
        <v>39</v>
      </c>
      <c r="INZ12" s="1107"/>
      <c r="IOG12" s="1103" t="s">
        <v>39</v>
      </c>
      <c r="IOH12" s="1107"/>
      <c r="IOO12" s="1103" t="s">
        <v>39</v>
      </c>
      <c r="IOP12" s="1107"/>
      <c r="IOW12" s="1103" t="s">
        <v>39</v>
      </c>
      <c r="IOX12" s="1107"/>
      <c r="IPE12" s="1103" t="s">
        <v>39</v>
      </c>
      <c r="IPF12" s="1107"/>
      <c r="IPM12" s="1103" t="s">
        <v>39</v>
      </c>
      <c r="IPN12" s="1107"/>
      <c r="IPU12" s="1103" t="s">
        <v>39</v>
      </c>
      <c r="IPV12" s="1107"/>
      <c r="IQC12" s="1103" t="s">
        <v>39</v>
      </c>
      <c r="IQD12" s="1107"/>
      <c r="IQK12" s="1103" t="s">
        <v>39</v>
      </c>
      <c r="IQL12" s="1107"/>
      <c r="IQS12" s="1103" t="s">
        <v>39</v>
      </c>
      <c r="IQT12" s="1107"/>
      <c r="IRA12" s="1103" t="s">
        <v>39</v>
      </c>
      <c r="IRB12" s="1107"/>
      <c r="IRI12" s="1103" t="s">
        <v>39</v>
      </c>
      <c r="IRJ12" s="1107"/>
      <c r="IRQ12" s="1103" t="s">
        <v>39</v>
      </c>
      <c r="IRR12" s="1107"/>
      <c r="IRY12" s="1103" t="s">
        <v>39</v>
      </c>
      <c r="IRZ12" s="1107"/>
      <c r="ISG12" s="1103" t="s">
        <v>39</v>
      </c>
      <c r="ISH12" s="1107"/>
      <c r="ISO12" s="1103" t="s">
        <v>39</v>
      </c>
      <c r="ISP12" s="1107"/>
      <c r="ISW12" s="1103" t="s">
        <v>39</v>
      </c>
      <c r="ISX12" s="1107"/>
      <c r="ITE12" s="1103" t="s">
        <v>39</v>
      </c>
      <c r="ITF12" s="1107"/>
      <c r="ITM12" s="1103" t="s">
        <v>39</v>
      </c>
      <c r="ITN12" s="1107"/>
      <c r="ITU12" s="1103" t="s">
        <v>39</v>
      </c>
      <c r="ITV12" s="1107"/>
      <c r="IUC12" s="1103" t="s">
        <v>39</v>
      </c>
      <c r="IUD12" s="1107"/>
      <c r="IUK12" s="1103" t="s">
        <v>39</v>
      </c>
      <c r="IUL12" s="1107"/>
      <c r="IUS12" s="1103" t="s">
        <v>39</v>
      </c>
      <c r="IUT12" s="1107"/>
      <c r="IVA12" s="1103" t="s">
        <v>39</v>
      </c>
      <c r="IVB12" s="1107"/>
      <c r="IVI12" s="1103" t="s">
        <v>39</v>
      </c>
      <c r="IVJ12" s="1107"/>
      <c r="IVQ12" s="1103" t="s">
        <v>39</v>
      </c>
      <c r="IVR12" s="1107"/>
      <c r="IVY12" s="1103" t="s">
        <v>39</v>
      </c>
      <c r="IVZ12" s="1107"/>
      <c r="IWG12" s="1103" t="s">
        <v>39</v>
      </c>
      <c r="IWH12" s="1107"/>
      <c r="IWO12" s="1103" t="s">
        <v>39</v>
      </c>
      <c r="IWP12" s="1107"/>
      <c r="IWW12" s="1103" t="s">
        <v>39</v>
      </c>
      <c r="IWX12" s="1107"/>
      <c r="IXE12" s="1103" t="s">
        <v>39</v>
      </c>
      <c r="IXF12" s="1107"/>
      <c r="IXM12" s="1103" t="s">
        <v>39</v>
      </c>
      <c r="IXN12" s="1107"/>
      <c r="IXU12" s="1103" t="s">
        <v>39</v>
      </c>
      <c r="IXV12" s="1107"/>
      <c r="IYC12" s="1103" t="s">
        <v>39</v>
      </c>
      <c r="IYD12" s="1107"/>
      <c r="IYK12" s="1103" t="s">
        <v>39</v>
      </c>
      <c r="IYL12" s="1107"/>
      <c r="IYS12" s="1103" t="s">
        <v>39</v>
      </c>
      <c r="IYT12" s="1107"/>
      <c r="IZA12" s="1103" t="s">
        <v>39</v>
      </c>
      <c r="IZB12" s="1107"/>
      <c r="IZI12" s="1103" t="s">
        <v>39</v>
      </c>
      <c r="IZJ12" s="1107"/>
      <c r="IZQ12" s="1103" t="s">
        <v>39</v>
      </c>
      <c r="IZR12" s="1107"/>
      <c r="IZY12" s="1103" t="s">
        <v>39</v>
      </c>
      <c r="IZZ12" s="1107"/>
      <c r="JAG12" s="1103" t="s">
        <v>39</v>
      </c>
      <c r="JAH12" s="1107"/>
      <c r="JAO12" s="1103" t="s">
        <v>39</v>
      </c>
      <c r="JAP12" s="1107"/>
      <c r="JAW12" s="1103" t="s">
        <v>39</v>
      </c>
      <c r="JAX12" s="1107"/>
      <c r="JBE12" s="1103" t="s">
        <v>39</v>
      </c>
      <c r="JBF12" s="1107"/>
      <c r="JBM12" s="1103" t="s">
        <v>39</v>
      </c>
      <c r="JBN12" s="1107"/>
      <c r="JBU12" s="1103" t="s">
        <v>39</v>
      </c>
      <c r="JBV12" s="1107"/>
      <c r="JCC12" s="1103" t="s">
        <v>39</v>
      </c>
      <c r="JCD12" s="1107"/>
      <c r="JCK12" s="1103" t="s">
        <v>39</v>
      </c>
      <c r="JCL12" s="1107"/>
      <c r="JCS12" s="1103" t="s">
        <v>39</v>
      </c>
      <c r="JCT12" s="1107"/>
      <c r="JDA12" s="1103" t="s">
        <v>39</v>
      </c>
      <c r="JDB12" s="1107"/>
      <c r="JDI12" s="1103" t="s">
        <v>39</v>
      </c>
      <c r="JDJ12" s="1107"/>
      <c r="JDQ12" s="1103" t="s">
        <v>39</v>
      </c>
      <c r="JDR12" s="1107"/>
      <c r="JDY12" s="1103" t="s">
        <v>39</v>
      </c>
      <c r="JDZ12" s="1107"/>
      <c r="JEG12" s="1103" t="s">
        <v>39</v>
      </c>
      <c r="JEH12" s="1107"/>
      <c r="JEO12" s="1103" t="s">
        <v>39</v>
      </c>
      <c r="JEP12" s="1107"/>
      <c r="JEW12" s="1103" t="s">
        <v>39</v>
      </c>
      <c r="JEX12" s="1107"/>
      <c r="JFE12" s="1103" t="s">
        <v>39</v>
      </c>
      <c r="JFF12" s="1107"/>
      <c r="JFM12" s="1103" t="s">
        <v>39</v>
      </c>
      <c r="JFN12" s="1107"/>
      <c r="JFU12" s="1103" t="s">
        <v>39</v>
      </c>
      <c r="JFV12" s="1107"/>
      <c r="JGC12" s="1103" t="s">
        <v>39</v>
      </c>
      <c r="JGD12" s="1107"/>
      <c r="JGK12" s="1103" t="s">
        <v>39</v>
      </c>
      <c r="JGL12" s="1107"/>
      <c r="JGS12" s="1103" t="s">
        <v>39</v>
      </c>
      <c r="JGT12" s="1107"/>
      <c r="JHA12" s="1103" t="s">
        <v>39</v>
      </c>
      <c r="JHB12" s="1107"/>
      <c r="JHI12" s="1103" t="s">
        <v>39</v>
      </c>
      <c r="JHJ12" s="1107"/>
      <c r="JHQ12" s="1103" t="s">
        <v>39</v>
      </c>
      <c r="JHR12" s="1107"/>
      <c r="JHY12" s="1103" t="s">
        <v>39</v>
      </c>
      <c r="JHZ12" s="1107"/>
      <c r="JIG12" s="1103" t="s">
        <v>39</v>
      </c>
      <c r="JIH12" s="1107"/>
      <c r="JIO12" s="1103" t="s">
        <v>39</v>
      </c>
      <c r="JIP12" s="1107"/>
      <c r="JIW12" s="1103" t="s">
        <v>39</v>
      </c>
      <c r="JIX12" s="1107"/>
      <c r="JJE12" s="1103" t="s">
        <v>39</v>
      </c>
      <c r="JJF12" s="1107"/>
      <c r="JJM12" s="1103" t="s">
        <v>39</v>
      </c>
      <c r="JJN12" s="1107"/>
      <c r="JJU12" s="1103" t="s">
        <v>39</v>
      </c>
      <c r="JJV12" s="1107"/>
      <c r="JKC12" s="1103" t="s">
        <v>39</v>
      </c>
      <c r="JKD12" s="1107"/>
      <c r="JKK12" s="1103" t="s">
        <v>39</v>
      </c>
      <c r="JKL12" s="1107"/>
      <c r="JKS12" s="1103" t="s">
        <v>39</v>
      </c>
      <c r="JKT12" s="1107"/>
      <c r="JLA12" s="1103" t="s">
        <v>39</v>
      </c>
      <c r="JLB12" s="1107"/>
      <c r="JLI12" s="1103" t="s">
        <v>39</v>
      </c>
      <c r="JLJ12" s="1107"/>
      <c r="JLQ12" s="1103" t="s">
        <v>39</v>
      </c>
      <c r="JLR12" s="1107"/>
      <c r="JLY12" s="1103" t="s">
        <v>39</v>
      </c>
      <c r="JLZ12" s="1107"/>
      <c r="JMG12" s="1103" t="s">
        <v>39</v>
      </c>
      <c r="JMH12" s="1107"/>
      <c r="JMO12" s="1103" t="s">
        <v>39</v>
      </c>
      <c r="JMP12" s="1107"/>
      <c r="JMW12" s="1103" t="s">
        <v>39</v>
      </c>
      <c r="JMX12" s="1107"/>
      <c r="JNE12" s="1103" t="s">
        <v>39</v>
      </c>
      <c r="JNF12" s="1107"/>
      <c r="JNM12" s="1103" t="s">
        <v>39</v>
      </c>
      <c r="JNN12" s="1107"/>
      <c r="JNU12" s="1103" t="s">
        <v>39</v>
      </c>
      <c r="JNV12" s="1107"/>
      <c r="JOC12" s="1103" t="s">
        <v>39</v>
      </c>
      <c r="JOD12" s="1107"/>
      <c r="JOK12" s="1103" t="s">
        <v>39</v>
      </c>
      <c r="JOL12" s="1107"/>
      <c r="JOS12" s="1103" t="s">
        <v>39</v>
      </c>
      <c r="JOT12" s="1107"/>
      <c r="JPA12" s="1103" t="s">
        <v>39</v>
      </c>
      <c r="JPB12" s="1107"/>
      <c r="JPI12" s="1103" t="s">
        <v>39</v>
      </c>
      <c r="JPJ12" s="1107"/>
      <c r="JPQ12" s="1103" t="s">
        <v>39</v>
      </c>
      <c r="JPR12" s="1107"/>
      <c r="JPY12" s="1103" t="s">
        <v>39</v>
      </c>
      <c r="JPZ12" s="1107"/>
      <c r="JQG12" s="1103" t="s">
        <v>39</v>
      </c>
      <c r="JQH12" s="1107"/>
      <c r="JQO12" s="1103" t="s">
        <v>39</v>
      </c>
      <c r="JQP12" s="1107"/>
      <c r="JQW12" s="1103" t="s">
        <v>39</v>
      </c>
      <c r="JQX12" s="1107"/>
      <c r="JRE12" s="1103" t="s">
        <v>39</v>
      </c>
      <c r="JRF12" s="1107"/>
      <c r="JRM12" s="1103" t="s">
        <v>39</v>
      </c>
      <c r="JRN12" s="1107"/>
      <c r="JRU12" s="1103" t="s">
        <v>39</v>
      </c>
      <c r="JRV12" s="1107"/>
      <c r="JSC12" s="1103" t="s">
        <v>39</v>
      </c>
      <c r="JSD12" s="1107"/>
      <c r="JSK12" s="1103" t="s">
        <v>39</v>
      </c>
      <c r="JSL12" s="1107"/>
      <c r="JSS12" s="1103" t="s">
        <v>39</v>
      </c>
      <c r="JST12" s="1107"/>
      <c r="JTA12" s="1103" t="s">
        <v>39</v>
      </c>
      <c r="JTB12" s="1107"/>
      <c r="JTI12" s="1103" t="s">
        <v>39</v>
      </c>
      <c r="JTJ12" s="1107"/>
      <c r="JTQ12" s="1103" t="s">
        <v>39</v>
      </c>
      <c r="JTR12" s="1107"/>
      <c r="JTY12" s="1103" t="s">
        <v>39</v>
      </c>
      <c r="JTZ12" s="1107"/>
      <c r="JUG12" s="1103" t="s">
        <v>39</v>
      </c>
      <c r="JUH12" s="1107"/>
      <c r="JUO12" s="1103" t="s">
        <v>39</v>
      </c>
      <c r="JUP12" s="1107"/>
      <c r="JUW12" s="1103" t="s">
        <v>39</v>
      </c>
      <c r="JUX12" s="1107"/>
      <c r="JVE12" s="1103" t="s">
        <v>39</v>
      </c>
      <c r="JVF12" s="1107"/>
      <c r="JVM12" s="1103" t="s">
        <v>39</v>
      </c>
      <c r="JVN12" s="1107"/>
      <c r="JVU12" s="1103" t="s">
        <v>39</v>
      </c>
      <c r="JVV12" s="1107"/>
      <c r="JWC12" s="1103" t="s">
        <v>39</v>
      </c>
      <c r="JWD12" s="1107"/>
      <c r="JWK12" s="1103" t="s">
        <v>39</v>
      </c>
      <c r="JWL12" s="1107"/>
      <c r="JWS12" s="1103" t="s">
        <v>39</v>
      </c>
      <c r="JWT12" s="1107"/>
      <c r="JXA12" s="1103" t="s">
        <v>39</v>
      </c>
      <c r="JXB12" s="1107"/>
      <c r="JXI12" s="1103" t="s">
        <v>39</v>
      </c>
      <c r="JXJ12" s="1107"/>
      <c r="JXQ12" s="1103" t="s">
        <v>39</v>
      </c>
      <c r="JXR12" s="1107"/>
      <c r="JXY12" s="1103" t="s">
        <v>39</v>
      </c>
      <c r="JXZ12" s="1107"/>
      <c r="JYG12" s="1103" t="s">
        <v>39</v>
      </c>
      <c r="JYH12" s="1107"/>
      <c r="JYO12" s="1103" t="s">
        <v>39</v>
      </c>
      <c r="JYP12" s="1107"/>
      <c r="JYW12" s="1103" t="s">
        <v>39</v>
      </c>
      <c r="JYX12" s="1107"/>
      <c r="JZE12" s="1103" t="s">
        <v>39</v>
      </c>
      <c r="JZF12" s="1107"/>
      <c r="JZM12" s="1103" t="s">
        <v>39</v>
      </c>
      <c r="JZN12" s="1107"/>
      <c r="JZU12" s="1103" t="s">
        <v>39</v>
      </c>
      <c r="JZV12" s="1107"/>
      <c r="KAC12" s="1103" t="s">
        <v>39</v>
      </c>
      <c r="KAD12" s="1107"/>
      <c r="KAK12" s="1103" t="s">
        <v>39</v>
      </c>
      <c r="KAL12" s="1107"/>
      <c r="KAS12" s="1103" t="s">
        <v>39</v>
      </c>
      <c r="KAT12" s="1107"/>
      <c r="KBA12" s="1103" t="s">
        <v>39</v>
      </c>
      <c r="KBB12" s="1107"/>
      <c r="KBI12" s="1103" t="s">
        <v>39</v>
      </c>
      <c r="KBJ12" s="1107"/>
      <c r="KBQ12" s="1103" t="s">
        <v>39</v>
      </c>
      <c r="KBR12" s="1107"/>
      <c r="KBY12" s="1103" t="s">
        <v>39</v>
      </c>
      <c r="KBZ12" s="1107"/>
      <c r="KCG12" s="1103" t="s">
        <v>39</v>
      </c>
      <c r="KCH12" s="1107"/>
      <c r="KCO12" s="1103" t="s">
        <v>39</v>
      </c>
      <c r="KCP12" s="1107"/>
      <c r="KCW12" s="1103" t="s">
        <v>39</v>
      </c>
      <c r="KCX12" s="1107"/>
      <c r="KDE12" s="1103" t="s">
        <v>39</v>
      </c>
      <c r="KDF12" s="1107"/>
      <c r="KDM12" s="1103" t="s">
        <v>39</v>
      </c>
      <c r="KDN12" s="1107"/>
      <c r="KDU12" s="1103" t="s">
        <v>39</v>
      </c>
      <c r="KDV12" s="1107"/>
      <c r="KEC12" s="1103" t="s">
        <v>39</v>
      </c>
      <c r="KED12" s="1107"/>
      <c r="KEK12" s="1103" t="s">
        <v>39</v>
      </c>
      <c r="KEL12" s="1107"/>
      <c r="KES12" s="1103" t="s">
        <v>39</v>
      </c>
      <c r="KET12" s="1107"/>
      <c r="KFA12" s="1103" t="s">
        <v>39</v>
      </c>
      <c r="KFB12" s="1107"/>
      <c r="KFI12" s="1103" t="s">
        <v>39</v>
      </c>
      <c r="KFJ12" s="1107"/>
      <c r="KFQ12" s="1103" t="s">
        <v>39</v>
      </c>
      <c r="KFR12" s="1107"/>
      <c r="KFY12" s="1103" t="s">
        <v>39</v>
      </c>
      <c r="KFZ12" s="1107"/>
      <c r="KGG12" s="1103" t="s">
        <v>39</v>
      </c>
      <c r="KGH12" s="1107"/>
      <c r="KGO12" s="1103" t="s">
        <v>39</v>
      </c>
      <c r="KGP12" s="1107"/>
      <c r="KGW12" s="1103" t="s">
        <v>39</v>
      </c>
      <c r="KGX12" s="1107"/>
      <c r="KHE12" s="1103" t="s">
        <v>39</v>
      </c>
      <c r="KHF12" s="1107"/>
      <c r="KHM12" s="1103" t="s">
        <v>39</v>
      </c>
      <c r="KHN12" s="1107"/>
      <c r="KHU12" s="1103" t="s">
        <v>39</v>
      </c>
      <c r="KHV12" s="1107"/>
      <c r="KIC12" s="1103" t="s">
        <v>39</v>
      </c>
      <c r="KID12" s="1107"/>
      <c r="KIK12" s="1103" t="s">
        <v>39</v>
      </c>
      <c r="KIL12" s="1107"/>
      <c r="KIS12" s="1103" t="s">
        <v>39</v>
      </c>
      <c r="KIT12" s="1107"/>
      <c r="KJA12" s="1103" t="s">
        <v>39</v>
      </c>
      <c r="KJB12" s="1107"/>
      <c r="KJI12" s="1103" t="s">
        <v>39</v>
      </c>
      <c r="KJJ12" s="1107"/>
      <c r="KJQ12" s="1103" t="s">
        <v>39</v>
      </c>
      <c r="KJR12" s="1107"/>
      <c r="KJY12" s="1103" t="s">
        <v>39</v>
      </c>
      <c r="KJZ12" s="1107"/>
      <c r="KKG12" s="1103" t="s">
        <v>39</v>
      </c>
      <c r="KKH12" s="1107"/>
      <c r="KKO12" s="1103" t="s">
        <v>39</v>
      </c>
      <c r="KKP12" s="1107"/>
      <c r="KKW12" s="1103" t="s">
        <v>39</v>
      </c>
      <c r="KKX12" s="1107"/>
      <c r="KLE12" s="1103" t="s">
        <v>39</v>
      </c>
      <c r="KLF12" s="1107"/>
      <c r="KLM12" s="1103" t="s">
        <v>39</v>
      </c>
      <c r="KLN12" s="1107"/>
      <c r="KLU12" s="1103" t="s">
        <v>39</v>
      </c>
      <c r="KLV12" s="1107"/>
      <c r="KMC12" s="1103" t="s">
        <v>39</v>
      </c>
      <c r="KMD12" s="1107"/>
      <c r="KMK12" s="1103" t="s">
        <v>39</v>
      </c>
      <c r="KML12" s="1107"/>
      <c r="KMS12" s="1103" t="s">
        <v>39</v>
      </c>
      <c r="KMT12" s="1107"/>
      <c r="KNA12" s="1103" t="s">
        <v>39</v>
      </c>
      <c r="KNB12" s="1107"/>
      <c r="KNI12" s="1103" t="s">
        <v>39</v>
      </c>
      <c r="KNJ12" s="1107"/>
      <c r="KNQ12" s="1103" t="s">
        <v>39</v>
      </c>
      <c r="KNR12" s="1107"/>
      <c r="KNY12" s="1103" t="s">
        <v>39</v>
      </c>
      <c r="KNZ12" s="1107"/>
      <c r="KOG12" s="1103" t="s">
        <v>39</v>
      </c>
      <c r="KOH12" s="1107"/>
      <c r="KOO12" s="1103" t="s">
        <v>39</v>
      </c>
      <c r="KOP12" s="1107"/>
      <c r="KOW12" s="1103" t="s">
        <v>39</v>
      </c>
      <c r="KOX12" s="1107"/>
      <c r="KPE12" s="1103" t="s">
        <v>39</v>
      </c>
      <c r="KPF12" s="1107"/>
      <c r="KPM12" s="1103" t="s">
        <v>39</v>
      </c>
      <c r="KPN12" s="1107"/>
      <c r="KPU12" s="1103" t="s">
        <v>39</v>
      </c>
      <c r="KPV12" s="1107"/>
      <c r="KQC12" s="1103" t="s">
        <v>39</v>
      </c>
      <c r="KQD12" s="1107"/>
      <c r="KQK12" s="1103" t="s">
        <v>39</v>
      </c>
      <c r="KQL12" s="1107"/>
      <c r="KQS12" s="1103" t="s">
        <v>39</v>
      </c>
      <c r="KQT12" s="1107"/>
      <c r="KRA12" s="1103" t="s">
        <v>39</v>
      </c>
      <c r="KRB12" s="1107"/>
      <c r="KRI12" s="1103" t="s">
        <v>39</v>
      </c>
      <c r="KRJ12" s="1107"/>
      <c r="KRQ12" s="1103" t="s">
        <v>39</v>
      </c>
      <c r="KRR12" s="1107"/>
      <c r="KRY12" s="1103" t="s">
        <v>39</v>
      </c>
      <c r="KRZ12" s="1107"/>
      <c r="KSG12" s="1103" t="s">
        <v>39</v>
      </c>
      <c r="KSH12" s="1107"/>
      <c r="KSO12" s="1103" t="s">
        <v>39</v>
      </c>
      <c r="KSP12" s="1107"/>
      <c r="KSW12" s="1103" t="s">
        <v>39</v>
      </c>
      <c r="KSX12" s="1107"/>
      <c r="KTE12" s="1103" t="s">
        <v>39</v>
      </c>
      <c r="KTF12" s="1107"/>
      <c r="KTM12" s="1103" t="s">
        <v>39</v>
      </c>
      <c r="KTN12" s="1107"/>
      <c r="KTU12" s="1103" t="s">
        <v>39</v>
      </c>
      <c r="KTV12" s="1107"/>
      <c r="KUC12" s="1103" t="s">
        <v>39</v>
      </c>
      <c r="KUD12" s="1107"/>
      <c r="KUK12" s="1103" t="s">
        <v>39</v>
      </c>
      <c r="KUL12" s="1107"/>
      <c r="KUS12" s="1103" t="s">
        <v>39</v>
      </c>
      <c r="KUT12" s="1107"/>
      <c r="KVA12" s="1103" t="s">
        <v>39</v>
      </c>
      <c r="KVB12" s="1107"/>
      <c r="KVI12" s="1103" t="s">
        <v>39</v>
      </c>
      <c r="KVJ12" s="1107"/>
      <c r="KVQ12" s="1103" t="s">
        <v>39</v>
      </c>
      <c r="KVR12" s="1107"/>
      <c r="KVY12" s="1103" t="s">
        <v>39</v>
      </c>
      <c r="KVZ12" s="1107"/>
      <c r="KWG12" s="1103" t="s">
        <v>39</v>
      </c>
      <c r="KWH12" s="1107"/>
      <c r="KWO12" s="1103" t="s">
        <v>39</v>
      </c>
      <c r="KWP12" s="1107"/>
      <c r="KWW12" s="1103" t="s">
        <v>39</v>
      </c>
      <c r="KWX12" s="1107"/>
      <c r="KXE12" s="1103" t="s">
        <v>39</v>
      </c>
      <c r="KXF12" s="1107"/>
      <c r="KXM12" s="1103" t="s">
        <v>39</v>
      </c>
      <c r="KXN12" s="1107"/>
      <c r="KXU12" s="1103" t="s">
        <v>39</v>
      </c>
      <c r="KXV12" s="1107"/>
      <c r="KYC12" s="1103" t="s">
        <v>39</v>
      </c>
      <c r="KYD12" s="1107"/>
      <c r="KYK12" s="1103" t="s">
        <v>39</v>
      </c>
      <c r="KYL12" s="1107"/>
      <c r="KYS12" s="1103" t="s">
        <v>39</v>
      </c>
      <c r="KYT12" s="1107"/>
      <c r="KZA12" s="1103" t="s">
        <v>39</v>
      </c>
      <c r="KZB12" s="1107"/>
      <c r="KZI12" s="1103" t="s">
        <v>39</v>
      </c>
      <c r="KZJ12" s="1107"/>
      <c r="KZQ12" s="1103" t="s">
        <v>39</v>
      </c>
      <c r="KZR12" s="1107"/>
      <c r="KZY12" s="1103" t="s">
        <v>39</v>
      </c>
      <c r="KZZ12" s="1107"/>
      <c r="LAG12" s="1103" t="s">
        <v>39</v>
      </c>
      <c r="LAH12" s="1107"/>
      <c r="LAO12" s="1103" t="s">
        <v>39</v>
      </c>
      <c r="LAP12" s="1107"/>
      <c r="LAW12" s="1103" t="s">
        <v>39</v>
      </c>
      <c r="LAX12" s="1107"/>
      <c r="LBE12" s="1103" t="s">
        <v>39</v>
      </c>
      <c r="LBF12" s="1107"/>
      <c r="LBM12" s="1103" t="s">
        <v>39</v>
      </c>
      <c r="LBN12" s="1107"/>
      <c r="LBU12" s="1103" t="s">
        <v>39</v>
      </c>
      <c r="LBV12" s="1107"/>
      <c r="LCC12" s="1103" t="s">
        <v>39</v>
      </c>
      <c r="LCD12" s="1107"/>
      <c r="LCK12" s="1103" t="s">
        <v>39</v>
      </c>
      <c r="LCL12" s="1107"/>
      <c r="LCS12" s="1103" t="s">
        <v>39</v>
      </c>
      <c r="LCT12" s="1107"/>
      <c r="LDA12" s="1103" t="s">
        <v>39</v>
      </c>
      <c r="LDB12" s="1107"/>
      <c r="LDI12" s="1103" t="s">
        <v>39</v>
      </c>
      <c r="LDJ12" s="1107"/>
      <c r="LDQ12" s="1103" t="s">
        <v>39</v>
      </c>
      <c r="LDR12" s="1107"/>
      <c r="LDY12" s="1103" t="s">
        <v>39</v>
      </c>
      <c r="LDZ12" s="1107"/>
      <c r="LEG12" s="1103" t="s">
        <v>39</v>
      </c>
      <c r="LEH12" s="1107"/>
      <c r="LEO12" s="1103" t="s">
        <v>39</v>
      </c>
      <c r="LEP12" s="1107"/>
      <c r="LEW12" s="1103" t="s">
        <v>39</v>
      </c>
      <c r="LEX12" s="1107"/>
      <c r="LFE12" s="1103" t="s">
        <v>39</v>
      </c>
      <c r="LFF12" s="1107"/>
      <c r="LFM12" s="1103" t="s">
        <v>39</v>
      </c>
      <c r="LFN12" s="1107"/>
      <c r="LFU12" s="1103" t="s">
        <v>39</v>
      </c>
      <c r="LFV12" s="1107"/>
      <c r="LGC12" s="1103" t="s">
        <v>39</v>
      </c>
      <c r="LGD12" s="1107"/>
      <c r="LGK12" s="1103" t="s">
        <v>39</v>
      </c>
      <c r="LGL12" s="1107"/>
      <c r="LGS12" s="1103" t="s">
        <v>39</v>
      </c>
      <c r="LGT12" s="1107"/>
      <c r="LHA12" s="1103" t="s">
        <v>39</v>
      </c>
      <c r="LHB12" s="1107"/>
      <c r="LHI12" s="1103" t="s">
        <v>39</v>
      </c>
      <c r="LHJ12" s="1107"/>
      <c r="LHQ12" s="1103" t="s">
        <v>39</v>
      </c>
      <c r="LHR12" s="1107"/>
      <c r="LHY12" s="1103" t="s">
        <v>39</v>
      </c>
      <c r="LHZ12" s="1107"/>
      <c r="LIG12" s="1103" t="s">
        <v>39</v>
      </c>
      <c r="LIH12" s="1107"/>
      <c r="LIO12" s="1103" t="s">
        <v>39</v>
      </c>
      <c r="LIP12" s="1107"/>
      <c r="LIW12" s="1103" t="s">
        <v>39</v>
      </c>
      <c r="LIX12" s="1107"/>
      <c r="LJE12" s="1103" t="s">
        <v>39</v>
      </c>
      <c r="LJF12" s="1107"/>
      <c r="LJM12" s="1103" t="s">
        <v>39</v>
      </c>
      <c r="LJN12" s="1107"/>
      <c r="LJU12" s="1103" t="s">
        <v>39</v>
      </c>
      <c r="LJV12" s="1107"/>
      <c r="LKC12" s="1103" t="s">
        <v>39</v>
      </c>
      <c r="LKD12" s="1107"/>
      <c r="LKK12" s="1103" t="s">
        <v>39</v>
      </c>
      <c r="LKL12" s="1107"/>
      <c r="LKS12" s="1103" t="s">
        <v>39</v>
      </c>
      <c r="LKT12" s="1107"/>
      <c r="LLA12" s="1103" t="s">
        <v>39</v>
      </c>
      <c r="LLB12" s="1107"/>
      <c r="LLI12" s="1103" t="s">
        <v>39</v>
      </c>
      <c r="LLJ12" s="1107"/>
      <c r="LLQ12" s="1103" t="s">
        <v>39</v>
      </c>
      <c r="LLR12" s="1107"/>
      <c r="LLY12" s="1103" t="s">
        <v>39</v>
      </c>
      <c r="LLZ12" s="1107"/>
      <c r="LMG12" s="1103" t="s">
        <v>39</v>
      </c>
      <c r="LMH12" s="1107"/>
      <c r="LMO12" s="1103" t="s">
        <v>39</v>
      </c>
      <c r="LMP12" s="1107"/>
      <c r="LMW12" s="1103" t="s">
        <v>39</v>
      </c>
      <c r="LMX12" s="1107"/>
      <c r="LNE12" s="1103" t="s">
        <v>39</v>
      </c>
      <c r="LNF12" s="1107"/>
      <c r="LNM12" s="1103" t="s">
        <v>39</v>
      </c>
      <c r="LNN12" s="1107"/>
      <c r="LNU12" s="1103" t="s">
        <v>39</v>
      </c>
      <c r="LNV12" s="1107"/>
      <c r="LOC12" s="1103" t="s">
        <v>39</v>
      </c>
      <c r="LOD12" s="1107"/>
      <c r="LOK12" s="1103" t="s">
        <v>39</v>
      </c>
      <c r="LOL12" s="1107"/>
      <c r="LOS12" s="1103" t="s">
        <v>39</v>
      </c>
      <c r="LOT12" s="1107"/>
      <c r="LPA12" s="1103" t="s">
        <v>39</v>
      </c>
      <c r="LPB12" s="1107"/>
      <c r="LPI12" s="1103" t="s">
        <v>39</v>
      </c>
      <c r="LPJ12" s="1107"/>
      <c r="LPQ12" s="1103" t="s">
        <v>39</v>
      </c>
      <c r="LPR12" s="1107"/>
      <c r="LPY12" s="1103" t="s">
        <v>39</v>
      </c>
      <c r="LPZ12" s="1107"/>
      <c r="LQG12" s="1103" t="s">
        <v>39</v>
      </c>
      <c r="LQH12" s="1107"/>
      <c r="LQO12" s="1103" t="s">
        <v>39</v>
      </c>
      <c r="LQP12" s="1107"/>
      <c r="LQW12" s="1103" t="s">
        <v>39</v>
      </c>
      <c r="LQX12" s="1107"/>
      <c r="LRE12" s="1103" t="s">
        <v>39</v>
      </c>
      <c r="LRF12" s="1107"/>
      <c r="LRM12" s="1103" t="s">
        <v>39</v>
      </c>
      <c r="LRN12" s="1107"/>
      <c r="LRU12" s="1103" t="s">
        <v>39</v>
      </c>
      <c r="LRV12" s="1107"/>
      <c r="LSC12" s="1103" t="s">
        <v>39</v>
      </c>
      <c r="LSD12" s="1107"/>
      <c r="LSK12" s="1103" t="s">
        <v>39</v>
      </c>
      <c r="LSL12" s="1107"/>
      <c r="LSS12" s="1103" t="s">
        <v>39</v>
      </c>
      <c r="LST12" s="1107"/>
      <c r="LTA12" s="1103" t="s">
        <v>39</v>
      </c>
      <c r="LTB12" s="1107"/>
      <c r="LTI12" s="1103" t="s">
        <v>39</v>
      </c>
      <c r="LTJ12" s="1107"/>
      <c r="LTQ12" s="1103" t="s">
        <v>39</v>
      </c>
      <c r="LTR12" s="1107"/>
      <c r="LTY12" s="1103" t="s">
        <v>39</v>
      </c>
      <c r="LTZ12" s="1107"/>
      <c r="LUG12" s="1103" t="s">
        <v>39</v>
      </c>
      <c r="LUH12" s="1107"/>
      <c r="LUO12" s="1103" t="s">
        <v>39</v>
      </c>
      <c r="LUP12" s="1107"/>
      <c r="LUW12" s="1103" t="s">
        <v>39</v>
      </c>
      <c r="LUX12" s="1107"/>
      <c r="LVE12" s="1103" t="s">
        <v>39</v>
      </c>
      <c r="LVF12" s="1107"/>
      <c r="LVM12" s="1103" t="s">
        <v>39</v>
      </c>
      <c r="LVN12" s="1107"/>
      <c r="LVU12" s="1103" t="s">
        <v>39</v>
      </c>
      <c r="LVV12" s="1107"/>
      <c r="LWC12" s="1103" t="s">
        <v>39</v>
      </c>
      <c r="LWD12" s="1107"/>
      <c r="LWK12" s="1103" t="s">
        <v>39</v>
      </c>
      <c r="LWL12" s="1107"/>
      <c r="LWS12" s="1103" t="s">
        <v>39</v>
      </c>
      <c r="LWT12" s="1107"/>
      <c r="LXA12" s="1103" t="s">
        <v>39</v>
      </c>
      <c r="LXB12" s="1107"/>
      <c r="LXI12" s="1103" t="s">
        <v>39</v>
      </c>
      <c r="LXJ12" s="1107"/>
      <c r="LXQ12" s="1103" t="s">
        <v>39</v>
      </c>
      <c r="LXR12" s="1107"/>
      <c r="LXY12" s="1103" t="s">
        <v>39</v>
      </c>
      <c r="LXZ12" s="1107"/>
      <c r="LYG12" s="1103" t="s">
        <v>39</v>
      </c>
      <c r="LYH12" s="1107"/>
      <c r="LYO12" s="1103" t="s">
        <v>39</v>
      </c>
      <c r="LYP12" s="1107"/>
      <c r="LYW12" s="1103" t="s">
        <v>39</v>
      </c>
      <c r="LYX12" s="1107"/>
      <c r="LZE12" s="1103" t="s">
        <v>39</v>
      </c>
      <c r="LZF12" s="1107"/>
      <c r="LZM12" s="1103" t="s">
        <v>39</v>
      </c>
      <c r="LZN12" s="1107"/>
      <c r="LZU12" s="1103" t="s">
        <v>39</v>
      </c>
      <c r="LZV12" s="1107"/>
      <c r="MAC12" s="1103" t="s">
        <v>39</v>
      </c>
      <c r="MAD12" s="1107"/>
      <c r="MAK12" s="1103" t="s">
        <v>39</v>
      </c>
      <c r="MAL12" s="1107"/>
      <c r="MAS12" s="1103" t="s">
        <v>39</v>
      </c>
      <c r="MAT12" s="1107"/>
      <c r="MBA12" s="1103" t="s">
        <v>39</v>
      </c>
      <c r="MBB12" s="1107"/>
      <c r="MBI12" s="1103" t="s">
        <v>39</v>
      </c>
      <c r="MBJ12" s="1107"/>
      <c r="MBQ12" s="1103" t="s">
        <v>39</v>
      </c>
      <c r="MBR12" s="1107"/>
      <c r="MBY12" s="1103" t="s">
        <v>39</v>
      </c>
      <c r="MBZ12" s="1107"/>
      <c r="MCG12" s="1103" t="s">
        <v>39</v>
      </c>
      <c r="MCH12" s="1107"/>
      <c r="MCO12" s="1103" t="s">
        <v>39</v>
      </c>
      <c r="MCP12" s="1107"/>
      <c r="MCW12" s="1103" t="s">
        <v>39</v>
      </c>
      <c r="MCX12" s="1107"/>
      <c r="MDE12" s="1103" t="s">
        <v>39</v>
      </c>
      <c r="MDF12" s="1107"/>
      <c r="MDM12" s="1103" t="s">
        <v>39</v>
      </c>
      <c r="MDN12" s="1107"/>
      <c r="MDU12" s="1103" t="s">
        <v>39</v>
      </c>
      <c r="MDV12" s="1107"/>
      <c r="MEC12" s="1103" t="s">
        <v>39</v>
      </c>
      <c r="MED12" s="1107"/>
      <c r="MEK12" s="1103" t="s">
        <v>39</v>
      </c>
      <c r="MEL12" s="1107"/>
      <c r="MES12" s="1103" t="s">
        <v>39</v>
      </c>
      <c r="MET12" s="1107"/>
      <c r="MFA12" s="1103" t="s">
        <v>39</v>
      </c>
      <c r="MFB12" s="1107"/>
      <c r="MFI12" s="1103" t="s">
        <v>39</v>
      </c>
      <c r="MFJ12" s="1107"/>
      <c r="MFQ12" s="1103" t="s">
        <v>39</v>
      </c>
      <c r="MFR12" s="1107"/>
      <c r="MFY12" s="1103" t="s">
        <v>39</v>
      </c>
      <c r="MFZ12" s="1107"/>
      <c r="MGG12" s="1103" t="s">
        <v>39</v>
      </c>
      <c r="MGH12" s="1107"/>
      <c r="MGO12" s="1103" t="s">
        <v>39</v>
      </c>
      <c r="MGP12" s="1107"/>
      <c r="MGW12" s="1103" t="s">
        <v>39</v>
      </c>
      <c r="MGX12" s="1107"/>
      <c r="MHE12" s="1103" t="s">
        <v>39</v>
      </c>
      <c r="MHF12" s="1107"/>
      <c r="MHM12" s="1103" t="s">
        <v>39</v>
      </c>
      <c r="MHN12" s="1107"/>
      <c r="MHU12" s="1103" t="s">
        <v>39</v>
      </c>
      <c r="MHV12" s="1107"/>
      <c r="MIC12" s="1103" t="s">
        <v>39</v>
      </c>
      <c r="MID12" s="1107"/>
      <c r="MIK12" s="1103" t="s">
        <v>39</v>
      </c>
      <c r="MIL12" s="1107"/>
      <c r="MIS12" s="1103" t="s">
        <v>39</v>
      </c>
      <c r="MIT12" s="1107"/>
      <c r="MJA12" s="1103" t="s">
        <v>39</v>
      </c>
      <c r="MJB12" s="1107"/>
      <c r="MJI12" s="1103" t="s">
        <v>39</v>
      </c>
      <c r="MJJ12" s="1107"/>
      <c r="MJQ12" s="1103" t="s">
        <v>39</v>
      </c>
      <c r="MJR12" s="1107"/>
      <c r="MJY12" s="1103" t="s">
        <v>39</v>
      </c>
      <c r="MJZ12" s="1107"/>
      <c r="MKG12" s="1103" t="s">
        <v>39</v>
      </c>
      <c r="MKH12" s="1107"/>
      <c r="MKO12" s="1103" t="s">
        <v>39</v>
      </c>
      <c r="MKP12" s="1107"/>
      <c r="MKW12" s="1103" t="s">
        <v>39</v>
      </c>
      <c r="MKX12" s="1107"/>
      <c r="MLE12" s="1103" t="s">
        <v>39</v>
      </c>
      <c r="MLF12" s="1107"/>
      <c r="MLM12" s="1103" t="s">
        <v>39</v>
      </c>
      <c r="MLN12" s="1107"/>
      <c r="MLU12" s="1103" t="s">
        <v>39</v>
      </c>
      <c r="MLV12" s="1107"/>
      <c r="MMC12" s="1103" t="s">
        <v>39</v>
      </c>
      <c r="MMD12" s="1107"/>
      <c r="MMK12" s="1103" t="s">
        <v>39</v>
      </c>
      <c r="MML12" s="1107"/>
      <c r="MMS12" s="1103" t="s">
        <v>39</v>
      </c>
      <c r="MMT12" s="1107"/>
      <c r="MNA12" s="1103" t="s">
        <v>39</v>
      </c>
      <c r="MNB12" s="1107"/>
      <c r="MNI12" s="1103" t="s">
        <v>39</v>
      </c>
      <c r="MNJ12" s="1107"/>
      <c r="MNQ12" s="1103" t="s">
        <v>39</v>
      </c>
      <c r="MNR12" s="1107"/>
      <c r="MNY12" s="1103" t="s">
        <v>39</v>
      </c>
      <c r="MNZ12" s="1107"/>
      <c r="MOG12" s="1103" t="s">
        <v>39</v>
      </c>
      <c r="MOH12" s="1107"/>
      <c r="MOO12" s="1103" t="s">
        <v>39</v>
      </c>
      <c r="MOP12" s="1107"/>
      <c r="MOW12" s="1103" t="s">
        <v>39</v>
      </c>
      <c r="MOX12" s="1107"/>
      <c r="MPE12" s="1103" t="s">
        <v>39</v>
      </c>
      <c r="MPF12" s="1107"/>
      <c r="MPM12" s="1103" t="s">
        <v>39</v>
      </c>
      <c r="MPN12" s="1107"/>
      <c r="MPU12" s="1103" t="s">
        <v>39</v>
      </c>
      <c r="MPV12" s="1107"/>
      <c r="MQC12" s="1103" t="s">
        <v>39</v>
      </c>
      <c r="MQD12" s="1107"/>
      <c r="MQK12" s="1103" t="s">
        <v>39</v>
      </c>
      <c r="MQL12" s="1107"/>
      <c r="MQS12" s="1103" t="s">
        <v>39</v>
      </c>
      <c r="MQT12" s="1107"/>
      <c r="MRA12" s="1103" t="s">
        <v>39</v>
      </c>
      <c r="MRB12" s="1107"/>
      <c r="MRI12" s="1103" t="s">
        <v>39</v>
      </c>
      <c r="MRJ12" s="1107"/>
      <c r="MRQ12" s="1103" t="s">
        <v>39</v>
      </c>
      <c r="MRR12" s="1107"/>
      <c r="MRY12" s="1103" t="s">
        <v>39</v>
      </c>
      <c r="MRZ12" s="1107"/>
      <c r="MSG12" s="1103" t="s">
        <v>39</v>
      </c>
      <c r="MSH12" s="1107"/>
      <c r="MSO12" s="1103" t="s">
        <v>39</v>
      </c>
      <c r="MSP12" s="1107"/>
      <c r="MSW12" s="1103" t="s">
        <v>39</v>
      </c>
      <c r="MSX12" s="1107"/>
      <c r="MTE12" s="1103" t="s">
        <v>39</v>
      </c>
      <c r="MTF12" s="1107"/>
      <c r="MTM12" s="1103" t="s">
        <v>39</v>
      </c>
      <c r="MTN12" s="1107"/>
      <c r="MTU12" s="1103" t="s">
        <v>39</v>
      </c>
      <c r="MTV12" s="1107"/>
      <c r="MUC12" s="1103" t="s">
        <v>39</v>
      </c>
      <c r="MUD12" s="1107"/>
      <c r="MUK12" s="1103" t="s">
        <v>39</v>
      </c>
      <c r="MUL12" s="1107"/>
      <c r="MUS12" s="1103" t="s">
        <v>39</v>
      </c>
      <c r="MUT12" s="1107"/>
      <c r="MVA12" s="1103" t="s">
        <v>39</v>
      </c>
      <c r="MVB12" s="1107"/>
      <c r="MVI12" s="1103" t="s">
        <v>39</v>
      </c>
      <c r="MVJ12" s="1107"/>
      <c r="MVQ12" s="1103" t="s">
        <v>39</v>
      </c>
      <c r="MVR12" s="1107"/>
      <c r="MVY12" s="1103" t="s">
        <v>39</v>
      </c>
      <c r="MVZ12" s="1107"/>
      <c r="MWG12" s="1103" t="s">
        <v>39</v>
      </c>
      <c r="MWH12" s="1107"/>
      <c r="MWO12" s="1103" t="s">
        <v>39</v>
      </c>
      <c r="MWP12" s="1107"/>
      <c r="MWW12" s="1103" t="s">
        <v>39</v>
      </c>
      <c r="MWX12" s="1107"/>
      <c r="MXE12" s="1103" t="s">
        <v>39</v>
      </c>
      <c r="MXF12" s="1107"/>
      <c r="MXM12" s="1103" t="s">
        <v>39</v>
      </c>
      <c r="MXN12" s="1107"/>
      <c r="MXU12" s="1103" t="s">
        <v>39</v>
      </c>
      <c r="MXV12" s="1107"/>
      <c r="MYC12" s="1103" t="s">
        <v>39</v>
      </c>
      <c r="MYD12" s="1107"/>
      <c r="MYK12" s="1103" t="s">
        <v>39</v>
      </c>
      <c r="MYL12" s="1107"/>
      <c r="MYS12" s="1103" t="s">
        <v>39</v>
      </c>
      <c r="MYT12" s="1107"/>
      <c r="MZA12" s="1103" t="s">
        <v>39</v>
      </c>
      <c r="MZB12" s="1107"/>
      <c r="MZI12" s="1103" t="s">
        <v>39</v>
      </c>
      <c r="MZJ12" s="1107"/>
      <c r="MZQ12" s="1103" t="s">
        <v>39</v>
      </c>
      <c r="MZR12" s="1107"/>
      <c r="MZY12" s="1103" t="s">
        <v>39</v>
      </c>
      <c r="MZZ12" s="1107"/>
      <c r="NAG12" s="1103" t="s">
        <v>39</v>
      </c>
      <c r="NAH12" s="1107"/>
      <c r="NAO12" s="1103" t="s">
        <v>39</v>
      </c>
      <c r="NAP12" s="1107"/>
      <c r="NAW12" s="1103" t="s">
        <v>39</v>
      </c>
      <c r="NAX12" s="1107"/>
      <c r="NBE12" s="1103" t="s">
        <v>39</v>
      </c>
      <c r="NBF12" s="1107"/>
      <c r="NBM12" s="1103" t="s">
        <v>39</v>
      </c>
      <c r="NBN12" s="1107"/>
      <c r="NBU12" s="1103" t="s">
        <v>39</v>
      </c>
      <c r="NBV12" s="1107"/>
      <c r="NCC12" s="1103" t="s">
        <v>39</v>
      </c>
      <c r="NCD12" s="1107"/>
      <c r="NCK12" s="1103" t="s">
        <v>39</v>
      </c>
      <c r="NCL12" s="1107"/>
      <c r="NCS12" s="1103" t="s">
        <v>39</v>
      </c>
      <c r="NCT12" s="1107"/>
      <c r="NDA12" s="1103" t="s">
        <v>39</v>
      </c>
      <c r="NDB12" s="1107"/>
      <c r="NDI12" s="1103" t="s">
        <v>39</v>
      </c>
      <c r="NDJ12" s="1107"/>
      <c r="NDQ12" s="1103" t="s">
        <v>39</v>
      </c>
      <c r="NDR12" s="1107"/>
      <c r="NDY12" s="1103" t="s">
        <v>39</v>
      </c>
      <c r="NDZ12" s="1107"/>
      <c r="NEG12" s="1103" t="s">
        <v>39</v>
      </c>
      <c r="NEH12" s="1107"/>
      <c r="NEO12" s="1103" t="s">
        <v>39</v>
      </c>
      <c r="NEP12" s="1107"/>
      <c r="NEW12" s="1103" t="s">
        <v>39</v>
      </c>
      <c r="NEX12" s="1107"/>
      <c r="NFE12" s="1103" t="s">
        <v>39</v>
      </c>
      <c r="NFF12" s="1107"/>
      <c r="NFM12" s="1103" t="s">
        <v>39</v>
      </c>
      <c r="NFN12" s="1107"/>
      <c r="NFU12" s="1103" t="s">
        <v>39</v>
      </c>
      <c r="NFV12" s="1107"/>
      <c r="NGC12" s="1103" t="s">
        <v>39</v>
      </c>
      <c r="NGD12" s="1107"/>
      <c r="NGK12" s="1103" t="s">
        <v>39</v>
      </c>
      <c r="NGL12" s="1107"/>
      <c r="NGS12" s="1103" t="s">
        <v>39</v>
      </c>
      <c r="NGT12" s="1107"/>
      <c r="NHA12" s="1103" t="s">
        <v>39</v>
      </c>
      <c r="NHB12" s="1107"/>
      <c r="NHI12" s="1103" t="s">
        <v>39</v>
      </c>
      <c r="NHJ12" s="1107"/>
      <c r="NHQ12" s="1103" t="s">
        <v>39</v>
      </c>
      <c r="NHR12" s="1107"/>
      <c r="NHY12" s="1103" t="s">
        <v>39</v>
      </c>
      <c r="NHZ12" s="1107"/>
      <c r="NIG12" s="1103" t="s">
        <v>39</v>
      </c>
      <c r="NIH12" s="1107"/>
      <c r="NIO12" s="1103" t="s">
        <v>39</v>
      </c>
      <c r="NIP12" s="1107"/>
      <c r="NIW12" s="1103" t="s">
        <v>39</v>
      </c>
      <c r="NIX12" s="1107"/>
      <c r="NJE12" s="1103" t="s">
        <v>39</v>
      </c>
      <c r="NJF12" s="1107"/>
      <c r="NJM12" s="1103" t="s">
        <v>39</v>
      </c>
      <c r="NJN12" s="1107"/>
      <c r="NJU12" s="1103" t="s">
        <v>39</v>
      </c>
      <c r="NJV12" s="1107"/>
      <c r="NKC12" s="1103" t="s">
        <v>39</v>
      </c>
      <c r="NKD12" s="1107"/>
      <c r="NKK12" s="1103" t="s">
        <v>39</v>
      </c>
      <c r="NKL12" s="1107"/>
      <c r="NKS12" s="1103" t="s">
        <v>39</v>
      </c>
      <c r="NKT12" s="1107"/>
      <c r="NLA12" s="1103" t="s">
        <v>39</v>
      </c>
      <c r="NLB12" s="1107"/>
      <c r="NLI12" s="1103" t="s">
        <v>39</v>
      </c>
      <c r="NLJ12" s="1107"/>
      <c r="NLQ12" s="1103" t="s">
        <v>39</v>
      </c>
      <c r="NLR12" s="1107"/>
      <c r="NLY12" s="1103" t="s">
        <v>39</v>
      </c>
      <c r="NLZ12" s="1107"/>
      <c r="NMG12" s="1103" t="s">
        <v>39</v>
      </c>
      <c r="NMH12" s="1107"/>
      <c r="NMO12" s="1103" t="s">
        <v>39</v>
      </c>
      <c r="NMP12" s="1107"/>
      <c r="NMW12" s="1103" t="s">
        <v>39</v>
      </c>
      <c r="NMX12" s="1107"/>
      <c r="NNE12" s="1103" t="s">
        <v>39</v>
      </c>
      <c r="NNF12" s="1107"/>
      <c r="NNM12" s="1103" t="s">
        <v>39</v>
      </c>
      <c r="NNN12" s="1107"/>
      <c r="NNU12" s="1103" t="s">
        <v>39</v>
      </c>
      <c r="NNV12" s="1107"/>
      <c r="NOC12" s="1103" t="s">
        <v>39</v>
      </c>
      <c r="NOD12" s="1107"/>
      <c r="NOK12" s="1103" t="s">
        <v>39</v>
      </c>
      <c r="NOL12" s="1107"/>
      <c r="NOS12" s="1103" t="s">
        <v>39</v>
      </c>
      <c r="NOT12" s="1107"/>
      <c r="NPA12" s="1103" t="s">
        <v>39</v>
      </c>
      <c r="NPB12" s="1107"/>
      <c r="NPI12" s="1103" t="s">
        <v>39</v>
      </c>
      <c r="NPJ12" s="1107"/>
      <c r="NPQ12" s="1103" t="s">
        <v>39</v>
      </c>
      <c r="NPR12" s="1107"/>
      <c r="NPY12" s="1103" t="s">
        <v>39</v>
      </c>
      <c r="NPZ12" s="1107"/>
      <c r="NQG12" s="1103" t="s">
        <v>39</v>
      </c>
      <c r="NQH12" s="1107"/>
      <c r="NQO12" s="1103" t="s">
        <v>39</v>
      </c>
      <c r="NQP12" s="1107"/>
      <c r="NQW12" s="1103" t="s">
        <v>39</v>
      </c>
      <c r="NQX12" s="1107"/>
      <c r="NRE12" s="1103" t="s">
        <v>39</v>
      </c>
      <c r="NRF12" s="1107"/>
      <c r="NRM12" s="1103" t="s">
        <v>39</v>
      </c>
      <c r="NRN12" s="1107"/>
      <c r="NRU12" s="1103" t="s">
        <v>39</v>
      </c>
      <c r="NRV12" s="1107"/>
      <c r="NSC12" s="1103" t="s">
        <v>39</v>
      </c>
      <c r="NSD12" s="1107"/>
      <c r="NSK12" s="1103" t="s">
        <v>39</v>
      </c>
      <c r="NSL12" s="1107"/>
      <c r="NSS12" s="1103" t="s">
        <v>39</v>
      </c>
      <c r="NST12" s="1107"/>
      <c r="NTA12" s="1103" t="s">
        <v>39</v>
      </c>
      <c r="NTB12" s="1107"/>
      <c r="NTI12" s="1103" t="s">
        <v>39</v>
      </c>
      <c r="NTJ12" s="1107"/>
      <c r="NTQ12" s="1103" t="s">
        <v>39</v>
      </c>
      <c r="NTR12" s="1107"/>
      <c r="NTY12" s="1103" t="s">
        <v>39</v>
      </c>
      <c r="NTZ12" s="1107"/>
      <c r="NUG12" s="1103" t="s">
        <v>39</v>
      </c>
      <c r="NUH12" s="1107"/>
      <c r="NUO12" s="1103" t="s">
        <v>39</v>
      </c>
      <c r="NUP12" s="1107"/>
      <c r="NUW12" s="1103" t="s">
        <v>39</v>
      </c>
      <c r="NUX12" s="1107"/>
      <c r="NVE12" s="1103" t="s">
        <v>39</v>
      </c>
      <c r="NVF12" s="1107"/>
      <c r="NVM12" s="1103" t="s">
        <v>39</v>
      </c>
      <c r="NVN12" s="1107"/>
      <c r="NVU12" s="1103" t="s">
        <v>39</v>
      </c>
      <c r="NVV12" s="1107"/>
      <c r="NWC12" s="1103" t="s">
        <v>39</v>
      </c>
      <c r="NWD12" s="1107"/>
      <c r="NWK12" s="1103" t="s">
        <v>39</v>
      </c>
      <c r="NWL12" s="1107"/>
      <c r="NWS12" s="1103" t="s">
        <v>39</v>
      </c>
      <c r="NWT12" s="1107"/>
      <c r="NXA12" s="1103" t="s">
        <v>39</v>
      </c>
      <c r="NXB12" s="1107"/>
      <c r="NXI12" s="1103" t="s">
        <v>39</v>
      </c>
      <c r="NXJ12" s="1107"/>
      <c r="NXQ12" s="1103" t="s">
        <v>39</v>
      </c>
      <c r="NXR12" s="1107"/>
      <c r="NXY12" s="1103" t="s">
        <v>39</v>
      </c>
      <c r="NXZ12" s="1107"/>
      <c r="NYG12" s="1103" t="s">
        <v>39</v>
      </c>
      <c r="NYH12" s="1107"/>
      <c r="NYO12" s="1103" t="s">
        <v>39</v>
      </c>
      <c r="NYP12" s="1107"/>
      <c r="NYW12" s="1103" t="s">
        <v>39</v>
      </c>
      <c r="NYX12" s="1107"/>
      <c r="NZE12" s="1103" t="s">
        <v>39</v>
      </c>
      <c r="NZF12" s="1107"/>
      <c r="NZM12" s="1103" t="s">
        <v>39</v>
      </c>
      <c r="NZN12" s="1107"/>
      <c r="NZU12" s="1103" t="s">
        <v>39</v>
      </c>
      <c r="NZV12" s="1107"/>
      <c r="OAC12" s="1103" t="s">
        <v>39</v>
      </c>
      <c r="OAD12" s="1107"/>
      <c r="OAK12" s="1103" t="s">
        <v>39</v>
      </c>
      <c r="OAL12" s="1107"/>
      <c r="OAS12" s="1103" t="s">
        <v>39</v>
      </c>
      <c r="OAT12" s="1107"/>
      <c r="OBA12" s="1103" t="s">
        <v>39</v>
      </c>
      <c r="OBB12" s="1107"/>
      <c r="OBI12" s="1103" t="s">
        <v>39</v>
      </c>
      <c r="OBJ12" s="1107"/>
      <c r="OBQ12" s="1103" t="s">
        <v>39</v>
      </c>
      <c r="OBR12" s="1107"/>
      <c r="OBY12" s="1103" t="s">
        <v>39</v>
      </c>
      <c r="OBZ12" s="1107"/>
      <c r="OCG12" s="1103" t="s">
        <v>39</v>
      </c>
      <c r="OCH12" s="1107"/>
      <c r="OCO12" s="1103" t="s">
        <v>39</v>
      </c>
      <c r="OCP12" s="1107"/>
      <c r="OCW12" s="1103" t="s">
        <v>39</v>
      </c>
      <c r="OCX12" s="1107"/>
      <c r="ODE12" s="1103" t="s">
        <v>39</v>
      </c>
      <c r="ODF12" s="1107"/>
      <c r="ODM12" s="1103" t="s">
        <v>39</v>
      </c>
      <c r="ODN12" s="1107"/>
      <c r="ODU12" s="1103" t="s">
        <v>39</v>
      </c>
      <c r="ODV12" s="1107"/>
      <c r="OEC12" s="1103" t="s">
        <v>39</v>
      </c>
      <c r="OED12" s="1107"/>
      <c r="OEK12" s="1103" t="s">
        <v>39</v>
      </c>
      <c r="OEL12" s="1107"/>
      <c r="OES12" s="1103" t="s">
        <v>39</v>
      </c>
      <c r="OET12" s="1107"/>
      <c r="OFA12" s="1103" t="s">
        <v>39</v>
      </c>
      <c r="OFB12" s="1107"/>
      <c r="OFI12" s="1103" t="s">
        <v>39</v>
      </c>
      <c r="OFJ12" s="1107"/>
      <c r="OFQ12" s="1103" t="s">
        <v>39</v>
      </c>
      <c r="OFR12" s="1107"/>
      <c r="OFY12" s="1103" t="s">
        <v>39</v>
      </c>
      <c r="OFZ12" s="1107"/>
      <c r="OGG12" s="1103" t="s">
        <v>39</v>
      </c>
      <c r="OGH12" s="1107"/>
      <c r="OGO12" s="1103" t="s">
        <v>39</v>
      </c>
      <c r="OGP12" s="1107"/>
      <c r="OGW12" s="1103" t="s">
        <v>39</v>
      </c>
      <c r="OGX12" s="1107"/>
      <c r="OHE12" s="1103" t="s">
        <v>39</v>
      </c>
      <c r="OHF12" s="1107"/>
      <c r="OHM12" s="1103" t="s">
        <v>39</v>
      </c>
      <c r="OHN12" s="1107"/>
      <c r="OHU12" s="1103" t="s">
        <v>39</v>
      </c>
      <c r="OHV12" s="1107"/>
      <c r="OIC12" s="1103" t="s">
        <v>39</v>
      </c>
      <c r="OID12" s="1107"/>
      <c r="OIK12" s="1103" t="s">
        <v>39</v>
      </c>
      <c r="OIL12" s="1107"/>
      <c r="OIS12" s="1103" t="s">
        <v>39</v>
      </c>
      <c r="OIT12" s="1107"/>
      <c r="OJA12" s="1103" t="s">
        <v>39</v>
      </c>
      <c r="OJB12" s="1107"/>
      <c r="OJI12" s="1103" t="s">
        <v>39</v>
      </c>
      <c r="OJJ12" s="1107"/>
      <c r="OJQ12" s="1103" t="s">
        <v>39</v>
      </c>
      <c r="OJR12" s="1107"/>
      <c r="OJY12" s="1103" t="s">
        <v>39</v>
      </c>
      <c r="OJZ12" s="1107"/>
      <c r="OKG12" s="1103" t="s">
        <v>39</v>
      </c>
      <c r="OKH12" s="1107"/>
      <c r="OKO12" s="1103" t="s">
        <v>39</v>
      </c>
      <c r="OKP12" s="1107"/>
      <c r="OKW12" s="1103" t="s">
        <v>39</v>
      </c>
      <c r="OKX12" s="1107"/>
      <c r="OLE12" s="1103" t="s">
        <v>39</v>
      </c>
      <c r="OLF12" s="1107"/>
      <c r="OLM12" s="1103" t="s">
        <v>39</v>
      </c>
      <c r="OLN12" s="1107"/>
      <c r="OLU12" s="1103" t="s">
        <v>39</v>
      </c>
      <c r="OLV12" s="1107"/>
      <c r="OMC12" s="1103" t="s">
        <v>39</v>
      </c>
      <c r="OMD12" s="1107"/>
      <c r="OMK12" s="1103" t="s">
        <v>39</v>
      </c>
      <c r="OML12" s="1107"/>
      <c r="OMS12" s="1103" t="s">
        <v>39</v>
      </c>
      <c r="OMT12" s="1107"/>
      <c r="ONA12" s="1103" t="s">
        <v>39</v>
      </c>
      <c r="ONB12" s="1107"/>
      <c r="ONI12" s="1103" t="s">
        <v>39</v>
      </c>
      <c r="ONJ12" s="1107"/>
      <c r="ONQ12" s="1103" t="s">
        <v>39</v>
      </c>
      <c r="ONR12" s="1107"/>
      <c r="ONY12" s="1103" t="s">
        <v>39</v>
      </c>
      <c r="ONZ12" s="1107"/>
      <c r="OOG12" s="1103" t="s">
        <v>39</v>
      </c>
      <c r="OOH12" s="1107"/>
      <c r="OOO12" s="1103" t="s">
        <v>39</v>
      </c>
      <c r="OOP12" s="1107"/>
      <c r="OOW12" s="1103" t="s">
        <v>39</v>
      </c>
      <c r="OOX12" s="1107"/>
      <c r="OPE12" s="1103" t="s">
        <v>39</v>
      </c>
      <c r="OPF12" s="1107"/>
      <c r="OPM12" s="1103" t="s">
        <v>39</v>
      </c>
      <c r="OPN12" s="1107"/>
      <c r="OPU12" s="1103" t="s">
        <v>39</v>
      </c>
      <c r="OPV12" s="1107"/>
      <c r="OQC12" s="1103" t="s">
        <v>39</v>
      </c>
      <c r="OQD12" s="1107"/>
      <c r="OQK12" s="1103" t="s">
        <v>39</v>
      </c>
      <c r="OQL12" s="1107"/>
      <c r="OQS12" s="1103" t="s">
        <v>39</v>
      </c>
      <c r="OQT12" s="1107"/>
      <c r="ORA12" s="1103" t="s">
        <v>39</v>
      </c>
      <c r="ORB12" s="1107"/>
      <c r="ORI12" s="1103" t="s">
        <v>39</v>
      </c>
      <c r="ORJ12" s="1107"/>
      <c r="ORQ12" s="1103" t="s">
        <v>39</v>
      </c>
      <c r="ORR12" s="1107"/>
      <c r="ORY12" s="1103" t="s">
        <v>39</v>
      </c>
      <c r="ORZ12" s="1107"/>
      <c r="OSG12" s="1103" t="s">
        <v>39</v>
      </c>
      <c r="OSH12" s="1107"/>
      <c r="OSO12" s="1103" t="s">
        <v>39</v>
      </c>
      <c r="OSP12" s="1107"/>
      <c r="OSW12" s="1103" t="s">
        <v>39</v>
      </c>
      <c r="OSX12" s="1107"/>
      <c r="OTE12" s="1103" t="s">
        <v>39</v>
      </c>
      <c r="OTF12" s="1107"/>
      <c r="OTM12" s="1103" t="s">
        <v>39</v>
      </c>
      <c r="OTN12" s="1107"/>
      <c r="OTU12" s="1103" t="s">
        <v>39</v>
      </c>
      <c r="OTV12" s="1107"/>
      <c r="OUC12" s="1103" t="s">
        <v>39</v>
      </c>
      <c r="OUD12" s="1107"/>
      <c r="OUK12" s="1103" t="s">
        <v>39</v>
      </c>
      <c r="OUL12" s="1107"/>
      <c r="OUS12" s="1103" t="s">
        <v>39</v>
      </c>
      <c r="OUT12" s="1107"/>
      <c r="OVA12" s="1103" t="s">
        <v>39</v>
      </c>
      <c r="OVB12" s="1107"/>
      <c r="OVI12" s="1103" t="s">
        <v>39</v>
      </c>
      <c r="OVJ12" s="1107"/>
      <c r="OVQ12" s="1103" t="s">
        <v>39</v>
      </c>
      <c r="OVR12" s="1107"/>
      <c r="OVY12" s="1103" t="s">
        <v>39</v>
      </c>
      <c r="OVZ12" s="1107"/>
      <c r="OWG12" s="1103" t="s">
        <v>39</v>
      </c>
      <c r="OWH12" s="1107"/>
      <c r="OWO12" s="1103" t="s">
        <v>39</v>
      </c>
      <c r="OWP12" s="1107"/>
      <c r="OWW12" s="1103" t="s">
        <v>39</v>
      </c>
      <c r="OWX12" s="1107"/>
      <c r="OXE12" s="1103" t="s">
        <v>39</v>
      </c>
      <c r="OXF12" s="1107"/>
      <c r="OXM12" s="1103" t="s">
        <v>39</v>
      </c>
      <c r="OXN12" s="1107"/>
      <c r="OXU12" s="1103" t="s">
        <v>39</v>
      </c>
      <c r="OXV12" s="1107"/>
      <c r="OYC12" s="1103" t="s">
        <v>39</v>
      </c>
      <c r="OYD12" s="1107"/>
      <c r="OYK12" s="1103" t="s">
        <v>39</v>
      </c>
      <c r="OYL12" s="1107"/>
      <c r="OYS12" s="1103" t="s">
        <v>39</v>
      </c>
      <c r="OYT12" s="1107"/>
      <c r="OZA12" s="1103" t="s">
        <v>39</v>
      </c>
      <c r="OZB12" s="1107"/>
      <c r="OZI12" s="1103" t="s">
        <v>39</v>
      </c>
      <c r="OZJ12" s="1107"/>
      <c r="OZQ12" s="1103" t="s">
        <v>39</v>
      </c>
      <c r="OZR12" s="1107"/>
      <c r="OZY12" s="1103" t="s">
        <v>39</v>
      </c>
      <c r="OZZ12" s="1107"/>
      <c r="PAG12" s="1103" t="s">
        <v>39</v>
      </c>
      <c r="PAH12" s="1107"/>
      <c r="PAO12" s="1103" t="s">
        <v>39</v>
      </c>
      <c r="PAP12" s="1107"/>
      <c r="PAW12" s="1103" t="s">
        <v>39</v>
      </c>
      <c r="PAX12" s="1107"/>
      <c r="PBE12" s="1103" t="s">
        <v>39</v>
      </c>
      <c r="PBF12" s="1107"/>
      <c r="PBM12" s="1103" t="s">
        <v>39</v>
      </c>
      <c r="PBN12" s="1107"/>
      <c r="PBU12" s="1103" t="s">
        <v>39</v>
      </c>
      <c r="PBV12" s="1107"/>
      <c r="PCC12" s="1103" t="s">
        <v>39</v>
      </c>
      <c r="PCD12" s="1107"/>
      <c r="PCK12" s="1103" t="s">
        <v>39</v>
      </c>
      <c r="PCL12" s="1107"/>
      <c r="PCS12" s="1103" t="s">
        <v>39</v>
      </c>
      <c r="PCT12" s="1107"/>
      <c r="PDA12" s="1103" t="s">
        <v>39</v>
      </c>
      <c r="PDB12" s="1107"/>
      <c r="PDI12" s="1103" t="s">
        <v>39</v>
      </c>
      <c r="PDJ12" s="1107"/>
      <c r="PDQ12" s="1103" t="s">
        <v>39</v>
      </c>
      <c r="PDR12" s="1107"/>
      <c r="PDY12" s="1103" t="s">
        <v>39</v>
      </c>
      <c r="PDZ12" s="1107"/>
      <c r="PEG12" s="1103" t="s">
        <v>39</v>
      </c>
      <c r="PEH12" s="1107"/>
      <c r="PEO12" s="1103" t="s">
        <v>39</v>
      </c>
      <c r="PEP12" s="1107"/>
      <c r="PEW12" s="1103" t="s">
        <v>39</v>
      </c>
      <c r="PEX12" s="1107"/>
      <c r="PFE12" s="1103" t="s">
        <v>39</v>
      </c>
      <c r="PFF12" s="1107"/>
      <c r="PFM12" s="1103" t="s">
        <v>39</v>
      </c>
      <c r="PFN12" s="1107"/>
      <c r="PFU12" s="1103" t="s">
        <v>39</v>
      </c>
      <c r="PFV12" s="1107"/>
      <c r="PGC12" s="1103" t="s">
        <v>39</v>
      </c>
      <c r="PGD12" s="1107"/>
      <c r="PGK12" s="1103" t="s">
        <v>39</v>
      </c>
      <c r="PGL12" s="1107"/>
      <c r="PGS12" s="1103" t="s">
        <v>39</v>
      </c>
      <c r="PGT12" s="1107"/>
      <c r="PHA12" s="1103" t="s">
        <v>39</v>
      </c>
      <c r="PHB12" s="1107"/>
      <c r="PHI12" s="1103" t="s">
        <v>39</v>
      </c>
      <c r="PHJ12" s="1107"/>
      <c r="PHQ12" s="1103" t="s">
        <v>39</v>
      </c>
      <c r="PHR12" s="1107"/>
      <c r="PHY12" s="1103" t="s">
        <v>39</v>
      </c>
      <c r="PHZ12" s="1107"/>
      <c r="PIG12" s="1103" t="s">
        <v>39</v>
      </c>
      <c r="PIH12" s="1107"/>
      <c r="PIO12" s="1103" t="s">
        <v>39</v>
      </c>
      <c r="PIP12" s="1107"/>
      <c r="PIW12" s="1103" t="s">
        <v>39</v>
      </c>
      <c r="PIX12" s="1107"/>
      <c r="PJE12" s="1103" t="s">
        <v>39</v>
      </c>
      <c r="PJF12" s="1107"/>
      <c r="PJM12" s="1103" t="s">
        <v>39</v>
      </c>
      <c r="PJN12" s="1107"/>
      <c r="PJU12" s="1103" t="s">
        <v>39</v>
      </c>
      <c r="PJV12" s="1107"/>
      <c r="PKC12" s="1103" t="s">
        <v>39</v>
      </c>
      <c r="PKD12" s="1107"/>
      <c r="PKK12" s="1103" t="s">
        <v>39</v>
      </c>
      <c r="PKL12" s="1107"/>
      <c r="PKS12" s="1103" t="s">
        <v>39</v>
      </c>
      <c r="PKT12" s="1107"/>
      <c r="PLA12" s="1103" t="s">
        <v>39</v>
      </c>
      <c r="PLB12" s="1107"/>
      <c r="PLI12" s="1103" t="s">
        <v>39</v>
      </c>
      <c r="PLJ12" s="1107"/>
      <c r="PLQ12" s="1103" t="s">
        <v>39</v>
      </c>
      <c r="PLR12" s="1107"/>
      <c r="PLY12" s="1103" t="s">
        <v>39</v>
      </c>
      <c r="PLZ12" s="1107"/>
      <c r="PMG12" s="1103" t="s">
        <v>39</v>
      </c>
      <c r="PMH12" s="1107"/>
      <c r="PMO12" s="1103" t="s">
        <v>39</v>
      </c>
      <c r="PMP12" s="1107"/>
      <c r="PMW12" s="1103" t="s">
        <v>39</v>
      </c>
      <c r="PMX12" s="1107"/>
      <c r="PNE12" s="1103" t="s">
        <v>39</v>
      </c>
      <c r="PNF12" s="1107"/>
      <c r="PNM12" s="1103" t="s">
        <v>39</v>
      </c>
      <c r="PNN12" s="1107"/>
      <c r="PNU12" s="1103" t="s">
        <v>39</v>
      </c>
      <c r="PNV12" s="1107"/>
      <c r="POC12" s="1103" t="s">
        <v>39</v>
      </c>
      <c r="POD12" s="1107"/>
      <c r="POK12" s="1103" t="s">
        <v>39</v>
      </c>
      <c r="POL12" s="1107"/>
      <c r="POS12" s="1103" t="s">
        <v>39</v>
      </c>
      <c r="POT12" s="1107"/>
      <c r="PPA12" s="1103" t="s">
        <v>39</v>
      </c>
      <c r="PPB12" s="1107"/>
      <c r="PPI12" s="1103" t="s">
        <v>39</v>
      </c>
      <c r="PPJ12" s="1107"/>
      <c r="PPQ12" s="1103" t="s">
        <v>39</v>
      </c>
      <c r="PPR12" s="1107"/>
      <c r="PPY12" s="1103" t="s">
        <v>39</v>
      </c>
      <c r="PPZ12" s="1107"/>
      <c r="PQG12" s="1103" t="s">
        <v>39</v>
      </c>
      <c r="PQH12" s="1107"/>
      <c r="PQO12" s="1103" t="s">
        <v>39</v>
      </c>
      <c r="PQP12" s="1107"/>
      <c r="PQW12" s="1103" t="s">
        <v>39</v>
      </c>
      <c r="PQX12" s="1107"/>
      <c r="PRE12" s="1103" t="s">
        <v>39</v>
      </c>
      <c r="PRF12" s="1107"/>
      <c r="PRM12" s="1103" t="s">
        <v>39</v>
      </c>
      <c r="PRN12" s="1107"/>
      <c r="PRU12" s="1103" t="s">
        <v>39</v>
      </c>
      <c r="PRV12" s="1107"/>
      <c r="PSC12" s="1103" t="s">
        <v>39</v>
      </c>
      <c r="PSD12" s="1107"/>
      <c r="PSK12" s="1103" t="s">
        <v>39</v>
      </c>
      <c r="PSL12" s="1107"/>
      <c r="PSS12" s="1103" t="s">
        <v>39</v>
      </c>
      <c r="PST12" s="1107"/>
      <c r="PTA12" s="1103" t="s">
        <v>39</v>
      </c>
      <c r="PTB12" s="1107"/>
      <c r="PTI12" s="1103" t="s">
        <v>39</v>
      </c>
      <c r="PTJ12" s="1107"/>
      <c r="PTQ12" s="1103" t="s">
        <v>39</v>
      </c>
      <c r="PTR12" s="1107"/>
      <c r="PTY12" s="1103" t="s">
        <v>39</v>
      </c>
      <c r="PTZ12" s="1107"/>
      <c r="PUG12" s="1103" t="s">
        <v>39</v>
      </c>
      <c r="PUH12" s="1107"/>
      <c r="PUO12" s="1103" t="s">
        <v>39</v>
      </c>
      <c r="PUP12" s="1107"/>
      <c r="PUW12" s="1103" t="s">
        <v>39</v>
      </c>
      <c r="PUX12" s="1107"/>
      <c r="PVE12" s="1103" t="s">
        <v>39</v>
      </c>
      <c r="PVF12" s="1107"/>
      <c r="PVM12" s="1103" t="s">
        <v>39</v>
      </c>
      <c r="PVN12" s="1107"/>
      <c r="PVU12" s="1103" t="s">
        <v>39</v>
      </c>
      <c r="PVV12" s="1107"/>
      <c r="PWC12" s="1103" t="s">
        <v>39</v>
      </c>
      <c r="PWD12" s="1107"/>
      <c r="PWK12" s="1103" t="s">
        <v>39</v>
      </c>
      <c r="PWL12" s="1107"/>
      <c r="PWS12" s="1103" t="s">
        <v>39</v>
      </c>
      <c r="PWT12" s="1107"/>
      <c r="PXA12" s="1103" t="s">
        <v>39</v>
      </c>
      <c r="PXB12" s="1107"/>
      <c r="PXI12" s="1103" t="s">
        <v>39</v>
      </c>
      <c r="PXJ12" s="1107"/>
      <c r="PXQ12" s="1103" t="s">
        <v>39</v>
      </c>
      <c r="PXR12" s="1107"/>
      <c r="PXY12" s="1103" t="s">
        <v>39</v>
      </c>
      <c r="PXZ12" s="1107"/>
      <c r="PYG12" s="1103" t="s">
        <v>39</v>
      </c>
      <c r="PYH12" s="1107"/>
      <c r="PYO12" s="1103" t="s">
        <v>39</v>
      </c>
      <c r="PYP12" s="1107"/>
      <c r="PYW12" s="1103" t="s">
        <v>39</v>
      </c>
      <c r="PYX12" s="1107"/>
      <c r="PZE12" s="1103" t="s">
        <v>39</v>
      </c>
      <c r="PZF12" s="1107"/>
      <c r="PZM12" s="1103" t="s">
        <v>39</v>
      </c>
      <c r="PZN12" s="1107"/>
      <c r="PZU12" s="1103" t="s">
        <v>39</v>
      </c>
      <c r="PZV12" s="1107"/>
      <c r="QAC12" s="1103" t="s">
        <v>39</v>
      </c>
      <c r="QAD12" s="1107"/>
      <c r="QAK12" s="1103" t="s">
        <v>39</v>
      </c>
      <c r="QAL12" s="1107"/>
      <c r="QAS12" s="1103" t="s">
        <v>39</v>
      </c>
      <c r="QAT12" s="1107"/>
      <c r="QBA12" s="1103" t="s">
        <v>39</v>
      </c>
      <c r="QBB12" s="1107"/>
      <c r="QBI12" s="1103" t="s">
        <v>39</v>
      </c>
      <c r="QBJ12" s="1107"/>
      <c r="QBQ12" s="1103" t="s">
        <v>39</v>
      </c>
      <c r="QBR12" s="1107"/>
      <c r="QBY12" s="1103" t="s">
        <v>39</v>
      </c>
      <c r="QBZ12" s="1107"/>
      <c r="QCG12" s="1103" t="s">
        <v>39</v>
      </c>
      <c r="QCH12" s="1107"/>
      <c r="QCO12" s="1103" t="s">
        <v>39</v>
      </c>
      <c r="QCP12" s="1107"/>
      <c r="QCW12" s="1103" t="s">
        <v>39</v>
      </c>
      <c r="QCX12" s="1107"/>
      <c r="QDE12" s="1103" t="s">
        <v>39</v>
      </c>
      <c r="QDF12" s="1107"/>
      <c r="QDM12" s="1103" t="s">
        <v>39</v>
      </c>
      <c r="QDN12" s="1107"/>
      <c r="QDU12" s="1103" t="s">
        <v>39</v>
      </c>
      <c r="QDV12" s="1107"/>
      <c r="QEC12" s="1103" t="s">
        <v>39</v>
      </c>
      <c r="QED12" s="1107"/>
      <c r="QEK12" s="1103" t="s">
        <v>39</v>
      </c>
      <c r="QEL12" s="1107"/>
      <c r="QES12" s="1103" t="s">
        <v>39</v>
      </c>
      <c r="QET12" s="1107"/>
      <c r="QFA12" s="1103" t="s">
        <v>39</v>
      </c>
      <c r="QFB12" s="1107"/>
      <c r="QFI12" s="1103" t="s">
        <v>39</v>
      </c>
      <c r="QFJ12" s="1107"/>
      <c r="QFQ12" s="1103" t="s">
        <v>39</v>
      </c>
      <c r="QFR12" s="1107"/>
      <c r="QFY12" s="1103" t="s">
        <v>39</v>
      </c>
      <c r="QFZ12" s="1107"/>
      <c r="QGG12" s="1103" t="s">
        <v>39</v>
      </c>
      <c r="QGH12" s="1107"/>
      <c r="QGO12" s="1103" t="s">
        <v>39</v>
      </c>
      <c r="QGP12" s="1107"/>
      <c r="QGW12" s="1103" t="s">
        <v>39</v>
      </c>
      <c r="QGX12" s="1107"/>
      <c r="QHE12" s="1103" t="s">
        <v>39</v>
      </c>
      <c r="QHF12" s="1107"/>
      <c r="QHM12" s="1103" t="s">
        <v>39</v>
      </c>
      <c r="QHN12" s="1107"/>
      <c r="QHU12" s="1103" t="s">
        <v>39</v>
      </c>
      <c r="QHV12" s="1107"/>
      <c r="QIC12" s="1103" t="s">
        <v>39</v>
      </c>
      <c r="QID12" s="1107"/>
      <c r="QIK12" s="1103" t="s">
        <v>39</v>
      </c>
      <c r="QIL12" s="1107"/>
      <c r="QIS12" s="1103" t="s">
        <v>39</v>
      </c>
      <c r="QIT12" s="1107"/>
      <c r="QJA12" s="1103" t="s">
        <v>39</v>
      </c>
      <c r="QJB12" s="1107"/>
      <c r="QJI12" s="1103" t="s">
        <v>39</v>
      </c>
      <c r="QJJ12" s="1107"/>
      <c r="QJQ12" s="1103" t="s">
        <v>39</v>
      </c>
      <c r="QJR12" s="1107"/>
      <c r="QJY12" s="1103" t="s">
        <v>39</v>
      </c>
      <c r="QJZ12" s="1107"/>
      <c r="QKG12" s="1103" t="s">
        <v>39</v>
      </c>
      <c r="QKH12" s="1107"/>
      <c r="QKO12" s="1103" t="s">
        <v>39</v>
      </c>
      <c r="QKP12" s="1107"/>
      <c r="QKW12" s="1103" t="s">
        <v>39</v>
      </c>
      <c r="QKX12" s="1107"/>
      <c r="QLE12" s="1103" t="s">
        <v>39</v>
      </c>
      <c r="QLF12" s="1107"/>
      <c r="QLM12" s="1103" t="s">
        <v>39</v>
      </c>
      <c r="QLN12" s="1107"/>
      <c r="QLU12" s="1103" t="s">
        <v>39</v>
      </c>
      <c r="QLV12" s="1107"/>
      <c r="QMC12" s="1103" t="s">
        <v>39</v>
      </c>
      <c r="QMD12" s="1107"/>
      <c r="QMK12" s="1103" t="s">
        <v>39</v>
      </c>
      <c r="QML12" s="1107"/>
      <c r="QMS12" s="1103" t="s">
        <v>39</v>
      </c>
      <c r="QMT12" s="1107"/>
      <c r="QNA12" s="1103" t="s">
        <v>39</v>
      </c>
      <c r="QNB12" s="1107"/>
      <c r="QNI12" s="1103" t="s">
        <v>39</v>
      </c>
      <c r="QNJ12" s="1107"/>
      <c r="QNQ12" s="1103" t="s">
        <v>39</v>
      </c>
      <c r="QNR12" s="1107"/>
      <c r="QNY12" s="1103" t="s">
        <v>39</v>
      </c>
      <c r="QNZ12" s="1107"/>
      <c r="QOG12" s="1103" t="s">
        <v>39</v>
      </c>
      <c r="QOH12" s="1107"/>
      <c r="QOO12" s="1103" t="s">
        <v>39</v>
      </c>
      <c r="QOP12" s="1107"/>
      <c r="QOW12" s="1103" t="s">
        <v>39</v>
      </c>
      <c r="QOX12" s="1107"/>
      <c r="QPE12" s="1103" t="s">
        <v>39</v>
      </c>
      <c r="QPF12" s="1107"/>
      <c r="QPM12" s="1103" t="s">
        <v>39</v>
      </c>
      <c r="QPN12" s="1107"/>
      <c r="QPU12" s="1103" t="s">
        <v>39</v>
      </c>
      <c r="QPV12" s="1107"/>
      <c r="QQC12" s="1103" t="s">
        <v>39</v>
      </c>
      <c r="QQD12" s="1107"/>
      <c r="QQK12" s="1103" t="s">
        <v>39</v>
      </c>
      <c r="QQL12" s="1107"/>
      <c r="QQS12" s="1103" t="s">
        <v>39</v>
      </c>
      <c r="QQT12" s="1107"/>
      <c r="QRA12" s="1103" t="s">
        <v>39</v>
      </c>
      <c r="QRB12" s="1107"/>
      <c r="QRI12" s="1103" t="s">
        <v>39</v>
      </c>
      <c r="QRJ12" s="1107"/>
      <c r="QRQ12" s="1103" t="s">
        <v>39</v>
      </c>
      <c r="QRR12" s="1107"/>
      <c r="QRY12" s="1103" t="s">
        <v>39</v>
      </c>
      <c r="QRZ12" s="1107"/>
      <c r="QSG12" s="1103" t="s">
        <v>39</v>
      </c>
      <c r="QSH12" s="1107"/>
      <c r="QSO12" s="1103" t="s">
        <v>39</v>
      </c>
      <c r="QSP12" s="1107"/>
      <c r="QSW12" s="1103" t="s">
        <v>39</v>
      </c>
      <c r="QSX12" s="1107"/>
      <c r="QTE12" s="1103" t="s">
        <v>39</v>
      </c>
      <c r="QTF12" s="1107"/>
      <c r="QTM12" s="1103" t="s">
        <v>39</v>
      </c>
      <c r="QTN12" s="1107"/>
      <c r="QTU12" s="1103" t="s">
        <v>39</v>
      </c>
      <c r="QTV12" s="1107"/>
      <c r="QUC12" s="1103" t="s">
        <v>39</v>
      </c>
      <c r="QUD12" s="1107"/>
      <c r="QUK12" s="1103" t="s">
        <v>39</v>
      </c>
      <c r="QUL12" s="1107"/>
      <c r="QUS12" s="1103" t="s">
        <v>39</v>
      </c>
      <c r="QUT12" s="1107"/>
      <c r="QVA12" s="1103" t="s">
        <v>39</v>
      </c>
      <c r="QVB12" s="1107"/>
      <c r="QVI12" s="1103" t="s">
        <v>39</v>
      </c>
      <c r="QVJ12" s="1107"/>
      <c r="QVQ12" s="1103" t="s">
        <v>39</v>
      </c>
      <c r="QVR12" s="1107"/>
      <c r="QVY12" s="1103" t="s">
        <v>39</v>
      </c>
      <c r="QVZ12" s="1107"/>
      <c r="QWG12" s="1103" t="s">
        <v>39</v>
      </c>
      <c r="QWH12" s="1107"/>
      <c r="QWO12" s="1103" t="s">
        <v>39</v>
      </c>
      <c r="QWP12" s="1107"/>
      <c r="QWW12" s="1103" t="s">
        <v>39</v>
      </c>
      <c r="QWX12" s="1107"/>
      <c r="QXE12" s="1103" t="s">
        <v>39</v>
      </c>
      <c r="QXF12" s="1107"/>
      <c r="QXM12" s="1103" t="s">
        <v>39</v>
      </c>
      <c r="QXN12" s="1107"/>
      <c r="QXU12" s="1103" t="s">
        <v>39</v>
      </c>
      <c r="QXV12" s="1107"/>
      <c r="QYC12" s="1103" t="s">
        <v>39</v>
      </c>
      <c r="QYD12" s="1107"/>
      <c r="QYK12" s="1103" t="s">
        <v>39</v>
      </c>
      <c r="QYL12" s="1107"/>
      <c r="QYS12" s="1103" t="s">
        <v>39</v>
      </c>
      <c r="QYT12" s="1107"/>
      <c r="QZA12" s="1103" t="s">
        <v>39</v>
      </c>
      <c r="QZB12" s="1107"/>
      <c r="QZI12" s="1103" t="s">
        <v>39</v>
      </c>
      <c r="QZJ12" s="1107"/>
      <c r="QZQ12" s="1103" t="s">
        <v>39</v>
      </c>
      <c r="QZR12" s="1107"/>
      <c r="QZY12" s="1103" t="s">
        <v>39</v>
      </c>
      <c r="QZZ12" s="1107"/>
      <c r="RAG12" s="1103" t="s">
        <v>39</v>
      </c>
      <c r="RAH12" s="1107"/>
      <c r="RAO12" s="1103" t="s">
        <v>39</v>
      </c>
      <c r="RAP12" s="1107"/>
      <c r="RAW12" s="1103" t="s">
        <v>39</v>
      </c>
      <c r="RAX12" s="1107"/>
      <c r="RBE12" s="1103" t="s">
        <v>39</v>
      </c>
      <c r="RBF12" s="1107"/>
      <c r="RBM12" s="1103" t="s">
        <v>39</v>
      </c>
      <c r="RBN12" s="1107"/>
      <c r="RBU12" s="1103" t="s">
        <v>39</v>
      </c>
      <c r="RBV12" s="1107"/>
      <c r="RCC12" s="1103" t="s">
        <v>39</v>
      </c>
      <c r="RCD12" s="1107"/>
      <c r="RCK12" s="1103" t="s">
        <v>39</v>
      </c>
      <c r="RCL12" s="1107"/>
      <c r="RCS12" s="1103" t="s">
        <v>39</v>
      </c>
      <c r="RCT12" s="1107"/>
      <c r="RDA12" s="1103" t="s">
        <v>39</v>
      </c>
      <c r="RDB12" s="1107"/>
      <c r="RDI12" s="1103" t="s">
        <v>39</v>
      </c>
      <c r="RDJ12" s="1107"/>
      <c r="RDQ12" s="1103" t="s">
        <v>39</v>
      </c>
      <c r="RDR12" s="1107"/>
      <c r="RDY12" s="1103" t="s">
        <v>39</v>
      </c>
      <c r="RDZ12" s="1107"/>
      <c r="REG12" s="1103" t="s">
        <v>39</v>
      </c>
      <c r="REH12" s="1107"/>
      <c r="REO12" s="1103" t="s">
        <v>39</v>
      </c>
      <c r="REP12" s="1107"/>
      <c r="REW12" s="1103" t="s">
        <v>39</v>
      </c>
      <c r="REX12" s="1107"/>
      <c r="RFE12" s="1103" t="s">
        <v>39</v>
      </c>
      <c r="RFF12" s="1107"/>
      <c r="RFM12" s="1103" t="s">
        <v>39</v>
      </c>
      <c r="RFN12" s="1107"/>
      <c r="RFU12" s="1103" t="s">
        <v>39</v>
      </c>
      <c r="RFV12" s="1107"/>
      <c r="RGC12" s="1103" t="s">
        <v>39</v>
      </c>
      <c r="RGD12" s="1107"/>
      <c r="RGK12" s="1103" t="s">
        <v>39</v>
      </c>
      <c r="RGL12" s="1107"/>
      <c r="RGS12" s="1103" t="s">
        <v>39</v>
      </c>
      <c r="RGT12" s="1107"/>
      <c r="RHA12" s="1103" t="s">
        <v>39</v>
      </c>
      <c r="RHB12" s="1107"/>
      <c r="RHI12" s="1103" t="s">
        <v>39</v>
      </c>
      <c r="RHJ12" s="1107"/>
      <c r="RHQ12" s="1103" t="s">
        <v>39</v>
      </c>
      <c r="RHR12" s="1107"/>
      <c r="RHY12" s="1103" t="s">
        <v>39</v>
      </c>
      <c r="RHZ12" s="1107"/>
      <c r="RIG12" s="1103" t="s">
        <v>39</v>
      </c>
      <c r="RIH12" s="1107"/>
      <c r="RIO12" s="1103" t="s">
        <v>39</v>
      </c>
      <c r="RIP12" s="1107"/>
      <c r="RIW12" s="1103" t="s">
        <v>39</v>
      </c>
      <c r="RIX12" s="1107"/>
      <c r="RJE12" s="1103" t="s">
        <v>39</v>
      </c>
      <c r="RJF12" s="1107"/>
      <c r="RJM12" s="1103" t="s">
        <v>39</v>
      </c>
      <c r="RJN12" s="1107"/>
      <c r="RJU12" s="1103" t="s">
        <v>39</v>
      </c>
      <c r="RJV12" s="1107"/>
      <c r="RKC12" s="1103" t="s">
        <v>39</v>
      </c>
      <c r="RKD12" s="1107"/>
      <c r="RKK12" s="1103" t="s">
        <v>39</v>
      </c>
      <c r="RKL12" s="1107"/>
      <c r="RKS12" s="1103" t="s">
        <v>39</v>
      </c>
      <c r="RKT12" s="1107"/>
      <c r="RLA12" s="1103" t="s">
        <v>39</v>
      </c>
      <c r="RLB12" s="1107"/>
      <c r="RLI12" s="1103" t="s">
        <v>39</v>
      </c>
      <c r="RLJ12" s="1107"/>
      <c r="RLQ12" s="1103" t="s">
        <v>39</v>
      </c>
      <c r="RLR12" s="1107"/>
      <c r="RLY12" s="1103" t="s">
        <v>39</v>
      </c>
      <c r="RLZ12" s="1107"/>
      <c r="RMG12" s="1103" t="s">
        <v>39</v>
      </c>
      <c r="RMH12" s="1107"/>
      <c r="RMO12" s="1103" t="s">
        <v>39</v>
      </c>
      <c r="RMP12" s="1107"/>
      <c r="RMW12" s="1103" t="s">
        <v>39</v>
      </c>
      <c r="RMX12" s="1107"/>
      <c r="RNE12" s="1103" t="s">
        <v>39</v>
      </c>
      <c r="RNF12" s="1107"/>
      <c r="RNM12" s="1103" t="s">
        <v>39</v>
      </c>
      <c r="RNN12" s="1107"/>
      <c r="RNU12" s="1103" t="s">
        <v>39</v>
      </c>
      <c r="RNV12" s="1107"/>
      <c r="ROC12" s="1103" t="s">
        <v>39</v>
      </c>
      <c r="ROD12" s="1107"/>
      <c r="ROK12" s="1103" t="s">
        <v>39</v>
      </c>
      <c r="ROL12" s="1107"/>
      <c r="ROS12" s="1103" t="s">
        <v>39</v>
      </c>
      <c r="ROT12" s="1107"/>
      <c r="RPA12" s="1103" t="s">
        <v>39</v>
      </c>
      <c r="RPB12" s="1107"/>
      <c r="RPI12" s="1103" t="s">
        <v>39</v>
      </c>
      <c r="RPJ12" s="1107"/>
      <c r="RPQ12" s="1103" t="s">
        <v>39</v>
      </c>
      <c r="RPR12" s="1107"/>
      <c r="RPY12" s="1103" t="s">
        <v>39</v>
      </c>
      <c r="RPZ12" s="1107"/>
      <c r="RQG12" s="1103" t="s">
        <v>39</v>
      </c>
      <c r="RQH12" s="1107"/>
      <c r="RQO12" s="1103" t="s">
        <v>39</v>
      </c>
      <c r="RQP12" s="1107"/>
      <c r="RQW12" s="1103" t="s">
        <v>39</v>
      </c>
      <c r="RQX12" s="1107"/>
      <c r="RRE12" s="1103" t="s">
        <v>39</v>
      </c>
      <c r="RRF12" s="1107"/>
      <c r="RRM12" s="1103" t="s">
        <v>39</v>
      </c>
      <c r="RRN12" s="1107"/>
      <c r="RRU12" s="1103" t="s">
        <v>39</v>
      </c>
      <c r="RRV12" s="1107"/>
      <c r="RSC12" s="1103" t="s">
        <v>39</v>
      </c>
      <c r="RSD12" s="1107"/>
      <c r="RSK12" s="1103" t="s">
        <v>39</v>
      </c>
      <c r="RSL12" s="1107"/>
      <c r="RSS12" s="1103" t="s">
        <v>39</v>
      </c>
      <c r="RST12" s="1107"/>
      <c r="RTA12" s="1103" t="s">
        <v>39</v>
      </c>
      <c r="RTB12" s="1107"/>
      <c r="RTI12" s="1103" t="s">
        <v>39</v>
      </c>
      <c r="RTJ12" s="1107"/>
      <c r="RTQ12" s="1103" t="s">
        <v>39</v>
      </c>
      <c r="RTR12" s="1107"/>
      <c r="RTY12" s="1103" t="s">
        <v>39</v>
      </c>
      <c r="RTZ12" s="1107"/>
      <c r="RUG12" s="1103" t="s">
        <v>39</v>
      </c>
      <c r="RUH12" s="1107"/>
      <c r="RUO12" s="1103" t="s">
        <v>39</v>
      </c>
      <c r="RUP12" s="1107"/>
      <c r="RUW12" s="1103" t="s">
        <v>39</v>
      </c>
      <c r="RUX12" s="1107"/>
      <c r="RVE12" s="1103" t="s">
        <v>39</v>
      </c>
      <c r="RVF12" s="1107"/>
      <c r="RVM12" s="1103" t="s">
        <v>39</v>
      </c>
      <c r="RVN12" s="1107"/>
      <c r="RVU12" s="1103" t="s">
        <v>39</v>
      </c>
      <c r="RVV12" s="1107"/>
      <c r="RWC12" s="1103" t="s">
        <v>39</v>
      </c>
      <c r="RWD12" s="1107"/>
      <c r="RWK12" s="1103" t="s">
        <v>39</v>
      </c>
      <c r="RWL12" s="1107"/>
      <c r="RWS12" s="1103" t="s">
        <v>39</v>
      </c>
      <c r="RWT12" s="1107"/>
      <c r="RXA12" s="1103" t="s">
        <v>39</v>
      </c>
      <c r="RXB12" s="1107"/>
      <c r="RXI12" s="1103" t="s">
        <v>39</v>
      </c>
      <c r="RXJ12" s="1107"/>
      <c r="RXQ12" s="1103" t="s">
        <v>39</v>
      </c>
      <c r="RXR12" s="1107"/>
      <c r="RXY12" s="1103" t="s">
        <v>39</v>
      </c>
      <c r="RXZ12" s="1107"/>
      <c r="RYG12" s="1103" t="s">
        <v>39</v>
      </c>
      <c r="RYH12" s="1107"/>
      <c r="RYO12" s="1103" t="s">
        <v>39</v>
      </c>
      <c r="RYP12" s="1107"/>
      <c r="RYW12" s="1103" t="s">
        <v>39</v>
      </c>
      <c r="RYX12" s="1107"/>
      <c r="RZE12" s="1103" t="s">
        <v>39</v>
      </c>
      <c r="RZF12" s="1107"/>
      <c r="RZM12" s="1103" t="s">
        <v>39</v>
      </c>
      <c r="RZN12" s="1107"/>
      <c r="RZU12" s="1103" t="s">
        <v>39</v>
      </c>
      <c r="RZV12" s="1107"/>
      <c r="SAC12" s="1103" t="s">
        <v>39</v>
      </c>
      <c r="SAD12" s="1107"/>
      <c r="SAK12" s="1103" t="s">
        <v>39</v>
      </c>
      <c r="SAL12" s="1107"/>
      <c r="SAS12" s="1103" t="s">
        <v>39</v>
      </c>
      <c r="SAT12" s="1107"/>
      <c r="SBA12" s="1103" t="s">
        <v>39</v>
      </c>
      <c r="SBB12" s="1107"/>
      <c r="SBI12" s="1103" t="s">
        <v>39</v>
      </c>
      <c r="SBJ12" s="1107"/>
      <c r="SBQ12" s="1103" t="s">
        <v>39</v>
      </c>
      <c r="SBR12" s="1107"/>
      <c r="SBY12" s="1103" t="s">
        <v>39</v>
      </c>
      <c r="SBZ12" s="1107"/>
      <c r="SCG12" s="1103" t="s">
        <v>39</v>
      </c>
      <c r="SCH12" s="1107"/>
      <c r="SCO12" s="1103" t="s">
        <v>39</v>
      </c>
      <c r="SCP12" s="1107"/>
      <c r="SCW12" s="1103" t="s">
        <v>39</v>
      </c>
      <c r="SCX12" s="1107"/>
      <c r="SDE12" s="1103" t="s">
        <v>39</v>
      </c>
      <c r="SDF12" s="1107"/>
      <c r="SDM12" s="1103" t="s">
        <v>39</v>
      </c>
      <c r="SDN12" s="1107"/>
      <c r="SDU12" s="1103" t="s">
        <v>39</v>
      </c>
      <c r="SDV12" s="1107"/>
      <c r="SEC12" s="1103" t="s">
        <v>39</v>
      </c>
      <c r="SED12" s="1107"/>
      <c r="SEK12" s="1103" t="s">
        <v>39</v>
      </c>
      <c r="SEL12" s="1107"/>
      <c r="SES12" s="1103" t="s">
        <v>39</v>
      </c>
      <c r="SET12" s="1107"/>
      <c r="SFA12" s="1103" t="s">
        <v>39</v>
      </c>
      <c r="SFB12" s="1107"/>
      <c r="SFI12" s="1103" t="s">
        <v>39</v>
      </c>
      <c r="SFJ12" s="1107"/>
      <c r="SFQ12" s="1103" t="s">
        <v>39</v>
      </c>
      <c r="SFR12" s="1107"/>
      <c r="SFY12" s="1103" t="s">
        <v>39</v>
      </c>
      <c r="SFZ12" s="1107"/>
      <c r="SGG12" s="1103" t="s">
        <v>39</v>
      </c>
      <c r="SGH12" s="1107"/>
      <c r="SGO12" s="1103" t="s">
        <v>39</v>
      </c>
      <c r="SGP12" s="1107"/>
      <c r="SGW12" s="1103" t="s">
        <v>39</v>
      </c>
      <c r="SGX12" s="1107"/>
      <c r="SHE12" s="1103" t="s">
        <v>39</v>
      </c>
      <c r="SHF12" s="1107"/>
      <c r="SHM12" s="1103" t="s">
        <v>39</v>
      </c>
      <c r="SHN12" s="1107"/>
      <c r="SHU12" s="1103" t="s">
        <v>39</v>
      </c>
      <c r="SHV12" s="1107"/>
      <c r="SIC12" s="1103" t="s">
        <v>39</v>
      </c>
      <c r="SID12" s="1107"/>
      <c r="SIK12" s="1103" t="s">
        <v>39</v>
      </c>
      <c r="SIL12" s="1107"/>
      <c r="SIS12" s="1103" t="s">
        <v>39</v>
      </c>
      <c r="SIT12" s="1107"/>
      <c r="SJA12" s="1103" t="s">
        <v>39</v>
      </c>
      <c r="SJB12" s="1107"/>
      <c r="SJI12" s="1103" t="s">
        <v>39</v>
      </c>
      <c r="SJJ12" s="1107"/>
      <c r="SJQ12" s="1103" t="s">
        <v>39</v>
      </c>
      <c r="SJR12" s="1107"/>
      <c r="SJY12" s="1103" t="s">
        <v>39</v>
      </c>
      <c r="SJZ12" s="1107"/>
      <c r="SKG12" s="1103" t="s">
        <v>39</v>
      </c>
      <c r="SKH12" s="1107"/>
      <c r="SKO12" s="1103" t="s">
        <v>39</v>
      </c>
      <c r="SKP12" s="1107"/>
      <c r="SKW12" s="1103" t="s">
        <v>39</v>
      </c>
      <c r="SKX12" s="1107"/>
      <c r="SLE12" s="1103" t="s">
        <v>39</v>
      </c>
      <c r="SLF12" s="1107"/>
      <c r="SLM12" s="1103" t="s">
        <v>39</v>
      </c>
      <c r="SLN12" s="1107"/>
      <c r="SLU12" s="1103" t="s">
        <v>39</v>
      </c>
      <c r="SLV12" s="1107"/>
      <c r="SMC12" s="1103" t="s">
        <v>39</v>
      </c>
      <c r="SMD12" s="1107"/>
      <c r="SMK12" s="1103" t="s">
        <v>39</v>
      </c>
      <c r="SML12" s="1107"/>
      <c r="SMS12" s="1103" t="s">
        <v>39</v>
      </c>
      <c r="SMT12" s="1107"/>
      <c r="SNA12" s="1103" t="s">
        <v>39</v>
      </c>
      <c r="SNB12" s="1107"/>
      <c r="SNI12" s="1103" t="s">
        <v>39</v>
      </c>
      <c r="SNJ12" s="1107"/>
      <c r="SNQ12" s="1103" t="s">
        <v>39</v>
      </c>
      <c r="SNR12" s="1107"/>
      <c r="SNY12" s="1103" t="s">
        <v>39</v>
      </c>
      <c r="SNZ12" s="1107"/>
      <c r="SOG12" s="1103" t="s">
        <v>39</v>
      </c>
      <c r="SOH12" s="1107"/>
      <c r="SOO12" s="1103" t="s">
        <v>39</v>
      </c>
      <c r="SOP12" s="1107"/>
      <c r="SOW12" s="1103" t="s">
        <v>39</v>
      </c>
      <c r="SOX12" s="1107"/>
      <c r="SPE12" s="1103" t="s">
        <v>39</v>
      </c>
      <c r="SPF12" s="1107"/>
      <c r="SPM12" s="1103" t="s">
        <v>39</v>
      </c>
      <c r="SPN12" s="1107"/>
      <c r="SPU12" s="1103" t="s">
        <v>39</v>
      </c>
      <c r="SPV12" s="1107"/>
      <c r="SQC12" s="1103" t="s">
        <v>39</v>
      </c>
      <c r="SQD12" s="1107"/>
      <c r="SQK12" s="1103" t="s">
        <v>39</v>
      </c>
      <c r="SQL12" s="1107"/>
      <c r="SQS12" s="1103" t="s">
        <v>39</v>
      </c>
      <c r="SQT12" s="1107"/>
      <c r="SRA12" s="1103" t="s">
        <v>39</v>
      </c>
      <c r="SRB12" s="1107"/>
      <c r="SRI12" s="1103" t="s">
        <v>39</v>
      </c>
      <c r="SRJ12" s="1107"/>
      <c r="SRQ12" s="1103" t="s">
        <v>39</v>
      </c>
      <c r="SRR12" s="1107"/>
      <c r="SRY12" s="1103" t="s">
        <v>39</v>
      </c>
      <c r="SRZ12" s="1107"/>
      <c r="SSG12" s="1103" t="s">
        <v>39</v>
      </c>
      <c r="SSH12" s="1107"/>
      <c r="SSO12" s="1103" t="s">
        <v>39</v>
      </c>
      <c r="SSP12" s="1107"/>
      <c r="SSW12" s="1103" t="s">
        <v>39</v>
      </c>
      <c r="SSX12" s="1107"/>
      <c r="STE12" s="1103" t="s">
        <v>39</v>
      </c>
      <c r="STF12" s="1107"/>
      <c r="STM12" s="1103" t="s">
        <v>39</v>
      </c>
      <c r="STN12" s="1107"/>
      <c r="STU12" s="1103" t="s">
        <v>39</v>
      </c>
      <c r="STV12" s="1107"/>
      <c r="SUC12" s="1103" t="s">
        <v>39</v>
      </c>
      <c r="SUD12" s="1107"/>
      <c r="SUK12" s="1103" t="s">
        <v>39</v>
      </c>
      <c r="SUL12" s="1107"/>
      <c r="SUS12" s="1103" t="s">
        <v>39</v>
      </c>
      <c r="SUT12" s="1107"/>
      <c r="SVA12" s="1103" t="s">
        <v>39</v>
      </c>
      <c r="SVB12" s="1107"/>
      <c r="SVI12" s="1103" t="s">
        <v>39</v>
      </c>
      <c r="SVJ12" s="1107"/>
      <c r="SVQ12" s="1103" t="s">
        <v>39</v>
      </c>
      <c r="SVR12" s="1107"/>
      <c r="SVY12" s="1103" t="s">
        <v>39</v>
      </c>
      <c r="SVZ12" s="1107"/>
      <c r="SWG12" s="1103" t="s">
        <v>39</v>
      </c>
      <c r="SWH12" s="1107"/>
      <c r="SWO12" s="1103" t="s">
        <v>39</v>
      </c>
      <c r="SWP12" s="1107"/>
      <c r="SWW12" s="1103" t="s">
        <v>39</v>
      </c>
      <c r="SWX12" s="1107"/>
      <c r="SXE12" s="1103" t="s">
        <v>39</v>
      </c>
      <c r="SXF12" s="1107"/>
      <c r="SXM12" s="1103" t="s">
        <v>39</v>
      </c>
      <c r="SXN12" s="1107"/>
      <c r="SXU12" s="1103" t="s">
        <v>39</v>
      </c>
      <c r="SXV12" s="1107"/>
      <c r="SYC12" s="1103" t="s">
        <v>39</v>
      </c>
      <c r="SYD12" s="1107"/>
      <c r="SYK12" s="1103" t="s">
        <v>39</v>
      </c>
      <c r="SYL12" s="1107"/>
      <c r="SYS12" s="1103" t="s">
        <v>39</v>
      </c>
      <c r="SYT12" s="1107"/>
      <c r="SZA12" s="1103" t="s">
        <v>39</v>
      </c>
      <c r="SZB12" s="1107"/>
      <c r="SZI12" s="1103" t="s">
        <v>39</v>
      </c>
      <c r="SZJ12" s="1107"/>
      <c r="SZQ12" s="1103" t="s">
        <v>39</v>
      </c>
      <c r="SZR12" s="1107"/>
      <c r="SZY12" s="1103" t="s">
        <v>39</v>
      </c>
      <c r="SZZ12" s="1107"/>
      <c r="TAG12" s="1103" t="s">
        <v>39</v>
      </c>
      <c r="TAH12" s="1107"/>
      <c r="TAO12" s="1103" t="s">
        <v>39</v>
      </c>
      <c r="TAP12" s="1107"/>
      <c r="TAW12" s="1103" t="s">
        <v>39</v>
      </c>
      <c r="TAX12" s="1107"/>
      <c r="TBE12" s="1103" t="s">
        <v>39</v>
      </c>
      <c r="TBF12" s="1107"/>
      <c r="TBM12" s="1103" t="s">
        <v>39</v>
      </c>
      <c r="TBN12" s="1107"/>
      <c r="TBU12" s="1103" t="s">
        <v>39</v>
      </c>
      <c r="TBV12" s="1107"/>
      <c r="TCC12" s="1103" t="s">
        <v>39</v>
      </c>
      <c r="TCD12" s="1107"/>
      <c r="TCK12" s="1103" t="s">
        <v>39</v>
      </c>
      <c r="TCL12" s="1107"/>
      <c r="TCS12" s="1103" t="s">
        <v>39</v>
      </c>
      <c r="TCT12" s="1107"/>
      <c r="TDA12" s="1103" t="s">
        <v>39</v>
      </c>
      <c r="TDB12" s="1107"/>
      <c r="TDI12" s="1103" t="s">
        <v>39</v>
      </c>
      <c r="TDJ12" s="1107"/>
      <c r="TDQ12" s="1103" t="s">
        <v>39</v>
      </c>
      <c r="TDR12" s="1107"/>
      <c r="TDY12" s="1103" t="s">
        <v>39</v>
      </c>
      <c r="TDZ12" s="1107"/>
      <c r="TEG12" s="1103" t="s">
        <v>39</v>
      </c>
      <c r="TEH12" s="1107"/>
      <c r="TEO12" s="1103" t="s">
        <v>39</v>
      </c>
      <c r="TEP12" s="1107"/>
      <c r="TEW12" s="1103" t="s">
        <v>39</v>
      </c>
      <c r="TEX12" s="1107"/>
      <c r="TFE12" s="1103" t="s">
        <v>39</v>
      </c>
      <c r="TFF12" s="1107"/>
      <c r="TFM12" s="1103" t="s">
        <v>39</v>
      </c>
      <c r="TFN12" s="1107"/>
      <c r="TFU12" s="1103" t="s">
        <v>39</v>
      </c>
      <c r="TFV12" s="1107"/>
      <c r="TGC12" s="1103" t="s">
        <v>39</v>
      </c>
      <c r="TGD12" s="1107"/>
      <c r="TGK12" s="1103" t="s">
        <v>39</v>
      </c>
      <c r="TGL12" s="1107"/>
      <c r="TGS12" s="1103" t="s">
        <v>39</v>
      </c>
      <c r="TGT12" s="1107"/>
      <c r="THA12" s="1103" t="s">
        <v>39</v>
      </c>
      <c r="THB12" s="1107"/>
      <c r="THI12" s="1103" t="s">
        <v>39</v>
      </c>
      <c r="THJ12" s="1107"/>
      <c r="THQ12" s="1103" t="s">
        <v>39</v>
      </c>
      <c r="THR12" s="1107"/>
      <c r="THY12" s="1103" t="s">
        <v>39</v>
      </c>
      <c r="THZ12" s="1107"/>
      <c r="TIG12" s="1103" t="s">
        <v>39</v>
      </c>
      <c r="TIH12" s="1107"/>
      <c r="TIO12" s="1103" t="s">
        <v>39</v>
      </c>
      <c r="TIP12" s="1107"/>
      <c r="TIW12" s="1103" t="s">
        <v>39</v>
      </c>
      <c r="TIX12" s="1107"/>
      <c r="TJE12" s="1103" t="s">
        <v>39</v>
      </c>
      <c r="TJF12" s="1107"/>
      <c r="TJM12" s="1103" t="s">
        <v>39</v>
      </c>
      <c r="TJN12" s="1107"/>
      <c r="TJU12" s="1103" t="s">
        <v>39</v>
      </c>
      <c r="TJV12" s="1107"/>
      <c r="TKC12" s="1103" t="s">
        <v>39</v>
      </c>
      <c r="TKD12" s="1107"/>
      <c r="TKK12" s="1103" t="s">
        <v>39</v>
      </c>
      <c r="TKL12" s="1107"/>
      <c r="TKS12" s="1103" t="s">
        <v>39</v>
      </c>
      <c r="TKT12" s="1107"/>
      <c r="TLA12" s="1103" t="s">
        <v>39</v>
      </c>
      <c r="TLB12" s="1107"/>
      <c r="TLI12" s="1103" t="s">
        <v>39</v>
      </c>
      <c r="TLJ12" s="1107"/>
      <c r="TLQ12" s="1103" t="s">
        <v>39</v>
      </c>
      <c r="TLR12" s="1107"/>
      <c r="TLY12" s="1103" t="s">
        <v>39</v>
      </c>
      <c r="TLZ12" s="1107"/>
      <c r="TMG12" s="1103" t="s">
        <v>39</v>
      </c>
      <c r="TMH12" s="1107"/>
      <c r="TMO12" s="1103" t="s">
        <v>39</v>
      </c>
      <c r="TMP12" s="1107"/>
      <c r="TMW12" s="1103" t="s">
        <v>39</v>
      </c>
      <c r="TMX12" s="1107"/>
      <c r="TNE12" s="1103" t="s">
        <v>39</v>
      </c>
      <c r="TNF12" s="1107"/>
      <c r="TNM12" s="1103" t="s">
        <v>39</v>
      </c>
      <c r="TNN12" s="1107"/>
      <c r="TNU12" s="1103" t="s">
        <v>39</v>
      </c>
      <c r="TNV12" s="1107"/>
      <c r="TOC12" s="1103" t="s">
        <v>39</v>
      </c>
      <c r="TOD12" s="1107"/>
      <c r="TOK12" s="1103" t="s">
        <v>39</v>
      </c>
      <c r="TOL12" s="1107"/>
      <c r="TOS12" s="1103" t="s">
        <v>39</v>
      </c>
      <c r="TOT12" s="1107"/>
      <c r="TPA12" s="1103" t="s">
        <v>39</v>
      </c>
      <c r="TPB12" s="1107"/>
      <c r="TPI12" s="1103" t="s">
        <v>39</v>
      </c>
      <c r="TPJ12" s="1107"/>
      <c r="TPQ12" s="1103" t="s">
        <v>39</v>
      </c>
      <c r="TPR12" s="1107"/>
      <c r="TPY12" s="1103" t="s">
        <v>39</v>
      </c>
      <c r="TPZ12" s="1107"/>
      <c r="TQG12" s="1103" t="s">
        <v>39</v>
      </c>
      <c r="TQH12" s="1107"/>
      <c r="TQO12" s="1103" t="s">
        <v>39</v>
      </c>
      <c r="TQP12" s="1107"/>
      <c r="TQW12" s="1103" t="s">
        <v>39</v>
      </c>
      <c r="TQX12" s="1107"/>
      <c r="TRE12" s="1103" t="s">
        <v>39</v>
      </c>
      <c r="TRF12" s="1107"/>
      <c r="TRM12" s="1103" t="s">
        <v>39</v>
      </c>
      <c r="TRN12" s="1107"/>
      <c r="TRU12" s="1103" t="s">
        <v>39</v>
      </c>
      <c r="TRV12" s="1107"/>
      <c r="TSC12" s="1103" t="s">
        <v>39</v>
      </c>
      <c r="TSD12" s="1107"/>
      <c r="TSK12" s="1103" t="s">
        <v>39</v>
      </c>
      <c r="TSL12" s="1107"/>
      <c r="TSS12" s="1103" t="s">
        <v>39</v>
      </c>
      <c r="TST12" s="1107"/>
      <c r="TTA12" s="1103" t="s">
        <v>39</v>
      </c>
      <c r="TTB12" s="1107"/>
      <c r="TTI12" s="1103" t="s">
        <v>39</v>
      </c>
      <c r="TTJ12" s="1107"/>
      <c r="TTQ12" s="1103" t="s">
        <v>39</v>
      </c>
      <c r="TTR12" s="1107"/>
      <c r="TTY12" s="1103" t="s">
        <v>39</v>
      </c>
      <c r="TTZ12" s="1107"/>
      <c r="TUG12" s="1103" t="s">
        <v>39</v>
      </c>
      <c r="TUH12" s="1107"/>
      <c r="TUO12" s="1103" t="s">
        <v>39</v>
      </c>
      <c r="TUP12" s="1107"/>
      <c r="TUW12" s="1103" t="s">
        <v>39</v>
      </c>
      <c r="TUX12" s="1107"/>
      <c r="TVE12" s="1103" t="s">
        <v>39</v>
      </c>
      <c r="TVF12" s="1107"/>
      <c r="TVM12" s="1103" t="s">
        <v>39</v>
      </c>
      <c r="TVN12" s="1107"/>
      <c r="TVU12" s="1103" t="s">
        <v>39</v>
      </c>
      <c r="TVV12" s="1107"/>
      <c r="TWC12" s="1103" t="s">
        <v>39</v>
      </c>
      <c r="TWD12" s="1107"/>
      <c r="TWK12" s="1103" t="s">
        <v>39</v>
      </c>
      <c r="TWL12" s="1107"/>
      <c r="TWS12" s="1103" t="s">
        <v>39</v>
      </c>
      <c r="TWT12" s="1107"/>
      <c r="TXA12" s="1103" t="s">
        <v>39</v>
      </c>
      <c r="TXB12" s="1107"/>
      <c r="TXI12" s="1103" t="s">
        <v>39</v>
      </c>
      <c r="TXJ12" s="1107"/>
      <c r="TXQ12" s="1103" t="s">
        <v>39</v>
      </c>
      <c r="TXR12" s="1107"/>
      <c r="TXY12" s="1103" t="s">
        <v>39</v>
      </c>
      <c r="TXZ12" s="1107"/>
      <c r="TYG12" s="1103" t="s">
        <v>39</v>
      </c>
      <c r="TYH12" s="1107"/>
      <c r="TYO12" s="1103" t="s">
        <v>39</v>
      </c>
      <c r="TYP12" s="1107"/>
      <c r="TYW12" s="1103" t="s">
        <v>39</v>
      </c>
      <c r="TYX12" s="1107"/>
      <c r="TZE12" s="1103" t="s">
        <v>39</v>
      </c>
      <c r="TZF12" s="1107"/>
      <c r="TZM12" s="1103" t="s">
        <v>39</v>
      </c>
      <c r="TZN12" s="1107"/>
      <c r="TZU12" s="1103" t="s">
        <v>39</v>
      </c>
      <c r="TZV12" s="1107"/>
      <c r="UAC12" s="1103" t="s">
        <v>39</v>
      </c>
      <c r="UAD12" s="1107"/>
      <c r="UAK12" s="1103" t="s">
        <v>39</v>
      </c>
      <c r="UAL12" s="1107"/>
      <c r="UAS12" s="1103" t="s">
        <v>39</v>
      </c>
      <c r="UAT12" s="1107"/>
      <c r="UBA12" s="1103" t="s">
        <v>39</v>
      </c>
      <c r="UBB12" s="1107"/>
      <c r="UBI12" s="1103" t="s">
        <v>39</v>
      </c>
      <c r="UBJ12" s="1107"/>
      <c r="UBQ12" s="1103" t="s">
        <v>39</v>
      </c>
      <c r="UBR12" s="1107"/>
      <c r="UBY12" s="1103" t="s">
        <v>39</v>
      </c>
      <c r="UBZ12" s="1107"/>
      <c r="UCG12" s="1103" t="s">
        <v>39</v>
      </c>
      <c r="UCH12" s="1107"/>
      <c r="UCO12" s="1103" t="s">
        <v>39</v>
      </c>
      <c r="UCP12" s="1107"/>
      <c r="UCW12" s="1103" t="s">
        <v>39</v>
      </c>
      <c r="UCX12" s="1107"/>
      <c r="UDE12" s="1103" t="s">
        <v>39</v>
      </c>
      <c r="UDF12" s="1107"/>
      <c r="UDM12" s="1103" t="s">
        <v>39</v>
      </c>
      <c r="UDN12" s="1107"/>
      <c r="UDU12" s="1103" t="s">
        <v>39</v>
      </c>
      <c r="UDV12" s="1107"/>
      <c r="UEC12" s="1103" t="s">
        <v>39</v>
      </c>
      <c r="UED12" s="1107"/>
      <c r="UEK12" s="1103" t="s">
        <v>39</v>
      </c>
      <c r="UEL12" s="1107"/>
      <c r="UES12" s="1103" t="s">
        <v>39</v>
      </c>
      <c r="UET12" s="1107"/>
      <c r="UFA12" s="1103" t="s">
        <v>39</v>
      </c>
      <c r="UFB12" s="1107"/>
      <c r="UFI12" s="1103" t="s">
        <v>39</v>
      </c>
      <c r="UFJ12" s="1107"/>
      <c r="UFQ12" s="1103" t="s">
        <v>39</v>
      </c>
      <c r="UFR12" s="1107"/>
      <c r="UFY12" s="1103" t="s">
        <v>39</v>
      </c>
      <c r="UFZ12" s="1107"/>
      <c r="UGG12" s="1103" t="s">
        <v>39</v>
      </c>
      <c r="UGH12" s="1107"/>
      <c r="UGO12" s="1103" t="s">
        <v>39</v>
      </c>
      <c r="UGP12" s="1107"/>
      <c r="UGW12" s="1103" t="s">
        <v>39</v>
      </c>
      <c r="UGX12" s="1107"/>
      <c r="UHE12" s="1103" t="s">
        <v>39</v>
      </c>
      <c r="UHF12" s="1107"/>
      <c r="UHM12" s="1103" t="s">
        <v>39</v>
      </c>
      <c r="UHN12" s="1107"/>
      <c r="UHU12" s="1103" t="s">
        <v>39</v>
      </c>
      <c r="UHV12" s="1107"/>
      <c r="UIC12" s="1103" t="s">
        <v>39</v>
      </c>
      <c r="UID12" s="1107"/>
      <c r="UIK12" s="1103" t="s">
        <v>39</v>
      </c>
      <c r="UIL12" s="1107"/>
      <c r="UIS12" s="1103" t="s">
        <v>39</v>
      </c>
      <c r="UIT12" s="1107"/>
      <c r="UJA12" s="1103" t="s">
        <v>39</v>
      </c>
      <c r="UJB12" s="1107"/>
      <c r="UJI12" s="1103" t="s">
        <v>39</v>
      </c>
      <c r="UJJ12" s="1107"/>
      <c r="UJQ12" s="1103" t="s">
        <v>39</v>
      </c>
      <c r="UJR12" s="1107"/>
      <c r="UJY12" s="1103" t="s">
        <v>39</v>
      </c>
      <c r="UJZ12" s="1107"/>
      <c r="UKG12" s="1103" t="s">
        <v>39</v>
      </c>
      <c r="UKH12" s="1107"/>
      <c r="UKO12" s="1103" t="s">
        <v>39</v>
      </c>
      <c r="UKP12" s="1107"/>
      <c r="UKW12" s="1103" t="s">
        <v>39</v>
      </c>
      <c r="UKX12" s="1107"/>
      <c r="ULE12" s="1103" t="s">
        <v>39</v>
      </c>
      <c r="ULF12" s="1107"/>
      <c r="ULM12" s="1103" t="s">
        <v>39</v>
      </c>
      <c r="ULN12" s="1107"/>
      <c r="ULU12" s="1103" t="s">
        <v>39</v>
      </c>
      <c r="ULV12" s="1107"/>
      <c r="UMC12" s="1103" t="s">
        <v>39</v>
      </c>
      <c r="UMD12" s="1107"/>
      <c r="UMK12" s="1103" t="s">
        <v>39</v>
      </c>
      <c r="UML12" s="1107"/>
      <c r="UMS12" s="1103" t="s">
        <v>39</v>
      </c>
      <c r="UMT12" s="1107"/>
      <c r="UNA12" s="1103" t="s">
        <v>39</v>
      </c>
      <c r="UNB12" s="1107"/>
      <c r="UNI12" s="1103" t="s">
        <v>39</v>
      </c>
      <c r="UNJ12" s="1107"/>
      <c r="UNQ12" s="1103" t="s">
        <v>39</v>
      </c>
      <c r="UNR12" s="1107"/>
      <c r="UNY12" s="1103" t="s">
        <v>39</v>
      </c>
      <c r="UNZ12" s="1107"/>
      <c r="UOG12" s="1103" t="s">
        <v>39</v>
      </c>
      <c r="UOH12" s="1107"/>
      <c r="UOO12" s="1103" t="s">
        <v>39</v>
      </c>
      <c r="UOP12" s="1107"/>
      <c r="UOW12" s="1103" t="s">
        <v>39</v>
      </c>
      <c r="UOX12" s="1107"/>
      <c r="UPE12" s="1103" t="s">
        <v>39</v>
      </c>
      <c r="UPF12" s="1107"/>
      <c r="UPM12" s="1103" t="s">
        <v>39</v>
      </c>
      <c r="UPN12" s="1107"/>
      <c r="UPU12" s="1103" t="s">
        <v>39</v>
      </c>
      <c r="UPV12" s="1107"/>
      <c r="UQC12" s="1103" t="s">
        <v>39</v>
      </c>
      <c r="UQD12" s="1107"/>
      <c r="UQK12" s="1103" t="s">
        <v>39</v>
      </c>
      <c r="UQL12" s="1107"/>
      <c r="UQS12" s="1103" t="s">
        <v>39</v>
      </c>
      <c r="UQT12" s="1107"/>
      <c r="URA12" s="1103" t="s">
        <v>39</v>
      </c>
      <c r="URB12" s="1107"/>
      <c r="URI12" s="1103" t="s">
        <v>39</v>
      </c>
      <c r="URJ12" s="1107"/>
      <c r="URQ12" s="1103" t="s">
        <v>39</v>
      </c>
      <c r="URR12" s="1107"/>
      <c r="URY12" s="1103" t="s">
        <v>39</v>
      </c>
      <c r="URZ12" s="1107"/>
      <c r="USG12" s="1103" t="s">
        <v>39</v>
      </c>
      <c r="USH12" s="1107"/>
      <c r="USO12" s="1103" t="s">
        <v>39</v>
      </c>
      <c r="USP12" s="1107"/>
      <c r="USW12" s="1103" t="s">
        <v>39</v>
      </c>
      <c r="USX12" s="1107"/>
      <c r="UTE12" s="1103" t="s">
        <v>39</v>
      </c>
      <c r="UTF12" s="1107"/>
      <c r="UTM12" s="1103" t="s">
        <v>39</v>
      </c>
      <c r="UTN12" s="1107"/>
      <c r="UTU12" s="1103" t="s">
        <v>39</v>
      </c>
      <c r="UTV12" s="1107"/>
      <c r="UUC12" s="1103" t="s">
        <v>39</v>
      </c>
      <c r="UUD12" s="1107"/>
      <c r="UUK12" s="1103" t="s">
        <v>39</v>
      </c>
      <c r="UUL12" s="1107"/>
      <c r="UUS12" s="1103" t="s">
        <v>39</v>
      </c>
      <c r="UUT12" s="1107"/>
      <c r="UVA12" s="1103" t="s">
        <v>39</v>
      </c>
      <c r="UVB12" s="1107"/>
      <c r="UVI12" s="1103" t="s">
        <v>39</v>
      </c>
      <c r="UVJ12" s="1107"/>
      <c r="UVQ12" s="1103" t="s">
        <v>39</v>
      </c>
      <c r="UVR12" s="1107"/>
      <c r="UVY12" s="1103" t="s">
        <v>39</v>
      </c>
      <c r="UVZ12" s="1107"/>
      <c r="UWG12" s="1103" t="s">
        <v>39</v>
      </c>
      <c r="UWH12" s="1107"/>
      <c r="UWO12" s="1103" t="s">
        <v>39</v>
      </c>
      <c r="UWP12" s="1107"/>
      <c r="UWW12" s="1103" t="s">
        <v>39</v>
      </c>
      <c r="UWX12" s="1107"/>
      <c r="UXE12" s="1103" t="s">
        <v>39</v>
      </c>
      <c r="UXF12" s="1107"/>
      <c r="UXM12" s="1103" t="s">
        <v>39</v>
      </c>
      <c r="UXN12" s="1107"/>
      <c r="UXU12" s="1103" t="s">
        <v>39</v>
      </c>
      <c r="UXV12" s="1107"/>
      <c r="UYC12" s="1103" t="s">
        <v>39</v>
      </c>
      <c r="UYD12" s="1107"/>
      <c r="UYK12" s="1103" t="s">
        <v>39</v>
      </c>
      <c r="UYL12" s="1107"/>
      <c r="UYS12" s="1103" t="s">
        <v>39</v>
      </c>
      <c r="UYT12" s="1107"/>
      <c r="UZA12" s="1103" t="s">
        <v>39</v>
      </c>
      <c r="UZB12" s="1107"/>
      <c r="UZI12" s="1103" t="s">
        <v>39</v>
      </c>
      <c r="UZJ12" s="1107"/>
      <c r="UZQ12" s="1103" t="s">
        <v>39</v>
      </c>
      <c r="UZR12" s="1107"/>
      <c r="UZY12" s="1103" t="s">
        <v>39</v>
      </c>
      <c r="UZZ12" s="1107"/>
      <c r="VAG12" s="1103" t="s">
        <v>39</v>
      </c>
      <c r="VAH12" s="1107"/>
      <c r="VAO12" s="1103" t="s">
        <v>39</v>
      </c>
      <c r="VAP12" s="1107"/>
      <c r="VAW12" s="1103" t="s">
        <v>39</v>
      </c>
      <c r="VAX12" s="1107"/>
      <c r="VBE12" s="1103" t="s">
        <v>39</v>
      </c>
      <c r="VBF12" s="1107"/>
      <c r="VBM12" s="1103" t="s">
        <v>39</v>
      </c>
      <c r="VBN12" s="1107"/>
      <c r="VBU12" s="1103" t="s">
        <v>39</v>
      </c>
      <c r="VBV12" s="1107"/>
      <c r="VCC12" s="1103" t="s">
        <v>39</v>
      </c>
      <c r="VCD12" s="1107"/>
      <c r="VCK12" s="1103" t="s">
        <v>39</v>
      </c>
      <c r="VCL12" s="1107"/>
      <c r="VCS12" s="1103" t="s">
        <v>39</v>
      </c>
      <c r="VCT12" s="1107"/>
      <c r="VDA12" s="1103" t="s">
        <v>39</v>
      </c>
      <c r="VDB12" s="1107"/>
      <c r="VDI12" s="1103" t="s">
        <v>39</v>
      </c>
      <c r="VDJ12" s="1107"/>
      <c r="VDQ12" s="1103" t="s">
        <v>39</v>
      </c>
      <c r="VDR12" s="1107"/>
      <c r="VDY12" s="1103" t="s">
        <v>39</v>
      </c>
      <c r="VDZ12" s="1107"/>
      <c r="VEG12" s="1103" t="s">
        <v>39</v>
      </c>
      <c r="VEH12" s="1107"/>
      <c r="VEO12" s="1103" t="s">
        <v>39</v>
      </c>
      <c r="VEP12" s="1107"/>
      <c r="VEW12" s="1103" t="s">
        <v>39</v>
      </c>
      <c r="VEX12" s="1107"/>
      <c r="VFE12" s="1103" t="s">
        <v>39</v>
      </c>
      <c r="VFF12" s="1107"/>
      <c r="VFM12" s="1103" t="s">
        <v>39</v>
      </c>
      <c r="VFN12" s="1107"/>
      <c r="VFU12" s="1103" t="s">
        <v>39</v>
      </c>
      <c r="VFV12" s="1107"/>
      <c r="VGC12" s="1103" t="s">
        <v>39</v>
      </c>
      <c r="VGD12" s="1107"/>
      <c r="VGK12" s="1103" t="s">
        <v>39</v>
      </c>
      <c r="VGL12" s="1107"/>
      <c r="VGS12" s="1103" t="s">
        <v>39</v>
      </c>
      <c r="VGT12" s="1107"/>
      <c r="VHA12" s="1103" t="s">
        <v>39</v>
      </c>
      <c r="VHB12" s="1107"/>
      <c r="VHI12" s="1103" t="s">
        <v>39</v>
      </c>
      <c r="VHJ12" s="1107"/>
      <c r="VHQ12" s="1103" t="s">
        <v>39</v>
      </c>
      <c r="VHR12" s="1107"/>
      <c r="VHY12" s="1103" t="s">
        <v>39</v>
      </c>
      <c r="VHZ12" s="1107"/>
      <c r="VIG12" s="1103" t="s">
        <v>39</v>
      </c>
      <c r="VIH12" s="1107"/>
      <c r="VIO12" s="1103" t="s">
        <v>39</v>
      </c>
      <c r="VIP12" s="1107"/>
      <c r="VIW12" s="1103" t="s">
        <v>39</v>
      </c>
      <c r="VIX12" s="1107"/>
      <c r="VJE12" s="1103" t="s">
        <v>39</v>
      </c>
      <c r="VJF12" s="1107"/>
      <c r="VJM12" s="1103" t="s">
        <v>39</v>
      </c>
      <c r="VJN12" s="1107"/>
      <c r="VJU12" s="1103" t="s">
        <v>39</v>
      </c>
      <c r="VJV12" s="1107"/>
      <c r="VKC12" s="1103" t="s">
        <v>39</v>
      </c>
      <c r="VKD12" s="1107"/>
      <c r="VKK12" s="1103" t="s">
        <v>39</v>
      </c>
      <c r="VKL12" s="1107"/>
      <c r="VKS12" s="1103" t="s">
        <v>39</v>
      </c>
      <c r="VKT12" s="1107"/>
      <c r="VLA12" s="1103" t="s">
        <v>39</v>
      </c>
      <c r="VLB12" s="1107"/>
      <c r="VLI12" s="1103" t="s">
        <v>39</v>
      </c>
      <c r="VLJ12" s="1107"/>
      <c r="VLQ12" s="1103" t="s">
        <v>39</v>
      </c>
      <c r="VLR12" s="1107"/>
      <c r="VLY12" s="1103" t="s">
        <v>39</v>
      </c>
      <c r="VLZ12" s="1107"/>
      <c r="VMG12" s="1103" t="s">
        <v>39</v>
      </c>
      <c r="VMH12" s="1107"/>
      <c r="VMO12" s="1103" t="s">
        <v>39</v>
      </c>
      <c r="VMP12" s="1107"/>
      <c r="VMW12" s="1103" t="s">
        <v>39</v>
      </c>
      <c r="VMX12" s="1107"/>
      <c r="VNE12" s="1103" t="s">
        <v>39</v>
      </c>
      <c r="VNF12" s="1107"/>
      <c r="VNM12" s="1103" t="s">
        <v>39</v>
      </c>
      <c r="VNN12" s="1107"/>
      <c r="VNU12" s="1103" t="s">
        <v>39</v>
      </c>
      <c r="VNV12" s="1107"/>
      <c r="VOC12" s="1103" t="s">
        <v>39</v>
      </c>
      <c r="VOD12" s="1107"/>
      <c r="VOK12" s="1103" t="s">
        <v>39</v>
      </c>
      <c r="VOL12" s="1107"/>
      <c r="VOS12" s="1103" t="s">
        <v>39</v>
      </c>
      <c r="VOT12" s="1107"/>
      <c r="VPA12" s="1103" t="s">
        <v>39</v>
      </c>
      <c r="VPB12" s="1107"/>
      <c r="VPI12" s="1103" t="s">
        <v>39</v>
      </c>
      <c r="VPJ12" s="1107"/>
      <c r="VPQ12" s="1103" t="s">
        <v>39</v>
      </c>
      <c r="VPR12" s="1107"/>
      <c r="VPY12" s="1103" t="s">
        <v>39</v>
      </c>
      <c r="VPZ12" s="1107"/>
      <c r="VQG12" s="1103" t="s">
        <v>39</v>
      </c>
      <c r="VQH12" s="1107"/>
      <c r="VQO12" s="1103" t="s">
        <v>39</v>
      </c>
      <c r="VQP12" s="1107"/>
      <c r="VQW12" s="1103" t="s">
        <v>39</v>
      </c>
      <c r="VQX12" s="1107"/>
      <c r="VRE12" s="1103" t="s">
        <v>39</v>
      </c>
      <c r="VRF12" s="1107"/>
      <c r="VRM12" s="1103" t="s">
        <v>39</v>
      </c>
      <c r="VRN12" s="1107"/>
      <c r="VRU12" s="1103" t="s">
        <v>39</v>
      </c>
      <c r="VRV12" s="1107"/>
      <c r="VSC12" s="1103" t="s">
        <v>39</v>
      </c>
      <c r="VSD12" s="1107"/>
      <c r="VSK12" s="1103" t="s">
        <v>39</v>
      </c>
      <c r="VSL12" s="1107"/>
      <c r="VSS12" s="1103" t="s">
        <v>39</v>
      </c>
      <c r="VST12" s="1107"/>
      <c r="VTA12" s="1103" t="s">
        <v>39</v>
      </c>
      <c r="VTB12" s="1107"/>
      <c r="VTI12" s="1103" t="s">
        <v>39</v>
      </c>
      <c r="VTJ12" s="1107"/>
      <c r="VTQ12" s="1103" t="s">
        <v>39</v>
      </c>
      <c r="VTR12" s="1107"/>
      <c r="VTY12" s="1103" t="s">
        <v>39</v>
      </c>
      <c r="VTZ12" s="1107"/>
      <c r="VUG12" s="1103" t="s">
        <v>39</v>
      </c>
      <c r="VUH12" s="1107"/>
      <c r="VUO12" s="1103" t="s">
        <v>39</v>
      </c>
      <c r="VUP12" s="1107"/>
      <c r="VUW12" s="1103" t="s">
        <v>39</v>
      </c>
      <c r="VUX12" s="1107"/>
      <c r="VVE12" s="1103" t="s">
        <v>39</v>
      </c>
      <c r="VVF12" s="1107"/>
      <c r="VVM12" s="1103" t="s">
        <v>39</v>
      </c>
      <c r="VVN12" s="1107"/>
      <c r="VVU12" s="1103" t="s">
        <v>39</v>
      </c>
      <c r="VVV12" s="1107"/>
      <c r="VWC12" s="1103" t="s">
        <v>39</v>
      </c>
      <c r="VWD12" s="1107"/>
      <c r="VWK12" s="1103" t="s">
        <v>39</v>
      </c>
      <c r="VWL12" s="1107"/>
      <c r="VWS12" s="1103" t="s">
        <v>39</v>
      </c>
      <c r="VWT12" s="1107"/>
      <c r="VXA12" s="1103" t="s">
        <v>39</v>
      </c>
      <c r="VXB12" s="1107"/>
      <c r="VXI12" s="1103" t="s">
        <v>39</v>
      </c>
      <c r="VXJ12" s="1107"/>
      <c r="VXQ12" s="1103" t="s">
        <v>39</v>
      </c>
      <c r="VXR12" s="1107"/>
      <c r="VXY12" s="1103" t="s">
        <v>39</v>
      </c>
      <c r="VXZ12" s="1107"/>
      <c r="VYG12" s="1103" t="s">
        <v>39</v>
      </c>
      <c r="VYH12" s="1107"/>
      <c r="VYO12" s="1103" t="s">
        <v>39</v>
      </c>
      <c r="VYP12" s="1107"/>
      <c r="VYW12" s="1103" t="s">
        <v>39</v>
      </c>
      <c r="VYX12" s="1107"/>
      <c r="VZE12" s="1103" t="s">
        <v>39</v>
      </c>
      <c r="VZF12" s="1107"/>
      <c r="VZM12" s="1103" t="s">
        <v>39</v>
      </c>
      <c r="VZN12" s="1107"/>
      <c r="VZU12" s="1103" t="s">
        <v>39</v>
      </c>
      <c r="VZV12" s="1107"/>
      <c r="WAC12" s="1103" t="s">
        <v>39</v>
      </c>
      <c r="WAD12" s="1107"/>
      <c r="WAK12" s="1103" t="s">
        <v>39</v>
      </c>
      <c r="WAL12" s="1107"/>
      <c r="WAS12" s="1103" t="s">
        <v>39</v>
      </c>
      <c r="WAT12" s="1107"/>
      <c r="WBA12" s="1103" t="s">
        <v>39</v>
      </c>
      <c r="WBB12" s="1107"/>
      <c r="WBI12" s="1103" t="s">
        <v>39</v>
      </c>
      <c r="WBJ12" s="1107"/>
      <c r="WBQ12" s="1103" t="s">
        <v>39</v>
      </c>
      <c r="WBR12" s="1107"/>
      <c r="WBY12" s="1103" t="s">
        <v>39</v>
      </c>
      <c r="WBZ12" s="1107"/>
      <c r="WCG12" s="1103" t="s">
        <v>39</v>
      </c>
      <c r="WCH12" s="1107"/>
      <c r="WCO12" s="1103" t="s">
        <v>39</v>
      </c>
      <c r="WCP12" s="1107"/>
      <c r="WCW12" s="1103" t="s">
        <v>39</v>
      </c>
      <c r="WCX12" s="1107"/>
      <c r="WDE12" s="1103" t="s">
        <v>39</v>
      </c>
      <c r="WDF12" s="1107"/>
      <c r="WDM12" s="1103" t="s">
        <v>39</v>
      </c>
      <c r="WDN12" s="1107"/>
      <c r="WDU12" s="1103" t="s">
        <v>39</v>
      </c>
      <c r="WDV12" s="1107"/>
      <c r="WEC12" s="1103" t="s">
        <v>39</v>
      </c>
      <c r="WED12" s="1107"/>
      <c r="WEK12" s="1103" t="s">
        <v>39</v>
      </c>
      <c r="WEL12" s="1107"/>
      <c r="WES12" s="1103" t="s">
        <v>39</v>
      </c>
      <c r="WET12" s="1107"/>
      <c r="WFA12" s="1103" t="s">
        <v>39</v>
      </c>
      <c r="WFB12" s="1107"/>
      <c r="WFI12" s="1103" t="s">
        <v>39</v>
      </c>
      <c r="WFJ12" s="1107"/>
      <c r="WFQ12" s="1103" t="s">
        <v>39</v>
      </c>
      <c r="WFR12" s="1107"/>
      <c r="WFY12" s="1103" t="s">
        <v>39</v>
      </c>
      <c r="WFZ12" s="1107"/>
      <c r="WGG12" s="1103" t="s">
        <v>39</v>
      </c>
      <c r="WGH12" s="1107"/>
      <c r="WGO12" s="1103" t="s">
        <v>39</v>
      </c>
      <c r="WGP12" s="1107"/>
      <c r="WGW12" s="1103" t="s">
        <v>39</v>
      </c>
      <c r="WGX12" s="1107"/>
      <c r="WHE12" s="1103" t="s">
        <v>39</v>
      </c>
      <c r="WHF12" s="1107"/>
      <c r="WHM12" s="1103" t="s">
        <v>39</v>
      </c>
      <c r="WHN12" s="1107"/>
      <c r="WHU12" s="1103" t="s">
        <v>39</v>
      </c>
      <c r="WHV12" s="1107"/>
      <c r="WIC12" s="1103" t="s">
        <v>39</v>
      </c>
      <c r="WID12" s="1107"/>
      <c r="WIK12" s="1103" t="s">
        <v>39</v>
      </c>
      <c r="WIL12" s="1107"/>
      <c r="WIS12" s="1103" t="s">
        <v>39</v>
      </c>
      <c r="WIT12" s="1107"/>
      <c r="WJA12" s="1103" t="s">
        <v>39</v>
      </c>
      <c r="WJB12" s="1107"/>
      <c r="WJI12" s="1103" t="s">
        <v>39</v>
      </c>
      <c r="WJJ12" s="1107"/>
      <c r="WJQ12" s="1103" t="s">
        <v>39</v>
      </c>
      <c r="WJR12" s="1107"/>
      <c r="WJY12" s="1103" t="s">
        <v>39</v>
      </c>
      <c r="WJZ12" s="1107"/>
      <c r="WKG12" s="1103" t="s">
        <v>39</v>
      </c>
      <c r="WKH12" s="1107"/>
      <c r="WKO12" s="1103" t="s">
        <v>39</v>
      </c>
      <c r="WKP12" s="1107"/>
      <c r="WKW12" s="1103" t="s">
        <v>39</v>
      </c>
      <c r="WKX12" s="1107"/>
      <c r="WLE12" s="1103" t="s">
        <v>39</v>
      </c>
      <c r="WLF12" s="1107"/>
      <c r="WLM12" s="1103" t="s">
        <v>39</v>
      </c>
      <c r="WLN12" s="1107"/>
      <c r="WLU12" s="1103" t="s">
        <v>39</v>
      </c>
      <c r="WLV12" s="1107"/>
      <c r="WMC12" s="1103" t="s">
        <v>39</v>
      </c>
      <c r="WMD12" s="1107"/>
      <c r="WMK12" s="1103" t="s">
        <v>39</v>
      </c>
      <c r="WML12" s="1107"/>
      <c r="WMS12" s="1103" t="s">
        <v>39</v>
      </c>
      <c r="WMT12" s="1107"/>
      <c r="WNA12" s="1103" t="s">
        <v>39</v>
      </c>
      <c r="WNB12" s="1107"/>
      <c r="WNI12" s="1103" t="s">
        <v>39</v>
      </c>
      <c r="WNJ12" s="1107"/>
      <c r="WNQ12" s="1103" t="s">
        <v>39</v>
      </c>
      <c r="WNR12" s="1107"/>
      <c r="WNY12" s="1103" t="s">
        <v>39</v>
      </c>
      <c r="WNZ12" s="1107"/>
      <c r="WOG12" s="1103" t="s">
        <v>39</v>
      </c>
      <c r="WOH12" s="1107"/>
      <c r="WOO12" s="1103" t="s">
        <v>39</v>
      </c>
      <c r="WOP12" s="1107"/>
      <c r="WOW12" s="1103" t="s">
        <v>39</v>
      </c>
      <c r="WOX12" s="1107"/>
      <c r="WPE12" s="1103" t="s">
        <v>39</v>
      </c>
      <c r="WPF12" s="1107"/>
      <c r="WPM12" s="1103" t="s">
        <v>39</v>
      </c>
      <c r="WPN12" s="1107"/>
      <c r="WPU12" s="1103" t="s">
        <v>39</v>
      </c>
      <c r="WPV12" s="1107"/>
      <c r="WQC12" s="1103" t="s">
        <v>39</v>
      </c>
      <c r="WQD12" s="1107"/>
      <c r="WQK12" s="1103" t="s">
        <v>39</v>
      </c>
      <c r="WQL12" s="1107"/>
      <c r="WQS12" s="1103" t="s">
        <v>39</v>
      </c>
      <c r="WQT12" s="1107"/>
      <c r="WRA12" s="1103" t="s">
        <v>39</v>
      </c>
      <c r="WRB12" s="1107"/>
      <c r="WRI12" s="1103" t="s">
        <v>39</v>
      </c>
      <c r="WRJ12" s="1107"/>
      <c r="WRQ12" s="1103" t="s">
        <v>39</v>
      </c>
      <c r="WRR12" s="1107"/>
      <c r="WRY12" s="1103" t="s">
        <v>39</v>
      </c>
      <c r="WRZ12" s="1107"/>
      <c r="WSG12" s="1103" t="s">
        <v>39</v>
      </c>
      <c r="WSH12" s="1107"/>
      <c r="WSO12" s="1103" t="s">
        <v>39</v>
      </c>
      <c r="WSP12" s="1107"/>
      <c r="WSW12" s="1103" t="s">
        <v>39</v>
      </c>
      <c r="WSX12" s="1107"/>
      <c r="WTE12" s="1103" t="s">
        <v>39</v>
      </c>
      <c r="WTF12" s="1107"/>
      <c r="WTM12" s="1103" t="s">
        <v>39</v>
      </c>
      <c r="WTN12" s="1107"/>
      <c r="WTU12" s="1103" t="s">
        <v>39</v>
      </c>
      <c r="WTV12" s="1107"/>
      <c r="WUC12" s="1103" t="s">
        <v>39</v>
      </c>
      <c r="WUD12" s="1107"/>
      <c r="WUK12" s="1103" t="s">
        <v>39</v>
      </c>
      <c r="WUL12" s="1107"/>
      <c r="WUS12" s="1103" t="s">
        <v>39</v>
      </c>
      <c r="WUT12" s="1107"/>
      <c r="WVA12" s="1103" t="s">
        <v>39</v>
      </c>
      <c r="WVB12" s="1107"/>
      <c r="WVI12" s="1103" t="s">
        <v>39</v>
      </c>
      <c r="WVJ12" s="1107"/>
      <c r="WVQ12" s="1103" t="s">
        <v>39</v>
      </c>
      <c r="WVR12" s="1107"/>
      <c r="WVY12" s="1103" t="s">
        <v>39</v>
      </c>
      <c r="WVZ12" s="1107"/>
      <c r="WWG12" s="1103" t="s">
        <v>39</v>
      </c>
      <c r="WWH12" s="1107"/>
      <c r="WWO12" s="1103" t="s">
        <v>39</v>
      </c>
      <c r="WWP12" s="1107"/>
      <c r="WWW12" s="1103" t="s">
        <v>39</v>
      </c>
      <c r="WWX12" s="1107"/>
      <c r="WXE12" s="1103" t="s">
        <v>39</v>
      </c>
      <c r="WXF12" s="1107"/>
      <c r="WXM12" s="1103" t="s">
        <v>39</v>
      </c>
      <c r="WXN12" s="1107"/>
      <c r="WXU12" s="1103" t="s">
        <v>39</v>
      </c>
      <c r="WXV12" s="1107"/>
      <c r="WYC12" s="1103" t="s">
        <v>39</v>
      </c>
      <c r="WYD12" s="1107"/>
      <c r="WYK12" s="1103" t="s">
        <v>39</v>
      </c>
      <c r="WYL12" s="1107"/>
      <c r="WYS12" s="1103" t="s">
        <v>39</v>
      </c>
      <c r="WYT12" s="1107"/>
      <c r="WZA12" s="1103" t="s">
        <v>39</v>
      </c>
      <c r="WZB12" s="1107"/>
      <c r="WZI12" s="1103" t="s">
        <v>39</v>
      </c>
      <c r="WZJ12" s="1107"/>
      <c r="WZQ12" s="1103" t="s">
        <v>39</v>
      </c>
      <c r="WZR12" s="1107"/>
      <c r="WZY12" s="1103" t="s">
        <v>39</v>
      </c>
      <c r="WZZ12" s="1107"/>
      <c r="XAG12" s="1103" t="s">
        <v>39</v>
      </c>
      <c r="XAH12" s="1107"/>
      <c r="XAO12" s="1103" t="s">
        <v>39</v>
      </c>
      <c r="XAP12" s="1107"/>
      <c r="XAW12" s="1103" t="s">
        <v>39</v>
      </c>
      <c r="XAX12" s="1107"/>
      <c r="XBE12" s="1103" t="s">
        <v>39</v>
      </c>
      <c r="XBF12" s="1107"/>
      <c r="XBM12" s="1103" t="s">
        <v>39</v>
      </c>
      <c r="XBN12" s="1107"/>
      <c r="XBU12" s="1103" t="s">
        <v>39</v>
      </c>
      <c r="XBV12" s="1107"/>
      <c r="XCC12" s="1103" t="s">
        <v>39</v>
      </c>
      <c r="XCD12" s="1107"/>
      <c r="XCK12" s="1103" t="s">
        <v>39</v>
      </c>
      <c r="XCL12" s="1107"/>
      <c r="XCS12" s="1103" t="s">
        <v>39</v>
      </c>
      <c r="XCT12" s="1107"/>
      <c r="XDA12" s="1103" t="s">
        <v>39</v>
      </c>
      <c r="XDB12" s="1107"/>
      <c r="XDI12" s="1103" t="s">
        <v>39</v>
      </c>
      <c r="XDJ12" s="1107"/>
      <c r="XDQ12" s="1103" t="s">
        <v>39</v>
      </c>
      <c r="XDR12" s="1107"/>
      <c r="XDY12" s="1103" t="s">
        <v>39</v>
      </c>
      <c r="XDZ12" s="1107"/>
      <c r="XEG12" s="1103" t="s">
        <v>39</v>
      </c>
      <c r="XEH12" s="1107"/>
      <c r="XEO12" s="1103" t="s">
        <v>39</v>
      </c>
      <c r="XEP12" s="1107"/>
      <c r="XEW12" s="1103" t="s">
        <v>39</v>
      </c>
      <c r="XEX12" s="1107"/>
    </row>
    <row r="13" spans="1:16384" customFormat="1" x14ac:dyDescent="0.3">
      <c r="A13" s="1013" t="s">
        <v>113</v>
      </c>
      <c r="B13" s="1104">
        <f t="shared" ref="B13:H13" si="0">SUM(B7:B12)</f>
        <v>0</v>
      </c>
      <c r="C13" s="1104">
        <f t="shared" si="0"/>
        <v>0</v>
      </c>
      <c r="D13" s="1104">
        <f t="shared" si="0"/>
        <v>0</v>
      </c>
      <c r="E13" s="1104">
        <f t="shared" si="0"/>
        <v>0</v>
      </c>
      <c r="F13" s="1104">
        <f t="shared" si="0"/>
        <v>0</v>
      </c>
      <c r="G13" s="1104">
        <f t="shared" si="0"/>
        <v>0</v>
      </c>
      <c r="H13" s="1104">
        <f t="shared" si="0"/>
        <v>0</v>
      </c>
      <c r="I13" s="1057"/>
      <c r="J13" s="1118"/>
      <c r="K13" s="1118"/>
      <c r="L13" s="1118"/>
      <c r="M13" s="1118"/>
      <c r="N13" s="1118"/>
      <c r="O13" s="1118"/>
      <c r="P13" s="1118"/>
      <c r="Q13" s="1057"/>
      <c r="R13" s="1118"/>
      <c r="S13" s="1118"/>
      <c r="T13" s="1118"/>
      <c r="U13" s="1118"/>
      <c r="V13" s="1118"/>
      <c r="W13" s="1118"/>
      <c r="X13" s="1118"/>
      <c r="Y13" s="1057"/>
      <c r="Z13" s="1118"/>
      <c r="AA13" s="1118"/>
      <c r="AB13" s="1118"/>
      <c r="AC13" s="1118"/>
      <c r="AD13" s="1118"/>
      <c r="AE13" s="1118"/>
      <c r="AF13" s="1118"/>
      <c r="AG13" s="1057"/>
      <c r="AH13" s="1118"/>
      <c r="AI13" s="1118"/>
      <c r="AJ13" s="1118"/>
      <c r="AK13" s="1118"/>
      <c r="AL13" s="1118"/>
      <c r="AM13" s="1118"/>
      <c r="AN13" s="1118"/>
      <c r="AO13" s="1057"/>
      <c r="AP13" s="1118"/>
      <c r="AQ13" s="1118"/>
      <c r="AR13" s="1118"/>
      <c r="AS13" s="1118"/>
      <c r="AT13" s="1118"/>
      <c r="AU13" s="1118"/>
      <c r="AV13" s="1118"/>
      <c r="AW13" s="1057"/>
      <c r="AX13" s="1118"/>
      <c r="AY13" s="1118"/>
      <c r="AZ13" s="1118"/>
      <c r="BA13" s="1118"/>
      <c r="BB13" s="1118"/>
      <c r="BC13" s="1118"/>
      <c r="BD13" s="1118"/>
      <c r="BE13" s="1057"/>
      <c r="BF13" s="1118"/>
      <c r="BG13" s="1118"/>
      <c r="BH13" s="1118"/>
      <c r="BI13" s="1118"/>
      <c r="BJ13" s="1118"/>
      <c r="BK13" s="1118"/>
      <c r="BL13" s="1118"/>
      <c r="BM13" s="1057"/>
      <c r="BN13" s="1118"/>
      <c r="BO13" s="1118"/>
      <c r="BP13" s="1118"/>
      <c r="BQ13" s="1118"/>
      <c r="BR13" s="1118"/>
      <c r="BS13" s="1118"/>
      <c r="BT13" s="1118"/>
      <c r="BU13" s="1057"/>
      <c r="BV13" s="1118"/>
      <c r="BW13" s="1118"/>
      <c r="BX13" s="1118"/>
      <c r="BY13" s="1118"/>
      <c r="BZ13" s="1118"/>
      <c r="CA13" s="1118"/>
      <c r="CB13" s="1118"/>
      <c r="CC13" s="1057"/>
      <c r="CD13" s="1118"/>
      <c r="CE13" s="1118"/>
      <c r="CF13" s="1118"/>
      <c r="CG13" s="1118"/>
      <c r="CH13" s="1118"/>
      <c r="CI13" s="1118"/>
      <c r="CJ13" s="1118"/>
      <c r="CK13" s="1057"/>
      <c r="CL13" s="1118"/>
      <c r="CM13" s="1118"/>
      <c r="CN13" s="1118"/>
      <c r="CO13" s="1113">
        <f t="shared" ref="CO13:DX13" si="1">SUM(CO7:CO12)</f>
        <v>0</v>
      </c>
      <c r="CP13" s="1104">
        <f t="shared" si="1"/>
        <v>0</v>
      </c>
      <c r="CQ13" s="1104">
        <f t="shared" si="1"/>
        <v>0</v>
      </c>
      <c r="CR13" s="1104">
        <f t="shared" si="1"/>
        <v>0</v>
      </c>
      <c r="CS13" s="1103" t="s">
        <v>113</v>
      </c>
      <c r="CT13" s="1104">
        <f t="shared" si="1"/>
        <v>0</v>
      </c>
      <c r="CU13" s="1104">
        <f t="shared" si="1"/>
        <v>0</v>
      </c>
      <c r="CV13" s="1104">
        <f t="shared" si="1"/>
        <v>0</v>
      </c>
      <c r="CW13" s="1104">
        <f t="shared" si="1"/>
        <v>0</v>
      </c>
      <c r="CX13" s="1104">
        <f t="shared" si="1"/>
        <v>0</v>
      </c>
      <c r="CY13" s="1104">
        <f t="shared" si="1"/>
        <v>0</v>
      </c>
      <c r="CZ13" s="1104">
        <f t="shared" si="1"/>
        <v>0</v>
      </c>
      <c r="DA13" s="1103" t="s">
        <v>113</v>
      </c>
      <c r="DB13" s="1104">
        <f t="shared" si="1"/>
        <v>0</v>
      </c>
      <c r="DC13" s="1104">
        <f t="shared" si="1"/>
        <v>0</v>
      </c>
      <c r="DD13" s="1104">
        <f t="shared" si="1"/>
        <v>0</v>
      </c>
      <c r="DE13" s="1104">
        <f t="shared" si="1"/>
        <v>0</v>
      </c>
      <c r="DF13" s="1104">
        <f t="shared" si="1"/>
        <v>0</v>
      </c>
      <c r="DG13" s="1104">
        <f t="shared" si="1"/>
        <v>0</v>
      </c>
      <c r="DH13" s="1104">
        <f t="shared" si="1"/>
        <v>0</v>
      </c>
      <c r="DI13" s="1103" t="s">
        <v>113</v>
      </c>
      <c r="DJ13" s="1104">
        <f t="shared" si="1"/>
        <v>0</v>
      </c>
      <c r="DK13" s="1104">
        <f t="shared" si="1"/>
        <v>0</v>
      </c>
      <c r="DL13" s="1104">
        <f t="shared" si="1"/>
        <v>0</v>
      </c>
      <c r="DM13" s="1104">
        <f t="shared" si="1"/>
        <v>0</v>
      </c>
      <c r="DN13" s="1104">
        <f t="shared" si="1"/>
        <v>0</v>
      </c>
      <c r="DO13" s="1104">
        <f t="shared" si="1"/>
        <v>0</v>
      </c>
      <c r="DP13" s="1104">
        <f t="shared" si="1"/>
        <v>0</v>
      </c>
      <c r="DQ13" s="1103" t="s">
        <v>113</v>
      </c>
      <c r="DR13" s="1104">
        <f t="shared" si="1"/>
        <v>0</v>
      </c>
      <c r="DS13" s="1104">
        <f t="shared" si="1"/>
        <v>0</v>
      </c>
      <c r="DT13" s="1104">
        <f t="shared" si="1"/>
        <v>0</v>
      </c>
      <c r="DU13" s="1104">
        <f t="shared" si="1"/>
        <v>0</v>
      </c>
      <c r="DV13" s="1104">
        <f t="shared" si="1"/>
        <v>0</v>
      </c>
      <c r="DW13" s="1104">
        <f t="shared" si="1"/>
        <v>0</v>
      </c>
      <c r="DX13" s="1104">
        <f t="shared" si="1"/>
        <v>0</v>
      </c>
      <c r="DY13" s="1103" t="s">
        <v>113</v>
      </c>
      <c r="DZ13" s="1104">
        <f t="shared" ref="DZ13:GJ13" si="2">SUM(DZ7:DZ12)</f>
        <v>0</v>
      </c>
      <c r="EA13" s="1104">
        <f t="shared" si="2"/>
        <v>0</v>
      </c>
      <c r="EB13" s="1104">
        <f t="shared" si="2"/>
        <v>0</v>
      </c>
      <c r="EC13" s="1104">
        <f t="shared" si="2"/>
        <v>0</v>
      </c>
      <c r="ED13" s="1104">
        <f t="shared" si="2"/>
        <v>0</v>
      </c>
      <c r="EE13" s="1104">
        <f t="shared" si="2"/>
        <v>0</v>
      </c>
      <c r="EF13" s="1104">
        <f t="shared" si="2"/>
        <v>0</v>
      </c>
      <c r="EG13" s="1103" t="s">
        <v>113</v>
      </c>
      <c r="EH13" s="1104">
        <f t="shared" si="2"/>
        <v>0</v>
      </c>
      <c r="EI13" s="1104">
        <f t="shared" si="2"/>
        <v>0</v>
      </c>
      <c r="EJ13" s="1104">
        <f t="shared" si="2"/>
        <v>0</v>
      </c>
      <c r="EK13" s="1104">
        <f t="shared" si="2"/>
        <v>0</v>
      </c>
      <c r="EL13" s="1104">
        <f t="shared" si="2"/>
        <v>0</v>
      </c>
      <c r="EM13" s="1104">
        <f t="shared" si="2"/>
        <v>0</v>
      </c>
      <c r="EN13" s="1104">
        <f t="shared" si="2"/>
        <v>0</v>
      </c>
      <c r="EO13" s="1103" t="s">
        <v>113</v>
      </c>
      <c r="EP13" s="1104">
        <f t="shared" si="2"/>
        <v>0</v>
      </c>
      <c r="EQ13" s="1104">
        <f t="shared" si="2"/>
        <v>0</v>
      </c>
      <c r="ER13" s="1104">
        <f t="shared" si="2"/>
        <v>0</v>
      </c>
      <c r="ES13" s="1104">
        <f t="shared" si="2"/>
        <v>0</v>
      </c>
      <c r="ET13" s="1104">
        <f t="shared" si="2"/>
        <v>0</v>
      </c>
      <c r="EU13" s="1104">
        <f t="shared" si="2"/>
        <v>0</v>
      </c>
      <c r="EV13" s="1104">
        <f t="shared" si="2"/>
        <v>0</v>
      </c>
      <c r="EW13" s="1103" t="s">
        <v>113</v>
      </c>
      <c r="EX13" s="1104">
        <f t="shared" si="2"/>
        <v>0</v>
      </c>
      <c r="EY13" s="1104">
        <f t="shared" si="2"/>
        <v>0</v>
      </c>
      <c r="EZ13" s="1104">
        <f t="shared" si="2"/>
        <v>0</v>
      </c>
      <c r="FA13" s="1104">
        <f t="shared" si="2"/>
        <v>0</v>
      </c>
      <c r="FB13" s="1104">
        <f t="shared" si="2"/>
        <v>0</v>
      </c>
      <c r="FC13" s="1104">
        <f t="shared" si="2"/>
        <v>0</v>
      </c>
      <c r="FD13" s="1104">
        <f t="shared" si="2"/>
        <v>0</v>
      </c>
      <c r="FE13" s="1103" t="s">
        <v>113</v>
      </c>
      <c r="FF13" s="1104">
        <f t="shared" si="2"/>
        <v>0</v>
      </c>
      <c r="FG13" s="1104">
        <f t="shared" si="2"/>
        <v>0</v>
      </c>
      <c r="FH13" s="1104">
        <f t="shared" si="2"/>
        <v>0</v>
      </c>
      <c r="FI13" s="1104">
        <f t="shared" si="2"/>
        <v>0</v>
      </c>
      <c r="FJ13" s="1104">
        <f t="shared" si="2"/>
        <v>0</v>
      </c>
      <c r="FK13" s="1104">
        <f t="shared" si="2"/>
        <v>0</v>
      </c>
      <c r="FL13" s="1104">
        <f t="shared" si="2"/>
        <v>0</v>
      </c>
      <c r="FM13" s="1103" t="s">
        <v>113</v>
      </c>
      <c r="FN13" s="1104">
        <f t="shared" si="2"/>
        <v>0</v>
      </c>
      <c r="FO13" s="1104">
        <f t="shared" si="2"/>
        <v>0</v>
      </c>
      <c r="FP13" s="1104">
        <f t="shared" si="2"/>
        <v>0</v>
      </c>
      <c r="FQ13" s="1104">
        <f t="shared" si="2"/>
        <v>0</v>
      </c>
      <c r="FR13" s="1104">
        <f t="shared" si="2"/>
        <v>0</v>
      </c>
      <c r="FS13" s="1104">
        <f t="shared" si="2"/>
        <v>0</v>
      </c>
      <c r="FT13" s="1104">
        <f t="shared" si="2"/>
        <v>0</v>
      </c>
      <c r="FU13" s="1103" t="s">
        <v>113</v>
      </c>
      <c r="FV13" s="1104">
        <f t="shared" si="2"/>
        <v>0</v>
      </c>
      <c r="FW13" s="1104">
        <f t="shared" si="2"/>
        <v>0</v>
      </c>
      <c r="FX13" s="1104">
        <f t="shared" si="2"/>
        <v>0</v>
      </c>
      <c r="FY13" s="1104">
        <f t="shared" si="2"/>
        <v>0</v>
      </c>
      <c r="FZ13" s="1104">
        <f t="shared" si="2"/>
        <v>0</v>
      </c>
      <c r="GA13" s="1104">
        <f t="shared" si="2"/>
        <v>0</v>
      </c>
      <c r="GB13" s="1104">
        <f t="shared" si="2"/>
        <v>0</v>
      </c>
      <c r="GC13" s="1103" t="s">
        <v>113</v>
      </c>
      <c r="GD13" s="1104">
        <f t="shared" si="2"/>
        <v>0</v>
      </c>
      <c r="GE13" s="1104">
        <f t="shared" si="2"/>
        <v>0</v>
      </c>
      <c r="GF13" s="1104">
        <f t="shared" si="2"/>
        <v>0</v>
      </c>
      <c r="GG13" s="1104">
        <f t="shared" si="2"/>
        <v>0</v>
      </c>
      <c r="GH13" s="1104">
        <f t="shared" si="2"/>
        <v>0</v>
      </c>
      <c r="GI13" s="1104">
        <f t="shared" si="2"/>
        <v>0</v>
      </c>
      <c r="GJ13" s="1104">
        <f t="shared" si="2"/>
        <v>0</v>
      </c>
      <c r="GK13" s="1103" t="s">
        <v>113</v>
      </c>
      <c r="GL13" s="1104">
        <f t="shared" ref="GL13:IV13" si="3">SUM(GL7:GL12)</f>
        <v>0</v>
      </c>
      <c r="GM13" s="1104">
        <f t="shared" si="3"/>
        <v>0</v>
      </c>
      <c r="GN13" s="1104">
        <f t="shared" si="3"/>
        <v>0</v>
      </c>
      <c r="GO13" s="1104">
        <f t="shared" si="3"/>
        <v>0</v>
      </c>
      <c r="GP13" s="1104">
        <f t="shared" si="3"/>
        <v>0</v>
      </c>
      <c r="GQ13" s="1104">
        <f t="shared" si="3"/>
        <v>0</v>
      </c>
      <c r="GR13" s="1104">
        <f t="shared" si="3"/>
        <v>0</v>
      </c>
      <c r="GS13" s="1103" t="s">
        <v>113</v>
      </c>
      <c r="GT13" s="1104">
        <f t="shared" si="3"/>
        <v>0</v>
      </c>
      <c r="GU13" s="1104">
        <f t="shared" si="3"/>
        <v>0</v>
      </c>
      <c r="GV13" s="1104">
        <f t="shared" si="3"/>
        <v>0</v>
      </c>
      <c r="GW13" s="1104">
        <f t="shared" si="3"/>
        <v>0</v>
      </c>
      <c r="GX13" s="1104">
        <f t="shared" si="3"/>
        <v>0</v>
      </c>
      <c r="GY13" s="1104">
        <f t="shared" si="3"/>
        <v>0</v>
      </c>
      <c r="GZ13" s="1104">
        <f t="shared" si="3"/>
        <v>0</v>
      </c>
      <c r="HA13" s="1103" t="s">
        <v>113</v>
      </c>
      <c r="HB13" s="1104">
        <f t="shared" si="3"/>
        <v>0</v>
      </c>
      <c r="HC13" s="1104">
        <f t="shared" si="3"/>
        <v>0</v>
      </c>
      <c r="HD13" s="1104">
        <f t="shared" si="3"/>
        <v>0</v>
      </c>
      <c r="HE13" s="1104">
        <f t="shared" si="3"/>
        <v>0</v>
      </c>
      <c r="HF13" s="1104">
        <f t="shared" si="3"/>
        <v>0</v>
      </c>
      <c r="HG13" s="1104">
        <f t="shared" si="3"/>
        <v>0</v>
      </c>
      <c r="HH13" s="1104">
        <f t="shared" si="3"/>
        <v>0</v>
      </c>
      <c r="HI13" s="1103" t="s">
        <v>113</v>
      </c>
      <c r="HJ13" s="1104">
        <f t="shared" si="3"/>
        <v>0</v>
      </c>
      <c r="HK13" s="1104">
        <f t="shared" si="3"/>
        <v>0</v>
      </c>
      <c r="HL13" s="1104">
        <f t="shared" si="3"/>
        <v>0</v>
      </c>
      <c r="HM13" s="1104">
        <f t="shared" si="3"/>
        <v>0</v>
      </c>
      <c r="HN13" s="1104">
        <f t="shared" si="3"/>
        <v>0</v>
      </c>
      <c r="HO13" s="1104">
        <f t="shared" si="3"/>
        <v>0</v>
      </c>
      <c r="HP13" s="1104">
        <f t="shared" si="3"/>
        <v>0</v>
      </c>
      <c r="HQ13" s="1103" t="s">
        <v>113</v>
      </c>
      <c r="HR13" s="1104">
        <f t="shared" si="3"/>
        <v>0</v>
      </c>
      <c r="HS13" s="1104">
        <f t="shared" si="3"/>
        <v>0</v>
      </c>
      <c r="HT13" s="1104">
        <f t="shared" si="3"/>
        <v>0</v>
      </c>
      <c r="HU13" s="1104">
        <f t="shared" si="3"/>
        <v>0</v>
      </c>
      <c r="HV13" s="1104">
        <f t="shared" si="3"/>
        <v>0</v>
      </c>
      <c r="HW13" s="1104">
        <f t="shared" si="3"/>
        <v>0</v>
      </c>
      <c r="HX13" s="1104">
        <f t="shared" si="3"/>
        <v>0</v>
      </c>
      <c r="HY13" s="1103" t="s">
        <v>113</v>
      </c>
      <c r="HZ13" s="1104">
        <f t="shared" si="3"/>
        <v>0</v>
      </c>
      <c r="IA13" s="1104">
        <f t="shared" si="3"/>
        <v>0</v>
      </c>
      <c r="IB13" s="1104">
        <f t="shared" si="3"/>
        <v>0</v>
      </c>
      <c r="IC13" s="1104">
        <f t="shared" si="3"/>
        <v>0</v>
      </c>
      <c r="ID13" s="1104">
        <f t="shared" si="3"/>
        <v>0</v>
      </c>
      <c r="IE13" s="1104">
        <f t="shared" si="3"/>
        <v>0</v>
      </c>
      <c r="IF13" s="1104">
        <f t="shared" si="3"/>
        <v>0</v>
      </c>
      <c r="IG13" s="1103" t="s">
        <v>113</v>
      </c>
      <c r="IH13" s="1104">
        <f t="shared" si="3"/>
        <v>0</v>
      </c>
      <c r="II13" s="1104">
        <f t="shared" si="3"/>
        <v>0</v>
      </c>
      <c r="IJ13" s="1104">
        <f t="shared" si="3"/>
        <v>0</v>
      </c>
      <c r="IK13" s="1104">
        <f t="shared" si="3"/>
        <v>0</v>
      </c>
      <c r="IL13" s="1104">
        <f t="shared" si="3"/>
        <v>0</v>
      </c>
      <c r="IM13" s="1104">
        <f t="shared" si="3"/>
        <v>0</v>
      </c>
      <c r="IN13" s="1104">
        <f t="shared" si="3"/>
        <v>0</v>
      </c>
      <c r="IO13" s="1103" t="s">
        <v>113</v>
      </c>
      <c r="IP13" s="1104">
        <f t="shared" si="3"/>
        <v>0</v>
      </c>
      <c r="IQ13" s="1104">
        <f t="shared" si="3"/>
        <v>0</v>
      </c>
      <c r="IR13" s="1104">
        <f t="shared" si="3"/>
        <v>0</v>
      </c>
      <c r="IS13" s="1104">
        <f t="shared" si="3"/>
        <v>0</v>
      </c>
      <c r="IT13" s="1104">
        <f t="shared" si="3"/>
        <v>0</v>
      </c>
      <c r="IU13" s="1104">
        <f t="shared" si="3"/>
        <v>0</v>
      </c>
      <c r="IV13" s="1104">
        <f t="shared" si="3"/>
        <v>0</v>
      </c>
      <c r="IW13" s="1103" t="s">
        <v>113</v>
      </c>
      <c r="IX13" s="1104">
        <f t="shared" ref="IX13:LH13" si="4">SUM(IX7:IX12)</f>
        <v>0</v>
      </c>
      <c r="IY13" s="1104">
        <f t="shared" si="4"/>
        <v>0</v>
      </c>
      <c r="IZ13" s="1104">
        <f t="shared" si="4"/>
        <v>0</v>
      </c>
      <c r="JA13" s="1104">
        <f t="shared" si="4"/>
        <v>0</v>
      </c>
      <c r="JB13" s="1104">
        <f t="shared" si="4"/>
        <v>0</v>
      </c>
      <c r="JC13" s="1104">
        <f t="shared" si="4"/>
        <v>0</v>
      </c>
      <c r="JD13" s="1104">
        <f t="shared" si="4"/>
        <v>0</v>
      </c>
      <c r="JE13" s="1103" t="s">
        <v>113</v>
      </c>
      <c r="JF13" s="1104">
        <f t="shared" si="4"/>
        <v>0</v>
      </c>
      <c r="JG13" s="1104">
        <f t="shared" si="4"/>
        <v>0</v>
      </c>
      <c r="JH13" s="1104">
        <f t="shared" si="4"/>
        <v>0</v>
      </c>
      <c r="JI13" s="1104">
        <f t="shared" si="4"/>
        <v>0</v>
      </c>
      <c r="JJ13" s="1104">
        <f t="shared" si="4"/>
        <v>0</v>
      </c>
      <c r="JK13" s="1104">
        <f t="shared" si="4"/>
        <v>0</v>
      </c>
      <c r="JL13" s="1104">
        <f t="shared" si="4"/>
        <v>0</v>
      </c>
      <c r="JM13" s="1103" t="s">
        <v>113</v>
      </c>
      <c r="JN13" s="1104">
        <f t="shared" si="4"/>
        <v>0</v>
      </c>
      <c r="JO13" s="1104">
        <f t="shared" si="4"/>
        <v>0</v>
      </c>
      <c r="JP13" s="1104">
        <f t="shared" si="4"/>
        <v>0</v>
      </c>
      <c r="JQ13" s="1104">
        <f t="shared" si="4"/>
        <v>0</v>
      </c>
      <c r="JR13" s="1104">
        <f t="shared" si="4"/>
        <v>0</v>
      </c>
      <c r="JS13" s="1104">
        <f t="shared" si="4"/>
        <v>0</v>
      </c>
      <c r="JT13" s="1104">
        <f t="shared" si="4"/>
        <v>0</v>
      </c>
      <c r="JU13" s="1103" t="s">
        <v>113</v>
      </c>
      <c r="JV13" s="1104">
        <f t="shared" si="4"/>
        <v>0</v>
      </c>
      <c r="JW13" s="1104">
        <f t="shared" si="4"/>
        <v>0</v>
      </c>
      <c r="JX13" s="1104">
        <f t="shared" si="4"/>
        <v>0</v>
      </c>
      <c r="JY13" s="1104">
        <f t="shared" si="4"/>
        <v>0</v>
      </c>
      <c r="JZ13" s="1104">
        <f t="shared" si="4"/>
        <v>0</v>
      </c>
      <c r="KA13" s="1104">
        <f t="shared" si="4"/>
        <v>0</v>
      </c>
      <c r="KB13" s="1104">
        <f t="shared" si="4"/>
        <v>0</v>
      </c>
      <c r="KC13" s="1103" t="s">
        <v>113</v>
      </c>
      <c r="KD13" s="1104">
        <f t="shared" si="4"/>
        <v>0</v>
      </c>
      <c r="KE13" s="1104">
        <f t="shared" si="4"/>
        <v>0</v>
      </c>
      <c r="KF13" s="1104">
        <f t="shared" si="4"/>
        <v>0</v>
      </c>
      <c r="KG13" s="1104">
        <f t="shared" si="4"/>
        <v>0</v>
      </c>
      <c r="KH13" s="1104">
        <f t="shared" si="4"/>
        <v>0</v>
      </c>
      <c r="KI13" s="1104">
        <f t="shared" si="4"/>
        <v>0</v>
      </c>
      <c r="KJ13" s="1104">
        <f t="shared" si="4"/>
        <v>0</v>
      </c>
      <c r="KK13" s="1103" t="s">
        <v>113</v>
      </c>
      <c r="KL13" s="1104">
        <f t="shared" si="4"/>
        <v>0</v>
      </c>
      <c r="KM13" s="1104">
        <f t="shared" si="4"/>
        <v>0</v>
      </c>
      <c r="KN13" s="1104">
        <f t="shared" si="4"/>
        <v>0</v>
      </c>
      <c r="KO13" s="1104">
        <f t="shared" si="4"/>
        <v>0</v>
      </c>
      <c r="KP13" s="1104">
        <f t="shared" si="4"/>
        <v>0</v>
      </c>
      <c r="KQ13" s="1104">
        <f t="shared" si="4"/>
        <v>0</v>
      </c>
      <c r="KR13" s="1104">
        <f t="shared" si="4"/>
        <v>0</v>
      </c>
      <c r="KS13" s="1103" t="s">
        <v>113</v>
      </c>
      <c r="KT13" s="1104">
        <f t="shared" si="4"/>
        <v>0</v>
      </c>
      <c r="KU13" s="1104">
        <f t="shared" si="4"/>
        <v>0</v>
      </c>
      <c r="KV13" s="1104">
        <f t="shared" si="4"/>
        <v>0</v>
      </c>
      <c r="KW13" s="1104">
        <f t="shared" si="4"/>
        <v>0</v>
      </c>
      <c r="KX13" s="1104">
        <f t="shared" si="4"/>
        <v>0</v>
      </c>
      <c r="KY13" s="1104">
        <f t="shared" si="4"/>
        <v>0</v>
      </c>
      <c r="KZ13" s="1104">
        <f t="shared" si="4"/>
        <v>0</v>
      </c>
      <c r="LA13" s="1103" t="s">
        <v>113</v>
      </c>
      <c r="LB13" s="1104">
        <f t="shared" si="4"/>
        <v>0</v>
      </c>
      <c r="LC13" s="1104">
        <f t="shared" si="4"/>
        <v>0</v>
      </c>
      <c r="LD13" s="1104">
        <f t="shared" si="4"/>
        <v>0</v>
      </c>
      <c r="LE13" s="1104">
        <f t="shared" si="4"/>
        <v>0</v>
      </c>
      <c r="LF13" s="1104">
        <f t="shared" si="4"/>
        <v>0</v>
      </c>
      <c r="LG13" s="1104">
        <f t="shared" si="4"/>
        <v>0</v>
      </c>
      <c r="LH13" s="1104">
        <f t="shared" si="4"/>
        <v>0</v>
      </c>
      <c r="LI13" s="1103" t="s">
        <v>113</v>
      </c>
      <c r="LJ13" s="1104">
        <f t="shared" ref="LJ13:NT13" si="5">SUM(LJ7:LJ12)</f>
        <v>0</v>
      </c>
      <c r="LK13" s="1104">
        <f t="shared" si="5"/>
        <v>0</v>
      </c>
      <c r="LL13" s="1104">
        <f t="shared" si="5"/>
        <v>0</v>
      </c>
      <c r="LM13" s="1104">
        <f t="shared" si="5"/>
        <v>0</v>
      </c>
      <c r="LN13" s="1104">
        <f t="shared" si="5"/>
        <v>0</v>
      </c>
      <c r="LO13" s="1104">
        <f t="shared" si="5"/>
        <v>0</v>
      </c>
      <c r="LP13" s="1104">
        <f t="shared" si="5"/>
        <v>0</v>
      </c>
      <c r="LQ13" s="1103" t="s">
        <v>113</v>
      </c>
      <c r="LR13" s="1104">
        <f t="shared" si="5"/>
        <v>0</v>
      </c>
      <c r="LS13" s="1104">
        <f t="shared" si="5"/>
        <v>0</v>
      </c>
      <c r="LT13" s="1104">
        <f t="shared" si="5"/>
        <v>0</v>
      </c>
      <c r="LU13" s="1104">
        <f t="shared" si="5"/>
        <v>0</v>
      </c>
      <c r="LV13" s="1104">
        <f t="shared" si="5"/>
        <v>0</v>
      </c>
      <c r="LW13" s="1104">
        <f t="shared" si="5"/>
        <v>0</v>
      </c>
      <c r="LX13" s="1104">
        <f t="shared" si="5"/>
        <v>0</v>
      </c>
      <c r="LY13" s="1103" t="s">
        <v>113</v>
      </c>
      <c r="LZ13" s="1104">
        <f t="shared" si="5"/>
        <v>0</v>
      </c>
      <c r="MA13" s="1104">
        <f t="shared" si="5"/>
        <v>0</v>
      </c>
      <c r="MB13" s="1104">
        <f t="shared" si="5"/>
        <v>0</v>
      </c>
      <c r="MC13" s="1104">
        <f t="shared" si="5"/>
        <v>0</v>
      </c>
      <c r="MD13" s="1104">
        <f t="shared" si="5"/>
        <v>0</v>
      </c>
      <c r="ME13" s="1104">
        <f t="shared" si="5"/>
        <v>0</v>
      </c>
      <c r="MF13" s="1104">
        <f t="shared" si="5"/>
        <v>0</v>
      </c>
      <c r="MG13" s="1103" t="s">
        <v>113</v>
      </c>
      <c r="MH13" s="1104">
        <f t="shared" si="5"/>
        <v>0</v>
      </c>
      <c r="MI13" s="1104">
        <f t="shared" si="5"/>
        <v>0</v>
      </c>
      <c r="MJ13" s="1104">
        <f t="shared" si="5"/>
        <v>0</v>
      </c>
      <c r="MK13" s="1104">
        <f t="shared" si="5"/>
        <v>0</v>
      </c>
      <c r="ML13" s="1104">
        <f t="shared" si="5"/>
        <v>0</v>
      </c>
      <c r="MM13" s="1104">
        <f t="shared" si="5"/>
        <v>0</v>
      </c>
      <c r="MN13" s="1104">
        <f t="shared" si="5"/>
        <v>0</v>
      </c>
      <c r="MO13" s="1103" t="s">
        <v>113</v>
      </c>
      <c r="MP13" s="1104">
        <f t="shared" si="5"/>
        <v>0</v>
      </c>
      <c r="MQ13" s="1104">
        <f t="shared" si="5"/>
        <v>0</v>
      </c>
      <c r="MR13" s="1104">
        <f t="shared" si="5"/>
        <v>0</v>
      </c>
      <c r="MS13" s="1104">
        <f t="shared" si="5"/>
        <v>0</v>
      </c>
      <c r="MT13" s="1104">
        <f t="shared" si="5"/>
        <v>0</v>
      </c>
      <c r="MU13" s="1104">
        <f t="shared" si="5"/>
        <v>0</v>
      </c>
      <c r="MV13" s="1104">
        <f t="shared" si="5"/>
        <v>0</v>
      </c>
      <c r="MW13" s="1103" t="s">
        <v>113</v>
      </c>
      <c r="MX13" s="1104">
        <f t="shared" si="5"/>
        <v>0</v>
      </c>
      <c r="MY13" s="1104">
        <f t="shared" si="5"/>
        <v>0</v>
      </c>
      <c r="MZ13" s="1104">
        <f t="shared" si="5"/>
        <v>0</v>
      </c>
      <c r="NA13" s="1104">
        <f t="shared" si="5"/>
        <v>0</v>
      </c>
      <c r="NB13" s="1104">
        <f t="shared" si="5"/>
        <v>0</v>
      </c>
      <c r="NC13" s="1104">
        <f t="shared" si="5"/>
        <v>0</v>
      </c>
      <c r="ND13" s="1104">
        <f t="shared" si="5"/>
        <v>0</v>
      </c>
      <c r="NE13" s="1103" t="s">
        <v>113</v>
      </c>
      <c r="NF13" s="1104">
        <f t="shared" si="5"/>
        <v>0</v>
      </c>
      <c r="NG13" s="1104">
        <f t="shared" si="5"/>
        <v>0</v>
      </c>
      <c r="NH13" s="1104">
        <f t="shared" si="5"/>
        <v>0</v>
      </c>
      <c r="NI13" s="1104">
        <f t="shared" si="5"/>
        <v>0</v>
      </c>
      <c r="NJ13" s="1104">
        <f t="shared" si="5"/>
        <v>0</v>
      </c>
      <c r="NK13" s="1104">
        <f t="shared" si="5"/>
        <v>0</v>
      </c>
      <c r="NL13" s="1104">
        <f t="shared" si="5"/>
        <v>0</v>
      </c>
      <c r="NM13" s="1103" t="s">
        <v>113</v>
      </c>
      <c r="NN13" s="1104">
        <f t="shared" si="5"/>
        <v>0</v>
      </c>
      <c r="NO13" s="1104">
        <f t="shared" si="5"/>
        <v>0</v>
      </c>
      <c r="NP13" s="1104">
        <f t="shared" si="5"/>
        <v>0</v>
      </c>
      <c r="NQ13" s="1104">
        <f t="shared" si="5"/>
        <v>0</v>
      </c>
      <c r="NR13" s="1104">
        <f t="shared" si="5"/>
        <v>0</v>
      </c>
      <c r="NS13" s="1104">
        <f t="shared" si="5"/>
        <v>0</v>
      </c>
      <c r="NT13" s="1104">
        <f t="shared" si="5"/>
        <v>0</v>
      </c>
      <c r="NU13" s="1103" t="s">
        <v>113</v>
      </c>
      <c r="NV13" s="1104">
        <f t="shared" ref="NV13:QF13" si="6">SUM(NV7:NV12)</f>
        <v>0</v>
      </c>
      <c r="NW13" s="1104">
        <f t="shared" si="6"/>
        <v>0</v>
      </c>
      <c r="NX13" s="1104">
        <f t="shared" si="6"/>
        <v>0</v>
      </c>
      <c r="NY13" s="1104">
        <f t="shared" si="6"/>
        <v>0</v>
      </c>
      <c r="NZ13" s="1104">
        <f t="shared" si="6"/>
        <v>0</v>
      </c>
      <c r="OA13" s="1104">
        <f t="shared" si="6"/>
        <v>0</v>
      </c>
      <c r="OB13" s="1104">
        <f t="shared" si="6"/>
        <v>0</v>
      </c>
      <c r="OC13" s="1103" t="s">
        <v>113</v>
      </c>
      <c r="OD13" s="1104">
        <f t="shared" si="6"/>
        <v>0</v>
      </c>
      <c r="OE13" s="1104">
        <f t="shared" si="6"/>
        <v>0</v>
      </c>
      <c r="OF13" s="1104">
        <f t="shared" si="6"/>
        <v>0</v>
      </c>
      <c r="OG13" s="1104">
        <f t="shared" si="6"/>
        <v>0</v>
      </c>
      <c r="OH13" s="1104">
        <f t="shared" si="6"/>
        <v>0</v>
      </c>
      <c r="OI13" s="1104">
        <f t="shared" si="6"/>
        <v>0</v>
      </c>
      <c r="OJ13" s="1104">
        <f t="shared" si="6"/>
        <v>0</v>
      </c>
      <c r="OK13" s="1103" t="s">
        <v>113</v>
      </c>
      <c r="OL13" s="1104">
        <f t="shared" si="6"/>
        <v>0</v>
      </c>
      <c r="OM13" s="1104">
        <f t="shared" si="6"/>
        <v>0</v>
      </c>
      <c r="ON13" s="1104">
        <f t="shared" si="6"/>
        <v>0</v>
      </c>
      <c r="OO13" s="1104">
        <f t="shared" si="6"/>
        <v>0</v>
      </c>
      <c r="OP13" s="1104">
        <f t="shared" si="6"/>
        <v>0</v>
      </c>
      <c r="OQ13" s="1104">
        <f t="shared" si="6"/>
        <v>0</v>
      </c>
      <c r="OR13" s="1104">
        <f t="shared" si="6"/>
        <v>0</v>
      </c>
      <c r="OS13" s="1103" t="s">
        <v>113</v>
      </c>
      <c r="OT13" s="1104">
        <f t="shared" si="6"/>
        <v>0</v>
      </c>
      <c r="OU13" s="1104">
        <f t="shared" si="6"/>
        <v>0</v>
      </c>
      <c r="OV13" s="1104">
        <f t="shared" si="6"/>
        <v>0</v>
      </c>
      <c r="OW13" s="1104">
        <f t="shared" si="6"/>
        <v>0</v>
      </c>
      <c r="OX13" s="1104">
        <f t="shared" si="6"/>
        <v>0</v>
      </c>
      <c r="OY13" s="1104">
        <f t="shared" si="6"/>
        <v>0</v>
      </c>
      <c r="OZ13" s="1104">
        <f t="shared" si="6"/>
        <v>0</v>
      </c>
      <c r="PA13" s="1103" t="s">
        <v>113</v>
      </c>
      <c r="PB13" s="1104">
        <f t="shared" si="6"/>
        <v>0</v>
      </c>
      <c r="PC13" s="1104">
        <f t="shared" si="6"/>
        <v>0</v>
      </c>
      <c r="PD13" s="1104">
        <f t="shared" si="6"/>
        <v>0</v>
      </c>
      <c r="PE13" s="1104">
        <f t="shared" si="6"/>
        <v>0</v>
      </c>
      <c r="PF13" s="1104">
        <f t="shared" si="6"/>
        <v>0</v>
      </c>
      <c r="PG13" s="1104">
        <f t="shared" si="6"/>
        <v>0</v>
      </c>
      <c r="PH13" s="1104">
        <f t="shared" si="6"/>
        <v>0</v>
      </c>
      <c r="PI13" s="1103" t="s">
        <v>113</v>
      </c>
      <c r="PJ13" s="1104">
        <f t="shared" si="6"/>
        <v>0</v>
      </c>
      <c r="PK13" s="1104">
        <f t="shared" si="6"/>
        <v>0</v>
      </c>
      <c r="PL13" s="1104">
        <f t="shared" si="6"/>
        <v>0</v>
      </c>
      <c r="PM13" s="1104">
        <f t="shared" si="6"/>
        <v>0</v>
      </c>
      <c r="PN13" s="1104">
        <f t="shared" si="6"/>
        <v>0</v>
      </c>
      <c r="PO13" s="1104">
        <f t="shared" si="6"/>
        <v>0</v>
      </c>
      <c r="PP13" s="1104">
        <f t="shared" si="6"/>
        <v>0</v>
      </c>
      <c r="PQ13" s="1103" t="s">
        <v>113</v>
      </c>
      <c r="PR13" s="1104">
        <f t="shared" si="6"/>
        <v>0</v>
      </c>
      <c r="PS13" s="1104">
        <f t="shared" si="6"/>
        <v>0</v>
      </c>
      <c r="PT13" s="1104">
        <f t="shared" si="6"/>
        <v>0</v>
      </c>
      <c r="PU13" s="1104">
        <f t="shared" si="6"/>
        <v>0</v>
      </c>
      <c r="PV13" s="1104">
        <f t="shared" si="6"/>
        <v>0</v>
      </c>
      <c r="PW13" s="1104">
        <f t="shared" si="6"/>
        <v>0</v>
      </c>
      <c r="PX13" s="1104">
        <f t="shared" si="6"/>
        <v>0</v>
      </c>
      <c r="PY13" s="1103" t="s">
        <v>113</v>
      </c>
      <c r="PZ13" s="1104">
        <f t="shared" si="6"/>
        <v>0</v>
      </c>
      <c r="QA13" s="1104">
        <f t="shared" si="6"/>
        <v>0</v>
      </c>
      <c r="QB13" s="1104">
        <f t="shared" si="6"/>
        <v>0</v>
      </c>
      <c r="QC13" s="1104">
        <f t="shared" si="6"/>
        <v>0</v>
      </c>
      <c r="QD13" s="1104">
        <f t="shared" si="6"/>
        <v>0</v>
      </c>
      <c r="QE13" s="1104">
        <f t="shared" si="6"/>
        <v>0</v>
      </c>
      <c r="QF13" s="1104">
        <f t="shared" si="6"/>
        <v>0</v>
      </c>
      <c r="QG13" s="1103" t="s">
        <v>113</v>
      </c>
      <c r="QH13" s="1104">
        <f t="shared" ref="QH13:SR13" si="7">SUM(QH7:QH12)</f>
        <v>0</v>
      </c>
      <c r="QI13" s="1104">
        <f t="shared" si="7"/>
        <v>0</v>
      </c>
      <c r="QJ13" s="1104">
        <f t="shared" si="7"/>
        <v>0</v>
      </c>
      <c r="QK13" s="1104">
        <f t="shared" si="7"/>
        <v>0</v>
      </c>
      <c r="QL13" s="1104">
        <f t="shared" si="7"/>
        <v>0</v>
      </c>
      <c r="QM13" s="1104">
        <f t="shared" si="7"/>
        <v>0</v>
      </c>
      <c r="QN13" s="1104">
        <f t="shared" si="7"/>
        <v>0</v>
      </c>
      <c r="QO13" s="1103" t="s">
        <v>113</v>
      </c>
      <c r="QP13" s="1104">
        <f t="shared" si="7"/>
        <v>0</v>
      </c>
      <c r="QQ13" s="1104">
        <f t="shared" si="7"/>
        <v>0</v>
      </c>
      <c r="QR13" s="1104">
        <f t="shared" si="7"/>
        <v>0</v>
      </c>
      <c r="QS13" s="1104">
        <f t="shared" si="7"/>
        <v>0</v>
      </c>
      <c r="QT13" s="1104">
        <f t="shared" si="7"/>
        <v>0</v>
      </c>
      <c r="QU13" s="1104">
        <f t="shared" si="7"/>
        <v>0</v>
      </c>
      <c r="QV13" s="1104">
        <f t="shared" si="7"/>
        <v>0</v>
      </c>
      <c r="QW13" s="1103" t="s">
        <v>113</v>
      </c>
      <c r="QX13" s="1104">
        <f t="shared" si="7"/>
        <v>0</v>
      </c>
      <c r="QY13" s="1104">
        <f t="shared" si="7"/>
        <v>0</v>
      </c>
      <c r="QZ13" s="1104">
        <f t="shared" si="7"/>
        <v>0</v>
      </c>
      <c r="RA13" s="1104">
        <f t="shared" si="7"/>
        <v>0</v>
      </c>
      <c r="RB13" s="1104">
        <f t="shared" si="7"/>
        <v>0</v>
      </c>
      <c r="RC13" s="1104">
        <f t="shared" si="7"/>
        <v>0</v>
      </c>
      <c r="RD13" s="1104">
        <f t="shared" si="7"/>
        <v>0</v>
      </c>
      <c r="RE13" s="1103" t="s">
        <v>113</v>
      </c>
      <c r="RF13" s="1104">
        <f t="shared" si="7"/>
        <v>0</v>
      </c>
      <c r="RG13" s="1104">
        <f t="shared" si="7"/>
        <v>0</v>
      </c>
      <c r="RH13" s="1104">
        <f t="shared" si="7"/>
        <v>0</v>
      </c>
      <c r="RI13" s="1104">
        <f t="shared" si="7"/>
        <v>0</v>
      </c>
      <c r="RJ13" s="1104">
        <f t="shared" si="7"/>
        <v>0</v>
      </c>
      <c r="RK13" s="1104">
        <f t="shared" si="7"/>
        <v>0</v>
      </c>
      <c r="RL13" s="1104">
        <f t="shared" si="7"/>
        <v>0</v>
      </c>
      <c r="RM13" s="1103" t="s">
        <v>113</v>
      </c>
      <c r="RN13" s="1104">
        <f t="shared" si="7"/>
        <v>0</v>
      </c>
      <c r="RO13" s="1104">
        <f t="shared" si="7"/>
        <v>0</v>
      </c>
      <c r="RP13" s="1104">
        <f t="shared" si="7"/>
        <v>0</v>
      </c>
      <c r="RQ13" s="1104">
        <f t="shared" si="7"/>
        <v>0</v>
      </c>
      <c r="RR13" s="1104">
        <f t="shared" si="7"/>
        <v>0</v>
      </c>
      <c r="RS13" s="1104">
        <f t="shared" si="7"/>
        <v>0</v>
      </c>
      <c r="RT13" s="1104">
        <f t="shared" si="7"/>
        <v>0</v>
      </c>
      <c r="RU13" s="1103" t="s">
        <v>113</v>
      </c>
      <c r="RV13" s="1104">
        <f t="shared" si="7"/>
        <v>0</v>
      </c>
      <c r="RW13" s="1104">
        <f t="shared" si="7"/>
        <v>0</v>
      </c>
      <c r="RX13" s="1104">
        <f t="shared" si="7"/>
        <v>0</v>
      </c>
      <c r="RY13" s="1104">
        <f t="shared" si="7"/>
        <v>0</v>
      </c>
      <c r="RZ13" s="1104">
        <f t="shared" si="7"/>
        <v>0</v>
      </c>
      <c r="SA13" s="1104">
        <f t="shared" si="7"/>
        <v>0</v>
      </c>
      <c r="SB13" s="1104">
        <f t="shared" si="7"/>
        <v>0</v>
      </c>
      <c r="SC13" s="1103" t="s">
        <v>113</v>
      </c>
      <c r="SD13" s="1104">
        <f t="shared" si="7"/>
        <v>0</v>
      </c>
      <c r="SE13" s="1104">
        <f t="shared" si="7"/>
        <v>0</v>
      </c>
      <c r="SF13" s="1104">
        <f t="shared" si="7"/>
        <v>0</v>
      </c>
      <c r="SG13" s="1104">
        <f t="shared" si="7"/>
        <v>0</v>
      </c>
      <c r="SH13" s="1104">
        <f t="shared" si="7"/>
        <v>0</v>
      </c>
      <c r="SI13" s="1104">
        <f t="shared" si="7"/>
        <v>0</v>
      </c>
      <c r="SJ13" s="1104">
        <f t="shared" si="7"/>
        <v>0</v>
      </c>
      <c r="SK13" s="1103" t="s">
        <v>113</v>
      </c>
      <c r="SL13" s="1104">
        <f t="shared" si="7"/>
        <v>0</v>
      </c>
      <c r="SM13" s="1104">
        <f t="shared" si="7"/>
        <v>0</v>
      </c>
      <c r="SN13" s="1104">
        <f t="shared" si="7"/>
        <v>0</v>
      </c>
      <c r="SO13" s="1104">
        <f t="shared" si="7"/>
        <v>0</v>
      </c>
      <c r="SP13" s="1104">
        <f t="shared" si="7"/>
        <v>0</v>
      </c>
      <c r="SQ13" s="1104">
        <f t="shared" si="7"/>
        <v>0</v>
      </c>
      <c r="SR13" s="1104">
        <f t="shared" si="7"/>
        <v>0</v>
      </c>
      <c r="SS13" s="1103" t="s">
        <v>113</v>
      </c>
      <c r="ST13" s="1104">
        <f t="shared" ref="ST13:VD13" si="8">SUM(ST7:ST12)</f>
        <v>0</v>
      </c>
      <c r="SU13" s="1104">
        <f t="shared" si="8"/>
        <v>0</v>
      </c>
      <c r="SV13" s="1104">
        <f t="shared" si="8"/>
        <v>0</v>
      </c>
      <c r="SW13" s="1104">
        <f t="shared" si="8"/>
        <v>0</v>
      </c>
      <c r="SX13" s="1104">
        <f t="shared" si="8"/>
        <v>0</v>
      </c>
      <c r="SY13" s="1104">
        <f t="shared" si="8"/>
        <v>0</v>
      </c>
      <c r="SZ13" s="1104">
        <f t="shared" si="8"/>
        <v>0</v>
      </c>
      <c r="TA13" s="1103" t="s">
        <v>113</v>
      </c>
      <c r="TB13" s="1104">
        <f t="shared" si="8"/>
        <v>0</v>
      </c>
      <c r="TC13" s="1104">
        <f t="shared" si="8"/>
        <v>0</v>
      </c>
      <c r="TD13" s="1104">
        <f t="shared" si="8"/>
        <v>0</v>
      </c>
      <c r="TE13" s="1104">
        <f t="shared" si="8"/>
        <v>0</v>
      </c>
      <c r="TF13" s="1104">
        <f t="shared" si="8"/>
        <v>0</v>
      </c>
      <c r="TG13" s="1104">
        <f t="shared" si="8"/>
        <v>0</v>
      </c>
      <c r="TH13" s="1104">
        <f t="shared" si="8"/>
        <v>0</v>
      </c>
      <c r="TI13" s="1103" t="s">
        <v>113</v>
      </c>
      <c r="TJ13" s="1104">
        <f t="shared" si="8"/>
        <v>0</v>
      </c>
      <c r="TK13" s="1104">
        <f t="shared" si="8"/>
        <v>0</v>
      </c>
      <c r="TL13" s="1104">
        <f t="shared" si="8"/>
        <v>0</v>
      </c>
      <c r="TM13" s="1104">
        <f t="shared" si="8"/>
        <v>0</v>
      </c>
      <c r="TN13" s="1104">
        <f t="shared" si="8"/>
        <v>0</v>
      </c>
      <c r="TO13" s="1104">
        <f t="shared" si="8"/>
        <v>0</v>
      </c>
      <c r="TP13" s="1104">
        <f t="shared" si="8"/>
        <v>0</v>
      </c>
      <c r="TQ13" s="1103" t="s">
        <v>113</v>
      </c>
      <c r="TR13" s="1104">
        <f t="shared" si="8"/>
        <v>0</v>
      </c>
      <c r="TS13" s="1104">
        <f t="shared" si="8"/>
        <v>0</v>
      </c>
      <c r="TT13" s="1104">
        <f t="shared" si="8"/>
        <v>0</v>
      </c>
      <c r="TU13" s="1104">
        <f t="shared" si="8"/>
        <v>0</v>
      </c>
      <c r="TV13" s="1104">
        <f t="shared" si="8"/>
        <v>0</v>
      </c>
      <c r="TW13" s="1104">
        <f t="shared" si="8"/>
        <v>0</v>
      </c>
      <c r="TX13" s="1104">
        <f t="shared" si="8"/>
        <v>0</v>
      </c>
      <c r="TY13" s="1103" t="s">
        <v>113</v>
      </c>
      <c r="TZ13" s="1104">
        <f t="shared" si="8"/>
        <v>0</v>
      </c>
      <c r="UA13" s="1104">
        <f t="shared" si="8"/>
        <v>0</v>
      </c>
      <c r="UB13" s="1104">
        <f t="shared" si="8"/>
        <v>0</v>
      </c>
      <c r="UC13" s="1104">
        <f t="shared" si="8"/>
        <v>0</v>
      </c>
      <c r="UD13" s="1104">
        <f t="shared" si="8"/>
        <v>0</v>
      </c>
      <c r="UE13" s="1104">
        <f t="shared" si="8"/>
        <v>0</v>
      </c>
      <c r="UF13" s="1104">
        <f t="shared" si="8"/>
        <v>0</v>
      </c>
      <c r="UG13" s="1103" t="s">
        <v>113</v>
      </c>
      <c r="UH13" s="1104">
        <f t="shared" si="8"/>
        <v>0</v>
      </c>
      <c r="UI13" s="1104">
        <f t="shared" si="8"/>
        <v>0</v>
      </c>
      <c r="UJ13" s="1104">
        <f t="shared" si="8"/>
        <v>0</v>
      </c>
      <c r="UK13" s="1104">
        <f t="shared" si="8"/>
        <v>0</v>
      </c>
      <c r="UL13" s="1104">
        <f t="shared" si="8"/>
        <v>0</v>
      </c>
      <c r="UM13" s="1104">
        <f t="shared" si="8"/>
        <v>0</v>
      </c>
      <c r="UN13" s="1104">
        <f t="shared" si="8"/>
        <v>0</v>
      </c>
      <c r="UO13" s="1103" t="s">
        <v>113</v>
      </c>
      <c r="UP13" s="1104">
        <f t="shared" si="8"/>
        <v>0</v>
      </c>
      <c r="UQ13" s="1104">
        <f t="shared" si="8"/>
        <v>0</v>
      </c>
      <c r="UR13" s="1104">
        <f t="shared" si="8"/>
        <v>0</v>
      </c>
      <c r="US13" s="1104">
        <f t="shared" si="8"/>
        <v>0</v>
      </c>
      <c r="UT13" s="1104">
        <f t="shared" si="8"/>
        <v>0</v>
      </c>
      <c r="UU13" s="1104">
        <f t="shared" si="8"/>
        <v>0</v>
      </c>
      <c r="UV13" s="1104">
        <f t="shared" si="8"/>
        <v>0</v>
      </c>
      <c r="UW13" s="1103" t="s">
        <v>113</v>
      </c>
      <c r="UX13" s="1104">
        <f t="shared" si="8"/>
        <v>0</v>
      </c>
      <c r="UY13" s="1104">
        <f t="shared" si="8"/>
        <v>0</v>
      </c>
      <c r="UZ13" s="1104">
        <f t="shared" si="8"/>
        <v>0</v>
      </c>
      <c r="VA13" s="1104">
        <f t="shared" si="8"/>
        <v>0</v>
      </c>
      <c r="VB13" s="1104">
        <f t="shared" si="8"/>
        <v>0</v>
      </c>
      <c r="VC13" s="1104">
        <f t="shared" si="8"/>
        <v>0</v>
      </c>
      <c r="VD13" s="1104">
        <f t="shared" si="8"/>
        <v>0</v>
      </c>
      <c r="VE13" s="1103" t="s">
        <v>113</v>
      </c>
      <c r="VF13" s="1104">
        <f t="shared" ref="VF13:XP13" si="9">SUM(VF7:VF12)</f>
        <v>0</v>
      </c>
      <c r="VG13" s="1104">
        <f t="shared" si="9"/>
        <v>0</v>
      </c>
      <c r="VH13" s="1104">
        <f t="shared" si="9"/>
        <v>0</v>
      </c>
      <c r="VI13" s="1104">
        <f t="shared" si="9"/>
        <v>0</v>
      </c>
      <c r="VJ13" s="1104">
        <f t="shared" si="9"/>
        <v>0</v>
      </c>
      <c r="VK13" s="1104">
        <f t="shared" si="9"/>
        <v>0</v>
      </c>
      <c r="VL13" s="1104">
        <f t="shared" si="9"/>
        <v>0</v>
      </c>
      <c r="VM13" s="1103" t="s">
        <v>113</v>
      </c>
      <c r="VN13" s="1104">
        <f t="shared" si="9"/>
        <v>0</v>
      </c>
      <c r="VO13" s="1104">
        <f t="shared" si="9"/>
        <v>0</v>
      </c>
      <c r="VP13" s="1104">
        <f t="shared" si="9"/>
        <v>0</v>
      </c>
      <c r="VQ13" s="1104">
        <f t="shared" si="9"/>
        <v>0</v>
      </c>
      <c r="VR13" s="1104">
        <f t="shared" si="9"/>
        <v>0</v>
      </c>
      <c r="VS13" s="1104">
        <f t="shared" si="9"/>
        <v>0</v>
      </c>
      <c r="VT13" s="1104">
        <f t="shared" si="9"/>
        <v>0</v>
      </c>
      <c r="VU13" s="1103" t="s">
        <v>113</v>
      </c>
      <c r="VV13" s="1104">
        <f t="shared" si="9"/>
        <v>0</v>
      </c>
      <c r="VW13" s="1104">
        <f t="shared" si="9"/>
        <v>0</v>
      </c>
      <c r="VX13" s="1104">
        <f t="shared" si="9"/>
        <v>0</v>
      </c>
      <c r="VY13" s="1104">
        <f t="shared" si="9"/>
        <v>0</v>
      </c>
      <c r="VZ13" s="1104">
        <f t="shared" si="9"/>
        <v>0</v>
      </c>
      <c r="WA13" s="1104">
        <f t="shared" si="9"/>
        <v>0</v>
      </c>
      <c r="WB13" s="1104">
        <f t="shared" si="9"/>
        <v>0</v>
      </c>
      <c r="WC13" s="1103" t="s">
        <v>113</v>
      </c>
      <c r="WD13" s="1104">
        <f t="shared" si="9"/>
        <v>0</v>
      </c>
      <c r="WE13" s="1104">
        <f t="shared" si="9"/>
        <v>0</v>
      </c>
      <c r="WF13" s="1104">
        <f t="shared" si="9"/>
        <v>0</v>
      </c>
      <c r="WG13" s="1104">
        <f t="shared" si="9"/>
        <v>0</v>
      </c>
      <c r="WH13" s="1104">
        <f t="shared" si="9"/>
        <v>0</v>
      </c>
      <c r="WI13" s="1104">
        <f t="shared" si="9"/>
        <v>0</v>
      </c>
      <c r="WJ13" s="1104">
        <f t="shared" si="9"/>
        <v>0</v>
      </c>
      <c r="WK13" s="1103" t="s">
        <v>113</v>
      </c>
      <c r="WL13" s="1104">
        <f t="shared" si="9"/>
        <v>0</v>
      </c>
      <c r="WM13" s="1104">
        <f t="shared" si="9"/>
        <v>0</v>
      </c>
      <c r="WN13" s="1104">
        <f t="shared" si="9"/>
        <v>0</v>
      </c>
      <c r="WO13" s="1104">
        <f t="shared" si="9"/>
        <v>0</v>
      </c>
      <c r="WP13" s="1104">
        <f t="shared" si="9"/>
        <v>0</v>
      </c>
      <c r="WQ13" s="1104">
        <f t="shared" si="9"/>
        <v>0</v>
      </c>
      <c r="WR13" s="1104">
        <f t="shared" si="9"/>
        <v>0</v>
      </c>
      <c r="WS13" s="1103" t="s">
        <v>113</v>
      </c>
      <c r="WT13" s="1104">
        <f t="shared" si="9"/>
        <v>0</v>
      </c>
      <c r="WU13" s="1104">
        <f t="shared" si="9"/>
        <v>0</v>
      </c>
      <c r="WV13" s="1104">
        <f t="shared" si="9"/>
        <v>0</v>
      </c>
      <c r="WW13" s="1104">
        <f t="shared" si="9"/>
        <v>0</v>
      </c>
      <c r="WX13" s="1104">
        <f t="shared" si="9"/>
        <v>0</v>
      </c>
      <c r="WY13" s="1104">
        <f t="shared" si="9"/>
        <v>0</v>
      </c>
      <c r="WZ13" s="1104">
        <f t="shared" si="9"/>
        <v>0</v>
      </c>
      <c r="XA13" s="1103" t="s">
        <v>113</v>
      </c>
      <c r="XB13" s="1104">
        <f t="shared" si="9"/>
        <v>0</v>
      </c>
      <c r="XC13" s="1104">
        <f t="shared" si="9"/>
        <v>0</v>
      </c>
      <c r="XD13" s="1104">
        <f t="shared" si="9"/>
        <v>0</v>
      </c>
      <c r="XE13" s="1104">
        <f t="shared" si="9"/>
        <v>0</v>
      </c>
      <c r="XF13" s="1104">
        <f t="shared" si="9"/>
        <v>0</v>
      </c>
      <c r="XG13" s="1104">
        <f t="shared" si="9"/>
        <v>0</v>
      </c>
      <c r="XH13" s="1104">
        <f t="shared" si="9"/>
        <v>0</v>
      </c>
      <c r="XI13" s="1103" t="s">
        <v>113</v>
      </c>
      <c r="XJ13" s="1104">
        <f t="shared" si="9"/>
        <v>0</v>
      </c>
      <c r="XK13" s="1104">
        <f t="shared" si="9"/>
        <v>0</v>
      </c>
      <c r="XL13" s="1104">
        <f t="shared" si="9"/>
        <v>0</v>
      </c>
      <c r="XM13" s="1104">
        <f t="shared" si="9"/>
        <v>0</v>
      </c>
      <c r="XN13" s="1104">
        <f t="shared" si="9"/>
        <v>0</v>
      </c>
      <c r="XO13" s="1104">
        <f t="shared" si="9"/>
        <v>0</v>
      </c>
      <c r="XP13" s="1104">
        <f t="shared" si="9"/>
        <v>0</v>
      </c>
      <c r="XQ13" s="1103" t="s">
        <v>113</v>
      </c>
      <c r="XR13" s="1104">
        <f t="shared" ref="XR13:AAB13" si="10">SUM(XR7:XR12)</f>
        <v>0</v>
      </c>
      <c r="XS13" s="1104">
        <f t="shared" si="10"/>
        <v>0</v>
      </c>
      <c r="XT13" s="1104">
        <f t="shared" si="10"/>
        <v>0</v>
      </c>
      <c r="XU13" s="1104">
        <f t="shared" si="10"/>
        <v>0</v>
      </c>
      <c r="XV13" s="1104">
        <f t="shared" si="10"/>
        <v>0</v>
      </c>
      <c r="XW13" s="1104">
        <f t="shared" si="10"/>
        <v>0</v>
      </c>
      <c r="XX13" s="1104">
        <f t="shared" si="10"/>
        <v>0</v>
      </c>
      <c r="XY13" s="1103" t="s">
        <v>113</v>
      </c>
      <c r="XZ13" s="1104">
        <f t="shared" si="10"/>
        <v>0</v>
      </c>
      <c r="YA13" s="1104">
        <f t="shared" si="10"/>
        <v>0</v>
      </c>
      <c r="YB13" s="1104">
        <f t="shared" si="10"/>
        <v>0</v>
      </c>
      <c r="YC13" s="1104">
        <f t="shared" si="10"/>
        <v>0</v>
      </c>
      <c r="YD13" s="1104">
        <f t="shared" si="10"/>
        <v>0</v>
      </c>
      <c r="YE13" s="1104">
        <f t="shared" si="10"/>
        <v>0</v>
      </c>
      <c r="YF13" s="1104">
        <f t="shared" si="10"/>
        <v>0</v>
      </c>
      <c r="YG13" s="1103" t="s">
        <v>113</v>
      </c>
      <c r="YH13" s="1104">
        <f t="shared" si="10"/>
        <v>0</v>
      </c>
      <c r="YI13" s="1104">
        <f t="shared" si="10"/>
        <v>0</v>
      </c>
      <c r="YJ13" s="1104">
        <f t="shared" si="10"/>
        <v>0</v>
      </c>
      <c r="YK13" s="1104">
        <f t="shared" si="10"/>
        <v>0</v>
      </c>
      <c r="YL13" s="1104">
        <f t="shared" si="10"/>
        <v>0</v>
      </c>
      <c r="YM13" s="1104">
        <f t="shared" si="10"/>
        <v>0</v>
      </c>
      <c r="YN13" s="1104">
        <f t="shared" si="10"/>
        <v>0</v>
      </c>
      <c r="YO13" s="1103" t="s">
        <v>113</v>
      </c>
      <c r="YP13" s="1104">
        <f t="shared" si="10"/>
        <v>0</v>
      </c>
      <c r="YQ13" s="1104">
        <f t="shared" si="10"/>
        <v>0</v>
      </c>
      <c r="YR13" s="1104">
        <f t="shared" si="10"/>
        <v>0</v>
      </c>
      <c r="YS13" s="1104">
        <f t="shared" si="10"/>
        <v>0</v>
      </c>
      <c r="YT13" s="1104">
        <f t="shared" si="10"/>
        <v>0</v>
      </c>
      <c r="YU13" s="1104">
        <f t="shared" si="10"/>
        <v>0</v>
      </c>
      <c r="YV13" s="1104">
        <f t="shared" si="10"/>
        <v>0</v>
      </c>
      <c r="YW13" s="1103" t="s">
        <v>113</v>
      </c>
      <c r="YX13" s="1104">
        <f t="shared" si="10"/>
        <v>0</v>
      </c>
      <c r="YY13" s="1104">
        <f t="shared" si="10"/>
        <v>0</v>
      </c>
      <c r="YZ13" s="1104">
        <f t="shared" si="10"/>
        <v>0</v>
      </c>
      <c r="ZA13" s="1104">
        <f t="shared" si="10"/>
        <v>0</v>
      </c>
      <c r="ZB13" s="1104">
        <f t="shared" si="10"/>
        <v>0</v>
      </c>
      <c r="ZC13" s="1104">
        <f t="shared" si="10"/>
        <v>0</v>
      </c>
      <c r="ZD13" s="1104">
        <f t="shared" si="10"/>
        <v>0</v>
      </c>
      <c r="ZE13" s="1103" t="s">
        <v>113</v>
      </c>
      <c r="ZF13" s="1104">
        <f t="shared" si="10"/>
        <v>0</v>
      </c>
      <c r="ZG13" s="1104">
        <f t="shared" si="10"/>
        <v>0</v>
      </c>
      <c r="ZH13" s="1104">
        <f t="shared" si="10"/>
        <v>0</v>
      </c>
      <c r="ZI13" s="1104">
        <f t="shared" si="10"/>
        <v>0</v>
      </c>
      <c r="ZJ13" s="1104">
        <f t="shared" si="10"/>
        <v>0</v>
      </c>
      <c r="ZK13" s="1104">
        <f t="shared" si="10"/>
        <v>0</v>
      </c>
      <c r="ZL13" s="1104">
        <f t="shared" si="10"/>
        <v>0</v>
      </c>
      <c r="ZM13" s="1103" t="s">
        <v>113</v>
      </c>
      <c r="ZN13" s="1104">
        <f t="shared" si="10"/>
        <v>0</v>
      </c>
      <c r="ZO13" s="1104">
        <f t="shared" si="10"/>
        <v>0</v>
      </c>
      <c r="ZP13" s="1104">
        <f t="shared" si="10"/>
        <v>0</v>
      </c>
      <c r="ZQ13" s="1104">
        <f t="shared" si="10"/>
        <v>0</v>
      </c>
      <c r="ZR13" s="1104">
        <f t="shared" si="10"/>
        <v>0</v>
      </c>
      <c r="ZS13" s="1104">
        <f t="shared" si="10"/>
        <v>0</v>
      </c>
      <c r="ZT13" s="1104">
        <f t="shared" si="10"/>
        <v>0</v>
      </c>
      <c r="ZU13" s="1103" t="s">
        <v>113</v>
      </c>
      <c r="ZV13" s="1104">
        <f t="shared" si="10"/>
        <v>0</v>
      </c>
      <c r="ZW13" s="1104">
        <f t="shared" si="10"/>
        <v>0</v>
      </c>
      <c r="ZX13" s="1104">
        <f t="shared" si="10"/>
        <v>0</v>
      </c>
      <c r="ZY13" s="1104">
        <f t="shared" si="10"/>
        <v>0</v>
      </c>
      <c r="ZZ13" s="1104">
        <f t="shared" si="10"/>
        <v>0</v>
      </c>
      <c r="AAA13" s="1104">
        <f t="shared" si="10"/>
        <v>0</v>
      </c>
      <c r="AAB13" s="1104">
        <f t="shared" si="10"/>
        <v>0</v>
      </c>
      <c r="AAC13" s="1103" t="s">
        <v>113</v>
      </c>
      <c r="AAD13" s="1104">
        <f t="shared" ref="AAD13:ACN13" si="11">SUM(AAD7:AAD12)</f>
        <v>0</v>
      </c>
      <c r="AAE13" s="1104">
        <f t="shared" si="11"/>
        <v>0</v>
      </c>
      <c r="AAF13" s="1104">
        <f t="shared" si="11"/>
        <v>0</v>
      </c>
      <c r="AAG13" s="1104">
        <f t="shared" si="11"/>
        <v>0</v>
      </c>
      <c r="AAH13" s="1104">
        <f t="shared" si="11"/>
        <v>0</v>
      </c>
      <c r="AAI13" s="1104">
        <f t="shared" si="11"/>
        <v>0</v>
      </c>
      <c r="AAJ13" s="1104">
        <f t="shared" si="11"/>
        <v>0</v>
      </c>
      <c r="AAK13" s="1103" t="s">
        <v>113</v>
      </c>
      <c r="AAL13" s="1104">
        <f t="shared" si="11"/>
        <v>0</v>
      </c>
      <c r="AAM13" s="1104">
        <f t="shared" si="11"/>
        <v>0</v>
      </c>
      <c r="AAN13" s="1104">
        <f t="shared" si="11"/>
        <v>0</v>
      </c>
      <c r="AAO13" s="1104">
        <f t="shared" si="11"/>
        <v>0</v>
      </c>
      <c r="AAP13" s="1104">
        <f t="shared" si="11"/>
        <v>0</v>
      </c>
      <c r="AAQ13" s="1104">
        <f t="shared" si="11"/>
        <v>0</v>
      </c>
      <c r="AAR13" s="1104">
        <f t="shared" si="11"/>
        <v>0</v>
      </c>
      <c r="AAS13" s="1103" t="s">
        <v>113</v>
      </c>
      <c r="AAT13" s="1104">
        <f t="shared" si="11"/>
        <v>0</v>
      </c>
      <c r="AAU13" s="1104">
        <f t="shared" si="11"/>
        <v>0</v>
      </c>
      <c r="AAV13" s="1104">
        <f t="shared" si="11"/>
        <v>0</v>
      </c>
      <c r="AAW13" s="1104">
        <f t="shared" si="11"/>
        <v>0</v>
      </c>
      <c r="AAX13" s="1104">
        <f t="shared" si="11"/>
        <v>0</v>
      </c>
      <c r="AAY13" s="1104">
        <f t="shared" si="11"/>
        <v>0</v>
      </c>
      <c r="AAZ13" s="1104">
        <f t="shared" si="11"/>
        <v>0</v>
      </c>
      <c r="ABA13" s="1103" t="s">
        <v>113</v>
      </c>
      <c r="ABB13" s="1104">
        <f t="shared" si="11"/>
        <v>0</v>
      </c>
      <c r="ABC13" s="1104">
        <f t="shared" si="11"/>
        <v>0</v>
      </c>
      <c r="ABD13" s="1104">
        <f t="shared" si="11"/>
        <v>0</v>
      </c>
      <c r="ABE13" s="1104">
        <f t="shared" si="11"/>
        <v>0</v>
      </c>
      <c r="ABF13" s="1104">
        <f t="shared" si="11"/>
        <v>0</v>
      </c>
      <c r="ABG13" s="1104">
        <f t="shared" si="11"/>
        <v>0</v>
      </c>
      <c r="ABH13" s="1104">
        <f t="shared" si="11"/>
        <v>0</v>
      </c>
      <c r="ABI13" s="1103" t="s">
        <v>113</v>
      </c>
      <c r="ABJ13" s="1104">
        <f t="shared" si="11"/>
        <v>0</v>
      </c>
      <c r="ABK13" s="1104">
        <f t="shared" si="11"/>
        <v>0</v>
      </c>
      <c r="ABL13" s="1104">
        <f t="shared" si="11"/>
        <v>0</v>
      </c>
      <c r="ABM13" s="1104">
        <f t="shared" si="11"/>
        <v>0</v>
      </c>
      <c r="ABN13" s="1104">
        <f t="shared" si="11"/>
        <v>0</v>
      </c>
      <c r="ABO13" s="1104">
        <f t="shared" si="11"/>
        <v>0</v>
      </c>
      <c r="ABP13" s="1104">
        <f t="shared" si="11"/>
        <v>0</v>
      </c>
      <c r="ABQ13" s="1103" t="s">
        <v>113</v>
      </c>
      <c r="ABR13" s="1104">
        <f t="shared" si="11"/>
        <v>0</v>
      </c>
      <c r="ABS13" s="1104">
        <f t="shared" si="11"/>
        <v>0</v>
      </c>
      <c r="ABT13" s="1104">
        <f t="shared" si="11"/>
        <v>0</v>
      </c>
      <c r="ABU13" s="1104">
        <f t="shared" si="11"/>
        <v>0</v>
      </c>
      <c r="ABV13" s="1104">
        <f t="shared" si="11"/>
        <v>0</v>
      </c>
      <c r="ABW13" s="1104">
        <f t="shared" si="11"/>
        <v>0</v>
      </c>
      <c r="ABX13" s="1104">
        <f t="shared" si="11"/>
        <v>0</v>
      </c>
      <c r="ABY13" s="1103" t="s">
        <v>113</v>
      </c>
      <c r="ABZ13" s="1104">
        <f t="shared" si="11"/>
        <v>0</v>
      </c>
      <c r="ACA13" s="1104">
        <f t="shared" si="11"/>
        <v>0</v>
      </c>
      <c r="ACB13" s="1104">
        <f t="shared" si="11"/>
        <v>0</v>
      </c>
      <c r="ACC13" s="1104">
        <f t="shared" si="11"/>
        <v>0</v>
      </c>
      <c r="ACD13" s="1104">
        <f t="shared" si="11"/>
        <v>0</v>
      </c>
      <c r="ACE13" s="1104">
        <f t="shared" si="11"/>
        <v>0</v>
      </c>
      <c r="ACF13" s="1104">
        <f t="shared" si="11"/>
        <v>0</v>
      </c>
      <c r="ACG13" s="1103" t="s">
        <v>113</v>
      </c>
      <c r="ACH13" s="1104">
        <f t="shared" si="11"/>
        <v>0</v>
      </c>
      <c r="ACI13" s="1104">
        <f t="shared" si="11"/>
        <v>0</v>
      </c>
      <c r="ACJ13" s="1104">
        <f t="shared" si="11"/>
        <v>0</v>
      </c>
      <c r="ACK13" s="1104">
        <f t="shared" si="11"/>
        <v>0</v>
      </c>
      <c r="ACL13" s="1104">
        <f t="shared" si="11"/>
        <v>0</v>
      </c>
      <c r="ACM13" s="1104">
        <f t="shared" si="11"/>
        <v>0</v>
      </c>
      <c r="ACN13" s="1104">
        <f t="shared" si="11"/>
        <v>0</v>
      </c>
      <c r="ACO13" s="1103" t="s">
        <v>113</v>
      </c>
      <c r="ACP13" s="1104">
        <f t="shared" ref="ACP13:AEZ13" si="12">SUM(ACP7:ACP12)</f>
        <v>0</v>
      </c>
      <c r="ACQ13" s="1104">
        <f t="shared" si="12"/>
        <v>0</v>
      </c>
      <c r="ACR13" s="1104">
        <f t="shared" si="12"/>
        <v>0</v>
      </c>
      <c r="ACS13" s="1104">
        <f t="shared" si="12"/>
        <v>0</v>
      </c>
      <c r="ACT13" s="1104">
        <f t="shared" si="12"/>
        <v>0</v>
      </c>
      <c r="ACU13" s="1104">
        <f t="shared" si="12"/>
        <v>0</v>
      </c>
      <c r="ACV13" s="1104">
        <f t="shared" si="12"/>
        <v>0</v>
      </c>
      <c r="ACW13" s="1103" t="s">
        <v>113</v>
      </c>
      <c r="ACX13" s="1104">
        <f t="shared" si="12"/>
        <v>0</v>
      </c>
      <c r="ACY13" s="1104">
        <f t="shared" si="12"/>
        <v>0</v>
      </c>
      <c r="ACZ13" s="1104">
        <f t="shared" si="12"/>
        <v>0</v>
      </c>
      <c r="ADA13" s="1104">
        <f t="shared" si="12"/>
        <v>0</v>
      </c>
      <c r="ADB13" s="1104">
        <f t="shared" si="12"/>
        <v>0</v>
      </c>
      <c r="ADC13" s="1104">
        <f t="shared" si="12"/>
        <v>0</v>
      </c>
      <c r="ADD13" s="1104">
        <f t="shared" si="12"/>
        <v>0</v>
      </c>
      <c r="ADE13" s="1103" t="s">
        <v>113</v>
      </c>
      <c r="ADF13" s="1104">
        <f t="shared" si="12"/>
        <v>0</v>
      </c>
      <c r="ADG13" s="1104">
        <f t="shared" si="12"/>
        <v>0</v>
      </c>
      <c r="ADH13" s="1104">
        <f t="shared" si="12"/>
        <v>0</v>
      </c>
      <c r="ADI13" s="1104">
        <f t="shared" si="12"/>
        <v>0</v>
      </c>
      <c r="ADJ13" s="1104">
        <f t="shared" si="12"/>
        <v>0</v>
      </c>
      <c r="ADK13" s="1104">
        <f t="shared" si="12"/>
        <v>0</v>
      </c>
      <c r="ADL13" s="1104">
        <f t="shared" si="12"/>
        <v>0</v>
      </c>
      <c r="ADM13" s="1103" t="s">
        <v>113</v>
      </c>
      <c r="ADN13" s="1104">
        <f t="shared" si="12"/>
        <v>0</v>
      </c>
      <c r="ADO13" s="1104">
        <f t="shared" si="12"/>
        <v>0</v>
      </c>
      <c r="ADP13" s="1104">
        <f t="shared" si="12"/>
        <v>0</v>
      </c>
      <c r="ADQ13" s="1104">
        <f t="shared" si="12"/>
        <v>0</v>
      </c>
      <c r="ADR13" s="1104">
        <f t="shared" si="12"/>
        <v>0</v>
      </c>
      <c r="ADS13" s="1104">
        <f t="shared" si="12"/>
        <v>0</v>
      </c>
      <c r="ADT13" s="1104">
        <f t="shared" si="12"/>
        <v>0</v>
      </c>
      <c r="ADU13" s="1103" t="s">
        <v>113</v>
      </c>
      <c r="ADV13" s="1104">
        <f t="shared" si="12"/>
        <v>0</v>
      </c>
      <c r="ADW13" s="1104">
        <f t="shared" si="12"/>
        <v>0</v>
      </c>
      <c r="ADX13" s="1104">
        <f t="shared" si="12"/>
        <v>0</v>
      </c>
      <c r="ADY13" s="1104">
        <f t="shared" si="12"/>
        <v>0</v>
      </c>
      <c r="ADZ13" s="1104">
        <f t="shared" si="12"/>
        <v>0</v>
      </c>
      <c r="AEA13" s="1104">
        <f t="shared" si="12"/>
        <v>0</v>
      </c>
      <c r="AEB13" s="1104">
        <f t="shared" si="12"/>
        <v>0</v>
      </c>
      <c r="AEC13" s="1103" t="s">
        <v>113</v>
      </c>
      <c r="AED13" s="1104">
        <f t="shared" si="12"/>
        <v>0</v>
      </c>
      <c r="AEE13" s="1104">
        <f t="shared" si="12"/>
        <v>0</v>
      </c>
      <c r="AEF13" s="1104">
        <f t="shared" si="12"/>
        <v>0</v>
      </c>
      <c r="AEG13" s="1104">
        <f t="shared" si="12"/>
        <v>0</v>
      </c>
      <c r="AEH13" s="1104">
        <f t="shared" si="12"/>
        <v>0</v>
      </c>
      <c r="AEI13" s="1104">
        <f t="shared" si="12"/>
        <v>0</v>
      </c>
      <c r="AEJ13" s="1104">
        <f t="shared" si="12"/>
        <v>0</v>
      </c>
      <c r="AEK13" s="1103" t="s">
        <v>113</v>
      </c>
      <c r="AEL13" s="1104">
        <f t="shared" si="12"/>
        <v>0</v>
      </c>
      <c r="AEM13" s="1104">
        <f t="shared" si="12"/>
        <v>0</v>
      </c>
      <c r="AEN13" s="1104">
        <f t="shared" si="12"/>
        <v>0</v>
      </c>
      <c r="AEO13" s="1104">
        <f t="shared" si="12"/>
        <v>0</v>
      </c>
      <c r="AEP13" s="1104">
        <f t="shared" si="12"/>
        <v>0</v>
      </c>
      <c r="AEQ13" s="1104">
        <f t="shared" si="12"/>
        <v>0</v>
      </c>
      <c r="AER13" s="1104">
        <f t="shared" si="12"/>
        <v>0</v>
      </c>
      <c r="AES13" s="1103" t="s">
        <v>113</v>
      </c>
      <c r="AET13" s="1104">
        <f t="shared" si="12"/>
        <v>0</v>
      </c>
      <c r="AEU13" s="1104">
        <f t="shared" si="12"/>
        <v>0</v>
      </c>
      <c r="AEV13" s="1104">
        <f t="shared" si="12"/>
        <v>0</v>
      </c>
      <c r="AEW13" s="1104">
        <f t="shared" si="12"/>
        <v>0</v>
      </c>
      <c r="AEX13" s="1104">
        <f t="shared" si="12"/>
        <v>0</v>
      </c>
      <c r="AEY13" s="1104">
        <f t="shared" si="12"/>
        <v>0</v>
      </c>
      <c r="AEZ13" s="1104">
        <f t="shared" si="12"/>
        <v>0</v>
      </c>
      <c r="AFA13" s="1103" t="s">
        <v>113</v>
      </c>
      <c r="AFB13" s="1104">
        <f t="shared" ref="AFB13:AHL13" si="13">SUM(AFB7:AFB12)</f>
        <v>0</v>
      </c>
      <c r="AFC13" s="1104">
        <f t="shared" si="13"/>
        <v>0</v>
      </c>
      <c r="AFD13" s="1104">
        <f t="shared" si="13"/>
        <v>0</v>
      </c>
      <c r="AFE13" s="1104">
        <f t="shared" si="13"/>
        <v>0</v>
      </c>
      <c r="AFF13" s="1104">
        <f t="shared" si="13"/>
        <v>0</v>
      </c>
      <c r="AFG13" s="1104">
        <f t="shared" si="13"/>
        <v>0</v>
      </c>
      <c r="AFH13" s="1104">
        <f t="shared" si="13"/>
        <v>0</v>
      </c>
      <c r="AFI13" s="1103" t="s">
        <v>113</v>
      </c>
      <c r="AFJ13" s="1104">
        <f t="shared" si="13"/>
        <v>0</v>
      </c>
      <c r="AFK13" s="1104">
        <f t="shared" si="13"/>
        <v>0</v>
      </c>
      <c r="AFL13" s="1104">
        <f t="shared" si="13"/>
        <v>0</v>
      </c>
      <c r="AFM13" s="1104">
        <f t="shared" si="13"/>
        <v>0</v>
      </c>
      <c r="AFN13" s="1104">
        <f t="shared" si="13"/>
        <v>0</v>
      </c>
      <c r="AFO13" s="1104">
        <f t="shared" si="13"/>
        <v>0</v>
      </c>
      <c r="AFP13" s="1104">
        <f t="shared" si="13"/>
        <v>0</v>
      </c>
      <c r="AFQ13" s="1103" t="s">
        <v>113</v>
      </c>
      <c r="AFR13" s="1104">
        <f t="shared" si="13"/>
        <v>0</v>
      </c>
      <c r="AFS13" s="1104">
        <f t="shared" si="13"/>
        <v>0</v>
      </c>
      <c r="AFT13" s="1104">
        <f t="shared" si="13"/>
        <v>0</v>
      </c>
      <c r="AFU13" s="1104">
        <f t="shared" si="13"/>
        <v>0</v>
      </c>
      <c r="AFV13" s="1104">
        <f t="shared" si="13"/>
        <v>0</v>
      </c>
      <c r="AFW13" s="1104">
        <f t="shared" si="13"/>
        <v>0</v>
      </c>
      <c r="AFX13" s="1104">
        <f t="shared" si="13"/>
        <v>0</v>
      </c>
      <c r="AFY13" s="1103" t="s">
        <v>113</v>
      </c>
      <c r="AFZ13" s="1104">
        <f t="shared" si="13"/>
        <v>0</v>
      </c>
      <c r="AGA13" s="1104">
        <f t="shared" si="13"/>
        <v>0</v>
      </c>
      <c r="AGB13" s="1104">
        <f t="shared" si="13"/>
        <v>0</v>
      </c>
      <c r="AGC13" s="1104">
        <f t="shared" si="13"/>
        <v>0</v>
      </c>
      <c r="AGD13" s="1104">
        <f t="shared" si="13"/>
        <v>0</v>
      </c>
      <c r="AGE13" s="1104">
        <f t="shared" si="13"/>
        <v>0</v>
      </c>
      <c r="AGF13" s="1104">
        <f t="shared" si="13"/>
        <v>0</v>
      </c>
      <c r="AGG13" s="1103" t="s">
        <v>113</v>
      </c>
      <c r="AGH13" s="1104">
        <f t="shared" si="13"/>
        <v>0</v>
      </c>
      <c r="AGI13" s="1104">
        <f t="shared" si="13"/>
        <v>0</v>
      </c>
      <c r="AGJ13" s="1104">
        <f t="shared" si="13"/>
        <v>0</v>
      </c>
      <c r="AGK13" s="1104">
        <f t="shared" si="13"/>
        <v>0</v>
      </c>
      <c r="AGL13" s="1104">
        <f t="shared" si="13"/>
        <v>0</v>
      </c>
      <c r="AGM13" s="1104">
        <f t="shared" si="13"/>
        <v>0</v>
      </c>
      <c r="AGN13" s="1104">
        <f t="shared" si="13"/>
        <v>0</v>
      </c>
      <c r="AGO13" s="1103" t="s">
        <v>113</v>
      </c>
      <c r="AGP13" s="1104">
        <f t="shared" si="13"/>
        <v>0</v>
      </c>
      <c r="AGQ13" s="1104">
        <f t="shared" si="13"/>
        <v>0</v>
      </c>
      <c r="AGR13" s="1104">
        <f t="shared" si="13"/>
        <v>0</v>
      </c>
      <c r="AGS13" s="1104">
        <f t="shared" si="13"/>
        <v>0</v>
      </c>
      <c r="AGT13" s="1104">
        <f t="shared" si="13"/>
        <v>0</v>
      </c>
      <c r="AGU13" s="1104">
        <f t="shared" si="13"/>
        <v>0</v>
      </c>
      <c r="AGV13" s="1104">
        <f t="shared" si="13"/>
        <v>0</v>
      </c>
      <c r="AGW13" s="1103" t="s">
        <v>113</v>
      </c>
      <c r="AGX13" s="1104">
        <f t="shared" si="13"/>
        <v>0</v>
      </c>
      <c r="AGY13" s="1104">
        <f t="shared" si="13"/>
        <v>0</v>
      </c>
      <c r="AGZ13" s="1104">
        <f t="shared" si="13"/>
        <v>0</v>
      </c>
      <c r="AHA13" s="1104">
        <f t="shared" si="13"/>
        <v>0</v>
      </c>
      <c r="AHB13" s="1104">
        <f t="shared" si="13"/>
        <v>0</v>
      </c>
      <c r="AHC13" s="1104">
        <f t="shared" si="13"/>
        <v>0</v>
      </c>
      <c r="AHD13" s="1104">
        <f t="shared" si="13"/>
        <v>0</v>
      </c>
      <c r="AHE13" s="1103" t="s">
        <v>113</v>
      </c>
      <c r="AHF13" s="1104">
        <f t="shared" si="13"/>
        <v>0</v>
      </c>
      <c r="AHG13" s="1104">
        <f t="shared" si="13"/>
        <v>0</v>
      </c>
      <c r="AHH13" s="1104">
        <f t="shared" si="13"/>
        <v>0</v>
      </c>
      <c r="AHI13" s="1104">
        <f t="shared" si="13"/>
        <v>0</v>
      </c>
      <c r="AHJ13" s="1104">
        <f t="shared" si="13"/>
        <v>0</v>
      </c>
      <c r="AHK13" s="1104">
        <f t="shared" si="13"/>
        <v>0</v>
      </c>
      <c r="AHL13" s="1104">
        <f t="shared" si="13"/>
        <v>0</v>
      </c>
      <c r="AHM13" s="1103" t="s">
        <v>113</v>
      </c>
      <c r="AHN13" s="1104">
        <f t="shared" ref="AHN13:AJX13" si="14">SUM(AHN7:AHN12)</f>
        <v>0</v>
      </c>
      <c r="AHO13" s="1104">
        <f t="shared" si="14"/>
        <v>0</v>
      </c>
      <c r="AHP13" s="1104">
        <f t="shared" si="14"/>
        <v>0</v>
      </c>
      <c r="AHQ13" s="1104">
        <f t="shared" si="14"/>
        <v>0</v>
      </c>
      <c r="AHR13" s="1104">
        <f t="shared" si="14"/>
        <v>0</v>
      </c>
      <c r="AHS13" s="1104">
        <f t="shared" si="14"/>
        <v>0</v>
      </c>
      <c r="AHT13" s="1104">
        <f t="shared" si="14"/>
        <v>0</v>
      </c>
      <c r="AHU13" s="1103" t="s">
        <v>113</v>
      </c>
      <c r="AHV13" s="1104">
        <f t="shared" si="14"/>
        <v>0</v>
      </c>
      <c r="AHW13" s="1104">
        <f t="shared" si="14"/>
        <v>0</v>
      </c>
      <c r="AHX13" s="1104">
        <f t="shared" si="14"/>
        <v>0</v>
      </c>
      <c r="AHY13" s="1104">
        <f t="shared" si="14"/>
        <v>0</v>
      </c>
      <c r="AHZ13" s="1104">
        <f t="shared" si="14"/>
        <v>0</v>
      </c>
      <c r="AIA13" s="1104">
        <f t="shared" si="14"/>
        <v>0</v>
      </c>
      <c r="AIB13" s="1104">
        <f t="shared" si="14"/>
        <v>0</v>
      </c>
      <c r="AIC13" s="1103" t="s">
        <v>113</v>
      </c>
      <c r="AID13" s="1104">
        <f t="shared" si="14"/>
        <v>0</v>
      </c>
      <c r="AIE13" s="1104">
        <f t="shared" si="14"/>
        <v>0</v>
      </c>
      <c r="AIF13" s="1104">
        <f t="shared" si="14"/>
        <v>0</v>
      </c>
      <c r="AIG13" s="1104">
        <f t="shared" si="14"/>
        <v>0</v>
      </c>
      <c r="AIH13" s="1104">
        <f t="shared" si="14"/>
        <v>0</v>
      </c>
      <c r="AII13" s="1104">
        <f t="shared" si="14"/>
        <v>0</v>
      </c>
      <c r="AIJ13" s="1104">
        <f t="shared" si="14"/>
        <v>0</v>
      </c>
      <c r="AIK13" s="1103" t="s">
        <v>113</v>
      </c>
      <c r="AIL13" s="1104">
        <f t="shared" si="14"/>
        <v>0</v>
      </c>
      <c r="AIM13" s="1104">
        <f t="shared" si="14"/>
        <v>0</v>
      </c>
      <c r="AIN13" s="1104">
        <f t="shared" si="14"/>
        <v>0</v>
      </c>
      <c r="AIO13" s="1104">
        <f t="shared" si="14"/>
        <v>0</v>
      </c>
      <c r="AIP13" s="1104">
        <f t="shared" si="14"/>
        <v>0</v>
      </c>
      <c r="AIQ13" s="1104">
        <f t="shared" si="14"/>
        <v>0</v>
      </c>
      <c r="AIR13" s="1104">
        <f t="shared" si="14"/>
        <v>0</v>
      </c>
      <c r="AIS13" s="1103" t="s">
        <v>113</v>
      </c>
      <c r="AIT13" s="1104">
        <f t="shared" si="14"/>
        <v>0</v>
      </c>
      <c r="AIU13" s="1104">
        <f t="shared" si="14"/>
        <v>0</v>
      </c>
      <c r="AIV13" s="1104">
        <f t="shared" si="14"/>
        <v>0</v>
      </c>
      <c r="AIW13" s="1104">
        <f t="shared" si="14"/>
        <v>0</v>
      </c>
      <c r="AIX13" s="1104">
        <f t="shared" si="14"/>
        <v>0</v>
      </c>
      <c r="AIY13" s="1104">
        <f t="shared" si="14"/>
        <v>0</v>
      </c>
      <c r="AIZ13" s="1104">
        <f t="shared" si="14"/>
        <v>0</v>
      </c>
      <c r="AJA13" s="1103" t="s">
        <v>113</v>
      </c>
      <c r="AJB13" s="1104">
        <f t="shared" si="14"/>
        <v>0</v>
      </c>
      <c r="AJC13" s="1104">
        <f t="shared" si="14"/>
        <v>0</v>
      </c>
      <c r="AJD13" s="1104">
        <f t="shared" si="14"/>
        <v>0</v>
      </c>
      <c r="AJE13" s="1104">
        <f t="shared" si="14"/>
        <v>0</v>
      </c>
      <c r="AJF13" s="1104">
        <f t="shared" si="14"/>
        <v>0</v>
      </c>
      <c r="AJG13" s="1104">
        <f t="shared" si="14"/>
        <v>0</v>
      </c>
      <c r="AJH13" s="1104">
        <f t="shared" si="14"/>
        <v>0</v>
      </c>
      <c r="AJI13" s="1103" t="s">
        <v>113</v>
      </c>
      <c r="AJJ13" s="1104">
        <f t="shared" si="14"/>
        <v>0</v>
      </c>
      <c r="AJK13" s="1104">
        <f t="shared" si="14"/>
        <v>0</v>
      </c>
      <c r="AJL13" s="1104">
        <f t="shared" si="14"/>
        <v>0</v>
      </c>
      <c r="AJM13" s="1104">
        <f t="shared" si="14"/>
        <v>0</v>
      </c>
      <c r="AJN13" s="1104">
        <f t="shared" si="14"/>
        <v>0</v>
      </c>
      <c r="AJO13" s="1104">
        <f t="shared" si="14"/>
        <v>0</v>
      </c>
      <c r="AJP13" s="1104">
        <f t="shared" si="14"/>
        <v>0</v>
      </c>
      <c r="AJQ13" s="1103" t="s">
        <v>113</v>
      </c>
      <c r="AJR13" s="1104">
        <f t="shared" si="14"/>
        <v>0</v>
      </c>
      <c r="AJS13" s="1104">
        <f t="shared" si="14"/>
        <v>0</v>
      </c>
      <c r="AJT13" s="1104">
        <f t="shared" si="14"/>
        <v>0</v>
      </c>
      <c r="AJU13" s="1104">
        <f t="shared" si="14"/>
        <v>0</v>
      </c>
      <c r="AJV13" s="1104">
        <f t="shared" si="14"/>
        <v>0</v>
      </c>
      <c r="AJW13" s="1104">
        <f t="shared" si="14"/>
        <v>0</v>
      </c>
      <c r="AJX13" s="1104">
        <f t="shared" si="14"/>
        <v>0</v>
      </c>
      <c r="AJY13" s="1103" t="s">
        <v>113</v>
      </c>
      <c r="AJZ13" s="1104">
        <f t="shared" ref="AJZ13:AMJ13" si="15">SUM(AJZ7:AJZ12)</f>
        <v>0</v>
      </c>
      <c r="AKA13" s="1104">
        <f t="shared" si="15"/>
        <v>0</v>
      </c>
      <c r="AKB13" s="1104">
        <f t="shared" si="15"/>
        <v>0</v>
      </c>
      <c r="AKC13" s="1104">
        <f t="shared" si="15"/>
        <v>0</v>
      </c>
      <c r="AKD13" s="1104">
        <f t="shared" si="15"/>
        <v>0</v>
      </c>
      <c r="AKE13" s="1104">
        <f t="shared" si="15"/>
        <v>0</v>
      </c>
      <c r="AKF13" s="1104">
        <f t="shared" si="15"/>
        <v>0</v>
      </c>
      <c r="AKG13" s="1103" t="s">
        <v>113</v>
      </c>
      <c r="AKH13" s="1104">
        <f t="shared" si="15"/>
        <v>0</v>
      </c>
      <c r="AKI13" s="1104">
        <f t="shared" si="15"/>
        <v>0</v>
      </c>
      <c r="AKJ13" s="1104">
        <f t="shared" si="15"/>
        <v>0</v>
      </c>
      <c r="AKK13" s="1104">
        <f t="shared" si="15"/>
        <v>0</v>
      </c>
      <c r="AKL13" s="1104">
        <f t="shared" si="15"/>
        <v>0</v>
      </c>
      <c r="AKM13" s="1104">
        <f t="shared" si="15"/>
        <v>0</v>
      </c>
      <c r="AKN13" s="1104">
        <f t="shared" si="15"/>
        <v>0</v>
      </c>
      <c r="AKO13" s="1103" t="s">
        <v>113</v>
      </c>
      <c r="AKP13" s="1104">
        <f t="shared" si="15"/>
        <v>0</v>
      </c>
      <c r="AKQ13" s="1104">
        <f t="shared" si="15"/>
        <v>0</v>
      </c>
      <c r="AKR13" s="1104">
        <f t="shared" si="15"/>
        <v>0</v>
      </c>
      <c r="AKS13" s="1104">
        <f t="shared" si="15"/>
        <v>0</v>
      </c>
      <c r="AKT13" s="1104">
        <f t="shared" si="15"/>
        <v>0</v>
      </c>
      <c r="AKU13" s="1104">
        <f t="shared" si="15"/>
        <v>0</v>
      </c>
      <c r="AKV13" s="1104">
        <f t="shared" si="15"/>
        <v>0</v>
      </c>
      <c r="AKW13" s="1103" t="s">
        <v>113</v>
      </c>
      <c r="AKX13" s="1104">
        <f t="shared" si="15"/>
        <v>0</v>
      </c>
      <c r="AKY13" s="1104">
        <f t="shared" si="15"/>
        <v>0</v>
      </c>
      <c r="AKZ13" s="1104">
        <f t="shared" si="15"/>
        <v>0</v>
      </c>
      <c r="ALA13" s="1104">
        <f t="shared" si="15"/>
        <v>0</v>
      </c>
      <c r="ALB13" s="1104">
        <f t="shared" si="15"/>
        <v>0</v>
      </c>
      <c r="ALC13" s="1104">
        <f t="shared" si="15"/>
        <v>0</v>
      </c>
      <c r="ALD13" s="1104">
        <f t="shared" si="15"/>
        <v>0</v>
      </c>
      <c r="ALE13" s="1103" t="s">
        <v>113</v>
      </c>
      <c r="ALF13" s="1104">
        <f t="shared" si="15"/>
        <v>0</v>
      </c>
      <c r="ALG13" s="1104">
        <f t="shared" si="15"/>
        <v>0</v>
      </c>
      <c r="ALH13" s="1104">
        <f t="shared" si="15"/>
        <v>0</v>
      </c>
      <c r="ALI13" s="1104">
        <f t="shared" si="15"/>
        <v>0</v>
      </c>
      <c r="ALJ13" s="1104">
        <f t="shared" si="15"/>
        <v>0</v>
      </c>
      <c r="ALK13" s="1104">
        <f t="shared" si="15"/>
        <v>0</v>
      </c>
      <c r="ALL13" s="1104">
        <f t="shared" si="15"/>
        <v>0</v>
      </c>
      <c r="ALM13" s="1103" t="s">
        <v>113</v>
      </c>
      <c r="ALN13" s="1104">
        <f t="shared" si="15"/>
        <v>0</v>
      </c>
      <c r="ALO13" s="1104">
        <f t="shared" si="15"/>
        <v>0</v>
      </c>
      <c r="ALP13" s="1104">
        <f t="shared" si="15"/>
        <v>0</v>
      </c>
      <c r="ALQ13" s="1104">
        <f t="shared" si="15"/>
        <v>0</v>
      </c>
      <c r="ALR13" s="1104">
        <f t="shared" si="15"/>
        <v>0</v>
      </c>
      <c r="ALS13" s="1104">
        <f t="shared" si="15"/>
        <v>0</v>
      </c>
      <c r="ALT13" s="1104">
        <f t="shared" si="15"/>
        <v>0</v>
      </c>
      <c r="ALU13" s="1103" t="s">
        <v>113</v>
      </c>
      <c r="ALV13" s="1104">
        <f t="shared" si="15"/>
        <v>0</v>
      </c>
      <c r="ALW13" s="1104">
        <f t="shared" si="15"/>
        <v>0</v>
      </c>
      <c r="ALX13" s="1104">
        <f t="shared" si="15"/>
        <v>0</v>
      </c>
      <c r="ALY13" s="1104">
        <f t="shared" si="15"/>
        <v>0</v>
      </c>
      <c r="ALZ13" s="1104">
        <f t="shared" si="15"/>
        <v>0</v>
      </c>
      <c r="AMA13" s="1104">
        <f t="shared" si="15"/>
        <v>0</v>
      </c>
      <c r="AMB13" s="1104">
        <f t="shared" si="15"/>
        <v>0</v>
      </c>
      <c r="AMC13" s="1103" t="s">
        <v>113</v>
      </c>
      <c r="AMD13" s="1104">
        <f t="shared" si="15"/>
        <v>0</v>
      </c>
      <c r="AME13" s="1104">
        <f t="shared" si="15"/>
        <v>0</v>
      </c>
      <c r="AMF13" s="1104">
        <f t="shared" si="15"/>
        <v>0</v>
      </c>
      <c r="AMG13" s="1104">
        <f t="shared" si="15"/>
        <v>0</v>
      </c>
      <c r="AMH13" s="1104">
        <f t="shared" si="15"/>
        <v>0</v>
      </c>
      <c r="AMI13" s="1104">
        <f t="shared" si="15"/>
        <v>0</v>
      </c>
      <c r="AMJ13" s="1104">
        <f t="shared" si="15"/>
        <v>0</v>
      </c>
      <c r="AMK13" s="1103" t="s">
        <v>113</v>
      </c>
      <c r="AML13" s="1104">
        <f t="shared" ref="AML13:AOV13" si="16">SUM(AML7:AML12)</f>
        <v>0</v>
      </c>
      <c r="AMM13" s="1104">
        <f t="shared" si="16"/>
        <v>0</v>
      </c>
      <c r="AMN13" s="1104">
        <f t="shared" si="16"/>
        <v>0</v>
      </c>
      <c r="AMO13" s="1104">
        <f t="shared" si="16"/>
        <v>0</v>
      </c>
      <c r="AMP13" s="1104">
        <f t="shared" si="16"/>
        <v>0</v>
      </c>
      <c r="AMQ13" s="1104">
        <f t="shared" si="16"/>
        <v>0</v>
      </c>
      <c r="AMR13" s="1104">
        <f t="shared" si="16"/>
        <v>0</v>
      </c>
      <c r="AMS13" s="1103" t="s">
        <v>113</v>
      </c>
      <c r="AMT13" s="1104">
        <f t="shared" si="16"/>
        <v>0</v>
      </c>
      <c r="AMU13" s="1104">
        <f t="shared" si="16"/>
        <v>0</v>
      </c>
      <c r="AMV13" s="1104">
        <f t="shared" si="16"/>
        <v>0</v>
      </c>
      <c r="AMW13" s="1104">
        <f t="shared" si="16"/>
        <v>0</v>
      </c>
      <c r="AMX13" s="1104">
        <f t="shared" si="16"/>
        <v>0</v>
      </c>
      <c r="AMY13" s="1104">
        <f t="shared" si="16"/>
        <v>0</v>
      </c>
      <c r="AMZ13" s="1104">
        <f t="shared" si="16"/>
        <v>0</v>
      </c>
      <c r="ANA13" s="1103" t="s">
        <v>113</v>
      </c>
      <c r="ANB13" s="1104">
        <f t="shared" si="16"/>
        <v>0</v>
      </c>
      <c r="ANC13" s="1104">
        <f t="shared" si="16"/>
        <v>0</v>
      </c>
      <c r="AND13" s="1104">
        <f t="shared" si="16"/>
        <v>0</v>
      </c>
      <c r="ANE13" s="1104">
        <f t="shared" si="16"/>
        <v>0</v>
      </c>
      <c r="ANF13" s="1104">
        <f t="shared" si="16"/>
        <v>0</v>
      </c>
      <c r="ANG13" s="1104">
        <f t="shared" si="16"/>
        <v>0</v>
      </c>
      <c r="ANH13" s="1104">
        <f t="shared" si="16"/>
        <v>0</v>
      </c>
      <c r="ANI13" s="1103" t="s">
        <v>113</v>
      </c>
      <c r="ANJ13" s="1104">
        <f t="shared" si="16"/>
        <v>0</v>
      </c>
      <c r="ANK13" s="1104">
        <f t="shared" si="16"/>
        <v>0</v>
      </c>
      <c r="ANL13" s="1104">
        <f t="shared" si="16"/>
        <v>0</v>
      </c>
      <c r="ANM13" s="1104">
        <f t="shared" si="16"/>
        <v>0</v>
      </c>
      <c r="ANN13" s="1104">
        <f t="shared" si="16"/>
        <v>0</v>
      </c>
      <c r="ANO13" s="1104">
        <f t="shared" si="16"/>
        <v>0</v>
      </c>
      <c r="ANP13" s="1104">
        <f t="shared" si="16"/>
        <v>0</v>
      </c>
      <c r="ANQ13" s="1103" t="s">
        <v>113</v>
      </c>
      <c r="ANR13" s="1104">
        <f t="shared" si="16"/>
        <v>0</v>
      </c>
      <c r="ANS13" s="1104">
        <f t="shared" si="16"/>
        <v>0</v>
      </c>
      <c r="ANT13" s="1104">
        <f t="shared" si="16"/>
        <v>0</v>
      </c>
      <c r="ANU13" s="1104">
        <f t="shared" si="16"/>
        <v>0</v>
      </c>
      <c r="ANV13" s="1104">
        <f t="shared" si="16"/>
        <v>0</v>
      </c>
      <c r="ANW13" s="1104">
        <f t="shared" si="16"/>
        <v>0</v>
      </c>
      <c r="ANX13" s="1104">
        <f t="shared" si="16"/>
        <v>0</v>
      </c>
      <c r="ANY13" s="1103" t="s">
        <v>113</v>
      </c>
      <c r="ANZ13" s="1104">
        <f t="shared" si="16"/>
        <v>0</v>
      </c>
      <c r="AOA13" s="1104">
        <f t="shared" si="16"/>
        <v>0</v>
      </c>
      <c r="AOB13" s="1104">
        <f t="shared" si="16"/>
        <v>0</v>
      </c>
      <c r="AOC13" s="1104">
        <f t="shared" si="16"/>
        <v>0</v>
      </c>
      <c r="AOD13" s="1104">
        <f t="shared" si="16"/>
        <v>0</v>
      </c>
      <c r="AOE13" s="1104">
        <f t="shared" si="16"/>
        <v>0</v>
      </c>
      <c r="AOF13" s="1104">
        <f t="shared" si="16"/>
        <v>0</v>
      </c>
      <c r="AOG13" s="1103" t="s">
        <v>113</v>
      </c>
      <c r="AOH13" s="1104">
        <f t="shared" si="16"/>
        <v>0</v>
      </c>
      <c r="AOI13" s="1104">
        <f t="shared" si="16"/>
        <v>0</v>
      </c>
      <c r="AOJ13" s="1104">
        <f t="shared" si="16"/>
        <v>0</v>
      </c>
      <c r="AOK13" s="1104">
        <f t="shared" si="16"/>
        <v>0</v>
      </c>
      <c r="AOL13" s="1104">
        <f t="shared" si="16"/>
        <v>0</v>
      </c>
      <c r="AOM13" s="1104">
        <f t="shared" si="16"/>
        <v>0</v>
      </c>
      <c r="AON13" s="1104">
        <f t="shared" si="16"/>
        <v>0</v>
      </c>
      <c r="AOO13" s="1103" t="s">
        <v>113</v>
      </c>
      <c r="AOP13" s="1104">
        <f t="shared" si="16"/>
        <v>0</v>
      </c>
      <c r="AOQ13" s="1104">
        <f t="shared" si="16"/>
        <v>0</v>
      </c>
      <c r="AOR13" s="1104">
        <f t="shared" si="16"/>
        <v>0</v>
      </c>
      <c r="AOS13" s="1104">
        <f t="shared" si="16"/>
        <v>0</v>
      </c>
      <c r="AOT13" s="1104">
        <f t="shared" si="16"/>
        <v>0</v>
      </c>
      <c r="AOU13" s="1104">
        <f t="shared" si="16"/>
        <v>0</v>
      </c>
      <c r="AOV13" s="1104">
        <f t="shared" si="16"/>
        <v>0</v>
      </c>
      <c r="AOW13" s="1103" t="s">
        <v>113</v>
      </c>
      <c r="AOX13" s="1104">
        <f t="shared" ref="AOX13:ARH13" si="17">SUM(AOX7:AOX12)</f>
        <v>0</v>
      </c>
      <c r="AOY13" s="1104">
        <f t="shared" si="17"/>
        <v>0</v>
      </c>
      <c r="AOZ13" s="1104">
        <f t="shared" si="17"/>
        <v>0</v>
      </c>
      <c r="APA13" s="1104">
        <f t="shared" si="17"/>
        <v>0</v>
      </c>
      <c r="APB13" s="1104">
        <f t="shared" si="17"/>
        <v>0</v>
      </c>
      <c r="APC13" s="1104">
        <f t="shared" si="17"/>
        <v>0</v>
      </c>
      <c r="APD13" s="1104">
        <f t="shared" si="17"/>
        <v>0</v>
      </c>
      <c r="APE13" s="1103" t="s">
        <v>113</v>
      </c>
      <c r="APF13" s="1104">
        <f t="shared" si="17"/>
        <v>0</v>
      </c>
      <c r="APG13" s="1104">
        <f t="shared" si="17"/>
        <v>0</v>
      </c>
      <c r="APH13" s="1104">
        <f t="shared" si="17"/>
        <v>0</v>
      </c>
      <c r="API13" s="1104">
        <f t="shared" si="17"/>
        <v>0</v>
      </c>
      <c r="APJ13" s="1104">
        <f t="shared" si="17"/>
        <v>0</v>
      </c>
      <c r="APK13" s="1104">
        <f t="shared" si="17"/>
        <v>0</v>
      </c>
      <c r="APL13" s="1104">
        <f t="shared" si="17"/>
        <v>0</v>
      </c>
      <c r="APM13" s="1103" t="s">
        <v>113</v>
      </c>
      <c r="APN13" s="1104">
        <f t="shared" si="17"/>
        <v>0</v>
      </c>
      <c r="APO13" s="1104">
        <f t="shared" si="17"/>
        <v>0</v>
      </c>
      <c r="APP13" s="1104">
        <f t="shared" si="17"/>
        <v>0</v>
      </c>
      <c r="APQ13" s="1104">
        <f t="shared" si="17"/>
        <v>0</v>
      </c>
      <c r="APR13" s="1104">
        <f t="shared" si="17"/>
        <v>0</v>
      </c>
      <c r="APS13" s="1104">
        <f t="shared" si="17"/>
        <v>0</v>
      </c>
      <c r="APT13" s="1104">
        <f t="shared" si="17"/>
        <v>0</v>
      </c>
      <c r="APU13" s="1103" t="s">
        <v>113</v>
      </c>
      <c r="APV13" s="1104">
        <f t="shared" si="17"/>
        <v>0</v>
      </c>
      <c r="APW13" s="1104">
        <f t="shared" si="17"/>
        <v>0</v>
      </c>
      <c r="APX13" s="1104">
        <f t="shared" si="17"/>
        <v>0</v>
      </c>
      <c r="APY13" s="1104">
        <f t="shared" si="17"/>
        <v>0</v>
      </c>
      <c r="APZ13" s="1104">
        <f t="shared" si="17"/>
        <v>0</v>
      </c>
      <c r="AQA13" s="1104">
        <f t="shared" si="17"/>
        <v>0</v>
      </c>
      <c r="AQB13" s="1104">
        <f t="shared" si="17"/>
        <v>0</v>
      </c>
      <c r="AQC13" s="1103" t="s">
        <v>113</v>
      </c>
      <c r="AQD13" s="1104">
        <f t="shared" si="17"/>
        <v>0</v>
      </c>
      <c r="AQE13" s="1104">
        <f t="shared" si="17"/>
        <v>0</v>
      </c>
      <c r="AQF13" s="1104">
        <f t="shared" si="17"/>
        <v>0</v>
      </c>
      <c r="AQG13" s="1104">
        <f t="shared" si="17"/>
        <v>0</v>
      </c>
      <c r="AQH13" s="1104">
        <f t="shared" si="17"/>
        <v>0</v>
      </c>
      <c r="AQI13" s="1104">
        <f t="shared" si="17"/>
        <v>0</v>
      </c>
      <c r="AQJ13" s="1104">
        <f t="shared" si="17"/>
        <v>0</v>
      </c>
      <c r="AQK13" s="1103" t="s">
        <v>113</v>
      </c>
      <c r="AQL13" s="1104">
        <f t="shared" si="17"/>
        <v>0</v>
      </c>
      <c r="AQM13" s="1104">
        <f t="shared" si="17"/>
        <v>0</v>
      </c>
      <c r="AQN13" s="1104">
        <f t="shared" si="17"/>
        <v>0</v>
      </c>
      <c r="AQO13" s="1104">
        <f t="shared" si="17"/>
        <v>0</v>
      </c>
      <c r="AQP13" s="1104">
        <f t="shared" si="17"/>
        <v>0</v>
      </c>
      <c r="AQQ13" s="1104">
        <f t="shared" si="17"/>
        <v>0</v>
      </c>
      <c r="AQR13" s="1104">
        <f t="shared" si="17"/>
        <v>0</v>
      </c>
      <c r="AQS13" s="1103" t="s">
        <v>113</v>
      </c>
      <c r="AQT13" s="1104">
        <f t="shared" si="17"/>
        <v>0</v>
      </c>
      <c r="AQU13" s="1104">
        <f t="shared" si="17"/>
        <v>0</v>
      </c>
      <c r="AQV13" s="1104">
        <f t="shared" si="17"/>
        <v>0</v>
      </c>
      <c r="AQW13" s="1104">
        <f t="shared" si="17"/>
        <v>0</v>
      </c>
      <c r="AQX13" s="1104">
        <f t="shared" si="17"/>
        <v>0</v>
      </c>
      <c r="AQY13" s="1104">
        <f t="shared" si="17"/>
        <v>0</v>
      </c>
      <c r="AQZ13" s="1104">
        <f t="shared" si="17"/>
        <v>0</v>
      </c>
      <c r="ARA13" s="1103" t="s">
        <v>113</v>
      </c>
      <c r="ARB13" s="1104">
        <f t="shared" si="17"/>
        <v>0</v>
      </c>
      <c r="ARC13" s="1104">
        <f t="shared" si="17"/>
        <v>0</v>
      </c>
      <c r="ARD13" s="1104">
        <f t="shared" si="17"/>
        <v>0</v>
      </c>
      <c r="ARE13" s="1104">
        <f t="shared" si="17"/>
        <v>0</v>
      </c>
      <c r="ARF13" s="1104">
        <f t="shared" si="17"/>
        <v>0</v>
      </c>
      <c r="ARG13" s="1104">
        <f t="shared" si="17"/>
        <v>0</v>
      </c>
      <c r="ARH13" s="1104">
        <f t="shared" si="17"/>
        <v>0</v>
      </c>
      <c r="ARI13" s="1103" t="s">
        <v>113</v>
      </c>
      <c r="ARJ13" s="1104">
        <f t="shared" ref="ARJ13:ATT13" si="18">SUM(ARJ7:ARJ12)</f>
        <v>0</v>
      </c>
      <c r="ARK13" s="1104">
        <f t="shared" si="18"/>
        <v>0</v>
      </c>
      <c r="ARL13" s="1104">
        <f t="shared" si="18"/>
        <v>0</v>
      </c>
      <c r="ARM13" s="1104">
        <f t="shared" si="18"/>
        <v>0</v>
      </c>
      <c r="ARN13" s="1104">
        <f t="shared" si="18"/>
        <v>0</v>
      </c>
      <c r="ARO13" s="1104">
        <f t="shared" si="18"/>
        <v>0</v>
      </c>
      <c r="ARP13" s="1104">
        <f t="shared" si="18"/>
        <v>0</v>
      </c>
      <c r="ARQ13" s="1103" t="s">
        <v>113</v>
      </c>
      <c r="ARR13" s="1104">
        <f t="shared" si="18"/>
        <v>0</v>
      </c>
      <c r="ARS13" s="1104">
        <f t="shared" si="18"/>
        <v>0</v>
      </c>
      <c r="ART13" s="1104">
        <f t="shared" si="18"/>
        <v>0</v>
      </c>
      <c r="ARU13" s="1104">
        <f t="shared" si="18"/>
        <v>0</v>
      </c>
      <c r="ARV13" s="1104">
        <f t="shared" si="18"/>
        <v>0</v>
      </c>
      <c r="ARW13" s="1104">
        <f t="shared" si="18"/>
        <v>0</v>
      </c>
      <c r="ARX13" s="1104">
        <f t="shared" si="18"/>
        <v>0</v>
      </c>
      <c r="ARY13" s="1103" t="s">
        <v>113</v>
      </c>
      <c r="ARZ13" s="1104">
        <f t="shared" si="18"/>
        <v>0</v>
      </c>
      <c r="ASA13" s="1104">
        <f t="shared" si="18"/>
        <v>0</v>
      </c>
      <c r="ASB13" s="1104">
        <f t="shared" si="18"/>
        <v>0</v>
      </c>
      <c r="ASC13" s="1104">
        <f t="shared" si="18"/>
        <v>0</v>
      </c>
      <c r="ASD13" s="1104">
        <f t="shared" si="18"/>
        <v>0</v>
      </c>
      <c r="ASE13" s="1104">
        <f t="shared" si="18"/>
        <v>0</v>
      </c>
      <c r="ASF13" s="1104">
        <f t="shared" si="18"/>
        <v>0</v>
      </c>
      <c r="ASG13" s="1103" t="s">
        <v>113</v>
      </c>
      <c r="ASH13" s="1104">
        <f t="shared" si="18"/>
        <v>0</v>
      </c>
      <c r="ASI13" s="1104">
        <f t="shared" si="18"/>
        <v>0</v>
      </c>
      <c r="ASJ13" s="1104">
        <f t="shared" si="18"/>
        <v>0</v>
      </c>
      <c r="ASK13" s="1104">
        <f t="shared" si="18"/>
        <v>0</v>
      </c>
      <c r="ASL13" s="1104">
        <f t="shared" si="18"/>
        <v>0</v>
      </c>
      <c r="ASM13" s="1104">
        <f t="shared" si="18"/>
        <v>0</v>
      </c>
      <c r="ASN13" s="1104">
        <f t="shared" si="18"/>
        <v>0</v>
      </c>
      <c r="ASO13" s="1103" t="s">
        <v>113</v>
      </c>
      <c r="ASP13" s="1104">
        <f t="shared" si="18"/>
        <v>0</v>
      </c>
      <c r="ASQ13" s="1104">
        <f t="shared" si="18"/>
        <v>0</v>
      </c>
      <c r="ASR13" s="1104">
        <f t="shared" si="18"/>
        <v>0</v>
      </c>
      <c r="ASS13" s="1104">
        <f t="shared" si="18"/>
        <v>0</v>
      </c>
      <c r="AST13" s="1104">
        <f t="shared" si="18"/>
        <v>0</v>
      </c>
      <c r="ASU13" s="1104">
        <f t="shared" si="18"/>
        <v>0</v>
      </c>
      <c r="ASV13" s="1104">
        <f t="shared" si="18"/>
        <v>0</v>
      </c>
      <c r="ASW13" s="1103" t="s">
        <v>113</v>
      </c>
      <c r="ASX13" s="1104">
        <f t="shared" si="18"/>
        <v>0</v>
      </c>
      <c r="ASY13" s="1104">
        <f t="shared" si="18"/>
        <v>0</v>
      </c>
      <c r="ASZ13" s="1104">
        <f t="shared" si="18"/>
        <v>0</v>
      </c>
      <c r="ATA13" s="1104">
        <f t="shared" si="18"/>
        <v>0</v>
      </c>
      <c r="ATB13" s="1104">
        <f t="shared" si="18"/>
        <v>0</v>
      </c>
      <c r="ATC13" s="1104">
        <f t="shared" si="18"/>
        <v>0</v>
      </c>
      <c r="ATD13" s="1104">
        <f t="shared" si="18"/>
        <v>0</v>
      </c>
      <c r="ATE13" s="1103" t="s">
        <v>113</v>
      </c>
      <c r="ATF13" s="1104">
        <f t="shared" si="18"/>
        <v>0</v>
      </c>
      <c r="ATG13" s="1104">
        <f t="shared" si="18"/>
        <v>0</v>
      </c>
      <c r="ATH13" s="1104">
        <f t="shared" si="18"/>
        <v>0</v>
      </c>
      <c r="ATI13" s="1104">
        <f t="shared" si="18"/>
        <v>0</v>
      </c>
      <c r="ATJ13" s="1104">
        <f t="shared" si="18"/>
        <v>0</v>
      </c>
      <c r="ATK13" s="1104">
        <f t="shared" si="18"/>
        <v>0</v>
      </c>
      <c r="ATL13" s="1104">
        <f t="shared" si="18"/>
        <v>0</v>
      </c>
      <c r="ATM13" s="1103" t="s">
        <v>113</v>
      </c>
      <c r="ATN13" s="1104">
        <f t="shared" si="18"/>
        <v>0</v>
      </c>
      <c r="ATO13" s="1104">
        <f t="shared" si="18"/>
        <v>0</v>
      </c>
      <c r="ATP13" s="1104">
        <f t="shared" si="18"/>
        <v>0</v>
      </c>
      <c r="ATQ13" s="1104">
        <f t="shared" si="18"/>
        <v>0</v>
      </c>
      <c r="ATR13" s="1104">
        <f t="shared" si="18"/>
        <v>0</v>
      </c>
      <c r="ATS13" s="1104">
        <f t="shared" si="18"/>
        <v>0</v>
      </c>
      <c r="ATT13" s="1104">
        <f t="shared" si="18"/>
        <v>0</v>
      </c>
      <c r="ATU13" s="1103" t="s">
        <v>113</v>
      </c>
      <c r="ATV13" s="1104">
        <f t="shared" ref="ATV13:AWF13" si="19">SUM(ATV7:ATV12)</f>
        <v>0</v>
      </c>
      <c r="ATW13" s="1104">
        <f t="shared" si="19"/>
        <v>0</v>
      </c>
      <c r="ATX13" s="1104">
        <f t="shared" si="19"/>
        <v>0</v>
      </c>
      <c r="ATY13" s="1104">
        <f t="shared" si="19"/>
        <v>0</v>
      </c>
      <c r="ATZ13" s="1104">
        <f t="shared" si="19"/>
        <v>0</v>
      </c>
      <c r="AUA13" s="1104">
        <f t="shared" si="19"/>
        <v>0</v>
      </c>
      <c r="AUB13" s="1104">
        <f t="shared" si="19"/>
        <v>0</v>
      </c>
      <c r="AUC13" s="1103" t="s">
        <v>113</v>
      </c>
      <c r="AUD13" s="1104">
        <f t="shared" si="19"/>
        <v>0</v>
      </c>
      <c r="AUE13" s="1104">
        <f t="shared" si="19"/>
        <v>0</v>
      </c>
      <c r="AUF13" s="1104">
        <f t="shared" si="19"/>
        <v>0</v>
      </c>
      <c r="AUG13" s="1104">
        <f t="shared" si="19"/>
        <v>0</v>
      </c>
      <c r="AUH13" s="1104">
        <f t="shared" si="19"/>
        <v>0</v>
      </c>
      <c r="AUI13" s="1104">
        <f t="shared" si="19"/>
        <v>0</v>
      </c>
      <c r="AUJ13" s="1104">
        <f t="shared" si="19"/>
        <v>0</v>
      </c>
      <c r="AUK13" s="1103" t="s">
        <v>113</v>
      </c>
      <c r="AUL13" s="1104">
        <f t="shared" si="19"/>
        <v>0</v>
      </c>
      <c r="AUM13" s="1104">
        <f t="shared" si="19"/>
        <v>0</v>
      </c>
      <c r="AUN13" s="1104">
        <f t="shared" si="19"/>
        <v>0</v>
      </c>
      <c r="AUO13" s="1104">
        <f t="shared" si="19"/>
        <v>0</v>
      </c>
      <c r="AUP13" s="1104">
        <f t="shared" si="19"/>
        <v>0</v>
      </c>
      <c r="AUQ13" s="1104">
        <f t="shared" si="19"/>
        <v>0</v>
      </c>
      <c r="AUR13" s="1104">
        <f t="shared" si="19"/>
        <v>0</v>
      </c>
      <c r="AUS13" s="1103" t="s">
        <v>113</v>
      </c>
      <c r="AUT13" s="1104">
        <f t="shared" si="19"/>
        <v>0</v>
      </c>
      <c r="AUU13" s="1104">
        <f t="shared" si="19"/>
        <v>0</v>
      </c>
      <c r="AUV13" s="1104">
        <f t="shared" si="19"/>
        <v>0</v>
      </c>
      <c r="AUW13" s="1104">
        <f t="shared" si="19"/>
        <v>0</v>
      </c>
      <c r="AUX13" s="1104">
        <f t="shared" si="19"/>
        <v>0</v>
      </c>
      <c r="AUY13" s="1104">
        <f t="shared" si="19"/>
        <v>0</v>
      </c>
      <c r="AUZ13" s="1104">
        <f t="shared" si="19"/>
        <v>0</v>
      </c>
      <c r="AVA13" s="1103" t="s">
        <v>113</v>
      </c>
      <c r="AVB13" s="1104">
        <f t="shared" si="19"/>
        <v>0</v>
      </c>
      <c r="AVC13" s="1104">
        <f t="shared" si="19"/>
        <v>0</v>
      </c>
      <c r="AVD13" s="1104">
        <f t="shared" si="19"/>
        <v>0</v>
      </c>
      <c r="AVE13" s="1104">
        <f t="shared" si="19"/>
        <v>0</v>
      </c>
      <c r="AVF13" s="1104">
        <f t="shared" si="19"/>
        <v>0</v>
      </c>
      <c r="AVG13" s="1104">
        <f t="shared" si="19"/>
        <v>0</v>
      </c>
      <c r="AVH13" s="1104">
        <f t="shared" si="19"/>
        <v>0</v>
      </c>
      <c r="AVI13" s="1103" t="s">
        <v>113</v>
      </c>
      <c r="AVJ13" s="1104">
        <f t="shared" si="19"/>
        <v>0</v>
      </c>
      <c r="AVK13" s="1104">
        <f t="shared" si="19"/>
        <v>0</v>
      </c>
      <c r="AVL13" s="1104">
        <f t="shared" si="19"/>
        <v>0</v>
      </c>
      <c r="AVM13" s="1104">
        <f t="shared" si="19"/>
        <v>0</v>
      </c>
      <c r="AVN13" s="1104">
        <f t="shared" si="19"/>
        <v>0</v>
      </c>
      <c r="AVO13" s="1104">
        <f t="shared" si="19"/>
        <v>0</v>
      </c>
      <c r="AVP13" s="1104">
        <f t="shared" si="19"/>
        <v>0</v>
      </c>
      <c r="AVQ13" s="1103" t="s">
        <v>113</v>
      </c>
      <c r="AVR13" s="1104">
        <f t="shared" si="19"/>
        <v>0</v>
      </c>
      <c r="AVS13" s="1104">
        <f t="shared" si="19"/>
        <v>0</v>
      </c>
      <c r="AVT13" s="1104">
        <f t="shared" si="19"/>
        <v>0</v>
      </c>
      <c r="AVU13" s="1104">
        <f t="shared" si="19"/>
        <v>0</v>
      </c>
      <c r="AVV13" s="1104">
        <f t="shared" si="19"/>
        <v>0</v>
      </c>
      <c r="AVW13" s="1104">
        <f t="shared" si="19"/>
        <v>0</v>
      </c>
      <c r="AVX13" s="1104">
        <f t="shared" si="19"/>
        <v>0</v>
      </c>
      <c r="AVY13" s="1103" t="s">
        <v>113</v>
      </c>
      <c r="AVZ13" s="1104">
        <f t="shared" si="19"/>
        <v>0</v>
      </c>
      <c r="AWA13" s="1104">
        <f t="shared" si="19"/>
        <v>0</v>
      </c>
      <c r="AWB13" s="1104">
        <f t="shared" si="19"/>
        <v>0</v>
      </c>
      <c r="AWC13" s="1104">
        <f t="shared" si="19"/>
        <v>0</v>
      </c>
      <c r="AWD13" s="1104">
        <f t="shared" si="19"/>
        <v>0</v>
      </c>
      <c r="AWE13" s="1104">
        <f t="shared" si="19"/>
        <v>0</v>
      </c>
      <c r="AWF13" s="1104">
        <f t="shared" si="19"/>
        <v>0</v>
      </c>
      <c r="AWG13" s="1103" t="s">
        <v>113</v>
      </c>
      <c r="AWH13" s="1104">
        <f t="shared" ref="AWH13:AYR13" si="20">SUM(AWH7:AWH12)</f>
        <v>0</v>
      </c>
      <c r="AWI13" s="1104">
        <f t="shared" si="20"/>
        <v>0</v>
      </c>
      <c r="AWJ13" s="1104">
        <f t="shared" si="20"/>
        <v>0</v>
      </c>
      <c r="AWK13" s="1104">
        <f t="shared" si="20"/>
        <v>0</v>
      </c>
      <c r="AWL13" s="1104">
        <f t="shared" si="20"/>
        <v>0</v>
      </c>
      <c r="AWM13" s="1104">
        <f t="shared" si="20"/>
        <v>0</v>
      </c>
      <c r="AWN13" s="1104">
        <f t="shared" si="20"/>
        <v>0</v>
      </c>
      <c r="AWO13" s="1103" t="s">
        <v>113</v>
      </c>
      <c r="AWP13" s="1104">
        <f t="shared" si="20"/>
        <v>0</v>
      </c>
      <c r="AWQ13" s="1104">
        <f t="shared" si="20"/>
        <v>0</v>
      </c>
      <c r="AWR13" s="1104">
        <f t="shared" si="20"/>
        <v>0</v>
      </c>
      <c r="AWS13" s="1104">
        <f t="shared" si="20"/>
        <v>0</v>
      </c>
      <c r="AWT13" s="1104">
        <f t="shared" si="20"/>
        <v>0</v>
      </c>
      <c r="AWU13" s="1104">
        <f t="shared" si="20"/>
        <v>0</v>
      </c>
      <c r="AWV13" s="1104">
        <f t="shared" si="20"/>
        <v>0</v>
      </c>
      <c r="AWW13" s="1103" t="s">
        <v>113</v>
      </c>
      <c r="AWX13" s="1104">
        <f t="shared" si="20"/>
        <v>0</v>
      </c>
      <c r="AWY13" s="1104">
        <f t="shared" si="20"/>
        <v>0</v>
      </c>
      <c r="AWZ13" s="1104">
        <f t="shared" si="20"/>
        <v>0</v>
      </c>
      <c r="AXA13" s="1104">
        <f t="shared" si="20"/>
        <v>0</v>
      </c>
      <c r="AXB13" s="1104">
        <f t="shared" si="20"/>
        <v>0</v>
      </c>
      <c r="AXC13" s="1104">
        <f t="shared" si="20"/>
        <v>0</v>
      </c>
      <c r="AXD13" s="1104">
        <f t="shared" si="20"/>
        <v>0</v>
      </c>
      <c r="AXE13" s="1103" t="s">
        <v>113</v>
      </c>
      <c r="AXF13" s="1104">
        <f t="shared" si="20"/>
        <v>0</v>
      </c>
      <c r="AXG13" s="1104">
        <f t="shared" si="20"/>
        <v>0</v>
      </c>
      <c r="AXH13" s="1104">
        <f t="shared" si="20"/>
        <v>0</v>
      </c>
      <c r="AXI13" s="1104">
        <f t="shared" si="20"/>
        <v>0</v>
      </c>
      <c r="AXJ13" s="1104">
        <f t="shared" si="20"/>
        <v>0</v>
      </c>
      <c r="AXK13" s="1104">
        <f t="shared" si="20"/>
        <v>0</v>
      </c>
      <c r="AXL13" s="1104">
        <f t="shared" si="20"/>
        <v>0</v>
      </c>
      <c r="AXM13" s="1103" t="s">
        <v>113</v>
      </c>
      <c r="AXN13" s="1104">
        <f t="shared" si="20"/>
        <v>0</v>
      </c>
      <c r="AXO13" s="1104">
        <f t="shared" si="20"/>
        <v>0</v>
      </c>
      <c r="AXP13" s="1104">
        <f t="shared" si="20"/>
        <v>0</v>
      </c>
      <c r="AXQ13" s="1104">
        <f t="shared" si="20"/>
        <v>0</v>
      </c>
      <c r="AXR13" s="1104">
        <f t="shared" si="20"/>
        <v>0</v>
      </c>
      <c r="AXS13" s="1104">
        <f t="shared" si="20"/>
        <v>0</v>
      </c>
      <c r="AXT13" s="1104">
        <f t="shared" si="20"/>
        <v>0</v>
      </c>
      <c r="AXU13" s="1103" t="s">
        <v>113</v>
      </c>
      <c r="AXV13" s="1104">
        <f t="shared" si="20"/>
        <v>0</v>
      </c>
      <c r="AXW13" s="1104">
        <f t="shared" si="20"/>
        <v>0</v>
      </c>
      <c r="AXX13" s="1104">
        <f t="shared" si="20"/>
        <v>0</v>
      </c>
      <c r="AXY13" s="1104">
        <f t="shared" si="20"/>
        <v>0</v>
      </c>
      <c r="AXZ13" s="1104">
        <f t="shared" si="20"/>
        <v>0</v>
      </c>
      <c r="AYA13" s="1104">
        <f t="shared" si="20"/>
        <v>0</v>
      </c>
      <c r="AYB13" s="1104">
        <f t="shared" si="20"/>
        <v>0</v>
      </c>
      <c r="AYC13" s="1103" t="s">
        <v>113</v>
      </c>
      <c r="AYD13" s="1104">
        <f t="shared" si="20"/>
        <v>0</v>
      </c>
      <c r="AYE13" s="1104">
        <f t="shared" si="20"/>
        <v>0</v>
      </c>
      <c r="AYF13" s="1104">
        <f t="shared" si="20"/>
        <v>0</v>
      </c>
      <c r="AYG13" s="1104">
        <f t="shared" si="20"/>
        <v>0</v>
      </c>
      <c r="AYH13" s="1104">
        <f t="shared" si="20"/>
        <v>0</v>
      </c>
      <c r="AYI13" s="1104">
        <f t="shared" si="20"/>
        <v>0</v>
      </c>
      <c r="AYJ13" s="1104">
        <f t="shared" si="20"/>
        <v>0</v>
      </c>
      <c r="AYK13" s="1103" t="s">
        <v>113</v>
      </c>
      <c r="AYL13" s="1104">
        <f t="shared" si="20"/>
        <v>0</v>
      </c>
      <c r="AYM13" s="1104">
        <f t="shared" si="20"/>
        <v>0</v>
      </c>
      <c r="AYN13" s="1104">
        <f t="shared" si="20"/>
        <v>0</v>
      </c>
      <c r="AYO13" s="1104">
        <f t="shared" si="20"/>
        <v>0</v>
      </c>
      <c r="AYP13" s="1104">
        <f t="shared" si="20"/>
        <v>0</v>
      </c>
      <c r="AYQ13" s="1104">
        <f t="shared" si="20"/>
        <v>0</v>
      </c>
      <c r="AYR13" s="1104">
        <f t="shared" si="20"/>
        <v>0</v>
      </c>
      <c r="AYS13" s="1103" t="s">
        <v>113</v>
      </c>
      <c r="AYT13" s="1104">
        <f t="shared" ref="AYT13:BBD13" si="21">SUM(AYT7:AYT12)</f>
        <v>0</v>
      </c>
      <c r="AYU13" s="1104">
        <f t="shared" si="21"/>
        <v>0</v>
      </c>
      <c r="AYV13" s="1104">
        <f t="shared" si="21"/>
        <v>0</v>
      </c>
      <c r="AYW13" s="1104">
        <f t="shared" si="21"/>
        <v>0</v>
      </c>
      <c r="AYX13" s="1104">
        <f t="shared" si="21"/>
        <v>0</v>
      </c>
      <c r="AYY13" s="1104">
        <f t="shared" si="21"/>
        <v>0</v>
      </c>
      <c r="AYZ13" s="1104">
        <f t="shared" si="21"/>
        <v>0</v>
      </c>
      <c r="AZA13" s="1103" t="s">
        <v>113</v>
      </c>
      <c r="AZB13" s="1104">
        <f t="shared" si="21"/>
        <v>0</v>
      </c>
      <c r="AZC13" s="1104">
        <f t="shared" si="21"/>
        <v>0</v>
      </c>
      <c r="AZD13" s="1104">
        <f t="shared" si="21"/>
        <v>0</v>
      </c>
      <c r="AZE13" s="1104">
        <f t="shared" si="21"/>
        <v>0</v>
      </c>
      <c r="AZF13" s="1104">
        <f t="shared" si="21"/>
        <v>0</v>
      </c>
      <c r="AZG13" s="1104">
        <f t="shared" si="21"/>
        <v>0</v>
      </c>
      <c r="AZH13" s="1104">
        <f t="shared" si="21"/>
        <v>0</v>
      </c>
      <c r="AZI13" s="1103" t="s">
        <v>113</v>
      </c>
      <c r="AZJ13" s="1104">
        <f t="shared" si="21"/>
        <v>0</v>
      </c>
      <c r="AZK13" s="1104">
        <f t="shared" si="21"/>
        <v>0</v>
      </c>
      <c r="AZL13" s="1104">
        <f t="shared" si="21"/>
        <v>0</v>
      </c>
      <c r="AZM13" s="1104">
        <f t="shared" si="21"/>
        <v>0</v>
      </c>
      <c r="AZN13" s="1104">
        <f t="shared" si="21"/>
        <v>0</v>
      </c>
      <c r="AZO13" s="1104">
        <f t="shared" si="21"/>
        <v>0</v>
      </c>
      <c r="AZP13" s="1104">
        <f t="shared" si="21"/>
        <v>0</v>
      </c>
      <c r="AZQ13" s="1103" t="s">
        <v>113</v>
      </c>
      <c r="AZR13" s="1104">
        <f t="shared" si="21"/>
        <v>0</v>
      </c>
      <c r="AZS13" s="1104">
        <f t="shared" si="21"/>
        <v>0</v>
      </c>
      <c r="AZT13" s="1104">
        <f t="shared" si="21"/>
        <v>0</v>
      </c>
      <c r="AZU13" s="1104">
        <f t="shared" si="21"/>
        <v>0</v>
      </c>
      <c r="AZV13" s="1104">
        <f t="shared" si="21"/>
        <v>0</v>
      </c>
      <c r="AZW13" s="1104">
        <f t="shared" si="21"/>
        <v>0</v>
      </c>
      <c r="AZX13" s="1104">
        <f t="shared" si="21"/>
        <v>0</v>
      </c>
      <c r="AZY13" s="1103" t="s">
        <v>113</v>
      </c>
      <c r="AZZ13" s="1104">
        <f t="shared" si="21"/>
        <v>0</v>
      </c>
      <c r="BAA13" s="1104">
        <f t="shared" si="21"/>
        <v>0</v>
      </c>
      <c r="BAB13" s="1104">
        <f t="shared" si="21"/>
        <v>0</v>
      </c>
      <c r="BAC13" s="1104">
        <f t="shared" si="21"/>
        <v>0</v>
      </c>
      <c r="BAD13" s="1104">
        <f t="shared" si="21"/>
        <v>0</v>
      </c>
      <c r="BAE13" s="1104">
        <f t="shared" si="21"/>
        <v>0</v>
      </c>
      <c r="BAF13" s="1104">
        <f t="shared" si="21"/>
        <v>0</v>
      </c>
      <c r="BAG13" s="1103" t="s">
        <v>113</v>
      </c>
      <c r="BAH13" s="1104">
        <f t="shared" si="21"/>
        <v>0</v>
      </c>
      <c r="BAI13" s="1104">
        <f t="shared" si="21"/>
        <v>0</v>
      </c>
      <c r="BAJ13" s="1104">
        <f t="shared" si="21"/>
        <v>0</v>
      </c>
      <c r="BAK13" s="1104">
        <f t="shared" si="21"/>
        <v>0</v>
      </c>
      <c r="BAL13" s="1104">
        <f t="shared" si="21"/>
        <v>0</v>
      </c>
      <c r="BAM13" s="1104">
        <f t="shared" si="21"/>
        <v>0</v>
      </c>
      <c r="BAN13" s="1104">
        <f t="shared" si="21"/>
        <v>0</v>
      </c>
      <c r="BAO13" s="1103" t="s">
        <v>113</v>
      </c>
      <c r="BAP13" s="1104">
        <f t="shared" si="21"/>
        <v>0</v>
      </c>
      <c r="BAQ13" s="1104">
        <f t="shared" si="21"/>
        <v>0</v>
      </c>
      <c r="BAR13" s="1104">
        <f t="shared" si="21"/>
        <v>0</v>
      </c>
      <c r="BAS13" s="1104">
        <f t="shared" si="21"/>
        <v>0</v>
      </c>
      <c r="BAT13" s="1104">
        <f t="shared" si="21"/>
        <v>0</v>
      </c>
      <c r="BAU13" s="1104">
        <f t="shared" si="21"/>
        <v>0</v>
      </c>
      <c r="BAV13" s="1104">
        <f t="shared" si="21"/>
        <v>0</v>
      </c>
      <c r="BAW13" s="1103" t="s">
        <v>113</v>
      </c>
      <c r="BAX13" s="1104">
        <f t="shared" si="21"/>
        <v>0</v>
      </c>
      <c r="BAY13" s="1104">
        <f t="shared" si="21"/>
        <v>0</v>
      </c>
      <c r="BAZ13" s="1104">
        <f t="shared" si="21"/>
        <v>0</v>
      </c>
      <c r="BBA13" s="1104">
        <f t="shared" si="21"/>
        <v>0</v>
      </c>
      <c r="BBB13" s="1104">
        <f t="shared" si="21"/>
        <v>0</v>
      </c>
      <c r="BBC13" s="1104">
        <f t="shared" si="21"/>
        <v>0</v>
      </c>
      <c r="BBD13" s="1104">
        <f t="shared" si="21"/>
        <v>0</v>
      </c>
      <c r="BBE13" s="1103" t="s">
        <v>113</v>
      </c>
      <c r="BBF13" s="1104">
        <f t="shared" ref="BBF13:BDP13" si="22">SUM(BBF7:BBF12)</f>
        <v>0</v>
      </c>
      <c r="BBG13" s="1104">
        <f t="shared" si="22"/>
        <v>0</v>
      </c>
      <c r="BBH13" s="1104">
        <f t="shared" si="22"/>
        <v>0</v>
      </c>
      <c r="BBI13" s="1104">
        <f t="shared" si="22"/>
        <v>0</v>
      </c>
      <c r="BBJ13" s="1104">
        <f t="shared" si="22"/>
        <v>0</v>
      </c>
      <c r="BBK13" s="1104">
        <f t="shared" si="22"/>
        <v>0</v>
      </c>
      <c r="BBL13" s="1104">
        <f t="shared" si="22"/>
        <v>0</v>
      </c>
      <c r="BBM13" s="1103" t="s">
        <v>113</v>
      </c>
      <c r="BBN13" s="1104">
        <f t="shared" si="22"/>
        <v>0</v>
      </c>
      <c r="BBO13" s="1104">
        <f t="shared" si="22"/>
        <v>0</v>
      </c>
      <c r="BBP13" s="1104">
        <f t="shared" si="22"/>
        <v>0</v>
      </c>
      <c r="BBQ13" s="1104">
        <f t="shared" si="22"/>
        <v>0</v>
      </c>
      <c r="BBR13" s="1104">
        <f t="shared" si="22"/>
        <v>0</v>
      </c>
      <c r="BBS13" s="1104">
        <f t="shared" si="22"/>
        <v>0</v>
      </c>
      <c r="BBT13" s="1104">
        <f t="shared" si="22"/>
        <v>0</v>
      </c>
      <c r="BBU13" s="1103" t="s">
        <v>113</v>
      </c>
      <c r="BBV13" s="1104">
        <f t="shared" si="22"/>
        <v>0</v>
      </c>
      <c r="BBW13" s="1104">
        <f t="shared" si="22"/>
        <v>0</v>
      </c>
      <c r="BBX13" s="1104">
        <f t="shared" si="22"/>
        <v>0</v>
      </c>
      <c r="BBY13" s="1104">
        <f t="shared" si="22"/>
        <v>0</v>
      </c>
      <c r="BBZ13" s="1104">
        <f t="shared" si="22"/>
        <v>0</v>
      </c>
      <c r="BCA13" s="1104">
        <f t="shared" si="22"/>
        <v>0</v>
      </c>
      <c r="BCB13" s="1104">
        <f t="shared" si="22"/>
        <v>0</v>
      </c>
      <c r="BCC13" s="1103" t="s">
        <v>113</v>
      </c>
      <c r="BCD13" s="1104">
        <f t="shared" si="22"/>
        <v>0</v>
      </c>
      <c r="BCE13" s="1104">
        <f t="shared" si="22"/>
        <v>0</v>
      </c>
      <c r="BCF13" s="1104">
        <f t="shared" si="22"/>
        <v>0</v>
      </c>
      <c r="BCG13" s="1104">
        <f t="shared" si="22"/>
        <v>0</v>
      </c>
      <c r="BCH13" s="1104">
        <f t="shared" si="22"/>
        <v>0</v>
      </c>
      <c r="BCI13" s="1104">
        <f t="shared" si="22"/>
        <v>0</v>
      </c>
      <c r="BCJ13" s="1104">
        <f t="shared" si="22"/>
        <v>0</v>
      </c>
      <c r="BCK13" s="1103" t="s">
        <v>113</v>
      </c>
      <c r="BCL13" s="1104">
        <f t="shared" si="22"/>
        <v>0</v>
      </c>
      <c r="BCM13" s="1104">
        <f t="shared" si="22"/>
        <v>0</v>
      </c>
      <c r="BCN13" s="1104">
        <f t="shared" si="22"/>
        <v>0</v>
      </c>
      <c r="BCO13" s="1104">
        <f t="shared" si="22"/>
        <v>0</v>
      </c>
      <c r="BCP13" s="1104">
        <f t="shared" si="22"/>
        <v>0</v>
      </c>
      <c r="BCQ13" s="1104">
        <f t="shared" si="22"/>
        <v>0</v>
      </c>
      <c r="BCR13" s="1104">
        <f t="shared" si="22"/>
        <v>0</v>
      </c>
      <c r="BCS13" s="1103" t="s">
        <v>113</v>
      </c>
      <c r="BCT13" s="1104">
        <f t="shared" si="22"/>
        <v>0</v>
      </c>
      <c r="BCU13" s="1104">
        <f t="shared" si="22"/>
        <v>0</v>
      </c>
      <c r="BCV13" s="1104">
        <f t="shared" si="22"/>
        <v>0</v>
      </c>
      <c r="BCW13" s="1104">
        <f t="shared" si="22"/>
        <v>0</v>
      </c>
      <c r="BCX13" s="1104">
        <f t="shared" si="22"/>
        <v>0</v>
      </c>
      <c r="BCY13" s="1104">
        <f t="shared" si="22"/>
        <v>0</v>
      </c>
      <c r="BCZ13" s="1104">
        <f t="shared" si="22"/>
        <v>0</v>
      </c>
      <c r="BDA13" s="1103" t="s">
        <v>113</v>
      </c>
      <c r="BDB13" s="1104">
        <f t="shared" si="22"/>
        <v>0</v>
      </c>
      <c r="BDC13" s="1104">
        <f t="shared" si="22"/>
        <v>0</v>
      </c>
      <c r="BDD13" s="1104">
        <f t="shared" si="22"/>
        <v>0</v>
      </c>
      <c r="BDE13" s="1104">
        <f t="shared" si="22"/>
        <v>0</v>
      </c>
      <c r="BDF13" s="1104">
        <f t="shared" si="22"/>
        <v>0</v>
      </c>
      <c r="BDG13" s="1104">
        <f t="shared" si="22"/>
        <v>0</v>
      </c>
      <c r="BDH13" s="1104">
        <f t="shared" si="22"/>
        <v>0</v>
      </c>
      <c r="BDI13" s="1103" t="s">
        <v>113</v>
      </c>
      <c r="BDJ13" s="1104">
        <f t="shared" si="22"/>
        <v>0</v>
      </c>
      <c r="BDK13" s="1104">
        <f t="shared" si="22"/>
        <v>0</v>
      </c>
      <c r="BDL13" s="1104">
        <f t="shared" si="22"/>
        <v>0</v>
      </c>
      <c r="BDM13" s="1104">
        <f t="shared" si="22"/>
        <v>0</v>
      </c>
      <c r="BDN13" s="1104">
        <f t="shared" si="22"/>
        <v>0</v>
      </c>
      <c r="BDO13" s="1104">
        <f t="shared" si="22"/>
        <v>0</v>
      </c>
      <c r="BDP13" s="1104">
        <f t="shared" si="22"/>
        <v>0</v>
      </c>
      <c r="BDQ13" s="1103" t="s">
        <v>113</v>
      </c>
      <c r="BDR13" s="1104">
        <f t="shared" ref="BDR13:BGB13" si="23">SUM(BDR7:BDR12)</f>
        <v>0</v>
      </c>
      <c r="BDS13" s="1104">
        <f t="shared" si="23"/>
        <v>0</v>
      </c>
      <c r="BDT13" s="1104">
        <f t="shared" si="23"/>
        <v>0</v>
      </c>
      <c r="BDU13" s="1104">
        <f t="shared" si="23"/>
        <v>0</v>
      </c>
      <c r="BDV13" s="1104">
        <f t="shared" si="23"/>
        <v>0</v>
      </c>
      <c r="BDW13" s="1104">
        <f t="shared" si="23"/>
        <v>0</v>
      </c>
      <c r="BDX13" s="1104">
        <f t="shared" si="23"/>
        <v>0</v>
      </c>
      <c r="BDY13" s="1103" t="s">
        <v>113</v>
      </c>
      <c r="BDZ13" s="1104">
        <f t="shared" si="23"/>
        <v>0</v>
      </c>
      <c r="BEA13" s="1104">
        <f t="shared" si="23"/>
        <v>0</v>
      </c>
      <c r="BEB13" s="1104">
        <f t="shared" si="23"/>
        <v>0</v>
      </c>
      <c r="BEC13" s="1104">
        <f t="shared" si="23"/>
        <v>0</v>
      </c>
      <c r="BED13" s="1104">
        <f t="shared" si="23"/>
        <v>0</v>
      </c>
      <c r="BEE13" s="1104">
        <f t="shared" si="23"/>
        <v>0</v>
      </c>
      <c r="BEF13" s="1104">
        <f t="shared" si="23"/>
        <v>0</v>
      </c>
      <c r="BEG13" s="1103" t="s">
        <v>113</v>
      </c>
      <c r="BEH13" s="1104">
        <f t="shared" si="23"/>
        <v>0</v>
      </c>
      <c r="BEI13" s="1104">
        <f t="shared" si="23"/>
        <v>0</v>
      </c>
      <c r="BEJ13" s="1104">
        <f t="shared" si="23"/>
        <v>0</v>
      </c>
      <c r="BEK13" s="1104">
        <f t="shared" si="23"/>
        <v>0</v>
      </c>
      <c r="BEL13" s="1104">
        <f t="shared" si="23"/>
        <v>0</v>
      </c>
      <c r="BEM13" s="1104">
        <f t="shared" si="23"/>
        <v>0</v>
      </c>
      <c r="BEN13" s="1104">
        <f t="shared" si="23"/>
        <v>0</v>
      </c>
      <c r="BEO13" s="1103" t="s">
        <v>113</v>
      </c>
      <c r="BEP13" s="1104">
        <f t="shared" si="23"/>
        <v>0</v>
      </c>
      <c r="BEQ13" s="1104">
        <f t="shared" si="23"/>
        <v>0</v>
      </c>
      <c r="BER13" s="1104">
        <f t="shared" si="23"/>
        <v>0</v>
      </c>
      <c r="BES13" s="1104">
        <f t="shared" si="23"/>
        <v>0</v>
      </c>
      <c r="BET13" s="1104">
        <f t="shared" si="23"/>
        <v>0</v>
      </c>
      <c r="BEU13" s="1104">
        <f t="shared" si="23"/>
        <v>0</v>
      </c>
      <c r="BEV13" s="1104">
        <f t="shared" si="23"/>
        <v>0</v>
      </c>
      <c r="BEW13" s="1103" t="s">
        <v>113</v>
      </c>
      <c r="BEX13" s="1104">
        <f t="shared" si="23"/>
        <v>0</v>
      </c>
      <c r="BEY13" s="1104">
        <f t="shared" si="23"/>
        <v>0</v>
      </c>
      <c r="BEZ13" s="1104">
        <f t="shared" si="23"/>
        <v>0</v>
      </c>
      <c r="BFA13" s="1104">
        <f t="shared" si="23"/>
        <v>0</v>
      </c>
      <c r="BFB13" s="1104">
        <f t="shared" si="23"/>
        <v>0</v>
      </c>
      <c r="BFC13" s="1104">
        <f t="shared" si="23"/>
        <v>0</v>
      </c>
      <c r="BFD13" s="1104">
        <f t="shared" si="23"/>
        <v>0</v>
      </c>
      <c r="BFE13" s="1103" t="s">
        <v>113</v>
      </c>
      <c r="BFF13" s="1104">
        <f t="shared" si="23"/>
        <v>0</v>
      </c>
      <c r="BFG13" s="1104">
        <f t="shared" si="23"/>
        <v>0</v>
      </c>
      <c r="BFH13" s="1104">
        <f t="shared" si="23"/>
        <v>0</v>
      </c>
      <c r="BFI13" s="1104">
        <f t="shared" si="23"/>
        <v>0</v>
      </c>
      <c r="BFJ13" s="1104">
        <f t="shared" si="23"/>
        <v>0</v>
      </c>
      <c r="BFK13" s="1104">
        <f t="shared" si="23"/>
        <v>0</v>
      </c>
      <c r="BFL13" s="1104">
        <f t="shared" si="23"/>
        <v>0</v>
      </c>
      <c r="BFM13" s="1103" t="s">
        <v>113</v>
      </c>
      <c r="BFN13" s="1104">
        <f t="shared" si="23"/>
        <v>0</v>
      </c>
      <c r="BFO13" s="1104">
        <f t="shared" si="23"/>
        <v>0</v>
      </c>
      <c r="BFP13" s="1104">
        <f t="shared" si="23"/>
        <v>0</v>
      </c>
      <c r="BFQ13" s="1104">
        <f t="shared" si="23"/>
        <v>0</v>
      </c>
      <c r="BFR13" s="1104">
        <f t="shared" si="23"/>
        <v>0</v>
      </c>
      <c r="BFS13" s="1104">
        <f t="shared" si="23"/>
        <v>0</v>
      </c>
      <c r="BFT13" s="1104">
        <f t="shared" si="23"/>
        <v>0</v>
      </c>
      <c r="BFU13" s="1103" t="s">
        <v>113</v>
      </c>
      <c r="BFV13" s="1104">
        <f t="shared" si="23"/>
        <v>0</v>
      </c>
      <c r="BFW13" s="1104">
        <f t="shared" si="23"/>
        <v>0</v>
      </c>
      <c r="BFX13" s="1104">
        <f t="shared" si="23"/>
        <v>0</v>
      </c>
      <c r="BFY13" s="1104">
        <f t="shared" si="23"/>
        <v>0</v>
      </c>
      <c r="BFZ13" s="1104">
        <f t="shared" si="23"/>
        <v>0</v>
      </c>
      <c r="BGA13" s="1104">
        <f t="shared" si="23"/>
        <v>0</v>
      </c>
      <c r="BGB13" s="1104">
        <f t="shared" si="23"/>
        <v>0</v>
      </c>
      <c r="BGC13" s="1103" t="s">
        <v>113</v>
      </c>
      <c r="BGD13" s="1104">
        <f t="shared" ref="BGD13:BIN13" si="24">SUM(BGD7:BGD12)</f>
        <v>0</v>
      </c>
      <c r="BGE13" s="1104">
        <f t="shared" si="24"/>
        <v>0</v>
      </c>
      <c r="BGF13" s="1104">
        <f t="shared" si="24"/>
        <v>0</v>
      </c>
      <c r="BGG13" s="1104">
        <f t="shared" si="24"/>
        <v>0</v>
      </c>
      <c r="BGH13" s="1104">
        <f t="shared" si="24"/>
        <v>0</v>
      </c>
      <c r="BGI13" s="1104">
        <f t="shared" si="24"/>
        <v>0</v>
      </c>
      <c r="BGJ13" s="1104">
        <f t="shared" si="24"/>
        <v>0</v>
      </c>
      <c r="BGK13" s="1103" t="s">
        <v>113</v>
      </c>
      <c r="BGL13" s="1104">
        <f t="shared" si="24"/>
        <v>0</v>
      </c>
      <c r="BGM13" s="1104">
        <f t="shared" si="24"/>
        <v>0</v>
      </c>
      <c r="BGN13" s="1104">
        <f t="shared" si="24"/>
        <v>0</v>
      </c>
      <c r="BGO13" s="1104">
        <f t="shared" si="24"/>
        <v>0</v>
      </c>
      <c r="BGP13" s="1104">
        <f t="shared" si="24"/>
        <v>0</v>
      </c>
      <c r="BGQ13" s="1104">
        <f t="shared" si="24"/>
        <v>0</v>
      </c>
      <c r="BGR13" s="1104">
        <f t="shared" si="24"/>
        <v>0</v>
      </c>
      <c r="BGS13" s="1103" t="s">
        <v>113</v>
      </c>
      <c r="BGT13" s="1104">
        <f t="shared" si="24"/>
        <v>0</v>
      </c>
      <c r="BGU13" s="1104">
        <f t="shared" si="24"/>
        <v>0</v>
      </c>
      <c r="BGV13" s="1104">
        <f t="shared" si="24"/>
        <v>0</v>
      </c>
      <c r="BGW13" s="1104">
        <f t="shared" si="24"/>
        <v>0</v>
      </c>
      <c r="BGX13" s="1104">
        <f t="shared" si="24"/>
        <v>0</v>
      </c>
      <c r="BGY13" s="1104">
        <f t="shared" si="24"/>
        <v>0</v>
      </c>
      <c r="BGZ13" s="1104">
        <f t="shared" si="24"/>
        <v>0</v>
      </c>
      <c r="BHA13" s="1103" t="s">
        <v>113</v>
      </c>
      <c r="BHB13" s="1104">
        <f t="shared" si="24"/>
        <v>0</v>
      </c>
      <c r="BHC13" s="1104">
        <f t="shared" si="24"/>
        <v>0</v>
      </c>
      <c r="BHD13" s="1104">
        <f t="shared" si="24"/>
        <v>0</v>
      </c>
      <c r="BHE13" s="1104">
        <f t="shared" si="24"/>
        <v>0</v>
      </c>
      <c r="BHF13" s="1104">
        <f t="shared" si="24"/>
        <v>0</v>
      </c>
      <c r="BHG13" s="1104">
        <f t="shared" si="24"/>
        <v>0</v>
      </c>
      <c r="BHH13" s="1104">
        <f t="shared" si="24"/>
        <v>0</v>
      </c>
      <c r="BHI13" s="1103" t="s">
        <v>113</v>
      </c>
      <c r="BHJ13" s="1104">
        <f t="shared" si="24"/>
        <v>0</v>
      </c>
      <c r="BHK13" s="1104">
        <f t="shared" si="24"/>
        <v>0</v>
      </c>
      <c r="BHL13" s="1104">
        <f t="shared" si="24"/>
        <v>0</v>
      </c>
      <c r="BHM13" s="1104">
        <f t="shared" si="24"/>
        <v>0</v>
      </c>
      <c r="BHN13" s="1104">
        <f t="shared" si="24"/>
        <v>0</v>
      </c>
      <c r="BHO13" s="1104">
        <f t="shared" si="24"/>
        <v>0</v>
      </c>
      <c r="BHP13" s="1104">
        <f t="shared" si="24"/>
        <v>0</v>
      </c>
      <c r="BHQ13" s="1103" t="s">
        <v>113</v>
      </c>
      <c r="BHR13" s="1104">
        <f t="shared" si="24"/>
        <v>0</v>
      </c>
      <c r="BHS13" s="1104">
        <f t="shared" si="24"/>
        <v>0</v>
      </c>
      <c r="BHT13" s="1104">
        <f t="shared" si="24"/>
        <v>0</v>
      </c>
      <c r="BHU13" s="1104">
        <f t="shared" si="24"/>
        <v>0</v>
      </c>
      <c r="BHV13" s="1104">
        <f t="shared" si="24"/>
        <v>0</v>
      </c>
      <c r="BHW13" s="1104">
        <f t="shared" si="24"/>
        <v>0</v>
      </c>
      <c r="BHX13" s="1104">
        <f t="shared" si="24"/>
        <v>0</v>
      </c>
      <c r="BHY13" s="1103" t="s">
        <v>113</v>
      </c>
      <c r="BHZ13" s="1104">
        <f t="shared" si="24"/>
        <v>0</v>
      </c>
      <c r="BIA13" s="1104">
        <f t="shared" si="24"/>
        <v>0</v>
      </c>
      <c r="BIB13" s="1104">
        <f t="shared" si="24"/>
        <v>0</v>
      </c>
      <c r="BIC13" s="1104">
        <f t="shared" si="24"/>
        <v>0</v>
      </c>
      <c r="BID13" s="1104">
        <f t="shared" si="24"/>
        <v>0</v>
      </c>
      <c r="BIE13" s="1104">
        <f t="shared" si="24"/>
        <v>0</v>
      </c>
      <c r="BIF13" s="1104">
        <f t="shared" si="24"/>
        <v>0</v>
      </c>
      <c r="BIG13" s="1103" t="s">
        <v>113</v>
      </c>
      <c r="BIH13" s="1104">
        <f t="shared" si="24"/>
        <v>0</v>
      </c>
      <c r="BII13" s="1104">
        <f t="shared" si="24"/>
        <v>0</v>
      </c>
      <c r="BIJ13" s="1104">
        <f t="shared" si="24"/>
        <v>0</v>
      </c>
      <c r="BIK13" s="1104">
        <f t="shared" si="24"/>
        <v>0</v>
      </c>
      <c r="BIL13" s="1104">
        <f t="shared" si="24"/>
        <v>0</v>
      </c>
      <c r="BIM13" s="1104">
        <f t="shared" si="24"/>
        <v>0</v>
      </c>
      <c r="BIN13" s="1104">
        <f t="shared" si="24"/>
        <v>0</v>
      </c>
      <c r="BIO13" s="1103" t="s">
        <v>113</v>
      </c>
      <c r="BIP13" s="1104">
        <f t="shared" ref="BIP13:BKZ13" si="25">SUM(BIP7:BIP12)</f>
        <v>0</v>
      </c>
      <c r="BIQ13" s="1104">
        <f t="shared" si="25"/>
        <v>0</v>
      </c>
      <c r="BIR13" s="1104">
        <f t="shared" si="25"/>
        <v>0</v>
      </c>
      <c r="BIS13" s="1104">
        <f t="shared" si="25"/>
        <v>0</v>
      </c>
      <c r="BIT13" s="1104">
        <f t="shared" si="25"/>
        <v>0</v>
      </c>
      <c r="BIU13" s="1104">
        <f t="shared" si="25"/>
        <v>0</v>
      </c>
      <c r="BIV13" s="1104">
        <f t="shared" si="25"/>
        <v>0</v>
      </c>
      <c r="BIW13" s="1103" t="s">
        <v>113</v>
      </c>
      <c r="BIX13" s="1104">
        <f t="shared" si="25"/>
        <v>0</v>
      </c>
      <c r="BIY13" s="1104">
        <f t="shared" si="25"/>
        <v>0</v>
      </c>
      <c r="BIZ13" s="1104">
        <f t="shared" si="25"/>
        <v>0</v>
      </c>
      <c r="BJA13" s="1104">
        <f t="shared" si="25"/>
        <v>0</v>
      </c>
      <c r="BJB13" s="1104">
        <f t="shared" si="25"/>
        <v>0</v>
      </c>
      <c r="BJC13" s="1104">
        <f t="shared" si="25"/>
        <v>0</v>
      </c>
      <c r="BJD13" s="1104">
        <f t="shared" si="25"/>
        <v>0</v>
      </c>
      <c r="BJE13" s="1103" t="s">
        <v>113</v>
      </c>
      <c r="BJF13" s="1104">
        <f t="shared" si="25"/>
        <v>0</v>
      </c>
      <c r="BJG13" s="1104">
        <f t="shared" si="25"/>
        <v>0</v>
      </c>
      <c r="BJH13" s="1104">
        <f t="shared" si="25"/>
        <v>0</v>
      </c>
      <c r="BJI13" s="1104">
        <f t="shared" si="25"/>
        <v>0</v>
      </c>
      <c r="BJJ13" s="1104">
        <f t="shared" si="25"/>
        <v>0</v>
      </c>
      <c r="BJK13" s="1104">
        <f t="shared" si="25"/>
        <v>0</v>
      </c>
      <c r="BJL13" s="1104">
        <f t="shared" si="25"/>
        <v>0</v>
      </c>
      <c r="BJM13" s="1103" t="s">
        <v>113</v>
      </c>
      <c r="BJN13" s="1104">
        <f t="shared" si="25"/>
        <v>0</v>
      </c>
      <c r="BJO13" s="1104">
        <f t="shared" si="25"/>
        <v>0</v>
      </c>
      <c r="BJP13" s="1104">
        <f t="shared" si="25"/>
        <v>0</v>
      </c>
      <c r="BJQ13" s="1104">
        <f t="shared" si="25"/>
        <v>0</v>
      </c>
      <c r="BJR13" s="1104">
        <f t="shared" si="25"/>
        <v>0</v>
      </c>
      <c r="BJS13" s="1104">
        <f t="shared" si="25"/>
        <v>0</v>
      </c>
      <c r="BJT13" s="1104">
        <f t="shared" si="25"/>
        <v>0</v>
      </c>
      <c r="BJU13" s="1103" t="s">
        <v>113</v>
      </c>
      <c r="BJV13" s="1104">
        <f t="shared" si="25"/>
        <v>0</v>
      </c>
      <c r="BJW13" s="1104">
        <f t="shared" si="25"/>
        <v>0</v>
      </c>
      <c r="BJX13" s="1104">
        <f t="shared" si="25"/>
        <v>0</v>
      </c>
      <c r="BJY13" s="1104">
        <f t="shared" si="25"/>
        <v>0</v>
      </c>
      <c r="BJZ13" s="1104">
        <f t="shared" si="25"/>
        <v>0</v>
      </c>
      <c r="BKA13" s="1104">
        <f t="shared" si="25"/>
        <v>0</v>
      </c>
      <c r="BKB13" s="1104">
        <f t="shared" si="25"/>
        <v>0</v>
      </c>
      <c r="BKC13" s="1103" t="s">
        <v>113</v>
      </c>
      <c r="BKD13" s="1104">
        <f t="shared" si="25"/>
        <v>0</v>
      </c>
      <c r="BKE13" s="1104">
        <f t="shared" si="25"/>
        <v>0</v>
      </c>
      <c r="BKF13" s="1104">
        <f t="shared" si="25"/>
        <v>0</v>
      </c>
      <c r="BKG13" s="1104">
        <f t="shared" si="25"/>
        <v>0</v>
      </c>
      <c r="BKH13" s="1104">
        <f t="shared" si="25"/>
        <v>0</v>
      </c>
      <c r="BKI13" s="1104">
        <f t="shared" si="25"/>
        <v>0</v>
      </c>
      <c r="BKJ13" s="1104">
        <f t="shared" si="25"/>
        <v>0</v>
      </c>
      <c r="BKK13" s="1103" t="s">
        <v>113</v>
      </c>
      <c r="BKL13" s="1104">
        <f t="shared" si="25"/>
        <v>0</v>
      </c>
      <c r="BKM13" s="1104">
        <f t="shared" si="25"/>
        <v>0</v>
      </c>
      <c r="BKN13" s="1104">
        <f t="shared" si="25"/>
        <v>0</v>
      </c>
      <c r="BKO13" s="1104">
        <f t="shared" si="25"/>
        <v>0</v>
      </c>
      <c r="BKP13" s="1104">
        <f t="shared" si="25"/>
        <v>0</v>
      </c>
      <c r="BKQ13" s="1104">
        <f t="shared" si="25"/>
        <v>0</v>
      </c>
      <c r="BKR13" s="1104">
        <f t="shared" si="25"/>
        <v>0</v>
      </c>
      <c r="BKS13" s="1103" t="s">
        <v>113</v>
      </c>
      <c r="BKT13" s="1104">
        <f t="shared" si="25"/>
        <v>0</v>
      </c>
      <c r="BKU13" s="1104">
        <f t="shared" si="25"/>
        <v>0</v>
      </c>
      <c r="BKV13" s="1104">
        <f t="shared" si="25"/>
        <v>0</v>
      </c>
      <c r="BKW13" s="1104">
        <f t="shared" si="25"/>
        <v>0</v>
      </c>
      <c r="BKX13" s="1104">
        <f t="shared" si="25"/>
        <v>0</v>
      </c>
      <c r="BKY13" s="1104">
        <f t="shared" si="25"/>
        <v>0</v>
      </c>
      <c r="BKZ13" s="1104">
        <f t="shared" si="25"/>
        <v>0</v>
      </c>
      <c r="BLA13" s="1103" t="s">
        <v>113</v>
      </c>
      <c r="BLB13" s="1104">
        <f t="shared" ref="BLB13:BNL13" si="26">SUM(BLB7:BLB12)</f>
        <v>0</v>
      </c>
      <c r="BLC13" s="1104">
        <f t="shared" si="26"/>
        <v>0</v>
      </c>
      <c r="BLD13" s="1104">
        <f t="shared" si="26"/>
        <v>0</v>
      </c>
      <c r="BLE13" s="1104">
        <f t="shared" si="26"/>
        <v>0</v>
      </c>
      <c r="BLF13" s="1104">
        <f t="shared" si="26"/>
        <v>0</v>
      </c>
      <c r="BLG13" s="1104">
        <f t="shared" si="26"/>
        <v>0</v>
      </c>
      <c r="BLH13" s="1104">
        <f t="shared" si="26"/>
        <v>0</v>
      </c>
      <c r="BLI13" s="1103" t="s">
        <v>113</v>
      </c>
      <c r="BLJ13" s="1104">
        <f t="shared" si="26"/>
        <v>0</v>
      </c>
      <c r="BLK13" s="1104">
        <f t="shared" si="26"/>
        <v>0</v>
      </c>
      <c r="BLL13" s="1104">
        <f t="shared" si="26"/>
        <v>0</v>
      </c>
      <c r="BLM13" s="1104">
        <f t="shared" si="26"/>
        <v>0</v>
      </c>
      <c r="BLN13" s="1104">
        <f t="shared" si="26"/>
        <v>0</v>
      </c>
      <c r="BLO13" s="1104">
        <f t="shared" si="26"/>
        <v>0</v>
      </c>
      <c r="BLP13" s="1104">
        <f t="shared" si="26"/>
        <v>0</v>
      </c>
      <c r="BLQ13" s="1103" t="s">
        <v>113</v>
      </c>
      <c r="BLR13" s="1104">
        <f t="shared" si="26"/>
        <v>0</v>
      </c>
      <c r="BLS13" s="1104">
        <f t="shared" si="26"/>
        <v>0</v>
      </c>
      <c r="BLT13" s="1104">
        <f t="shared" si="26"/>
        <v>0</v>
      </c>
      <c r="BLU13" s="1104">
        <f t="shared" si="26"/>
        <v>0</v>
      </c>
      <c r="BLV13" s="1104">
        <f t="shared" si="26"/>
        <v>0</v>
      </c>
      <c r="BLW13" s="1104">
        <f t="shared" si="26"/>
        <v>0</v>
      </c>
      <c r="BLX13" s="1104">
        <f t="shared" si="26"/>
        <v>0</v>
      </c>
      <c r="BLY13" s="1103" t="s">
        <v>113</v>
      </c>
      <c r="BLZ13" s="1104">
        <f t="shared" si="26"/>
        <v>0</v>
      </c>
      <c r="BMA13" s="1104">
        <f t="shared" si="26"/>
        <v>0</v>
      </c>
      <c r="BMB13" s="1104">
        <f t="shared" si="26"/>
        <v>0</v>
      </c>
      <c r="BMC13" s="1104">
        <f t="shared" si="26"/>
        <v>0</v>
      </c>
      <c r="BMD13" s="1104">
        <f t="shared" si="26"/>
        <v>0</v>
      </c>
      <c r="BME13" s="1104">
        <f t="shared" si="26"/>
        <v>0</v>
      </c>
      <c r="BMF13" s="1104">
        <f t="shared" si="26"/>
        <v>0</v>
      </c>
      <c r="BMG13" s="1103" t="s">
        <v>113</v>
      </c>
      <c r="BMH13" s="1104">
        <f t="shared" si="26"/>
        <v>0</v>
      </c>
      <c r="BMI13" s="1104">
        <f t="shared" si="26"/>
        <v>0</v>
      </c>
      <c r="BMJ13" s="1104">
        <f t="shared" si="26"/>
        <v>0</v>
      </c>
      <c r="BMK13" s="1104">
        <f t="shared" si="26"/>
        <v>0</v>
      </c>
      <c r="BML13" s="1104">
        <f t="shared" si="26"/>
        <v>0</v>
      </c>
      <c r="BMM13" s="1104">
        <f t="shared" si="26"/>
        <v>0</v>
      </c>
      <c r="BMN13" s="1104">
        <f t="shared" si="26"/>
        <v>0</v>
      </c>
      <c r="BMO13" s="1103" t="s">
        <v>113</v>
      </c>
      <c r="BMP13" s="1104">
        <f t="shared" si="26"/>
        <v>0</v>
      </c>
      <c r="BMQ13" s="1104">
        <f t="shared" si="26"/>
        <v>0</v>
      </c>
      <c r="BMR13" s="1104">
        <f t="shared" si="26"/>
        <v>0</v>
      </c>
      <c r="BMS13" s="1104">
        <f t="shared" si="26"/>
        <v>0</v>
      </c>
      <c r="BMT13" s="1104">
        <f t="shared" si="26"/>
        <v>0</v>
      </c>
      <c r="BMU13" s="1104">
        <f t="shared" si="26"/>
        <v>0</v>
      </c>
      <c r="BMV13" s="1104">
        <f t="shared" si="26"/>
        <v>0</v>
      </c>
      <c r="BMW13" s="1103" t="s">
        <v>113</v>
      </c>
      <c r="BMX13" s="1104">
        <f t="shared" si="26"/>
        <v>0</v>
      </c>
      <c r="BMY13" s="1104">
        <f t="shared" si="26"/>
        <v>0</v>
      </c>
      <c r="BMZ13" s="1104">
        <f t="shared" si="26"/>
        <v>0</v>
      </c>
      <c r="BNA13" s="1104">
        <f t="shared" si="26"/>
        <v>0</v>
      </c>
      <c r="BNB13" s="1104">
        <f t="shared" si="26"/>
        <v>0</v>
      </c>
      <c r="BNC13" s="1104">
        <f t="shared" si="26"/>
        <v>0</v>
      </c>
      <c r="BND13" s="1104">
        <f t="shared" si="26"/>
        <v>0</v>
      </c>
      <c r="BNE13" s="1103" t="s">
        <v>113</v>
      </c>
      <c r="BNF13" s="1104">
        <f t="shared" si="26"/>
        <v>0</v>
      </c>
      <c r="BNG13" s="1104">
        <f t="shared" si="26"/>
        <v>0</v>
      </c>
      <c r="BNH13" s="1104">
        <f t="shared" si="26"/>
        <v>0</v>
      </c>
      <c r="BNI13" s="1104">
        <f t="shared" si="26"/>
        <v>0</v>
      </c>
      <c r="BNJ13" s="1104">
        <f t="shared" si="26"/>
        <v>0</v>
      </c>
      <c r="BNK13" s="1104">
        <f t="shared" si="26"/>
        <v>0</v>
      </c>
      <c r="BNL13" s="1104">
        <f t="shared" si="26"/>
        <v>0</v>
      </c>
      <c r="BNM13" s="1103" t="s">
        <v>113</v>
      </c>
      <c r="BNN13" s="1104">
        <f t="shared" ref="BNN13:BPX13" si="27">SUM(BNN7:BNN12)</f>
        <v>0</v>
      </c>
      <c r="BNO13" s="1104">
        <f t="shared" si="27"/>
        <v>0</v>
      </c>
      <c r="BNP13" s="1104">
        <f t="shared" si="27"/>
        <v>0</v>
      </c>
      <c r="BNQ13" s="1104">
        <f t="shared" si="27"/>
        <v>0</v>
      </c>
      <c r="BNR13" s="1104">
        <f t="shared" si="27"/>
        <v>0</v>
      </c>
      <c r="BNS13" s="1104">
        <f t="shared" si="27"/>
        <v>0</v>
      </c>
      <c r="BNT13" s="1104">
        <f t="shared" si="27"/>
        <v>0</v>
      </c>
      <c r="BNU13" s="1103" t="s">
        <v>113</v>
      </c>
      <c r="BNV13" s="1104">
        <f t="shared" si="27"/>
        <v>0</v>
      </c>
      <c r="BNW13" s="1104">
        <f t="shared" si="27"/>
        <v>0</v>
      </c>
      <c r="BNX13" s="1104">
        <f t="shared" si="27"/>
        <v>0</v>
      </c>
      <c r="BNY13" s="1104">
        <f t="shared" si="27"/>
        <v>0</v>
      </c>
      <c r="BNZ13" s="1104">
        <f t="shared" si="27"/>
        <v>0</v>
      </c>
      <c r="BOA13" s="1104">
        <f t="shared" si="27"/>
        <v>0</v>
      </c>
      <c r="BOB13" s="1104">
        <f t="shared" si="27"/>
        <v>0</v>
      </c>
      <c r="BOC13" s="1103" t="s">
        <v>113</v>
      </c>
      <c r="BOD13" s="1104">
        <f t="shared" si="27"/>
        <v>0</v>
      </c>
      <c r="BOE13" s="1104">
        <f t="shared" si="27"/>
        <v>0</v>
      </c>
      <c r="BOF13" s="1104">
        <f t="shared" si="27"/>
        <v>0</v>
      </c>
      <c r="BOG13" s="1104">
        <f t="shared" si="27"/>
        <v>0</v>
      </c>
      <c r="BOH13" s="1104">
        <f t="shared" si="27"/>
        <v>0</v>
      </c>
      <c r="BOI13" s="1104">
        <f t="shared" si="27"/>
        <v>0</v>
      </c>
      <c r="BOJ13" s="1104">
        <f t="shared" si="27"/>
        <v>0</v>
      </c>
      <c r="BOK13" s="1103" t="s">
        <v>113</v>
      </c>
      <c r="BOL13" s="1104">
        <f t="shared" si="27"/>
        <v>0</v>
      </c>
      <c r="BOM13" s="1104">
        <f t="shared" si="27"/>
        <v>0</v>
      </c>
      <c r="BON13" s="1104">
        <f t="shared" si="27"/>
        <v>0</v>
      </c>
      <c r="BOO13" s="1104">
        <f t="shared" si="27"/>
        <v>0</v>
      </c>
      <c r="BOP13" s="1104">
        <f t="shared" si="27"/>
        <v>0</v>
      </c>
      <c r="BOQ13" s="1104">
        <f t="shared" si="27"/>
        <v>0</v>
      </c>
      <c r="BOR13" s="1104">
        <f t="shared" si="27"/>
        <v>0</v>
      </c>
      <c r="BOS13" s="1103" t="s">
        <v>113</v>
      </c>
      <c r="BOT13" s="1104">
        <f t="shared" si="27"/>
        <v>0</v>
      </c>
      <c r="BOU13" s="1104">
        <f t="shared" si="27"/>
        <v>0</v>
      </c>
      <c r="BOV13" s="1104">
        <f t="shared" si="27"/>
        <v>0</v>
      </c>
      <c r="BOW13" s="1104">
        <f t="shared" si="27"/>
        <v>0</v>
      </c>
      <c r="BOX13" s="1104">
        <f t="shared" si="27"/>
        <v>0</v>
      </c>
      <c r="BOY13" s="1104">
        <f t="shared" si="27"/>
        <v>0</v>
      </c>
      <c r="BOZ13" s="1104">
        <f t="shared" si="27"/>
        <v>0</v>
      </c>
      <c r="BPA13" s="1103" t="s">
        <v>113</v>
      </c>
      <c r="BPB13" s="1104">
        <f t="shared" si="27"/>
        <v>0</v>
      </c>
      <c r="BPC13" s="1104">
        <f t="shared" si="27"/>
        <v>0</v>
      </c>
      <c r="BPD13" s="1104">
        <f t="shared" si="27"/>
        <v>0</v>
      </c>
      <c r="BPE13" s="1104">
        <f t="shared" si="27"/>
        <v>0</v>
      </c>
      <c r="BPF13" s="1104">
        <f t="shared" si="27"/>
        <v>0</v>
      </c>
      <c r="BPG13" s="1104">
        <f t="shared" si="27"/>
        <v>0</v>
      </c>
      <c r="BPH13" s="1104">
        <f t="shared" si="27"/>
        <v>0</v>
      </c>
      <c r="BPI13" s="1103" t="s">
        <v>113</v>
      </c>
      <c r="BPJ13" s="1104">
        <f t="shared" si="27"/>
        <v>0</v>
      </c>
      <c r="BPK13" s="1104">
        <f t="shared" si="27"/>
        <v>0</v>
      </c>
      <c r="BPL13" s="1104">
        <f t="shared" si="27"/>
        <v>0</v>
      </c>
      <c r="BPM13" s="1104">
        <f t="shared" si="27"/>
        <v>0</v>
      </c>
      <c r="BPN13" s="1104">
        <f t="shared" si="27"/>
        <v>0</v>
      </c>
      <c r="BPO13" s="1104">
        <f t="shared" si="27"/>
        <v>0</v>
      </c>
      <c r="BPP13" s="1104">
        <f t="shared" si="27"/>
        <v>0</v>
      </c>
      <c r="BPQ13" s="1103" t="s">
        <v>113</v>
      </c>
      <c r="BPR13" s="1104">
        <f t="shared" si="27"/>
        <v>0</v>
      </c>
      <c r="BPS13" s="1104">
        <f t="shared" si="27"/>
        <v>0</v>
      </c>
      <c r="BPT13" s="1104">
        <f t="shared" si="27"/>
        <v>0</v>
      </c>
      <c r="BPU13" s="1104">
        <f t="shared" si="27"/>
        <v>0</v>
      </c>
      <c r="BPV13" s="1104">
        <f t="shared" si="27"/>
        <v>0</v>
      </c>
      <c r="BPW13" s="1104">
        <f t="shared" si="27"/>
        <v>0</v>
      </c>
      <c r="BPX13" s="1104">
        <f t="shared" si="27"/>
        <v>0</v>
      </c>
      <c r="BPY13" s="1103" t="s">
        <v>113</v>
      </c>
      <c r="BPZ13" s="1104">
        <f t="shared" ref="BPZ13:BSJ13" si="28">SUM(BPZ7:BPZ12)</f>
        <v>0</v>
      </c>
      <c r="BQA13" s="1104">
        <f t="shared" si="28"/>
        <v>0</v>
      </c>
      <c r="BQB13" s="1104">
        <f t="shared" si="28"/>
        <v>0</v>
      </c>
      <c r="BQC13" s="1104">
        <f t="shared" si="28"/>
        <v>0</v>
      </c>
      <c r="BQD13" s="1104">
        <f t="shared" si="28"/>
        <v>0</v>
      </c>
      <c r="BQE13" s="1104">
        <f t="shared" si="28"/>
        <v>0</v>
      </c>
      <c r="BQF13" s="1104">
        <f t="shared" si="28"/>
        <v>0</v>
      </c>
      <c r="BQG13" s="1103" t="s">
        <v>113</v>
      </c>
      <c r="BQH13" s="1104">
        <f t="shared" si="28"/>
        <v>0</v>
      </c>
      <c r="BQI13" s="1104">
        <f t="shared" si="28"/>
        <v>0</v>
      </c>
      <c r="BQJ13" s="1104">
        <f t="shared" si="28"/>
        <v>0</v>
      </c>
      <c r="BQK13" s="1104">
        <f t="shared" si="28"/>
        <v>0</v>
      </c>
      <c r="BQL13" s="1104">
        <f t="shared" si="28"/>
        <v>0</v>
      </c>
      <c r="BQM13" s="1104">
        <f t="shared" si="28"/>
        <v>0</v>
      </c>
      <c r="BQN13" s="1104">
        <f t="shared" si="28"/>
        <v>0</v>
      </c>
      <c r="BQO13" s="1103" t="s">
        <v>113</v>
      </c>
      <c r="BQP13" s="1104">
        <f t="shared" si="28"/>
        <v>0</v>
      </c>
      <c r="BQQ13" s="1104">
        <f t="shared" si="28"/>
        <v>0</v>
      </c>
      <c r="BQR13" s="1104">
        <f t="shared" si="28"/>
        <v>0</v>
      </c>
      <c r="BQS13" s="1104">
        <f t="shared" si="28"/>
        <v>0</v>
      </c>
      <c r="BQT13" s="1104">
        <f t="shared" si="28"/>
        <v>0</v>
      </c>
      <c r="BQU13" s="1104">
        <f t="shared" si="28"/>
        <v>0</v>
      </c>
      <c r="BQV13" s="1104">
        <f t="shared" si="28"/>
        <v>0</v>
      </c>
      <c r="BQW13" s="1103" t="s">
        <v>113</v>
      </c>
      <c r="BQX13" s="1104">
        <f t="shared" si="28"/>
        <v>0</v>
      </c>
      <c r="BQY13" s="1104">
        <f t="shared" si="28"/>
        <v>0</v>
      </c>
      <c r="BQZ13" s="1104">
        <f t="shared" si="28"/>
        <v>0</v>
      </c>
      <c r="BRA13" s="1104">
        <f t="shared" si="28"/>
        <v>0</v>
      </c>
      <c r="BRB13" s="1104">
        <f t="shared" si="28"/>
        <v>0</v>
      </c>
      <c r="BRC13" s="1104">
        <f t="shared" si="28"/>
        <v>0</v>
      </c>
      <c r="BRD13" s="1104">
        <f t="shared" si="28"/>
        <v>0</v>
      </c>
      <c r="BRE13" s="1103" t="s">
        <v>113</v>
      </c>
      <c r="BRF13" s="1104">
        <f t="shared" si="28"/>
        <v>0</v>
      </c>
      <c r="BRG13" s="1104">
        <f t="shared" si="28"/>
        <v>0</v>
      </c>
      <c r="BRH13" s="1104">
        <f t="shared" si="28"/>
        <v>0</v>
      </c>
      <c r="BRI13" s="1104">
        <f t="shared" si="28"/>
        <v>0</v>
      </c>
      <c r="BRJ13" s="1104">
        <f t="shared" si="28"/>
        <v>0</v>
      </c>
      <c r="BRK13" s="1104">
        <f t="shared" si="28"/>
        <v>0</v>
      </c>
      <c r="BRL13" s="1104">
        <f t="shared" si="28"/>
        <v>0</v>
      </c>
      <c r="BRM13" s="1103" t="s">
        <v>113</v>
      </c>
      <c r="BRN13" s="1104">
        <f t="shared" si="28"/>
        <v>0</v>
      </c>
      <c r="BRO13" s="1104">
        <f t="shared" si="28"/>
        <v>0</v>
      </c>
      <c r="BRP13" s="1104">
        <f t="shared" si="28"/>
        <v>0</v>
      </c>
      <c r="BRQ13" s="1104">
        <f t="shared" si="28"/>
        <v>0</v>
      </c>
      <c r="BRR13" s="1104">
        <f t="shared" si="28"/>
        <v>0</v>
      </c>
      <c r="BRS13" s="1104">
        <f t="shared" si="28"/>
        <v>0</v>
      </c>
      <c r="BRT13" s="1104">
        <f t="shared" si="28"/>
        <v>0</v>
      </c>
      <c r="BRU13" s="1103" t="s">
        <v>113</v>
      </c>
      <c r="BRV13" s="1104">
        <f t="shared" si="28"/>
        <v>0</v>
      </c>
      <c r="BRW13" s="1104">
        <f t="shared" si="28"/>
        <v>0</v>
      </c>
      <c r="BRX13" s="1104">
        <f t="shared" si="28"/>
        <v>0</v>
      </c>
      <c r="BRY13" s="1104">
        <f t="shared" si="28"/>
        <v>0</v>
      </c>
      <c r="BRZ13" s="1104">
        <f t="shared" si="28"/>
        <v>0</v>
      </c>
      <c r="BSA13" s="1104">
        <f t="shared" si="28"/>
        <v>0</v>
      </c>
      <c r="BSB13" s="1104">
        <f t="shared" si="28"/>
        <v>0</v>
      </c>
      <c r="BSC13" s="1103" t="s">
        <v>113</v>
      </c>
      <c r="BSD13" s="1104">
        <f t="shared" si="28"/>
        <v>0</v>
      </c>
      <c r="BSE13" s="1104">
        <f t="shared" si="28"/>
        <v>0</v>
      </c>
      <c r="BSF13" s="1104">
        <f t="shared" si="28"/>
        <v>0</v>
      </c>
      <c r="BSG13" s="1104">
        <f t="shared" si="28"/>
        <v>0</v>
      </c>
      <c r="BSH13" s="1104">
        <f t="shared" si="28"/>
        <v>0</v>
      </c>
      <c r="BSI13" s="1104">
        <f t="shared" si="28"/>
        <v>0</v>
      </c>
      <c r="BSJ13" s="1104">
        <f t="shared" si="28"/>
        <v>0</v>
      </c>
      <c r="BSK13" s="1103" t="s">
        <v>113</v>
      </c>
      <c r="BSL13" s="1104">
        <f t="shared" ref="BSL13:BUV13" si="29">SUM(BSL7:BSL12)</f>
        <v>0</v>
      </c>
      <c r="BSM13" s="1104">
        <f t="shared" si="29"/>
        <v>0</v>
      </c>
      <c r="BSN13" s="1104">
        <f t="shared" si="29"/>
        <v>0</v>
      </c>
      <c r="BSO13" s="1104">
        <f t="shared" si="29"/>
        <v>0</v>
      </c>
      <c r="BSP13" s="1104">
        <f t="shared" si="29"/>
        <v>0</v>
      </c>
      <c r="BSQ13" s="1104">
        <f t="shared" si="29"/>
        <v>0</v>
      </c>
      <c r="BSR13" s="1104">
        <f t="shared" si="29"/>
        <v>0</v>
      </c>
      <c r="BSS13" s="1103" t="s">
        <v>113</v>
      </c>
      <c r="BST13" s="1104">
        <f t="shared" si="29"/>
        <v>0</v>
      </c>
      <c r="BSU13" s="1104">
        <f t="shared" si="29"/>
        <v>0</v>
      </c>
      <c r="BSV13" s="1104">
        <f t="shared" si="29"/>
        <v>0</v>
      </c>
      <c r="BSW13" s="1104">
        <f t="shared" si="29"/>
        <v>0</v>
      </c>
      <c r="BSX13" s="1104">
        <f t="shared" si="29"/>
        <v>0</v>
      </c>
      <c r="BSY13" s="1104">
        <f t="shared" si="29"/>
        <v>0</v>
      </c>
      <c r="BSZ13" s="1104">
        <f t="shared" si="29"/>
        <v>0</v>
      </c>
      <c r="BTA13" s="1103" t="s">
        <v>113</v>
      </c>
      <c r="BTB13" s="1104">
        <f t="shared" si="29"/>
        <v>0</v>
      </c>
      <c r="BTC13" s="1104">
        <f t="shared" si="29"/>
        <v>0</v>
      </c>
      <c r="BTD13" s="1104">
        <f t="shared" si="29"/>
        <v>0</v>
      </c>
      <c r="BTE13" s="1104">
        <f t="shared" si="29"/>
        <v>0</v>
      </c>
      <c r="BTF13" s="1104">
        <f t="shared" si="29"/>
        <v>0</v>
      </c>
      <c r="BTG13" s="1104">
        <f t="shared" si="29"/>
        <v>0</v>
      </c>
      <c r="BTH13" s="1104">
        <f t="shared" si="29"/>
        <v>0</v>
      </c>
      <c r="BTI13" s="1103" t="s">
        <v>113</v>
      </c>
      <c r="BTJ13" s="1104">
        <f t="shared" si="29"/>
        <v>0</v>
      </c>
      <c r="BTK13" s="1104">
        <f t="shared" si="29"/>
        <v>0</v>
      </c>
      <c r="BTL13" s="1104">
        <f t="shared" si="29"/>
        <v>0</v>
      </c>
      <c r="BTM13" s="1104">
        <f t="shared" si="29"/>
        <v>0</v>
      </c>
      <c r="BTN13" s="1104">
        <f t="shared" si="29"/>
        <v>0</v>
      </c>
      <c r="BTO13" s="1104">
        <f t="shared" si="29"/>
        <v>0</v>
      </c>
      <c r="BTP13" s="1104">
        <f t="shared" si="29"/>
        <v>0</v>
      </c>
      <c r="BTQ13" s="1103" t="s">
        <v>113</v>
      </c>
      <c r="BTR13" s="1104">
        <f t="shared" si="29"/>
        <v>0</v>
      </c>
      <c r="BTS13" s="1104">
        <f t="shared" si="29"/>
        <v>0</v>
      </c>
      <c r="BTT13" s="1104">
        <f t="shared" si="29"/>
        <v>0</v>
      </c>
      <c r="BTU13" s="1104">
        <f t="shared" si="29"/>
        <v>0</v>
      </c>
      <c r="BTV13" s="1104">
        <f t="shared" si="29"/>
        <v>0</v>
      </c>
      <c r="BTW13" s="1104">
        <f t="shared" si="29"/>
        <v>0</v>
      </c>
      <c r="BTX13" s="1104">
        <f t="shared" si="29"/>
        <v>0</v>
      </c>
      <c r="BTY13" s="1103" t="s">
        <v>113</v>
      </c>
      <c r="BTZ13" s="1104">
        <f t="shared" si="29"/>
        <v>0</v>
      </c>
      <c r="BUA13" s="1104">
        <f t="shared" si="29"/>
        <v>0</v>
      </c>
      <c r="BUB13" s="1104">
        <f t="shared" si="29"/>
        <v>0</v>
      </c>
      <c r="BUC13" s="1104">
        <f t="shared" si="29"/>
        <v>0</v>
      </c>
      <c r="BUD13" s="1104">
        <f t="shared" si="29"/>
        <v>0</v>
      </c>
      <c r="BUE13" s="1104">
        <f t="shared" si="29"/>
        <v>0</v>
      </c>
      <c r="BUF13" s="1104">
        <f t="shared" si="29"/>
        <v>0</v>
      </c>
      <c r="BUG13" s="1103" t="s">
        <v>113</v>
      </c>
      <c r="BUH13" s="1104">
        <f t="shared" si="29"/>
        <v>0</v>
      </c>
      <c r="BUI13" s="1104">
        <f t="shared" si="29"/>
        <v>0</v>
      </c>
      <c r="BUJ13" s="1104">
        <f t="shared" si="29"/>
        <v>0</v>
      </c>
      <c r="BUK13" s="1104">
        <f t="shared" si="29"/>
        <v>0</v>
      </c>
      <c r="BUL13" s="1104">
        <f t="shared" si="29"/>
        <v>0</v>
      </c>
      <c r="BUM13" s="1104">
        <f t="shared" si="29"/>
        <v>0</v>
      </c>
      <c r="BUN13" s="1104">
        <f t="shared" si="29"/>
        <v>0</v>
      </c>
      <c r="BUO13" s="1103" t="s">
        <v>113</v>
      </c>
      <c r="BUP13" s="1104">
        <f t="shared" si="29"/>
        <v>0</v>
      </c>
      <c r="BUQ13" s="1104">
        <f t="shared" si="29"/>
        <v>0</v>
      </c>
      <c r="BUR13" s="1104">
        <f t="shared" si="29"/>
        <v>0</v>
      </c>
      <c r="BUS13" s="1104">
        <f t="shared" si="29"/>
        <v>0</v>
      </c>
      <c r="BUT13" s="1104">
        <f t="shared" si="29"/>
        <v>0</v>
      </c>
      <c r="BUU13" s="1104">
        <f t="shared" si="29"/>
        <v>0</v>
      </c>
      <c r="BUV13" s="1104">
        <f t="shared" si="29"/>
        <v>0</v>
      </c>
      <c r="BUW13" s="1103" t="s">
        <v>113</v>
      </c>
      <c r="BUX13" s="1104">
        <f t="shared" ref="BUX13:BXH13" si="30">SUM(BUX7:BUX12)</f>
        <v>0</v>
      </c>
      <c r="BUY13" s="1104">
        <f t="shared" si="30"/>
        <v>0</v>
      </c>
      <c r="BUZ13" s="1104">
        <f t="shared" si="30"/>
        <v>0</v>
      </c>
      <c r="BVA13" s="1104">
        <f t="shared" si="30"/>
        <v>0</v>
      </c>
      <c r="BVB13" s="1104">
        <f t="shared" si="30"/>
        <v>0</v>
      </c>
      <c r="BVC13" s="1104">
        <f t="shared" si="30"/>
        <v>0</v>
      </c>
      <c r="BVD13" s="1104">
        <f t="shared" si="30"/>
        <v>0</v>
      </c>
      <c r="BVE13" s="1103" t="s">
        <v>113</v>
      </c>
      <c r="BVF13" s="1104">
        <f t="shared" si="30"/>
        <v>0</v>
      </c>
      <c r="BVG13" s="1104">
        <f t="shared" si="30"/>
        <v>0</v>
      </c>
      <c r="BVH13" s="1104">
        <f t="shared" si="30"/>
        <v>0</v>
      </c>
      <c r="BVI13" s="1104">
        <f t="shared" si="30"/>
        <v>0</v>
      </c>
      <c r="BVJ13" s="1104">
        <f t="shared" si="30"/>
        <v>0</v>
      </c>
      <c r="BVK13" s="1104">
        <f t="shared" si="30"/>
        <v>0</v>
      </c>
      <c r="BVL13" s="1104">
        <f t="shared" si="30"/>
        <v>0</v>
      </c>
      <c r="BVM13" s="1103" t="s">
        <v>113</v>
      </c>
      <c r="BVN13" s="1104">
        <f t="shared" si="30"/>
        <v>0</v>
      </c>
      <c r="BVO13" s="1104">
        <f t="shared" si="30"/>
        <v>0</v>
      </c>
      <c r="BVP13" s="1104">
        <f t="shared" si="30"/>
        <v>0</v>
      </c>
      <c r="BVQ13" s="1104">
        <f t="shared" si="30"/>
        <v>0</v>
      </c>
      <c r="BVR13" s="1104">
        <f t="shared" si="30"/>
        <v>0</v>
      </c>
      <c r="BVS13" s="1104">
        <f t="shared" si="30"/>
        <v>0</v>
      </c>
      <c r="BVT13" s="1104">
        <f t="shared" si="30"/>
        <v>0</v>
      </c>
      <c r="BVU13" s="1103" t="s">
        <v>113</v>
      </c>
      <c r="BVV13" s="1104">
        <f t="shared" si="30"/>
        <v>0</v>
      </c>
      <c r="BVW13" s="1104">
        <f t="shared" si="30"/>
        <v>0</v>
      </c>
      <c r="BVX13" s="1104">
        <f t="shared" si="30"/>
        <v>0</v>
      </c>
      <c r="BVY13" s="1104">
        <f t="shared" si="30"/>
        <v>0</v>
      </c>
      <c r="BVZ13" s="1104">
        <f t="shared" si="30"/>
        <v>0</v>
      </c>
      <c r="BWA13" s="1104">
        <f t="shared" si="30"/>
        <v>0</v>
      </c>
      <c r="BWB13" s="1104">
        <f t="shared" si="30"/>
        <v>0</v>
      </c>
      <c r="BWC13" s="1103" t="s">
        <v>113</v>
      </c>
      <c r="BWD13" s="1104">
        <f t="shared" si="30"/>
        <v>0</v>
      </c>
      <c r="BWE13" s="1104">
        <f t="shared" si="30"/>
        <v>0</v>
      </c>
      <c r="BWF13" s="1104">
        <f t="shared" si="30"/>
        <v>0</v>
      </c>
      <c r="BWG13" s="1104">
        <f t="shared" si="30"/>
        <v>0</v>
      </c>
      <c r="BWH13" s="1104">
        <f t="shared" si="30"/>
        <v>0</v>
      </c>
      <c r="BWI13" s="1104">
        <f t="shared" si="30"/>
        <v>0</v>
      </c>
      <c r="BWJ13" s="1104">
        <f t="shared" si="30"/>
        <v>0</v>
      </c>
      <c r="BWK13" s="1103" t="s">
        <v>113</v>
      </c>
      <c r="BWL13" s="1104">
        <f t="shared" si="30"/>
        <v>0</v>
      </c>
      <c r="BWM13" s="1104">
        <f t="shared" si="30"/>
        <v>0</v>
      </c>
      <c r="BWN13" s="1104">
        <f t="shared" si="30"/>
        <v>0</v>
      </c>
      <c r="BWO13" s="1104">
        <f t="shared" si="30"/>
        <v>0</v>
      </c>
      <c r="BWP13" s="1104">
        <f t="shared" si="30"/>
        <v>0</v>
      </c>
      <c r="BWQ13" s="1104">
        <f t="shared" si="30"/>
        <v>0</v>
      </c>
      <c r="BWR13" s="1104">
        <f t="shared" si="30"/>
        <v>0</v>
      </c>
      <c r="BWS13" s="1103" t="s">
        <v>113</v>
      </c>
      <c r="BWT13" s="1104">
        <f t="shared" si="30"/>
        <v>0</v>
      </c>
      <c r="BWU13" s="1104">
        <f t="shared" si="30"/>
        <v>0</v>
      </c>
      <c r="BWV13" s="1104">
        <f t="shared" si="30"/>
        <v>0</v>
      </c>
      <c r="BWW13" s="1104">
        <f t="shared" si="30"/>
        <v>0</v>
      </c>
      <c r="BWX13" s="1104">
        <f t="shared" si="30"/>
        <v>0</v>
      </c>
      <c r="BWY13" s="1104">
        <f t="shared" si="30"/>
        <v>0</v>
      </c>
      <c r="BWZ13" s="1104">
        <f t="shared" si="30"/>
        <v>0</v>
      </c>
      <c r="BXA13" s="1103" t="s">
        <v>113</v>
      </c>
      <c r="BXB13" s="1104">
        <f t="shared" si="30"/>
        <v>0</v>
      </c>
      <c r="BXC13" s="1104">
        <f t="shared" si="30"/>
        <v>0</v>
      </c>
      <c r="BXD13" s="1104">
        <f t="shared" si="30"/>
        <v>0</v>
      </c>
      <c r="BXE13" s="1104">
        <f t="shared" si="30"/>
        <v>0</v>
      </c>
      <c r="BXF13" s="1104">
        <f t="shared" si="30"/>
        <v>0</v>
      </c>
      <c r="BXG13" s="1104">
        <f t="shared" si="30"/>
        <v>0</v>
      </c>
      <c r="BXH13" s="1104">
        <f t="shared" si="30"/>
        <v>0</v>
      </c>
      <c r="BXI13" s="1103" t="s">
        <v>113</v>
      </c>
      <c r="BXJ13" s="1104">
        <f t="shared" ref="BXJ13:BZT13" si="31">SUM(BXJ7:BXJ12)</f>
        <v>0</v>
      </c>
      <c r="BXK13" s="1104">
        <f t="shared" si="31"/>
        <v>0</v>
      </c>
      <c r="BXL13" s="1104">
        <f t="shared" si="31"/>
        <v>0</v>
      </c>
      <c r="BXM13" s="1104">
        <f t="shared" si="31"/>
        <v>0</v>
      </c>
      <c r="BXN13" s="1104">
        <f t="shared" si="31"/>
        <v>0</v>
      </c>
      <c r="BXO13" s="1104">
        <f t="shared" si="31"/>
        <v>0</v>
      </c>
      <c r="BXP13" s="1104">
        <f t="shared" si="31"/>
        <v>0</v>
      </c>
      <c r="BXQ13" s="1103" t="s">
        <v>113</v>
      </c>
      <c r="BXR13" s="1104">
        <f t="shared" si="31"/>
        <v>0</v>
      </c>
      <c r="BXS13" s="1104">
        <f t="shared" si="31"/>
        <v>0</v>
      </c>
      <c r="BXT13" s="1104">
        <f t="shared" si="31"/>
        <v>0</v>
      </c>
      <c r="BXU13" s="1104">
        <f t="shared" si="31"/>
        <v>0</v>
      </c>
      <c r="BXV13" s="1104">
        <f t="shared" si="31"/>
        <v>0</v>
      </c>
      <c r="BXW13" s="1104">
        <f t="shared" si="31"/>
        <v>0</v>
      </c>
      <c r="BXX13" s="1104">
        <f t="shared" si="31"/>
        <v>0</v>
      </c>
      <c r="BXY13" s="1103" t="s">
        <v>113</v>
      </c>
      <c r="BXZ13" s="1104">
        <f t="shared" si="31"/>
        <v>0</v>
      </c>
      <c r="BYA13" s="1104">
        <f t="shared" si="31"/>
        <v>0</v>
      </c>
      <c r="BYB13" s="1104">
        <f t="shared" si="31"/>
        <v>0</v>
      </c>
      <c r="BYC13" s="1104">
        <f t="shared" si="31"/>
        <v>0</v>
      </c>
      <c r="BYD13" s="1104">
        <f t="shared" si="31"/>
        <v>0</v>
      </c>
      <c r="BYE13" s="1104">
        <f t="shared" si="31"/>
        <v>0</v>
      </c>
      <c r="BYF13" s="1104">
        <f t="shared" si="31"/>
        <v>0</v>
      </c>
      <c r="BYG13" s="1103" t="s">
        <v>113</v>
      </c>
      <c r="BYH13" s="1104">
        <f t="shared" si="31"/>
        <v>0</v>
      </c>
      <c r="BYI13" s="1104">
        <f t="shared" si="31"/>
        <v>0</v>
      </c>
      <c r="BYJ13" s="1104">
        <f t="shared" si="31"/>
        <v>0</v>
      </c>
      <c r="BYK13" s="1104">
        <f t="shared" si="31"/>
        <v>0</v>
      </c>
      <c r="BYL13" s="1104">
        <f t="shared" si="31"/>
        <v>0</v>
      </c>
      <c r="BYM13" s="1104">
        <f t="shared" si="31"/>
        <v>0</v>
      </c>
      <c r="BYN13" s="1104">
        <f t="shared" si="31"/>
        <v>0</v>
      </c>
      <c r="BYO13" s="1103" t="s">
        <v>113</v>
      </c>
      <c r="BYP13" s="1104">
        <f t="shared" si="31"/>
        <v>0</v>
      </c>
      <c r="BYQ13" s="1104">
        <f t="shared" si="31"/>
        <v>0</v>
      </c>
      <c r="BYR13" s="1104">
        <f t="shared" si="31"/>
        <v>0</v>
      </c>
      <c r="BYS13" s="1104">
        <f t="shared" si="31"/>
        <v>0</v>
      </c>
      <c r="BYT13" s="1104">
        <f t="shared" si="31"/>
        <v>0</v>
      </c>
      <c r="BYU13" s="1104">
        <f t="shared" si="31"/>
        <v>0</v>
      </c>
      <c r="BYV13" s="1104">
        <f t="shared" si="31"/>
        <v>0</v>
      </c>
      <c r="BYW13" s="1103" t="s">
        <v>113</v>
      </c>
      <c r="BYX13" s="1104">
        <f t="shared" si="31"/>
        <v>0</v>
      </c>
      <c r="BYY13" s="1104">
        <f t="shared" si="31"/>
        <v>0</v>
      </c>
      <c r="BYZ13" s="1104">
        <f t="shared" si="31"/>
        <v>0</v>
      </c>
      <c r="BZA13" s="1104">
        <f t="shared" si="31"/>
        <v>0</v>
      </c>
      <c r="BZB13" s="1104">
        <f t="shared" si="31"/>
        <v>0</v>
      </c>
      <c r="BZC13" s="1104">
        <f t="shared" si="31"/>
        <v>0</v>
      </c>
      <c r="BZD13" s="1104">
        <f t="shared" si="31"/>
        <v>0</v>
      </c>
      <c r="BZE13" s="1103" t="s">
        <v>113</v>
      </c>
      <c r="BZF13" s="1104">
        <f t="shared" si="31"/>
        <v>0</v>
      </c>
      <c r="BZG13" s="1104">
        <f t="shared" si="31"/>
        <v>0</v>
      </c>
      <c r="BZH13" s="1104">
        <f t="shared" si="31"/>
        <v>0</v>
      </c>
      <c r="BZI13" s="1104">
        <f t="shared" si="31"/>
        <v>0</v>
      </c>
      <c r="BZJ13" s="1104">
        <f t="shared" si="31"/>
        <v>0</v>
      </c>
      <c r="BZK13" s="1104">
        <f t="shared" si="31"/>
        <v>0</v>
      </c>
      <c r="BZL13" s="1104">
        <f t="shared" si="31"/>
        <v>0</v>
      </c>
      <c r="BZM13" s="1103" t="s">
        <v>113</v>
      </c>
      <c r="BZN13" s="1104">
        <f t="shared" si="31"/>
        <v>0</v>
      </c>
      <c r="BZO13" s="1104">
        <f t="shared" si="31"/>
        <v>0</v>
      </c>
      <c r="BZP13" s="1104">
        <f t="shared" si="31"/>
        <v>0</v>
      </c>
      <c r="BZQ13" s="1104">
        <f t="shared" si="31"/>
        <v>0</v>
      </c>
      <c r="BZR13" s="1104">
        <f t="shared" si="31"/>
        <v>0</v>
      </c>
      <c r="BZS13" s="1104">
        <f t="shared" si="31"/>
        <v>0</v>
      </c>
      <c r="BZT13" s="1104">
        <f t="shared" si="31"/>
        <v>0</v>
      </c>
      <c r="BZU13" s="1103" t="s">
        <v>113</v>
      </c>
      <c r="BZV13" s="1104">
        <f t="shared" ref="BZV13:CCF13" si="32">SUM(BZV7:BZV12)</f>
        <v>0</v>
      </c>
      <c r="BZW13" s="1104">
        <f t="shared" si="32"/>
        <v>0</v>
      </c>
      <c r="BZX13" s="1104">
        <f t="shared" si="32"/>
        <v>0</v>
      </c>
      <c r="BZY13" s="1104">
        <f t="shared" si="32"/>
        <v>0</v>
      </c>
      <c r="BZZ13" s="1104">
        <f t="shared" si="32"/>
        <v>0</v>
      </c>
      <c r="CAA13" s="1104">
        <f t="shared" si="32"/>
        <v>0</v>
      </c>
      <c r="CAB13" s="1104">
        <f t="shared" si="32"/>
        <v>0</v>
      </c>
      <c r="CAC13" s="1103" t="s">
        <v>113</v>
      </c>
      <c r="CAD13" s="1104">
        <f t="shared" si="32"/>
        <v>0</v>
      </c>
      <c r="CAE13" s="1104">
        <f t="shared" si="32"/>
        <v>0</v>
      </c>
      <c r="CAF13" s="1104">
        <f t="shared" si="32"/>
        <v>0</v>
      </c>
      <c r="CAG13" s="1104">
        <f t="shared" si="32"/>
        <v>0</v>
      </c>
      <c r="CAH13" s="1104">
        <f t="shared" si="32"/>
        <v>0</v>
      </c>
      <c r="CAI13" s="1104">
        <f t="shared" si="32"/>
        <v>0</v>
      </c>
      <c r="CAJ13" s="1104">
        <f t="shared" si="32"/>
        <v>0</v>
      </c>
      <c r="CAK13" s="1103" t="s">
        <v>113</v>
      </c>
      <c r="CAL13" s="1104">
        <f t="shared" si="32"/>
        <v>0</v>
      </c>
      <c r="CAM13" s="1104">
        <f t="shared" si="32"/>
        <v>0</v>
      </c>
      <c r="CAN13" s="1104">
        <f t="shared" si="32"/>
        <v>0</v>
      </c>
      <c r="CAO13" s="1104">
        <f t="shared" si="32"/>
        <v>0</v>
      </c>
      <c r="CAP13" s="1104">
        <f t="shared" si="32"/>
        <v>0</v>
      </c>
      <c r="CAQ13" s="1104">
        <f t="shared" si="32"/>
        <v>0</v>
      </c>
      <c r="CAR13" s="1104">
        <f t="shared" si="32"/>
        <v>0</v>
      </c>
      <c r="CAS13" s="1103" t="s">
        <v>113</v>
      </c>
      <c r="CAT13" s="1104">
        <f t="shared" si="32"/>
        <v>0</v>
      </c>
      <c r="CAU13" s="1104">
        <f t="shared" si="32"/>
        <v>0</v>
      </c>
      <c r="CAV13" s="1104">
        <f t="shared" si="32"/>
        <v>0</v>
      </c>
      <c r="CAW13" s="1104">
        <f t="shared" si="32"/>
        <v>0</v>
      </c>
      <c r="CAX13" s="1104">
        <f t="shared" si="32"/>
        <v>0</v>
      </c>
      <c r="CAY13" s="1104">
        <f t="shared" si="32"/>
        <v>0</v>
      </c>
      <c r="CAZ13" s="1104">
        <f t="shared" si="32"/>
        <v>0</v>
      </c>
      <c r="CBA13" s="1103" t="s">
        <v>113</v>
      </c>
      <c r="CBB13" s="1104">
        <f t="shared" si="32"/>
        <v>0</v>
      </c>
      <c r="CBC13" s="1104">
        <f t="shared" si="32"/>
        <v>0</v>
      </c>
      <c r="CBD13" s="1104">
        <f t="shared" si="32"/>
        <v>0</v>
      </c>
      <c r="CBE13" s="1104">
        <f t="shared" si="32"/>
        <v>0</v>
      </c>
      <c r="CBF13" s="1104">
        <f t="shared" si="32"/>
        <v>0</v>
      </c>
      <c r="CBG13" s="1104">
        <f t="shared" si="32"/>
        <v>0</v>
      </c>
      <c r="CBH13" s="1104">
        <f t="shared" si="32"/>
        <v>0</v>
      </c>
      <c r="CBI13" s="1103" t="s">
        <v>113</v>
      </c>
      <c r="CBJ13" s="1104">
        <f t="shared" si="32"/>
        <v>0</v>
      </c>
      <c r="CBK13" s="1104">
        <f t="shared" si="32"/>
        <v>0</v>
      </c>
      <c r="CBL13" s="1104">
        <f t="shared" si="32"/>
        <v>0</v>
      </c>
      <c r="CBM13" s="1104">
        <f t="shared" si="32"/>
        <v>0</v>
      </c>
      <c r="CBN13" s="1104">
        <f t="shared" si="32"/>
        <v>0</v>
      </c>
      <c r="CBO13" s="1104">
        <f t="shared" si="32"/>
        <v>0</v>
      </c>
      <c r="CBP13" s="1104">
        <f t="shared" si="32"/>
        <v>0</v>
      </c>
      <c r="CBQ13" s="1103" t="s">
        <v>113</v>
      </c>
      <c r="CBR13" s="1104">
        <f t="shared" si="32"/>
        <v>0</v>
      </c>
      <c r="CBS13" s="1104">
        <f t="shared" si="32"/>
        <v>0</v>
      </c>
      <c r="CBT13" s="1104">
        <f t="shared" si="32"/>
        <v>0</v>
      </c>
      <c r="CBU13" s="1104">
        <f t="shared" si="32"/>
        <v>0</v>
      </c>
      <c r="CBV13" s="1104">
        <f t="shared" si="32"/>
        <v>0</v>
      </c>
      <c r="CBW13" s="1104">
        <f t="shared" si="32"/>
        <v>0</v>
      </c>
      <c r="CBX13" s="1104">
        <f t="shared" si="32"/>
        <v>0</v>
      </c>
      <c r="CBY13" s="1103" t="s">
        <v>113</v>
      </c>
      <c r="CBZ13" s="1104">
        <f t="shared" si="32"/>
        <v>0</v>
      </c>
      <c r="CCA13" s="1104">
        <f t="shared" si="32"/>
        <v>0</v>
      </c>
      <c r="CCB13" s="1104">
        <f t="shared" si="32"/>
        <v>0</v>
      </c>
      <c r="CCC13" s="1104">
        <f t="shared" si="32"/>
        <v>0</v>
      </c>
      <c r="CCD13" s="1104">
        <f t="shared" si="32"/>
        <v>0</v>
      </c>
      <c r="CCE13" s="1104">
        <f t="shared" si="32"/>
        <v>0</v>
      </c>
      <c r="CCF13" s="1104">
        <f t="shared" si="32"/>
        <v>0</v>
      </c>
      <c r="CCG13" s="1103" t="s">
        <v>113</v>
      </c>
      <c r="CCH13" s="1104">
        <f t="shared" ref="CCH13:CER13" si="33">SUM(CCH7:CCH12)</f>
        <v>0</v>
      </c>
      <c r="CCI13" s="1104">
        <f t="shared" si="33"/>
        <v>0</v>
      </c>
      <c r="CCJ13" s="1104">
        <f t="shared" si="33"/>
        <v>0</v>
      </c>
      <c r="CCK13" s="1104">
        <f t="shared" si="33"/>
        <v>0</v>
      </c>
      <c r="CCL13" s="1104">
        <f t="shared" si="33"/>
        <v>0</v>
      </c>
      <c r="CCM13" s="1104">
        <f t="shared" si="33"/>
        <v>0</v>
      </c>
      <c r="CCN13" s="1104">
        <f t="shared" si="33"/>
        <v>0</v>
      </c>
      <c r="CCO13" s="1103" t="s">
        <v>113</v>
      </c>
      <c r="CCP13" s="1104">
        <f t="shared" si="33"/>
        <v>0</v>
      </c>
      <c r="CCQ13" s="1104">
        <f t="shared" si="33"/>
        <v>0</v>
      </c>
      <c r="CCR13" s="1104">
        <f t="shared" si="33"/>
        <v>0</v>
      </c>
      <c r="CCS13" s="1104">
        <f t="shared" si="33"/>
        <v>0</v>
      </c>
      <c r="CCT13" s="1104">
        <f t="shared" si="33"/>
        <v>0</v>
      </c>
      <c r="CCU13" s="1104">
        <f t="shared" si="33"/>
        <v>0</v>
      </c>
      <c r="CCV13" s="1104">
        <f t="shared" si="33"/>
        <v>0</v>
      </c>
      <c r="CCW13" s="1103" t="s">
        <v>113</v>
      </c>
      <c r="CCX13" s="1104">
        <f t="shared" si="33"/>
        <v>0</v>
      </c>
      <c r="CCY13" s="1104">
        <f t="shared" si="33"/>
        <v>0</v>
      </c>
      <c r="CCZ13" s="1104">
        <f t="shared" si="33"/>
        <v>0</v>
      </c>
      <c r="CDA13" s="1104">
        <f t="shared" si="33"/>
        <v>0</v>
      </c>
      <c r="CDB13" s="1104">
        <f t="shared" si="33"/>
        <v>0</v>
      </c>
      <c r="CDC13" s="1104">
        <f t="shared" si="33"/>
        <v>0</v>
      </c>
      <c r="CDD13" s="1104">
        <f t="shared" si="33"/>
        <v>0</v>
      </c>
      <c r="CDE13" s="1103" t="s">
        <v>113</v>
      </c>
      <c r="CDF13" s="1104">
        <f t="shared" si="33"/>
        <v>0</v>
      </c>
      <c r="CDG13" s="1104">
        <f t="shared" si="33"/>
        <v>0</v>
      </c>
      <c r="CDH13" s="1104">
        <f t="shared" si="33"/>
        <v>0</v>
      </c>
      <c r="CDI13" s="1104">
        <f t="shared" si="33"/>
        <v>0</v>
      </c>
      <c r="CDJ13" s="1104">
        <f t="shared" si="33"/>
        <v>0</v>
      </c>
      <c r="CDK13" s="1104">
        <f t="shared" si="33"/>
        <v>0</v>
      </c>
      <c r="CDL13" s="1104">
        <f t="shared" si="33"/>
        <v>0</v>
      </c>
      <c r="CDM13" s="1103" t="s">
        <v>113</v>
      </c>
      <c r="CDN13" s="1104">
        <f t="shared" si="33"/>
        <v>0</v>
      </c>
      <c r="CDO13" s="1104">
        <f t="shared" si="33"/>
        <v>0</v>
      </c>
      <c r="CDP13" s="1104">
        <f t="shared" si="33"/>
        <v>0</v>
      </c>
      <c r="CDQ13" s="1104">
        <f t="shared" si="33"/>
        <v>0</v>
      </c>
      <c r="CDR13" s="1104">
        <f t="shared" si="33"/>
        <v>0</v>
      </c>
      <c r="CDS13" s="1104">
        <f t="shared" si="33"/>
        <v>0</v>
      </c>
      <c r="CDT13" s="1104">
        <f t="shared" si="33"/>
        <v>0</v>
      </c>
      <c r="CDU13" s="1103" t="s">
        <v>113</v>
      </c>
      <c r="CDV13" s="1104">
        <f t="shared" si="33"/>
        <v>0</v>
      </c>
      <c r="CDW13" s="1104">
        <f t="shared" si="33"/>
        <v>0</v>
      </c>
      <c r="CDX13" s="1104">
        <f t="shared" si="33"/>
        <v>0</v>
      </c>
      <c r="CDY13" s="1104">
        <f t="shared" si="33"/>
        <v>0</v>
      </c>
      <c r="CDZ13" s="1104">
        <f t="shared" si="33"/>
        <v>0</v>
      </c>
      <c r="CEA13" s="1104">
        <f t="shared" si="33"/>
        <v>0</v>
      </c>
      <c r="CEB13" s="1104">
        <f t="shared" si="33"/>
        <v>0</v>
      </c>
      <c r="CEC13" s="1103" t="s">
        <v>113</v>
      </c>
      <c r="CED13" s="1104">
        <f t="shared" si="33"/>
        <v>0</v>
      </c>
      <c r="CEE13" s="1104">
        <f t="shared" si="33"/>
        <v>0</v>
      </c>
      <c r="CEF13" s="1104">
        <f t="shared" si="33"/>
        <v>0</v>
      </c>
      <c r="CEG13" s="1104">
        <f t="shared" si="33"/>
        <v>0</v>
      </c>
      <c r="CEH13" s="1104">
        <f t="shared" si="33"/>
        <v>0</v>
      </c>
      <c r="CEI13" s="1104">
        <f t="shared" si="33"/>
        <v>0</v>
      </c>
      <c r="CEJ13" s="1104">
        <f t="shared" si="33"/>
        <v>0</v>
      </c>
      <c r="CEK13" s="1103" t="s">
        <v>113</v>
      </c>
      <c r="CEL13" s="1104">
        <f t="shared" si="33"/>
        <v>0</v>
      </c>
      <c r="CEM13" s="1104">
        <f t="shared" si="33"/>
        <v>0</v>
      </c>
      <c r="CEN13" s="1104">
        <f t="shared" si="33"/>
        <v>0</v>
      </c>
      <c r="CEO13" s="1104">
        <f t="shared" si="33"/>
        <v>0</v>
      </c>
      <c r="CEP13" s="1104">
        <f t="shared" si="33"/>
        <v>0</v>
      </c>
      <c r="CEQ13" s="1104">
        <f t="shared" si="33"/>
        <v>0</v>
      </c>
      <c r="CER13" s="1104">
        <f t="shared" si="33"/>
        <v>0</v>
      </c>
      <c r="CES13" s="1103" t="s">
        <v>113</v>
      </c>
      <c r="CET13" s="1104">
        <f t="shared" ref="CET13:CHD13" si="34">SUM(CET7:CET12)</f>
        <v>0</v>
      </c>
      <c r="CEU13" s="1104">
        <f t="shared" si="34"/>
        <v>0</v>
      </c>
      <c r="CEV13" s="1104">
        <f t="shared" si="34"/>
        <v>0</v>
      </c>
      <c r="CEW13" s="1104">
        <f t="shared" si="34"/>
        <v>0</v>
      </c>
      <c r="CEX13" s="1104">
        <f t="shared" si="34"/>
        <v>0</v>
      </c>
      <c r="CEY13" s="1104">
        <f t="shared" si="34"/>
        <v>0</v>
      </c>
      <c r="CEZ13" s="1104">
        <f t="shared" si="34"/>
        <v>0</v>
      </c>
      <c r="CFA13" s="1103" t="s">
        <v>113</v>
      </c>
      <c r="CFB13" s="1104">
        <f t="shared" si="34"/>
        <v>0</v>
      </c>
      <c r="CFC13" s="1104">
        <f t="shared" si="34"/>
        <v>0</v>
      </c>
      <c r="CFD13" s="1104">
        <f t="shared" si="34"/>
        <v>0</v>
      </c>
      <c r="CFE13" s="1104">
        <f t="shared" si="34"/>
        <v>0</v>
      </c>
      <c r="CFF13" s="1104">
        <f t="shared" si="34"/>
        <v>0</v>
      </c>
      <c r="CFG13" s="1104">
        <f t="shared" si="34"/>
        <v>0</v>
      </c>
      <c r="CFH13" s="1104">
        <f t="shared" si="34"/>
        <v>0</v>
      </c>
      <c r="CFI13" s="1103" t="s">
        <v>113</v>
      </c>
      <c r="CFJ13" s="1104">
        <f t="shared" si="34"/>
        <v>0</v>
      </c>
      <c r="CFK13" s="1104">
        <f t="shared" si="34"/>
        <v>0</v>
      </c>
      <c r="CFL13" s="1104">
        <f t="shared" si="34"/>
        <v>0</v>
      </c>
      <c r="CFM13" s="1104">
        <f t="shared" si="34"/>
        <v>0</v>
      </c>
      <c r="CFN13" s="1104">
        <f t="shared" si="34"/>
        <v>0</v>
      </c>
      <c r="CFO13" s="1104">
        <f t="shared" si="34"/>
        <v>0</v>
      </c>
      <c r="CFP13" s="1104">
        <f t="shared" si="34"/>
        <v>0</v>
      </c>
      <c r="CFQ13" s="1103" t="s">
        <v>113</v>
      </c>
      <c r="CFR13" s="1104">
        <f t="shared" si="34"/>
        <v>0</v>
      </c>
      <c r="CFS13" s="1104">
        <f t="shared" si="34"/>
        <v>0</v>
      </c>
      <c r="CFT13" s="1104">
        <f t="shared" si="34"/>
        <v>0</v>
      </c>
      <c r="CFU13" s="1104">
        <f t="shared" si="34"/>
        <v>0</v>
      </c>
      <c r="CFV13" s="1104">
        <f t="shared" si="34"/>
        <v>0</v>
      </c>
      <c r="CFW13" s="1104">
        <f t="shared" si="34"/>
        <v>0</v>
      </c>
      <c r="CFX13" s="1104">
        <f t="shared" si="34"/>
        <v>0</v>
      </c>
      <c r="CFY13" s="1103" t="s">
        <v>113</v>
      </c>
      <c r="CFZ13" s="1104">
        <f t="shared" si="34"/>
        <v>0</v>
      </c>
      <c r="CGA13" s="1104">
        <f t="shared" si="34"/>
        <v>0</v>
      </c>
      <c r="CGB13" s="1104">
        <f t="shared" si="34"/>
        <v>0</v>
      </c>
      <c r="CGC13" s="1104">
        <f t="shared" si="34"/>
        <v>0</v>
      </c>
      <c r="CGD13" s="1104">
        <f t="shared" si="34"/>
        <v>0</v>
      </c>
      <c r="CGE13" s="1104">
        <f t="shared" si="34"/>
        <v>0</v>
      </c>
      <c r="CGF13" s="1104">
        <f t="shared" si="34"/>
        <v>0</v>
      </c>
      <c r="CGG13" s="1103" t="s">
        <v>113</v>
      </c>
      <c r="CGH13" s="1104">
        <f t="shared" si="34"/>
        <v>0</v>
      </c>
      <c r="CGI13" s="1104">
        <f t="shared" si="34"/>
        <v>0</v>
      </c>
      <c r="CGJ13" s="1104">
        <f t="shared" si="34"/>
        <v>0</v>
      </c>
      <c r="CGK13" s="1104">
        <f t="shared" si="34"/>
        <v>0</v>
      </c>
      <c r="CGL13" s="1104">
        <f t="shared" si="34"/>
        <v>0</v>
      </c>
      <c r="CGM13" s="1104">
        <f t="shared" si="34"/>
        <v>0</v>
      </c>
      <c r="CGN13" s="1104">
        <f t="shared" si="34"/>
        <v>0</v>
      </c>
      <c r="CGO13" s="1103" t="s">
        <v>113</v>
      </c>
      <c r="CGP13" s="1104">
        <f t="shared" si="34"/>
        <v>0</v>
      </c>
      <c r="CGQ13" s="1104">
        <f t="shared" si="34"/>
        <v>0</v>
      </c>
      <c r="CGR13" s="1104">
        <f t="shared" si="34"/>
        <v>0</v>
      </c>
      <c r="CGS13" s="1104">
        <f t="shared" si="34"/>
        <v>0</v>
      </c>
      <c r="CGT13" s="1104">
        <f t="shared" si="34"/>
        <v>0</v>
      </c>
      <c r="CGU13" s="1104">
        <f t="shared" si="34"/>
        <v>0</v>
      </c>
      <c r="CGV13" s="1104">
        <f t="shared" si="34"/>
        <v>0</v>
      </c>
      <c r="CGW13" s="1103" t="s">
        <v>113</v>
      </c>
      <c r="CGX13" s="1104">
        <f t="shared" si="34"/>
        <v>0</v>
      </c>
      <c r="CGY13" s="1104">
        <f t="shared" si="34"/>
        <v>0</v>
      </c>
      <c r="CGZ13" s="1104">
        <f t="shared" si="34"/>
        <v>0</v>
      </c>
      <c r="CHA13" s="1104">
        <f t="shared" si="34"/>
        <v>0</v>
      </c>
      <c r="CHB13" s="1104">
        <f t="shared" si="34"/>
        <v>0</v>
      </c>
      <c r="CHC13" s="1104">
        <f t="shared" si="34"/>
        <v>0</v>
      </c>
      <c r="CHD13" s="1104">
        <f t="shared" si="34"/>
        <v>0</v>
      </c>
      <c r="CHE13" s="1103" t="s">
        <v>113</v>
      </c>
      <c r="CHF13" s="1104">
        <f t="shared" ref="CHF13:CJP13" si="35">SUM(CHF7:CHF12)</f>
        <v>0</v>
      </c>
      <c r="CHG13" s="1104">
        <f t="shared" si="35"/>
        <v>0</v>
      </c>
      <c r="CHH13" s="1104">
        <f t="shared" si="35"/>
        <v>0</v>
      </c>
      <c r="CHI13" s="1104">
        <f t="shared" si="35"/>
        <v>0</v>
      </c>
      <c r="CHJ13" s="1104">
        <f t="shared" si="35"/>
        <v>0</v>
      </c>
      <c r="CHK13" s="1104">
        <f t="shared" si="35"/>
        <v>0</v>
      </c>
      <c r="CHL13" s="1104">
        <f t="shared" si="35"/>
        <v>0</v>
      </c>
      <c r="CHM13" s="1103" t="s">
        <v>113</v>
      </c>
      <c r="CHN13" s="1104">
        <f t="shared" si="35"/>
        <v>0</v>
      </c>
      <c r="CHO13" s="1104">
        <f t="shared" si="35"/>
        <v>0</v>
      </c>
      <c r="CHP13" s="1104">
        <f t="shared" si="35"/>
        <v>0</v>
      </c>
      <c r="CHQ13" s="1104">
        <f t="shared" si="35"/>
        <v>0</v>
      </c>
      <c r="CHR13" s="1104">
        <f t="shared" si="35"/>
        <v>0</v>
      </c>
      <c r="CHS13" s="1104">
        <f t="shared" si="35"/>
        <v>0</v>
      </c>
      <c r="CHT13" s="1104">
        <f t="shared" si="35"/>
        <v>0</v>
      </c>
      <c r="CHU13" s="1103" t="s">
        <v>113</v>
      </c>
      <c r="CHV13" s="1104">
        <f t="shared" si="35"/>
        <v>0</v>
      </c>
      <c r="CHW13" s="1104">
        <f t="shared" si="35"/>
        <v>0</v>
      </c>
      <c r="CHX13" s="1104">
        <f t="shared" si="35"/>
        <v>0</v>
      </c>
      <c r="CHY13" s="1104">
        <f t="shared" si="35"/>
        <v>0</v>
      </c>
      <c r="CHZ13" s="1104">
        <f t="shared" si="35"/>
        <v>0</v>
      </c>
      <c r="CIA13" s="1104">
        <f t="shared" si="35"/>
        <v>0</v>
      </c>
      <c r="CIB13" s="1104">
        <f t="shared" si="35"/>
        <v>0</v>
      </c>
      <c r="CIC13" s="1103" t="s">
        <v>113</v>
      </c>
      <c r="CID13" s="1104">
        <f t="shared" si="35"/>
        <v>0</v>
      </c>
      <c r="CIE13" s="1104">
        <f t="shared" si="35"/>
        <v>0</v>
      </c>
      <c r="CIF13" s="1104">
        <f t="shared" si="35"/>
        <v>0</v>
      </c>
      <c r="CIG13" s="1104">
        <f t="shared" si="35"/>
        <v>0</v>
      </c>
      <c r="CIH13" s="1104">
        <f t="shared" si="35"/>
        <v>0</v>
      </c>
      <c r="CII13" s="1104">
        <f t="shared" si="35"/>
        <v>0</v>
      </c>
      <c r="CIJ13" s="1104">
        <f t="shared" si="35"/>
        <v>0</v>
      </c>
      <c r="CIK13" s="1103" t="s">
        <v>113</v>
      </c>
      <c r="CIL13" s="1104">
        <f t="shared" si="35"/>
        <v>0</v>
      </c>
      <c r="CIM13" s="1104">
        <f t="shared" si="35"/>
        <v>0</v>
      </c>
      <c r="CIN13" s="1104">
        <f t="shared" si="35"/>
        <v>0</v>
      </c>
      <c r="CIO13" s="1104">
        <f t="shared" si="35"/>
        <v>0</v>
      </c>
      <c r="CIP13" s="1104">
        <f t="shared" si="35"/>
        <v>0</v>
      </c>
      <c r="CIQ13" s="1104">
        <f t="shared" si="35"/>
        <v>0</v>
      </c>
      <c r="CIR13" s="1104">
        <f t="shared" si="35"/>
        <v>0</v>
      </c>
      <c r="CIS13" s="1103" t="s">
        <v>113</v>
      </c>
      <c r="CIT13" s="1104">
        <f t="shared" si="35"/>
        <v>0</v>
      </c>
      <c r="CIU13" s="1104">
        <f t="shared" si="35"/>
        <v>0</v>
      </c>
      <c r="CIV13" s="1104">
        <f t="shared" si="35"/>
        <v>0</v>
      </c>
      <c r="CIW13" s="1104">
        <f t="shared" si="35"/>
        <v>0</v>
      </c>
      <c r="CIX13" s="1104">
        <f t="shared" si="35"/>
        <v>0</v>
      </c>
      <c r="CIY13" s="1104">
        <f t="shared" si="35"/>
        <v>0</v>
      </c>
      <c r="CIZ13" s="1104">
        <f t="shared" si="35"/>
        <v>0</v>
      </c>
      <c r="CJA13" s="1103" t="s">
        <v>113</v>
      </c>
      <c r="CJB13" s="1104">
        <f t="shared" si="35"/>
        <v>0</v>
      </c>
      <c r="CJC13" s="1104">
        <f t="shared" si="35"/>
        <v>0</v>
      </c>
      <c r="CJD13" s="1104">
        <f t="shared" si="35"/>
        <v>0</v>
      </c>
      <c r="CJE13" s="1104">
        <f t="shared" si="35"/>
        <v>0</v>
      </c>
      <c r="CJF13" s="1104">
        <f t="shared" si="35"/>
        <v>0</v>
      </c>
      <c r="CJG13" s="1104">
        <f t="shared" si="35"/>
        <v>0</v>
      </c>
      <c r="CJH13" s="1104">
        <f t="shared" si="35"/>
        <v>0</v>
      </c>
      <c r="CJI13" s="1103" t="s">
        <v>113</v>
      </c>
      <c r="CJJ13" s="1104">
        <f t="shared" si="35"/>
        <v>0</v>
      </c>
      <c r="CJK13" s="1104">
        <f t="shared" si="35"/>
        <v>0</v>
      </c>
      <c r="CJL13" s="1104">
        <f t="shared" si="35"/>
        <v>0</v>
      </c>
      <c r="CJM13" s="1104">
        <f t="shared" si="35"/>
        <v>0</v>
      </c>
      <c r="CJN13" s="1104">
        <f t="shared" si="35"/>
        <v>0</v>
      </c>
      <c r="CJO13" s="1104">
        <f t="shared" si="35"/>
        <v>0</v>
      </c>
      <c r="CJP13" s="1104">
        <f t="shared" si="35"/>
        <v>0</v>
      </c>
      <c r="CJQ13" s="1103" t="s">
        <v>113</v>
      </c>
      <c r="CJR13" s="1104">
        <f t="shared" ref="CJR13:CMB13" si="36">SUM(CJR7:CJR12)</f>
        <v>0</v>
      </c>
      <c r="CJS13" s="1104">
        <f t="shared" si="36"/>
        <v>0</v>
      </c>
      <c r="CJT13" s="1104">
        <f t="shared" si="36"/>
        <v>0</v>
      </c>
      <c r="CJU13" s="1104">
        <f t="shared" si="36"/>
        <v>0</v>
      </c>
      <c r="CJV13" s="1104">
        <f t="shared" si="36"/>
        <v>0</v>
      </c>
      <c r="CJW13" s="1104">
        <f t="shared" si="36"/>
        <v>0</v>
      </c>
      <c r="CJX13" s="1104">
        <f t="shared" si="36"/>
        <v>0</v>
      </c>
      <c r="CJY13" s="1103" t="s">
        <v>113</v>
      </c>
      <c r="CJZ13" s="1104">
        <f t="shared" si="36"/>
        <v>0</v>
      </c>
      <c r="CKA13" s="1104">
        <f t="shared" si="36"/>
        <v>0</v>
      </c>
      <c r="CKB13" s="1104">
        <f t="shared" si="36"/>
        <v>0</v>
      </c>
      <c r="CKC13" s="1104">
        <f t="shared" si="36"/>
        <v>0</v>
      </c>
      <c r="CKD13" s="1104">
        <f t="shared" si="36"/>
        <v>0</v>
      </c>
      <c r="CKE13" s="1104">
        <f t="shared" si="36"/>
        <v>0</v>
      </c>
      <c r="CKF13" s="1104">
        <f t="shared" si="36"/>
        <v>0</v>
      </c>
      <c r="CKG13" s="1103" t="s">
        <v>113</v>
      </c>
      <c r="CKH13" s="1104">
        <f t="shared" si="36"/>
        <v>0</v>
      </c>
      <c r="CKI13" s="1104">
        <f t="shared" si="36"/>
        <v>0</v>
      </c>
      <c r="CKJ13" s="1104">
        <f t="shared" si="36"/>
        <v>0</v>
      </c>
      <c r="CKK13" s="1104">
        <f t="shared" si="36"/>
        <v>0</v>
      </c>
      <c r="CKL13" s="1104">
        <f t="shared" si="36"/>
        <v>0</v>
      </c>
      <c r="CKM13" s="1104">
        <f t="shared" si="36"/>
        <v>0</v>
      </c>
      <c r="CKN13" s="1104">
        <f t="shared" si="36"/>
        <v>0</v>
      </c>
      <c r="CKO13" s="1103" t="s">
        <v>113</v>
      </c>
      <c r="CKP13" s="1104">
        <f t="shared" si="36"/>
        <v>0</v>
      </c>
      <c r="CKQ13" s="1104">
        <f t="shared" si="36"/>
        <v>0</v>
      </c>
      <c r="CKR13" s="1104">
        <f t="shared" si="36"/>
        <v>0</v>
      </c>
      <c r="CKS13" s="1104">
        <f t="shared" si="36"/>
        <v>0</v>
      </c>
      <c r="CKT13" s="1104">
        <f t="shared" si="36"/>
        <v>0</v>
      </c>
      <c r="CKU13" s="1104">
        <f t="shared" si="36"/>
        <v>0</v>
      </c>
      <c r="CKV13" s="1104">
        <f t="shared" si="36"/>
        <v>0</v>
      </c>
      <c r="CKW13" s="1103" t="s">
        <v>113</v>
      </c>
      <c r="CKX13" s="1104">
        <f t="shared" si="36"/>
        <v>0</v>
      </c>
      <c r="CKY13" s="1104">
        <f t="shared" si="36"/>
        <v>0</v>
      </c>
      <c r="CKZ13" s="1104">
        <f t="shared" si="36"/>
        <v>0</v>
      </c>
      <c r="CLA13" s="1104">
        <f t="shared" si="36"/>
        <v>0</v>
      </c>
      <c r="CLB13" s="1104">
        <f t="shared" si="36"/>
        <v>0</v>
      </c>
      <c r="CLC13" s="1104">
        <f t="shared" si="36"/>
        <v>0</v>
      </c>
      <c r="CLD13" s="1104">
        <f t="shared" si="36"/>
        <v>0</v>
      </c>
      <c r="CLE13" s="1103" t="s">
        <v>113</v>
      </c>
      <c r="CLF13" s="1104">
        <f t="shared" si="36"/>
        <v>0</v>
      </c>
      <c r="CLG13" s="1104">
        <f t="shared" si="36"/>
        <v>0</v>
      </c>
      <c r="CLH13" s="1104">
        <f t="shared" si="36"/>
        <v>0</v>
      </c>
      <c r="CLI13" s="1104">
        <f t="shared" si="36"/>
        <v>0</v>
      </c>
      <c r="CLJ13" s="1104">
        <f t="shared" si="36"/>
        <v>0</v>
      </c>
      <c r="CLK13" s="1104">
        <f t="shared" si="36"/>
        <v>0</v>
      </c>
      <c r="CLL13" s="1104">
        <f t="shared" si="36"/>
        <v>0</v>
      </c>
      <c r="CLM13" s="1103" t="s">
        <v>113</v>
      </c>
      <c r="CLN13" s="1104">
        <f t="shared" si="36"/>
        <v>0</v>
      </c>
      <c r="CLO13" s="1104">
        <f t="shared" si="36"/>
        <v>0</v>
      </c>
      <c r="CLP13" s="1104">
        <f t="shared" si="36"/>
        <v>0</v>
      </c>
      <c r="CLQ13" s="1104">
        <f t="shared" si="36"/>
        <v>0</v>
      </c>
      <c r="CLR13" s="1104">
        <f t="shared" si="36"/>
        <v>0</v>
      </c>
      <c r="CLS13" s="1104">
        <f t="shared" si="36"/>
        <v>0</v>
      </c>
      <c r="CLT13" s="1104">
        <f t="shared" si="36"/>
        <v>0</v>
      </c>
      <c r="CLU13" s="1103" t="s">
        <v>113</v>
      </c>
      <c r="CLV13" s="1104">
        <f t="shared" si="36"/>
        <v>0</v>
      </c>
      <c r="CLW13" s="1104">
        <f t="shared" si="36"/>
        <v>0</v>
      </c>
      <c r="CLX13" s="1104">
        <f t="shared" si="36"/>
        <v>0</v>
      </c>
      <c r="CLY13" s="1104">
        <f t="shared" si="36"/>
        <v>0</v>
      </c>
      <c r="CLZ13" s="1104">
        <f t="shared" si="36"/>
        <v>0</v>
      </c>
      <c r="CMA13" s="1104">
        <f t="shared" si="36"/>
        <v>0</v>
      </c>
      <c r="CMB13" s="1104">
        <f t="shared" si="36"/>
        <v>0</v>
      </c>
      <c r="CMC13" s="1103" t="s">
        <v>113</v>
      </c>
      <c r="CMD13" s="1104">
        <f t="shared" ref="CMD13:CON13" si="37">SUM(CMD7:CMD12)</f>
        <v>0</v>
      </c>
      <c r="CME13" s="1104">
        <f t="shared" si="37"/>
        <v>0</v>
      </c>
      <c r="CMF13" s="1104">
        <f t="shared" si="37"/>
        <v>0</v>
      </c>
      <c r="CMG13" s="1104">
        <f t="shared" si="37"/>
        <v>0</v>
      </c>
      <c r="CMH13" s="1104">
        <f t="shared" si="37"/>
        <v>0</v>
      </c>
      <c r="CMI13" s="1104">
        <f t="shared" si="37"/>
        <v>0</v>
      </c>
      <c r="CMJ13" s="1104">
        <f t="shared" si="37"/>
        <v>0</v>
      </c>
      <c r="CMK13" s="1103" t="s">
        <v>113</v>
      </c>
      <c r="CML13" s="1104">
        <f t="shared" si="37"/>
        <v>0</v>
      </c>
      <c r="CMM13" s="1104">
        <f t="shared" si="37"/>
        <v>0</v>
      </c>
      <c r="CMN13" s="1104">
        <f t="shared" si="37"/>
        <v>0</v>
      </c>
      <c r="CMO13" s="1104">
        <f t="shared" si="37"/>
        <v>0</v>
      </c>
      <c r="CMP13" s="1104">
        <f t="shared" si="37"/>
        <v>0</v>
      </c>
      <c r="CMQ13" s="1104">
        <f t="shared" si="37"/>
        <v>0</v>
      </c>
      <c r="CMR13" s="1104">
        <f t="shared" si="37"/>
        <v>0</v>
      </c>
      <c r="CMS13" s="1103" t="s">
        <v>113</v>
      </c>
      <c r="CMT13" s="1104">
        <f t="shared" si="37"/>
        <v>0</v>
      </c>
      <c r="CMU13" s="1104">
        <f t="shared" si="37"/>
        <v>0</v>
      </c>
      <c r="CMV13" s="1104">
        <f t="shared" si="37"/>
        <v>0</v>
      </c>
      <c r="CMW13" s="1104">
        <f t="shared" si="37"/>
        <v>0</v>
      </c>
      <c r="CMX13" s="1104">
        <f t="shared" si="37"/>
        <v>0</v>
      </c>
      <c r="CMY13" s="1104">
        <f t="shared" si="37"/>
        <v>0</v>
      </c>
      <c r="CMZ13" s="1104">
        <f t="shared" si="37"/>
        <v>0</v>
      </c>
      <c r="CNA13" s="1103" t="s">
        <v>113</v>
      </c>
      <c r="CNB13" s="1104">
        <f t="shared" si="37"/>
        <v>0</v>
      </c>
      <c r="CNC13" s="1104">
        <f t="shared" si="37"/>
        <v>0</v>
      </c>
      <c r="CND13" s="1104">
        <f t="shared" si="37"/>
        <v>0</v>
      </c>
      <c r="CNE13" s="1104">
        <f t="shared" si="37"/>
        <v>0</v>
      </c>
      <c r="CNF13" s="1104">
        <f t="shared" si="37"/>
        <v>0</v>
      </c>
      <c r="CNG13" s="1104">
        <f t="shared" si="37"/>
        <v>0</v>
      </c>
      <c r="CNH13" s="1104">
        <f t="shared" si="37"/>
        <v>0</v>
      </c>
      <c r="CNI13" s="1103" t="s">
        <v>113</v>
      </c>
      <c r="CNJ13" s="1104">
        <f t="shared" si="37"/>
        <v>0</v>
      </c>
      <c r="CNK13" s="1104">
        <f t="shared" si="37"/>
        <v>0</v>
      </c>
      <c r="CNL13" s="1104">
        <f t="shared" si="37"/>
        <v>0</v>
      </c>
      <c r="CNM13" s="1104">
        <f t="shared" si="37"/>
        <v>0</v>
      </c>
      <c r="CNN13" s="1104">
        <f t="shared" si="37"/>
        <v>0</v>
      </c>
      <c r="CNO13" s="1104">
        <f t="shared" si="37"/>
        <v>0</v>
      </c>
      <c r="CNP13" s="1104">
        <f t="shared" si="37"/>
        <v>0</v>
      </c>
      <c r="CNQ13" s="1103" t="s">
        <v>113</v>
      </c>
      <c r="CNR13" s="1104">
        <f t="shared" si="37"/>
        <v>0</v>
      </c>
      <c r="CNS13" s="1104">
        <f t="shared" si="37"/>
        <v>0</v>
      </c>
      <c r="CNT13" s="1104">
        <f t="shared" si="37"/>
        <v>0</v>
      </c>
      <c r="CNU13" s="1104">
        <f t="shared" si="37"/>
        <v>0</v>
      </c>
      <c r="CNV13" s="1104">
        <f t="shared" si="37"/>
        <v>0</v>
      </c>
      <c r="CNW13" s="1104">
        <f t="shared" si="37"/>
        <v>0</v>
      </c>
      <c r="CNX13" s="1104">
        <f t="shared" si="37"/>
        <v>0</v>
      </c>
      <c r="CNY13" s="1103" t="s">
        <v>113</v>
      </c>
      <c r="CNZ13" s="1104">
        <f t="shared" si="37"/>
        <v>0</v>
      </c>
      <c r="COA13" s="1104">
        <f t="shared" si="37"/>
        <v>0</v>
      </c>
      <c r="COB13" s="1104">
        <f t="shared" si="37"/>
        <v>0</v>
      </c>
      <c r="COC13" s="1104">
        <f t="shared" si="37"/>
        <v>0</v>
      </c>
      <c r="COD13" s="1104">
        <f t="shared" si="37"/>
        <v>0</v>
      </c>
      <c r="COE13" s="1104">
        <f t="shared" si="37"/>
        <v>0</v>
      </c>
      <c r="COF13" s="1104">
        <f t="shared" si="37"/>
        <v>0</v>
      </c>
      <c r="COG13" s="1103" t="s">
        <v>113</v>
      </c>
      <c r="COH13" s="1104">
        <f t="shared" si="37"/>
        <v>0</v>
      </c>
      <c r="COI13" s="1104">
        <f t="shared" si="37"/>
        <v>0</v>
      </c>
      <c r="COJ13" s="1104">
        <f t="shared" si="37"/>
        <v>0</v>
      </c>
      <c r="COK13" s="1104">
        <f t="shared" si="37"/>
        <v>0</v>
      </c>
      <c r="COL13" s="1104">
        <f t="shared" si="37"/>
        <v>0</v>
      </c>
      <c r="COM13" s="1104">
        <f t="shared" si="37"/>
        <v>0</v>
      </c>
      <c r="CON13" s="1104">
        <f t="shared" si="37"/>
        <v>0</v>
      </c>
      <c r="COO13" s="1103" t="s">
        <v>113</v>
      </c>
      <c r="COP13" s="1104">
        <f t="shared" ref="COP13:CQZ13" si="38">SUM(COP7:COP12)</f>
        <v>0</v>
      </c>
      <c r="COQ13" s="1104">
        <f t="shared" si="38"/>
        <v>0</v>
      </c>
      <c r="COR13" s="1104">
        <f t="shared" si="38"/>
        <v>0</v>
      </c>
      <c r="COS13" s="1104">
        <f t="shared" si="38"/>
        <v>0</v>
      </c>
      <c r="COT13" s="1104">
        <f t="shared" si="38"/>
        <v>0</v>
      </c>
      <c r="COU13" s="1104">
        <f t="shared" si="38"/>
        <v>0</v>
      </c>
      <c r="COV13" s="1104">
        <f t="shared" si="38"/>
        <v>0</v>
      </c>
      <c r="COW13" s="1103" t="s">
        <v>113</v>
      </c>
      <c r="COX13" s="1104">
        <f t="shared" si="38"/>
        <v>0</v>
      </c>
      <c r="COY13" s="1104">
        <f t="shared" si="38"/>
        <v>0</v>
      </c>
      <c r="COZ13" s="1104">
        <f t="shared" si="38"/>
        <v>0</v>
      </c>
      <c r="CPA13" s="1104">
        <f t="shared" si="38"/>
        <v>0</v>
      </c>
      <c r="CPB13" s="1104">
        <f t="shared" si="38"/>
        <v>0</v>
      </c>
      <c r="CPC13" s="1104">
        <f t="shared" si="38"/>
        <v>0</v>
      </c>
      <c r="CPD13" s="1104">
        <f t="shared" si="38"/>
        <v>0</v>
      </c>
      <c r="CPE13" s="1103" t="s">
        <v>113</v>
      </c>
      <c r="CPF13" s="1104">
        <f t="shared" si="38"/>
        <v>0</v>
      </c>
      <c r="CPG13" s="1104">
        <f t="shared" si="38"/>
        <v>0</v>
      </c>
      <c r="CPH13" s="1104">
        <f t="shared" si="38"/>
        <v>0</v>
      </c>
      <c r="CPI13" s="1104">
        <f t="shared" si="38"/>
        <v>0</v>
      </c>
      <c r="CPJ13" s="1104">
        <f t="shared" si="38"/>
        <v>0</v>
      </c>
      <c r="CPK13" s="1104">
        <f t="shared" si="38"/>
        <v>0</v>
      </c>
      <c r="CPL13" s="1104">
        <f t="shared" si="38"/>
        <v>0</v>
      </c>
      <c r="CPM13" s="1103" t="s">
        <v>113</v>
      </c>
      <c r="CPN13" s="1104">
        <f t="shared" si="38"/>
        <v>0</v>
      </c>
      <c r="CPO13" s="1104">
        <f t="shared" si="38"/>
        <v>0</v>
      </c>
      <c r="CPP13" s="1104">
        <f t="shared" si="38"/>
        <v>0</v>
      </c>
      <c r="CPQ13" s="1104">
        <f t="shared" si="38"/>
        <v>0</v>
      </c>
      <c r="CPR13" s="1104">
        <f t="shared" si="38"/>
        <v>0</v>
      </c>
      <c r="CPS13" s="1104">
        <f t="shared" si="38"/>
        <v>0</v>
      </c>
      <c r="CPT13" s="1104">
        <f t="shared" si="38"/>
        <v>0</v>
      </c>
      <c r="CPU13" s="1103" t="s">
        <v>113</v>
      </c>
      <c r="CPV13" s="1104">
        <f t="shared" si="38"/>
        <v>0</v>
      </c>
      <c r="CPW13" s="1104">
        <f t="shared" si="38"/>
        <v>0</v>
      </c>
      <c r="CPX13" s="1104">
        <f t="shared" si="38"/>
        <v>0</v>
      </c>
      <c r="CPY13" s="1104">
        <f t="shared" si="38"/>
        <v>0</v>
      </c>
      <c r="CPZ13" s="1104">
        <f t="shared" si="38"/>
        <v>0</v>
      </c>
      <c r="CQA13" s="1104">
        <f t="shared" si="38"/>
        <v>0</v>
      </c>
      <c r="CQB13" s="1104">
        <f t="shared" si="38"/>
        <v>0</v>
      </c>
      <c r="CQC13" s="1103" t="s">
        <v>113</v>
      </c>
      <c r="CQD13" s="1104">
        <f t="shared" si="38"/>
        <v>0</v>
      </c>
      <c r="CQE13" s="1104">
        <f t="shared" si="38"/>
        <v>0</v>
      </c>
      <c r="CQF13" s="1104">
        <f t="shared" si="38"/>
        <v>0</v>
      </c>
      <c r="CQG13" s="1104">
        <f t="shared" si="38"/>
        <v>0</v>
      </c>
      <c r="CQH13" s="1104">
        <f t="shared" si="38"/>
        <v>0</v>
      </c>
      <c r="CQI13" s="1104">
        <f t="shared" si="38"/>
        <v>0</v>
      </c>
      <c r="CQJ13" s="1104">
        <f t="shared" si="38"/>
        <v>0</v>
      </c>
      <c r="CQK13" s="1103" t="s">
        <v>113</v>
      </c>
      <c r="CQL13" s="1104">
        <f t="shared" si="38"/>
        <v>0</v>
      </c>
      <c r="CQM13" s="1104">
        <f t="shared" si="38"/>
        <v>0</v>
      </c>
      <c r="CQN13" s="1104">
        <f t="shared" si="38"/>
        <v>0</v>
      </c>
      <c r="CQO13" s="1104">
        <f t="shared" si="38"/>
        <v>0</v>
      </c>
      <c r="CQP13" s="1104">
        <f t="shared" si="38"/>
        <v>0</v>
      </c>
      <c r="CQQ13" s="1104">
        <f t="shared" si="38"/>
        <v>0</v>
      </c>
      <c r="CQR13" s="1104">
        <f t="shared" si="38"/>
        <v>0</v>
      </c>
      <c r="CQS13" s="1103" t="s">
        <v>113</v>
      </c>
      <c r="CQT13" s="1104">
        <f t="shared" si="38"/>
        <v>0</v>
      </c>
      <c r="CQU13" s="1104">
        <f t="shared" si="38"/>
        <v>0</v>
      </c>
      <c r="CQV13" s="1104">
        <f t="shared" si="38"/>
        <v>0</v>
      </c>
      <c r="CQW13" s="1104">
        <f t="shared" si="38"/>
        <v>0</v>
      </c>
      <c r="CQX13" s="1104">
        <f t="shared" si="38"/>
        <v>0</v>
      </c>
      <c r="CQY13" s="1104">
        <f t="shared" si="38"/>
        <v>0</v>
      </c>
      <c r="CQZ13" s="1104">
        <f t="shared" si="38"/>
        <v>0</v>
      </c>
      <c r="CRA13" s="1103" t="s">
        <v>113</v>
      </c>
      <c r="CRB13" s="1104">
        <f t="shared" ref="CRB13:CTL13" si="39">SUM(CRB7:CRB12)</f>
        <v>0</v>
      </c>
      <c r="CRC13" s="1104">
        <f t="shared" si="39"/>
        <v>0</v>
      </c>
      <c r="CRD13" s="1104">
        <f t="shared" si="39"/>
        <v>0</v>
      </c>
      <c r="CRE13" s="1104">
        <f t="shared" si="39"/>
        <v>0</v>
      </c>
      <c r="CRF13" s="1104">
        <f t="shared" si="39"/>
        <v>0</v>
      </c>
      <c r="CRG13" s="1104">
        <f t="shared" si="39"/>
        <v>0</v>
      </c>
      <c r="CRH13" s="1104">
        <f t="shared" si="39"/>
        <v>0</v>
      </c>
      <c r="CRI13" s="1103" t="s">
        <v>113</v>
      </c>
      <c r="CRJ13" s="1104">
        <f t="shared" si="39"/>
        <v>0</v>
      </c>
      <c r="CRK13" s="1104">
        <f t="shared" si="39"/>
        <v>0</v>
      </c>
      <c r="CRL13" s="1104">
        <f t="shared" si="39"/>
        <v>0</v>
      </c>
      <c r="CRM13" s="1104">
        <f t="shared" si="39"/>
        <v>0</v>
      </c>
      <c r="CRN13" s="1104">
        <f t="shared" si="39"/>
        <v>0</v>
      </c>
      <c r="CRO13" s="1104">
        <f t="shared" si="39"/>
        <v>0</v>
      </c>
      <c r="CRP13" s="1104">
        <f t="shared" si="39"/>
        <v>0</v>
      </c>
      <c r="CRQ13" s="1103" t="s">
        <v>113</v>
      </c>
      <c r="CRR13" s="1104">
        <f t="shared" si="39"/>
        <v>0</v>
      </c>
      <c r="CRS13" s="1104">
        <f t="shared" si="39"/>
        <v>0</v>
      </c>
      <c r="CRT13" s="1104">
        <f t="shared" si="39"/>
        <v>0</v>
      </c>
      <c r="CRU13" s="1104">
        <f t="shared" si="39"/>
        <v>0</v>
      </c>
      <c r="CRV13" s="1104">
        <f t="shared" si="39"/>
        <v>0</v>
      </c>
      <c r="CRW13" s="1104">
        <f t="shared" si="39"/>
        <v>0</v>
      </c>
      <c r="CRX13" s="1104">
        <f t="shared" si="39"/>
        <v>0</v>
      </c>
      <c r="CRY13" s="1103" t="s">
        <v>113</v>
      </c>
      <c r="CRZ13" s="1104">
        <f t="shared" si="39"/>
        <v>0</v>
      </c>
      <c r="CSA13" s="1104">
        <f t="shared" si="39"/>
        <v>0</v>
      </c>
      <c r="CSB13" s="1104">
        <f t="shared" si="39"/>
        <v>0</v>
      </c>
      <c r="CSC13" s="1104">
        <f t="shared" si="39"/>
        <v>0</v>
      </c>
      <c r="CSD13" s="1104">
        <f t="shared" si="39"/>
        <v>0</v>
      </c>
      <c r="CSE13" s="1104">
        <f t="shared" si="39"/>
        <v>0</v>
      </c>
      <c r="CSF13" s="1104">
        <f t="shared" si="39"/>
        <v>0</v>
      </c>
      <c r="CSG13" s="1103" t="s">
        <v>113</v>
      </c>
      <c r="CSH13" s="1104">
        <f t="shared" si="39"/>
        <v>0</v>
      </c>
      <c r="CSI13" s="1104">
        <f t="shared" si="39"/>
        <v>0</v>
      </c>
      <c r="CSJ13" s="1104">
        <f t="shared" si="39"/>
        <v>0</v>
      </c>
      <c r="CSK13" s="1104">
        <f t="shared" si="39"/>
        <v>0</v>
      </c>
      <c r="CSL13" s="1104">
        <f t="shared" si="39"/>
        <v>0</v>
      </c>
      <c r="CSM13" s="1104">
        <f t="shared" si="39"/>
        <v>0</v>
      </c>
      <c r="CSN13" s="1104">
        <f t="shared" si="39"/>
        <v>0</v>
      </c>
      <c r="CSO13" s="1103" t="s">
        <v>113</v>
      </c>
      <c r="CSP13" s="1104">
        <f t="shared" si="39"/>
        <v>0</v>
      </c>
      <c r="CSQ13" s="1104">
        <f t="shared" si="39"/>
        <v>0</v>
      </c>
      <c r="CSR13" s="1104">
        <f t="shared" si="39"/>
        <v>0</v>
      </c>
      <c r="CSS13" s="1104">
        <f t="shared" si="39"/>
        <v>0</v>
      </c>
      <c r="CST13" s="1104">
        <f t="shared" si="39"/>
        <v>0</v>
      </c>
      <c r="CSU13" s="1104">
        <f t="shared" si="39"/>
        <v>0</v>
      </c>
      <c r="CSV13" s="1104">
        <f t="shared" si="39"/>
        <v>0</v>
      </c>
      <c r="CSW13" s="1103" t="s">
        <v>113</v>
      </c>
      <c r="CSX13" s="1104">
        <f t="shared" si="39"/>
        <v>0</v>
      </c>
      <c r="CSY13" s="1104">
        <f t="shared" si="39"/>
        <v>0</v>
      </c>
      <c r="CSZ13" s="1104">
        <f t="shared" si="39"/>
        <v>0</v>
      </c>
      <c r="CTA13" s="1104">
        <f t="shared" si="39"/>
        <v>0</v>
      </c>
      <c r="CTB13" s="1104">
        <f t="shared" si="39"/>
        <v>0</v>
      </c>
      <c r="CTC13" s="1104">
        <f t="shared" si="39"/>
        <v>0</v>
      </c>
      <c r="CTD13" s="1104">
        <f t="shared" si="39"/>
        <v>0</v>
      </c>
      <c r="CTE13" s="1103" t="s">
        <v>113</v>
      </c>
      <c r="CTF13" s="1104">
        <f t="shared" si="39"/>
        <v>0</v>
      </c>
      <c r="CTG13" s="1104">
        <f t="shared" si="39"/>
        <v>0</v>
      </c>
      <c r="CTH13" s="1104">
        <f t="shared" si="39"/>
        <v>0</v>
      </c>
      <c r="CTI13" s="1104">
        <f t="shared" si="39"/>
        <v>0</v>
      </c>
      <c r="CTJ13" s="1104">
        <f t="shared" si="39"/>
        <v>0</v>
      </c>
      <c r="CTK13" s="1104">
        <f t="shared" si="39"/>
        <v>0</v>
      </c>
      <c r="CTL13" s="1104">
        <f t="shared" si="39"/>
        <v>0</v>
      </c>
      <c r="CTM13" s="1103" t="s">
        <v>113</v>
      </c>
      <c r="CTN13" s="1104">
        <f t="shared" ref="CTN13:CVX13" si="40">SUM(CTN7:CTN12)</f>
        <v>0</v>
      </c>
      <c r="CTO13" s="1104">
        <f t="shared" si="40"/>
        <v>0</v>
      </c>
      <c r="CTP13" s="1104">
        <f t="shared" si="40"/>
        <v>0</v>
      </c>
      <c r="CTQ13" s="1104">
        <f t="shared" si="40"/>
        <v>0</v>
      </c>
      <c r="CTR13" s="1104">
        <f t="shared" si="40"/>
        <v>0</v>
      </c>
      <c r="CTS13" s="1104">
        <f t="shared" si="40"/>
        <v>0</v>
      </c>
      <c r="CTT13" s="1104">
        <f t="shared" si="40"/>
        <v>0</v>
      </c>
      <c r="CTU13" s="1103" t="s">
        <v>113</v>
      </c>
      <c r="CTV13" s="1104">
        <f t="shared" si="40"/>
        <v>0</v>
      </c>
      <c r="CTW13" s="1104">
        <f t="shared" si="40"/>
        <v>0</v>
      </c>
      <c r="CTX13" s="1104">
        <f t="shared" si="40"/>
        <v>0</v>
      </c>
      <c r="CTY13" s="1104">
        <f t="shared" si="40"/>
        <v>0</v>
      </c>
      <c r="CTZ13" s="1104">
        <f t="shared" si="40"/>
        <v>0</v>
      </c>
      <c r="CUA13" s="1104">
        <f t="shared" si="40"/>
        <v>0</v>
      </c>
      <c r="CUB13" s="1104">
        <f t="shared" si="40"/>
        <v>0</v>
      </c>
      <c r="CUC13" s="1103" t="s">
        <v>113</v>
      </c>
      <c r="CUD13" s="1104">
        <f t="shared" si="40"/>
        <v>0</v>
      </c>
      <c r="CUE13" s="1104">
        <f t="shared" si="40"/>
        <v>0</v>
      </c>
      <c r="CUF13" s="1104">
        <f t="shared" si="40"/>
        <v>0</v>
      </c>
      <c r="CUG13" s="1104">
        <f t="shared" si="40"/>
        <v>0</v>
      </c>
      <c r="CUH13" s="1104">
        <f t="shared" si="40"/>
        <v>0</v>
      </c>
      <c r="CUI13" s="1104">
        <f t="shared" si="40"/>
        <v>0</v>
      </c>
      <c r="CUJ13" s="1104">
        <f t="shared" si="40"/>
        <v>0</v>
      </c>
      <c r="CUK13" s="1103" t="s">
        <v>113</v>
      </c>
      <c r="CUL13" s="1104">
        <f t="shared" si="40"/>
        <v>0</v>
      </c>
      <c r="CUM13" s="1104">
        <f t="shared" si="40"/>
        <v>0</v>
      </c>
      <c r="CUN13" s="1104">
        <f t="shared" si="40"/>
        <v>0</v>
      </c>
      <c r="CUO13" s="1104">
        <f t="shared" si="40"/>
        <v>0</v>
      </c>
      <c r="CUP13" s="1104">
        <f t="shared" si="40"/>
        <v>0</v>
      </c>
      <c r="CUQ13" s="1104">
        <f t="shared" si="40"/>
        <v>0</v>
      </c>
      <c r="CUR13" s="1104">
        <f t="shared" si="40"/>
        <v>0</v>
      </c>
      <c r="CUS13" s="1103" t="s">
        <v>113</v>
      </c>
      <c r="CUT13" s="1104">
        <f t="shared" si="40"/>
        <v>0</v>
      </c>
      <c r="CUU13" s="1104">
        <f t="shared" si="40"/>
        <v>0</v>
      </c>
      <c r="CUV13" s="1104">
        <f t="shared" si="40"/>
        <v>0</v>
      </c>
      <c r="CUW13" s="1104">
        <f t="shared" si="40"/>
        <v>0</v>
      </c>
      <c r="CUX13" s="1104">
        <f t="shared" si="40"/>
        <v>0</v>
      </c>
      <c r="CUY13" s="1104">
        <f t="shared" si="40"/>
        <v>0</v>
      </c>
      <c r="CUZ13" s="1104">
        <f t="shared" si="40"/>
        <v>0</v>
      </c>
      <c r="CVA13" s="1103" t="s">
        <v>113</v>
      </c>
      <c r="CVB13" s="1104">
        <f t="shared" si="40"/>
        <v>0</v>
      </c>
      <c r="CVC13" s="1104">
        <f t="shared" si="40"/>
        <v>0</v>
      </c>
      <c r="CVD13" s="1104">
        <f t="shared" si="40"/>
        <v>0</v>
      </c>
      <c r="CVE13" s="1104">
        <f t="shared" si="40"/>
        <v>0</v>
      </c>
      <c r="CVF13" s="1104">
        <f t="shared" si="40"/>
        <v>0</v>
      </c>
      <c r="CVG13" s="1104">
        <f t="shared" si="40"/>
        <v>0</v>
      </c>
      <c r="CVH13" s="1104">
        <f t="shared" si="40"/>
        <v>0</v>
      </c>
      <c r="CVI13" s="1103" t="s">
        <v>113</v>
      </c>
      <c r="CVJ13" s="1104">
        <f t="shared" si="40"/>
        <v>0</v>
      </c>
      <c r="CVK13" s="1104">
        <f t="shared" si="40"/>
        <v>0</v>
      </c>
      <c r="CVL13" s="1104">
        <f t="shared" si="40"/>
        <v>0</v>
      </c>
      <c r="CVM13" s="1104">
        <f t="shared" si="40"/>
        <v>0</v>
      </c>
      <c r="CVN13" s="1104">
        <f t="shared" si="40"/>
        <v>0</v>
      </c>
      <c r="CVO13" s="1104">
        <f t="shared" si="40"/>
        <v>0</v>
      </c>
      <c r="CVP13" s="1104">
        <f t="shared" si="40"/>
        <v>0</v>
      </c>
      <c r="CVQ13" s="1103" t="s">
        <v>113</v>
      </c>
      <c r="CVR13" s="1104">
        <f t="shared" si="40"/>
        <v>0</v>
      </c>
      <c r="CVS13" s="1104">
        <f t="shared" si="40"/>
        <v>0</v>
      </c>
      <c r="CVT13" s="1104">
        <f t="shared" si="40"/>
        <v>0</v>
      </c>
      <c r="CVU13" s="1104">
        <f t="shared" si="40"/>
        <v>0</v>
      </c>
      <c r="CVV13" s="1104">
        <f t="shared" si="40"/>
        <v>0</v>
      </c>
      <c r="CVW13" s="1104">
        <f t="shared" si="40"/>
        <v>0</v>
      </c>
      <c r="CVX13" s="1104">
        <f t="shared" si="40"/>
        <v>0</v>
      </c>
      <c r="CVY13" s="1103" t="s">
        <v>113</v>
      </c>
      <c r="CVZ13" s="1104">
        <f t="shared" ref="CVZ13:CYJ13" si="41">SUM(CVZ7:CVZ12)</f>
        <v>0</v>
      </c>
      <c r="CWA13" s="1104">
        <f t="shared" si="41"/>
        <v>0</v>
      </c>
      <c r="CWB13" s="1104">
        <f t="shared" si="41"/>
        <v>0</v>
      </c>
      <c r="CWC13" s="1104">
        <f t="shared" si="41"/>
        <v>0</v>
      </c>
      <c r="CWD13" s="1104">
        <f t="shared" si="41"/>
        <v>0</v>
      </c>
      <c r="CWE13" s="1104">
        <f t="shared" si="41"/>
        <v>0</v>
      </c>
      <c r="CWF13" s="1104">
        <f t="shared" si="41"/>
        <v>0</v>
      </c>
      <c r="CWG13" s="1103" t="s">
        <v>113</v>
      </c>
      <c r="CWH13" s="1104">
        <f t="shared" si="41"/>
        <v>0</v>
      </c>
      <c r="CWI13" s="1104">
        <f t="shared" si="41"/>
        <v>0</v>
      </c>
      <c r="CWJ13" s="1104">
        <f t="shared" si="41"/>
        <v>0</v>
      </c>
      <c r="CWK13" s="1104">
        <f t="shared" si="41"/>
        <v>0</v>
      </c>
      <c r="CWL13" s="1104">
        <f t="shared" si="41"/>
        <v>0</v>
      </c>
      <c r="CWM13" s="1104">
        <f t="shared" si="41"/>
        <v>0</v>
      </c>
      <c r="CWN13" s="1104">
        <f t="shared" si="41"/>
        <v>0</v>
      </c>
      <c r="CWO13" s="1103" t="s">
        <v>113</v>
      </c>
      <c r="CWP13" s="1104">
        <f t="shared" si="41"/>
        <v>0</v>
      </c>
      <c r="CWQ13" s="1104">
        <f t="shared" si="41"/>
        <v>0</v>
      </c>
      <c r="CWR13" s="1104">
        <f t="shared" si="41"/>
        <v>0</v>
      </c>
      <c r="CWS13" s="1104">
        <f t="shared" si="41"/>
        <v>0</v>
      </c>
      <c r="CWT13" s="1104">
        <f t="shared" si="41"/>
        <v>0</v>
      </c>
      <c r="CWU13" s="1104">
        <f t="shared" si="41"/>
        <v>0</v>
      </c>
      <c r="CWV13" s="1104">
        <f t="shared" si="41"/>
        <v>0</v>
      </c>
      <c r="CWW13" s="1103" t="s">
        <v>113</v>
      </c>
      <c r="CWX13" s="1104">
        <f t="shared" si="41"/>
        <v>0</v>
      </c>
      <c r="CWY13" s="1104">
        <f t="shared" si="41"/>
        <v>0</v>
      </c>
      <c r="CWZ13" s="1104">
        <f t="shared" si="41"/>
        <v>0</v>
      </c>
      <c r="CXA13" s="1104">
        <f t="shared" si="41"/>
        <v>0</v>
      </c>
      <c r="CXB13" s="1104">
        <f t="shared" si="41"/>
        <v>0</v>
      </c>
      <c r="CXC13" s="1104">
        <f t="shared" si="41"/>
        <v>0</v>
      </c>
      <c r="CXD13" s="1104">
        <f t="shared" si="41"/>
        <v>0</v>
      </c>
      <c r="CXE13" s="1103" t="s">
        <v>113</v>
      </c>
      <c r="CXF13" s="1104">
        <f t="shared" si="41"/>
        <v>0</v>
      </c>
      <c r="CXG13" s="1104">
        <f t="shared" si="41"/>
        <v>0</v>
      </c>
      <c r="CXH13" s="1104">
        <f t="shared" si="41"/>
        <v>0</v>
      </c>
      <c r="CXI13" s="1104">
        <f t="shared" si="41"/>
        <v>0</v>
      </c>
      <c r="CXJ13" s="1104">
        <f t="shared" si="41"/>
        <v>0</v>
      </c>
      <c r="CXK13" s="1104">
        <f t="shared" si="41"/>
        <v>0</v>
      </c>
      <c r="CXL13" s="1104">
        <f t="shared" si="41"/>
        <v>0</v>
      </c>
      <c r="CXM13" s="1103" t="s">
        <v>113</v>
      </c>
      <c r="CXN13" s="1104">
        <f t="shared" si="41"/>
        <v>0</v>
      </c>
      <c r="CXO13" s="1104">
        <f t="shared" si="41"/>
        <v>0</v>
      </c>
      <c r="CXP13" s="1104">
        <f t="shared" si="41"/>
        <v>0</v>
      </c>
      <c r="CXQ13" s="1104">
        <f t="shared" si="41"/>
        <v>0</v>
      </c>
      <c r="CXR13" s="1104">
        <f t="shared" si="41"/>
        <v>0</v>
      </c>
      <c r="CXS13" s="1104">
        <f t="shared" si="41"/>
        <v>0</v>
      </c>
      <c r="CXT13" s="1104">
        <f t="shared" si="41"/>
        <v>0</v>
      </c>
      <c r="CXU13" s="1103" t="s">
        <v>113</v>
      </c>
      <c r="CXV13" s="1104">
        <f t="shared" si="41"/>
        <v>0</v>
      </c>
      <c r="CXW13" s="1104">
        <f t="shared" si="41"/>
        <v>0</v>
      </c>
      <c r="CXX13" s="1104">
        <f t="shared" si="41"/>
        <v>0</v>
      </c>
      <c r="CXY13" s="1104">
        <f t="shared" si="41"/>
        <v>0</v>
      </c>
      <c r="CXZ13" s="1104">
        <f t="shared" si="41"/>
        <v>0</v>
      </c>
      <c r="CYA13" s="1104">
        <f t="shared" si="41"/>
        <v>0</v>
      </c>
      <c r="CYB13" s="1104">
        <f t="shared" si="41"/>
        <v>0</v>
      </c>
      <c r="CYC13" s="1103" t="s">
        <v>113</v>
      </c>
      <c r="CYD13" s="1104">
        <f t="shared" si="41"/>
        <v>0</v>
      </c>
      <c r="CYE13" s="1104">
        <f t="shared" si="41"/>
        <v>0</v>
      </c>
      <c r="CYF13" s="1104">
        <f t="shared" si="41"/>
        <v>0</v>
      </c>
      <c r="CYG13" s="1104">
        <f t="shared" si="41"/>
        <v>0</v>
      </c>
      <c r="CYH13" s="1104">
        <f t="shared" si="41"/>
        <v>0</v>
      </c>
      <c r="CYI13" s="1104">
        <f t="shared" si="41"/>
        <v>0</v>
      </c>
      <c r="CYJ13" s="1104">
        <f t="shared" si="41"/>
        <v>0</v>
      </c>
      <c r="CYK13" s="1103" t="s">
        <v>113</v>
      </c>
      <c r="CYL13" s="1104">
        <f t="shared" ref="CYL13:DAV13" si="42">SUM(CYL7:CYL12)</f>
        <v>0</v>
      </c>
      <c r="CYM13" s="1104">
        <f t="shared" si="42"/>
        <v>0</v>
      </c>
      <c r="CYN13" s="1104">
        <f t="shared" si="42"/>
        <v>0</v>
      </c>
      <c r="CYO13" s="1104">
        <f t="shared" si="42"/>
        <v>0</v>
      </c>
      <c r="CYP13" s="1104">
        <f t="shared" si="42"/>
        <v>0</v>
      </c>
      <c r="CYQ13" s="1104">
        <f t="shared" si="42"/>
        <v>0</v>
      </c>
      <c r="CYR13" s="1104">
        <f t="shared" si="42"/>
        <v>0</v>
      </c>
      <c r="CYS13" s="1103" t="s">
        <v>113</v>
      </c>
      <c r="CYT13" s="1104">
        <f t="shared" si="42"/>
        <v>0</v>
      </c>
      <c r="CYU13" s="1104">
        <f t="shared" si="42"/>
        <v>0</v>
      </c>
      <c r="CYV13" s="1104">
        <f t="shared" si="42"/>
        <v>0</v>
      </c>
      <c r="CYW13" s="1104">
        <f t="shared" si="42"/>
        <v>0</v>
      </c>
      <c r="CYX13" s="1104">
        <f t="shared" si="42"/>
        <v>0</v>
      </c>
      <c r="CYY13" s="1104">
        <f t="shared" si="42"/>
        <v>0</v>
      </c>
      <c r="CYZ13" s="1104">
        <f t="shared" si="42"/>
        <v>0</v>
      </c>
      <c r="CZA13" s="1103" t="s">
        <v>113</v>
      </c>
      <c r="CZB13" s="1104">
        <f t="shared" si="42"/>
        <v>0</v>
      </c>
      <c r="CZC13" s="1104">
        <f t="shared" si="42"/>
        <v>0</v>
      </c>
      <c r="CZD13" s="1104">
        <f t="shared" si="42"/>
        <v>0</v>
      </c>
      <c r="CZE13" s="1104">
        <f t="shared" si="42"/>
        <v>0</v>
      </c>
      <c r="CZF13" s="1104">
        <f t="shared" si="42"/>
        <v>0</v>
      </c>
      <c r="CZG13" s="1104">
        <f t="shared" si="42"/>
        <v>0</v>
      </c>
      <c r="CZH13" s="1104">
        <f t="shared" si="42"/>
        <v>0</v>
      </c>
      <c r="CZI13" s="1103" t="s">
        <v>113</v>
      </c>
      <c r="CZJ13" s="1104">
        <f t="shared" si="42"/>
        <v>0</v>
      </c>
      <c r="CZK13" s="1104">
        <f t="shared" si="42"/>
        <v>0</v>
      </c>
      <c r="CZL13" s="1104">
        <f t="shared" si="42"/>
        <v>0</v>
      </c>
      <c r="CZM13" s="1104">
        <f t="shared" si="42"/>
        <v>0</v>
      </c>
      <c r="CZN13" s="1104">
        <f t="shared" si="42"/>
        <v>0</v>
      </c>
      <c r="CZO13" s="1104">
        <f t="shared" si="42"/>
        <v>0</v>
      </c>
      <c r="CZP13" s="1104">
        <f t="shared" si="42"/>
        <v>0</v>
      </c>
      <c r="CZQ13" s="1103" t="s">
        <v>113</v>
      </c>
      <c r="CZR13" s="1104">
        <f t="shared" si="42"/>
        <v>0</v>
      </c>
      <c r="CZS13" s="1104">
        <f t="shared" si="42"/>
        <v>0</v>
      </c>
      <c r="CZT13" s="1104">
        <f t="shared" si="42"/>
        <v>0</v>
      </c>
      <c r="CZU13" s="1104">
        <f t="shared" si="42"/>
        <v>0</v>
      </c>
      <c r="CZV13" s="1104">
        <f t="shared" si="42"/>
        <v>0</v>
      </c>
      <c r="CZW13" s="1104">
        <f t="shared" si="42"/>
        <v>0</v>
      </c>
      <c r="CZX13" s="1104">
        <f t="shared" si="42"/>
        <v>0</v>
      </c>
      <c r="CZY13" s="1103" t="s">
        <v>113</v>
      </c>
      <c r="CZZ13" s="1104">
        <f t="shared" si="42"/>
        <v>0</v>
      </c>
      <c r="DAA13" s="1104">
        <f t="shared" si="42"/>
        <v>0</v>
      </c>
      <c r="DAB13" s="1104">
        <f t="shared" si="42"/>
        <v>0</v>
      </c>
      <c r="DAC13" s="1104">
        <f t="shared" si="42"/>
        <v>0</v>
      </c>
      <c r="DAD13" s="1104">
        <f t="shared" si="42"/>
        <v>0</v>
      </c>
      <c r="DAE13" s="1104">
        <f t="shared" si="42"/>
        <v>0</v>
      </c>
      <c r="DAF13" s="1104">
        <f t="shared" si="42"/>
        <v>0</v>
      </c>
      <c r="DAG13" s="1103" t="s">
        <v>113</v>
      </c>
      <c r="DAH13" s="1104">
        <f t="shared" si="42"/>
        <v>0</v>
      </c>
      <c r="DAI13" s="1104">
        <f t="shared" si="42"/>
        <v>0</v>
      </c>
      <c r="DAJ13" s="1104">
        <f t="shared" si="42"/>
        <v>0</v>
      </c>
      <c r="DAK13" s="1104">
        <f t="shared" si="42"/>
        <v>0</v>
      </c>
      <c r="DAL13" s="1104">
        <f t="shared" si="42"/>
        <v>0</v>
      </c>
      <c r="DAM13" s="1104">
        <f t="shared" si="42"/>
        <v>0</v>
      </c>
      <c r="DAN13" s="1104">
        <f t="shared" si="42"/>
        <v>0</v>
      </c>
      <c r="DAO13" s="1103" t="s">
        <v>113</v>
      </c>
      <c r="DAP13" s="1104">
        <f t="shared" si="42"/>
        <v>0</v>
      </c>
      <c r="DAQ13" s="1104">
        <f t="shared" si="42"/>
        <v>0</v>
      </c>
      <c r="DAR13" s="1104">
        <f t="shared" si="42"/>
        <v>0</v>
      </c>
      <c r="DAS13" s="1104">
        <f t="shared" si="42"/>
        <v>0</v>
      </c>
      <c r="DAT13" s="1104">
        <f t="shared" si="42"/>
        <v>0</v>
      </c>
      <c r="DAU13" s="1104">
        <f t="shared" si="42"/>
        <v>0</v>
      </c>
      <c r="DAV13" s="1104">
        <f t="shared" si="42"/>
        <v>0</v>
      </c>
      <c r="DAW13" s="1103" t="s">
        <v>113</v>
      </c>
      <c r="DAX13" s="1104">
        <f t="shared" ref="DAX13:DDH13" si="43">SUM(DAX7:DAX12)</f>
        <v>0</v>
      </c>
      <c r="DAY13" s="1104">
        <f t="shared" si="43"/>
        <v>0</v>
      </c>
      <c r="DAZ13" s="1104">
        <f t="shared" si="43"/>
        <v>0</v>
      </c>
      <c r="DBA13" s="1104">
        <f t="shared" si="43"/>
        <v>0</v>
      </c>
      <c r="DBB13" s="1104">
        <f t="shared" si="43"/>
        <v>0</v>
      </c>
      <c r="DBC13" s="1104">
        <f t="shared" si="43"/>
        <v>0</v>
      </c>
      <c r="DBD13" s="1104">
        <f t="shared" si="43"/>
        <v>0</v>
      </c>
      <c r="DBE13" s="1103" t="s">
        <v>113</v>
      </c>
      <c r="DBF13" s="1104">
        <f t="shared" si="43"/>
        <v>0</v>
      </c>
      <c r="DBG13" s="1104">
        <f t="shared" si="43"/>
        <v>0</v>
      </c>
      <c r="DBH13" s="1104">
        <f t="shared" si="43"/>
        <v>0</v>
      </c>
      <c r="DBI13" s="1104">
        <f t="shared" si="43"/>
        <v>0</v>
      </c>
      <c r="DBJ13" s="1104">
        <f t="shared" si="43"/>
        <v>0</v>
      </c>
      <c r="DBK13" s="1104">
        <f t="shared" si="43"/>
        <v>0</v>
      </c>
      <c r="DBL13" s="1104">
        <f t="shared" si="43"/>
        <v>0</v>
      </c>
      <c r="DBM13" s="1103" t="s">
        <v>113</v>
      </c>
      <c r="DBN13" s="1104">
        <f t="shared" si="43"/>
        <v>0</v>
      </c>
      <c r="DBO13" s="1104">
        <f t="shared" si="43"/>
        <v>0</v>
      </c>
      <c r="DBP13" s="1104">
        <f t="shared" si="43"/>
        <v>0</v>
      </c>
      <c r="DBQ13" s="1104">
        <f t="shared" si="43"/>
        <v>0</v>
      </c>
      <c r="DBR13" s="1104">
        <f t="shared" si="43"/>
        <v>0</v>
      </c>
      <c r="DBS13" s="1104">
        <f t="shared" si="43"/>
        <v>0</v>
      </c>
      <c r="DBT13" s="1104">
        <f t="shared" si="43"/>
        <v>0</v>
      </c>
      <c r="DBU13" s="1103" t="s">
        <v>113</v>
      </c>
      <c r="DBV13" s="1104">
        <f t="shared" si="43"/>
        <v>0</v>
      </c>
      <c r="DBW13" s="1104">
        <f t="shared" si="43"/>
        <v>0</v>
      </c>
      <c r="DBX13" s="1104">
        <f t="shared" si="43"/>
        <v>0</v>
      </c>
      <c r="DBY13" s="1104">
        <f t="shared" si="43"/>
        <v>0</v>
      </c>
      <c r="DBZ13" s="1104">
        <f t="shared" si="43"/>
        <v>0</v>
      </c>
      <c r="DCA13" s="1104">
        <f t="shared" si="43"/>
        <v>0</v>
      </c>
      <c r="DCB13" s="1104">
        <f t="shared" si="43"/>
        <v>0</v>
      </c>
      <c r="DCC13" s="1103" t="s">
        <v>113</v>
      </c>
      <c r="DCD13" s="1104">
        <f t="shared" si="43"/>
        <v>0</v>
      </c>
      <c r="DCE13" s="1104">
        <f t="shared" si="43"/>
        <v>0</v>
      </c>
      <c r="DCF13" s="1104">
        <f t="shared" si="43"/>
        <v>0</v>
      </c>
      <c r="DCG13" s="1104">
        <f t="shared" si="43"/>
        <v>0</v>
      </c>
      <c r="DCH13" s="1104">
        <f t="shared" si="43"/>
        <v>0</v>
      </c>
      <c r="DCI13" s="1104">
        <f t="shared" si="43"/>
        <v>0</v>
      </c>
      <c r="DCJ13" s="1104">
        <f t="shared" si="43"/>
        <v>0</v>
      </c>
      <c r="DCK13" s="1103" t="s">
        <v>113</v>
      </c>
      <c r="DCL13" s="1104">
        <f t="shared" si="43"/>
        <v>0</v>
      </c>
      <c r="DCM13" s="1104">
        <f t="shared" si="43"/>
        <v>0</v>
      </c>
      <c r="DCN13" s="1104">
        <f t="shared" si="43"/>
        <v>0</v>
      </c>
      <c r="DCO13" s="1104">
        <f t="shared" si="43"/>
        <v>0</v>
      </c>
      <c r="DCP13" s="1104">
        <f t="shared" si="43"/>
        <v>0</v>
      </c>
      <c r="DCQ13" s="1104">
        <f t="shared" si="43"/>
        <v>0</v>
      </c>
      <c r="DCR13" s="1104">
        <f t="shared" si="43"/>
        <v>0</v>
      </c>
      <c r="DCS13" s="1103" t="s">
        <v>113</v>
      </c>
      <c r="DCT13" s="1104">
        <f t="shared" si="43"/>
        <v>0</v>
      </c>
      <c r="DCU13" s="1104">
        <f t="shared" si="43"/>
        <v>0</v>
      </c>
      <c r="DCV13" s="1104">
        <f t="shared" si="43"/>
        <v>0</v>
      </c>
      <c r="DCW13" s="1104">
        <f t="shared" si="43"/>
        <v>0</v>
      </c>
      <c r="DCX13" s="1104">
        <f t="shared" si="43"/>
        <v>0</v>
      </c>
      <c r="DCY13" s="1104">
        <f t="shared" si="43"/>
        <v>0</v>
      </c>
      <c r="DCZ13" s="1104">
        <f t="shared" si="43"/>
        <v>0</v>
      </c>
      <c r="DDA13" s="1103" t="s">
        <v>113</v>
      </c>
      <c r="DDB13" s="1104">
        <f t="shared" si="43"/>
        <v>0</v>
      </c>
      <c r="DDC13" s="1104">
        <f t="shared" si="43"/>
        <v>0</v>
      </c>
      <c r="DDD13" s="1104">
        <f t="shared" si="43"/>
        <v>0</v>
      </c>
      <c r="DDE13" s="1104">
        <f t="shared" si="43"/>
        <v>0</v>
      </c>
      <c r="DDF13" s="1104">
        <f t="shared" si="43"/>
        <v>0</v>
      </c>
      <c r="DDG13" s="1104">
        <f t="shared" si="43"/>
        <v>0</v>
      </c>
      <c r="DDH13" s="1104">
        <f t="shared" si="43"/>
        <v>0</v>
      </c>
      <c r="DDI13" s="1103" t="s">
        <v>113</v>
      </c>
      <c r="DDJ13" s="1104">
        <f t="shared" ref="DDJ13:DFT13" si="44">SUM(DDJ7:DDJ12)</f>
        <v>0</v>
      </c>
      <c r="DDK13" s="1104">
        <f t="shared" si="44"/>
        <v>0</v>
      </c>
      <c r="DDL13" s="1104">
        <f t="shared" si="44"/>
        <v>0</v>
      </c>
      <c r="DDM13" s="1104">
        <f t="shared" si="44"/>
        <v>0</v>
      </c>
      <c r="DDN13" s="1104">
        <f t="shared" si="44"/>
        <v>0</v>
      </c>
      <c r="DDO13" s="1104">
        <f t="shared" si="44"/>
        <v>0</v>
      </c>
      <c r="DDP13" s="1104">
        <f t="shared" si="44"/>
        <v>0</v>
      </c>
      <c r="DDQ13" s="1103" t="s">
        <v>113</v>
      </c>
      <c r="DDR13" s="1104">
        <f t="shared" si="44"/>
        <v>0</v>
      </c>
      <c r="DDS13" s="1104">
        <f t="shared" si="44"/>
        <v>0</v>
      </c>
      <c r="DDT13" s="1104">
        <f t="shared" si="44"/>
        <v>0</v>
      </c>
      <c r="DDU13" s="1104">
        <f t="shared" si="44"/>
        <v>0</v>
      </c>
      <c r="DDV13" s="1104">
        <f t="shared" si="44"/>
        <v>0</v>
      </c>
      <c r="DDW13" s="1104">
        <f t="shared" si="44"/>
        <v>0</v>
      </c>
      <c r="DDX13" s="1104">
        <f t="shared" si="44"/>
        <v>0</v>
      </c>
      <c r="DDY13" s="1103" t="s">
        <v>113</v>
      </c>
      <c r="DDZ13" s="1104">
        <f t="shared" si="44"/>
        <v>0</v>
      </c>
      <c r="DEA13" s="1104">
        <f t="shared" si="44"/>
        <v>0</v>
      </c>
      <c r="DEB13" s="1104">
        <f t="shared" si="44"/>
        <v>0</v>
      </c>
      <c r="DEC13" s="1104">
        <f t="shared" si="44"/>
        <v>0</v>
      </c>
      <c r="DED13" s="1104">
        <f t="shared" si="44"/>
        <v>0</v>
      </c>
      <c r="DEE13" s="1104">
        <f t="shared" si="44"/>
        <v>0</v>
      </c>
      <c r="DEF13" s="1104">
        <f t="shared" si="44"/>
        <v>0</v>
      </c>
      <c r="DEG13" s="1103" t="s">
        <v>113</v>
      </c>
      <c r="DEH13" s="1104">
        <f t="shared" si="44"/>
        <v>0</v>
      </c>
      <c r="DEI13" s="1104">
        <f t="shared" si="44"/>
        <v>0</v>
      </c>
      <c r="DEJ13" s="1104">
        <f t="shared" si="44"/>
        <v>0</v>
      </c>
      <c r="DEK13" s="1104">
        <f t="shared" si="44"/>
        <v>0</v>
      </c>
      <c r="DEL13" s="1104">
        <f t="shared" si="44"/>
        <v>0</v>
      </c>
      <c r="DEM13" s="1104">
        <f t="shared" si="44"/>
        <v>0</v>
      </c>
      <c r="DEN13" s="1104">
        <f t="shared" si="44"/>
        <v>0</v>
      </c>
      <c r="DEO13" s="1103" t="s">
        <v>113</v>
      </c>
      <c r="DEP13" s="1104">
        <f t="shared" si="44"/>
        <v>0</v>
      </c>
      <c r="DEQ13" s="1104">
        <f t="shared" si="44"/>
        <v>0</v>
      </c>
      <c r="DER13" s="1104">
        <f t="shared" si="44"/>
        <v>0</v>
      </c>
      <c r="DES13" s="1104">
        <f t="shared" si="44"/>
        <v>0</v>
      </c>
      <c r="DET13" s="1104">
        <f t="shared" si="44"/>
        <v>0</v>
      </c>
      <c r="DEU13" s="1104">
        <f t="shared" si="44"/>
        <v>0</v>
      </c>
      <c r="DEV13" s="1104">
        <f t="shared" si="44"/>
        <v>0</v>
      </c>
      <c r="DEW13" s="1103" t="s">
        <v>113</v>
      </c>
      <c r="DEX13" s="1104">
        <f t="shared" si="44"/>
        <v>0</v>
      </c>
      <c r="DEY13" s="1104">
        <f t="shared" si="44"/>
        <v>0</v>
      </c>
      <c r="DEZ13" s="1104">
        <f t="shared" si="44"/>
        <v>0</v>
      </c>
      <c r="DFA13" s="1104">
        <f t="shared" si="44"/>
        <v>0</v>
      </c>
      <c r="DFB13" s="1104">
        <f t="shared" si="44"/>
        <v>0</v>
      </c>
      <c r="DFC13" s="1104">
        <f t="shared" si="44"/>
        <v>0</v>
      </c>
      <c r="DFD13" s="1104">
        <f t="shared" si="44"/>
        <v>0</v>
      </c>
      <c r="DFE13" s="1103" t="s">
        <v>113</v>
      </c>
      <c r="DFF13" s="1104">
        <f t="shared" si="44"/>
        <v>0</v>
      </c>
      <c r="DFG13" s="1104">
        <f t="shared" si="44"/>
        <v>0</v>
      </c>
      <c r="DFH13" s="1104">
        <f t="shared" si="44"/>
        <v>0</v>
      </c>
      <c r="DFI13" s="1104">
        <f t="shared" si="44"/>
        <v>0</v>
      </c>
      <c r="DFJ13" s="1104">
        <f t="shared" si="44"/>
        <v>0</v>
      </c>
      <c r="DFK13" s="1104">
        <f t="shared" si="44"/>
        <v>0</v>
      </c>
      <c r="DFL13" s="1104">
        <f t="shared" si="44"/>
        <v>0</v>
      </c>
      <c r="DFM13" s="1103" t="s">
        <v>113</v>
      </c>
      <c r="DFN13" s="1104">
        <f t="shared" si="44"/>
        <v>0</v>
      </c>
      <c r="DFO13" s="1104">
        <f t="shared" si="44"/>
        <v>0</v>
      </c>
      <c r="DFP13" s="1104">
        <f t="shared" si="44"/>
        <v>0</v>
      </c>
      <c r="DFQ13" s="1104">
        <f t="shared" si="44"/>
        <v>0</v>
      </c>
      <c r="DFR13" s="1104">
        <f t="shared" si="44"/>
        <v>0</v>
      </c>
      <c r="DFS13" s="1104">
        <f t="shared" si="44"/>
        <v>0</v>
      </c>
      <c r="DFT13" s="1104">
        <f t="shared" si="44"/>
        <v>0</v>
      </c>
      <c r="DFU13" s="1103" t="s">
        <v>113</v>
      </c>
      <c r="DFV13" s="1104">
        <f t="shared" ref="DFV13:DIF13" si="45">SUM(DFV7:DFV12)</f>
        <v>0</v>
      </c>
      <c r="DFW13" s="1104">
        <f t="shared" si="45"/>
        <v>0</v>
      </c>
      <c r="DFX13" s="1104">
        <f t="shared" si="45"/>
        <v>0</v>
      </c>
      <c r="DFY13" s="1104">
        <f t="shared" si="45"/>
        <v>0</v>
      </c>
      <c r="DFZ13" s="1104">
        <f t="shared" si="45"/>
        <v>0</v>
      </c>
      <c r="DGA13" s="1104">
        <f t="shared" si="45"/>
        <v>0</v>
      </c>
      <c r="DGB13" s="1104">
        <f t="shared" si="45"/>
        <v>0</v>
      </c>
      <c r="DGC13" s="1103" t="s">
        <v>113</v>
      </c>
      <c r="DGD13" s="1104">
        <f t="shared" si="45"/>
        <v>0</v>
      </c>
      <c r="DGE13" s="1104">
        <f t="shared" si="45"/>
        <v>0</v>
      </c>
      <c r="DGF13" s="1104">
        <f t="shared" si="45"/>
        <v>0</v>
      </c>
      <c r="DGG13" s="1104">
        <f t="shared" si="45"/>
        <v>0</v>
      </c>
      <c r="DGH13" s="1104">
        <f t="shared" si="45"/>
        <v>0</v>
      </c>
      <c r="DGI13" s="1104">
        <f t="shared" si="45"/>
        <v>0</v>
      </c>
      <c r="DGJ13" s="1104">
        <f t="shared" si="45"/>
        <v>0</v>
      </c>
      <c r="DGK13" s="1103" t="s">
        <v>113</v>
      </c>
      <c r="DGL13" s="1104">
        <f t="shared" si="45"/>
        <v>0</v>
      </c>
      <c r="DGM13" s="1104">
        <f t="shared" si="45"/>
        <v>0</v>
      </c>
      <c r="DGN13" s="1104">
        <f t="shared" si="45"/>
        <v>0</v>
      </c>
      <c r="DGO13" s="1104">
        <f t="shared" si="45"/>
        <v>0</v>
      </c>
      <c r="DGP13" s="1104">
        <f t="shared" si="45"/>
        <v>0</v>
      </c>
      <c r="DGQ13" s="1104">
        <f t="shared" si="45"/>
        <v>0</v>
      </c>
      <c r="DGR13" s="1104">
        <f t="shared" si="45"/>
        <v>0</v>
      </c>
      <c r="DGS13" s="1103" t="s">
        <v>113</v>
      </c>
      <c r="DGT13" s="1104">
        <f t="shared" si="45"/>
        <v>0</v>
      </c>
      <c r="DGU13" s="1104">
        <f t="shared" si="45"/>
        <v>0</v>
      </c>
      <c r="DGV13" s="1104">
        <f t="shared" si="45"/>
        <v>0</v>
      </c>
      <c r="DGW13" s="1104">
        <f t="shared" si="45"/>
        <v>0</v>
      </c>
      <c r="DGX13" s="1104">
        <f t="shared" si="45"/>
        <v>0</v>
      </c>
      <c r="DGY13" s="1104">
        <f t="shared" si="45"/>
        <v>0</v>
      </c>
      <c r="DGZ13" s="1104">
        <f t="shared" si="45"/>
        <v>0</v>
      </c>
      <c r="DHA13" s="1103" t="s">
        <v>113</v>
      </c>
      <c r="DHB13" s="1104">
        <f t="shared" si="45"/>
        <v>0</v>
      </c>
      <c r="DHC13" s="1104">
        <f t="shared" si="45"/>
        <v>0</v>
      </c>
      <c r="DHD13" s="1104">
        <f t="shared" si="45"/>
        <v>0</v>
      </c>
      <c r="DHE13" s="1104">
        <f t="shared" si="45"/>
        <v>0</v>
      </c>
      <c r="DHF13" s="1104">
        <f t="shared" si="45"/>
        <v>0</v>
      </c>
      <c r="DHG13" s="1104">
        <f t="shared" si="45"/>
        <v>0</v>
      </c>
      <c r="DHH13" s="1104">
        <f t="shared" si="45"/>
        <v>0</v>
      </c>
      <c r="DHI13" s="1103" t="s">
        <v>113</v>
      </c>
      <c r="DHJ13" s="1104">
        <f t="shared" si="45"/>
        <v>0</v>
      </c>
      <c r="DHK13" s="1104">
        <f t="shared" si="45"/>
        <v>0</v>
      </c>
      <c r="DHL13" s="1104">
        <f t="shared" si="45"/>
        <v>0</v>
      </c>
      <c r="DHM13" s="1104">
        <f t="shared" si="45"/>
        <v>0</v>
      </c>
      <c r="DHN13" s="1104">
        <f t="shared" si="45"/>
        <v>0</v>
      </c>
      <c r="DHO13" s="1104">
        <f t="shared" si="45"/>
        <v>0</v>
      </c>
      <c r="DHP13" s="1104">
        <f t="shared" si="45"/>
        <v>0</v>
      </c>
      <c r="DHQ13" s="1103" t="s">
        <v>113</v>
      </c>
      <c r="DHR13" s="1104">
        <f t="shared" si="45"/>
        <v>0</v>
      </c>
      <c r="DHS13" s="1104">
        <f t="shared" si="45"/>
        <v>0</v>
      </c>
      <c r="DHT13" s="1104">
        <f t="shared" si="45"/>
        <v>0</v>
      </c>
      <c r="DHU13" s="1104">
        <f t="shared" si="45"/>
        <v>0</v>
      </c>
      <c r="DHV13" s="1104">
        <f t="shared" si="45"/>
        <v>0</v>
      </c>
      <c r="DHW13" s="1104">
        <f t="shared" si="45"/>
        <v>0</v>
      </c>
      <c r="DHX13" s="1104">
        <f t="shared" si="45"/>
        <v>0</v>
      </c>
      <c r="DHY13" s="1103" t="s">
        <v>113</v>
      </c>
      <c r="DHZ13" s="1104">
        <f t="shared" si="45"/>
        <v>0</v>
      </c>
      <c r="DIA13" s="1104">
        <f t="shared" si="45"/>
        <v>0</v>
      </c>
      <c r="DIB13" s="1104">
        <f t="shared" si="45"/>
        <v>0</v>
      </c>
      <c r="DIC13" s="1104">
        <f t="shared" si="45"/>
        <v>0</v>
      </c>
      <c r="DID13" s="1104">
        <f t="shared" si="45"/>
        <v>0</v>
      </c>
      <c r="DIE13" s="1104">
        <f t="shared" si="45"/>
        <v>0</v>
      </c>
      <c r="DIF13" s="1104">
        <f t="shared" si="45"/>
        <v>0</v>
      </c>
      <c r="DIG13" s="1103" t="s">
        <v>113</v>
      </c>
      <c r="DIH13" s="1104">
        <f t="shared" ref="DIH13:DKR13" si="46">SUM(DIH7:DIH12)</f>
        <v>0</v>
      </c>
      <c r="DII13" s="1104">
        <f t="shared" si="46"/>
        <v>0</v>
      </c>
      <c r="DIJ13" s="1104">
        <f t="shared" si="46"/>
        <v>0</v>
      </c>
      <c r="DIK13" s="1104">
        <f t="shared" si="46"/>
        <v>0</v>
      </c>
      <c r="DIL13" s="1104">
        <f t="shared" si="46"/>
        <v>0</v>
      </c>
      <c r="DIM13" s="1104">
        <f t="shared" si="46"/>
        <v>0</v>
      </c>
      <c r="DIN13" s="1104">
        <f t="shared" si="46"/>
        <v>0</v>
      </c>
      <c r="DIO13" s="1103" t="s">
        <v>113</v>
      </c>
      <c r="DIP13" s="1104">
        <f t="shared" si="46"/>
        <v>0</v>
      </c>
      <c r="DIQ13" s="1104">
        <f t="shared" si="46"/>
        <v>0</v>
      </c>
      <c r="DIR13" s="1104">
        <f t="shared" si="46"/>
        <v>0</v>
      </c>
      <c r="DIS13" s="1104">
        <f t="shared" si="46"/>
        <v>0</v>
      </c>
      <c r="DIT13" s="1104">
        <f t="shared" si="46"/>
        <v>0</v>
      </c>
      <c r="DIU13" s="1104">
        <f t="shared" si="46"/>
        <v>0</v>
      </c>
      <c r="DIV13" s="1104">
        <f t="shared" si="46"/>
        <v>0</v>
      </c>
      <c r="DIW13" s="1103" t="s">
        <v>113</v>
      </c>
      <c r="DIX13" s="1104">
        <f t="shared" si="46"/>
        <v>0</v>
      </c>
      <c r="DIY13" s="1104">
        <f t="shared" si="46"/>
        <v>0</v>
      </c>
      <c r="DIZ13" s="1104">
        <f t="shared" si="46"/>
        <v>0</v>
      </c>
      <c r="DJA13" s="1104">
        <f t="shared" si="46"/>
        <v>0</v>
      </c>
      <c r="DJB13" s="1104">
        <f t="shared" si="46"/>
        <v>0</v>
      </c>
      <c r="DJC13" s="1104">
        <f t="shared" si="46"/>
        <v>0</v>
      </c>
      <c r="DJD13" s="1104">
        <f t="shared" si="46"/>
        <v>0</v>
      </c>
      <c r="DJE13" s="1103" t="s">
        <v>113</v>
      </c>
      <c r="DJF13" s="1104">
        <f t="shared" si="46"/>
        <v>0</v>
      </c>
      <c r="DJG13" s="1104">
        <f t="shared" si="46"/>
        <v>0</v>
      </c>
      <c r="DJH13" s="1104">
        <f t="shared" si="46"/>
        <v>0</v>
      </c>
      <c r="DJI13" s="1104">
        <f t="shared" si="46"/>
        <v>0</v>
      </c>
      <c r="DJJ13" s="1104">
        <f t="shared" si="46"/>
        <v>0</v>
      </c>
      <c r="DJK13" s="1104">
        <f t="shared" si="46"/>
        <v>0</v>
      </c>
      <c r="DJL13" s="1104">
        <f t="shared" si="46"/>
        <v>0</v>
      </c>
      <c r="DJM13" s="1103" t="s">
        <v>113</v>
      </c>
      <c r="DJN13" s="1104">
        <f t="shared" si="46"/>
        <v>0</v>
      </c>
      <c r="DJO13" s="1104">
        <f t="shared" si="46"/>
        <v>0</v>
      </c>
      <c r="DJP13" s="1104">
        <f t="shared" si="46"/>
        <v>0</v>
      </c>
      <c r="DJQ13" s="1104">
        <f t="shared" si="46"/>
        <v>0</v>
      </c>
      <c r="DJR13" s="1104">
        <f t="shared" si="46"/>
        <v>0</v>
      </c>
      <c r="DJS13" s="1104">
        <f t="shared" si="46"/>
        <v>0</v>
      </c>
      <c r="DJT13" s="1104">
        <f t="shared" si="46"/>
        <v>0</v>
      </c>
      <c r="DJU13" s="1103" t="s">
        <v>113</v>
      </c>
      <c r="DJV13" s="1104">
        <f t="shared" si="46"/>
        <v>0</v>
      </c>
      <c r="DJW13" s="1104">
        <f t="shared" si="46"/>
        <v>0</v>
      </c>
      <c r="DJX13" s="1104">
        <f t="shared" si="46"/>
        <v>0</v>
      </c>
      <c r="DJY13" s="1104">
        <f t="shared" si="46"/>
        <v>0</v>
      </c>
      <c r="DJZ13" s="1104">
        <f t="shared" si="46"/>
        <v>0</v>
      </c>
      <c r="DKA13" s="1104">
        <f t="shared" si="46"/>
        <v>0</v>
      </c>
      <c r="DKB13" s="1104">
        <f t="shared" si="46"/>
        <v>0</v>
      </c>
      <c r="DKC13" s="1103" t="s">
        <v>113</v>
      </c>
      <c r="DKD13" s="1104">
        <f t="shared" si="46"/>
        <v>0</v>
      </c>
      <c r="DKE13" s="1104">
        <f t="shared" si="46"/>
        <v>0</v>
      </c>
      <c r="DKF13" s="1104">
        <f t="shared" si="46"/>
        <v>0</v>
      </c>
      <c r="DKG13" s="1104">
        <f t="shared" si="46"/>
        <v>0</v>
      </c>
      <c r="DKH13" s="1104">
        <f t="shared" si="46"/>
        <v>0</v>
      </c>
      <c r="DKI13" s="1104">
        <f t="shared" si="46"/>
        <v>0</v>
      </c>
      <c r="DKJ13" s="1104">
        <f t="shared" si="46"/>
        <v>0</v>
      </c>
      <c r="DKK13" s="1103" t="s">
        <v>113</v>
      </c>
      <c r="DKL13" s="1104">
        <f t="shared" si="46"/>
        <v>0</v>
      </c>
      <c r="DKM13" s="1104">
        <f t="shared" si="46"/>
        <v>0</v>
      </c>
      <c r="DKN13" s="1104">
        <f t="shared" si="46"/>
        <v>0</v>
      </c>
      <c r="DKO13" s="1104">
        <f t="shared" si="46"/>
        <v>0</v>
      </c>
      <c r="DKP13" s="1104">
        <f t="shared" si="46"/>
        <v>0</v>
      </c>
      <c r="DKQ13" s="1104">
        <f t="shared" si="46"/>
        <v>0</v>
      </c>
      <c r="DKR13" s="1104">
        <f t="shared" si="46"/>
        <v>0</v>
      </c>
      <c r="DKS13" s="1103" t="s">
        <v>113</v>
      </c>
      <c r="DKT13" s="1104">
        <f t="shared" ref="DKT13:DND13" si="47">SUM(DKT7:DKT12)</f>
        <v>0</v>
      </c>
      <c r="DKU13" s="1104">
        <f t="shared" si="47"/>
        <v>0</v>
      </c>
      <c r="DKV13" s="1104">
        <f t="shared" si="47"/>
        <v>0</v>
      </c>
      <c r="DKW13" s="1104">
        <f t="shared" si="47"/>
        <v>0</v>
      </c>
      <c r="DKX13" s="1104">
        <f t="shared" si="47"/>
        <v>0</v>
      </c>
      <c r="DKY13" s="1104">
        <f t="shared" si="47"/>
        <v>0</v>
      </c>
      <c r="DKZ13" s="1104">
        <f t="shared" si="47"/>
        <v>0</v>
      </c>
      <c r="DLA13" s="1103" t="s">
        <v>113</v>
      </c>
      <c r="DLB13" s="1104">
        <f t="shared" si="47"/>
        <v>0</v>
      </c>
      <c r="DLC13" s="1104">
        <f t="shared" si="47"/>
        <v>0</v>
      </c>
      <c r="DLD13" s="1104">
        <f t="shared" si="47"/>
        <v>0</v>
      </c>
      <c r="DLE13" s="1104">
        <f t="shared" si="47"/>
        <v>0</v>
      </c>
      <c r="DLF13" s="1104">
        <f t="shared" si="47"/>
        <v>0</v>
      </c>
      <c r="DLG13" s="1104">
        <f t="shared" si="47"/>
        <v>0</v>
      </c>
      <c r="DLH13" s="1104">
        <f t="shared" si="47"/>
        <v>0</v>
      </c>
      <c r="DLI13" s="1103" t="s">
        <v>113</v>
      </c>
      <c r="DLJ13" s="1104">
        <f t="shared" si="47"/>
        <v>0</v>
      </c>
      <c r="DLK13" s="1104">
        <f t="shared" si="47"/>
        <v>0</v>
      </c>
      <c r="DLL13" s="1104">
        <f t="shared" si="47"/>
        <v>0</v>
      </c>
      <c r="DLM13" s="1104">
        <f t="shared" si="47"/>
        <v>0</v>
      </c>
      <c r="DLN13" s="1104">
        <f t="shared" si="47"/>
        <v>0</v>
      </c>
      <c r="DLO13" s="1104">
        <f t="shared" si="47"/>
        <v>0</v>
      </c>
      <c r="DLP13" s="1104">
        <f t="shared" si="47"/>
        <v>0</v>
      </c>
      <c r="DLQ13" s="1103" t="s">
        <v>113</v>
      </c>
      <c r="DLR13" s="1104">
        <f t="shared" si="47"/>
        <v>0</v>
      </c>
      <c r="DLS13" s="1104">
        <f t="shared" si="47"/>
        <v>0</v>
      </c>
      <c r="DLT13" s="1104">
        <f t="shared" si="47"/>
        <v>0</v>
      </c>
      <c r="DLU13" s="1104">
        <f t="shared" si="47"/>
        <v>0</v>
      </c>
      <c r="DLV13" s="1104">
        <f t="shared" si="47"/>
        <v>0</v>
      </c>
      <c r="DLW13" s="1104">
        <f t="shared" si="47"/>
        <v>0</v>
      </c>
      <c r="DLX13" s="1104">
        <f t="shared" si="47"/>
        <v>0</v>
      </c>
      <c r="DLY13" s="1103" t="s">
        <v>113</v>
      </c>
      <c r="DLZ13" s="1104">
        <f t="shared" si="47"/>
        <v>0</v>
      </c>
      <c r="DMA13" s="1104">
        <f t="shared" si="47"/>
        <v>0</v>
      </c>
      <c r="DMB13" s="1104">
        <f t="shared" si="47"/>
        <v>0</v>
      </c>
      <c r="DMC13" s="1104">
        <f t="shared" si="47"/>
        <v>0</v>
      </c>
      <c r="DMD13" s="1104">
        <f t="shared" si="47"/>
        <v>0</v>
      </c>
      <c r="DME13" s="1104">
        <f t="shared" si="47"/>
        <v>0</v>
      </c>
      <c r="DMF13" s="1104">
        <f t="shared" si="47"/>
        <v>0</v>
      </c>
      <c r="DMG13" s="1103" t="s">
        <v>113</v>
      </c>
      <c r="DMH13" s="1104">
        <f t="shared" si="47"/>
        <v>0</v>
      </c>
      <c r="DMI13" s="1104">
        <f t="shared" si="47"/>
        <v>0</v>
      </c>
      <c r="DMJ13" s="1104">
        <f t="shared" si="47"/>
        <v>0</v>
      </c>
      <c r="DMK13" s="1104">
        <f t="shared" si="47"/>
        <v>0</v>
      </c>
      <c r="DML13" s="1104">
        <f t="shared" si="47"/>
        <v>0</v>
      </c>
      <c r="DMM13" s="1104">
        <f t="shared" si="47"/>
        <v>0</v>
      </c>
      <c r="DMN13" s="1104">
        <f t="shared" si="47"/>
        <v>0</v>
      </c>
      <c r="DMO13" s="1103" t="s">
        <v>113</v>
      </c>
      <c r="DMP13" s="1104">
        <f t="shared" si="47"/>
        <v>0</v>
      </c>
      <c r="DMQ13" s="1104">
        <f t="shared" si="47"/>
        <v>0</v>
      </c>
      <c r="DMR13" s="1104">
        <f t="shared" si="47"/>
        <v>0</v>
      </c>
      <c r="DMS13" s="1104">
        <f t="shared" si="47"/>
        <v>0</v>
      </c>
      <c r="DMT13" s="1104">
        <f t="shared" si="47"/>
        <v>0</v>
      </c>
      <c r="DMU13" s="1104">
        <f t="shared" si="47"/>
        <v>0</v>
      </c>
      <c r="DMV13" s="1104">
        <f t="shared" si="47"/>
        <v>0</v>
      </c>
      <c r="DMW13" s="1103" t="s">
        <v>113</v>
      </c>
      <c r="DMX13" s="1104">
        <f t="shared" si="47"/>
        <v>0</v>
      </c>
      <c r="DMY13" s="1104">
        <f t="shared" si="47"/>
        <v>0</v>
      </c>
      <c r="DMZ13" s="1104">
        <f t="shared" si="47"/>
        <v>0</v>
      </c>
      <c r="DNA13" s="1104">
        <f t="shared" si="47"/>
        <v>0</v>
      </c>
      <c r="DNB13" s="1104">
        <f t="shared" si="47"/>
        <v>0</v>
      </c>
      <c r="DNC13" s="1104">
        <f t="shared" si="47"/>
        <v>0</v>
      </c>
      <c r="DND13" s="1104">
        <f t="shared" si="47"/>
        <v>0</v>
      </c>
      <c r="DNE13" s="1103" t="s">
        <v>113</v>
      </c>
      <c r="DNF13" s="1104">
        <f t="shared" ref="DNF13:DPP13" si="48">SUM(DNF7:DNF12)</f>
        <v>0</v>
      </c>
      <c r="DNG13" s="1104">
        <f t="shared" si="48"/>
        <v>0</v>
      </c>
      <c r="DNH13" s="1104">
        <f t="shared" si="48"/>
        <v>0</v>
      </c>
      <c r="DNI13" s="1104">
        <f t="shared" si="48"/>
        <v>0</v>
      </c>
      <c r="DNJ13" s="1104">
        <f t="shared" si="48"/>
        <v>0</v>
      </c>
      <c r="DNK13" s="1104">
        <f t="shared" si="48"/>
        <v>0</v>
      </c>
      <c r="DNL13" s="1104">
        <f t="shared" si="48"/>
        <v>0</v>
      </c>
      <c r="DNM13" s="1103" t="s">
        <v>113</v>
      </c>
      <c r="DNN13" s="1104">
        <f t="shared" si="48"/>
        <v>0</v>
      </c>
      <c r="DNO13" s="1104">
        <f t="shared" si="48"/>
        <v>0</v>
      </c>
      <c r="DNP13" s="1104">
        <f t="shared" si="48"/>
        <v>0</v>
      </c>
      <c r="DNQ13" s="1104">
        <f t="shared" si="48"/>
        <v>0</v>
      </c>
      <c r="DNR13" s="1104">
        <f t="shared" si="48"/>
        <v>0</v>
      </c>
      <c r="DNS13" s="1104">
        <f t="shared" si="48"/>
        <v>0</v>
      </c>
      <c r="DNT13" s="1104">
        <f t="shared" si="48"/>
        <v>0</v>
      </c>
      <c r="DNU13" s="1103" t="s">
        <v>113</v>
      </c>
      <c r="DNV13" s="1104">
        <f t="shared" si="48"/>
        <v>0</v>
      </c>
      <c r="DNW13" s="1104">
        <f t="shared" si="48"/>
        <v>0</v>
      </c>
      <c r="DNX13" s="1104">
        <f t="shared" si="48"/>
        <v>0</v>
      </c>
      <c r="DNY13" s="1104">
        <f t="shared" si="48"/>
        <v>0</v>
      </c>
      <c r="DNZ13" s="1104">
        <f t="shared" si="48"/>
        <v>0</v>
      </c>
      <c r="DOA13" s="1104">
        <f t="shared" si="48"/>
        <v>0</v>
      </c>
      <c r="DOB13" s="1104">
        <f t="shared" si="48"/>
        <v>0</v>
      </c>
      <c r="DOC13" s="1103" t="s">
        <v>113</v>
      </c>
      <c r="DOD13" s="1104">
        <f t="shared" si="48"/>
        <v>0</v>
      </c>
      <c r="DOE13" s="1104">
        <f t="shared" si="48"/>
        <v>0</v>
      </c>
      <c r="DOF13" s="1104">
        <f t="shared" si="48"/>
        <v>0</v>
      </c>
      <c r="DOG13" s="1104">
        <f t="shared" si="48"/>
        <v>0</v>
      </c>
      <c r="DOH13" s="1104">
        <f t="shared" si="48"/>
        <v>0</v>
      </c>
      <c r="DOI13" s="1104">
        <f t="shared" si="48"/>
        <v>0</v>
      </c>
      <c r="DOJ13" s="1104">
        <f t="shared" si="48"/>
        <v>0</v>
      </c>
      <c r="DOK13" s="1103" t="s">
        <v>113</v>
      </c>
      <c r="DOL13" s="1104">
        <f t="shared" si="48"/>
        <v>0</v>
      </c>
      <c r="DOM13" s="1104">
        <f t="shared" si="48"/>
        <v>0</v>
      </c>
      <c r="DON13" s="1104">
        <f t="shared" si="48"/>
        <v>0</v>
      </c>
      <c r="DOO13" s="1104">
        <f t="shared" si="48"/>
        <v>0</v>
      </c>
      <c r="DOP13" s="1104">
        <f t="shared" si="48"/>
        <v>0</v>
      </c>
      <c r="DOQ13" s="1104">
        <f t="shared" si="48"/>
        <v>0</v>
      </c>
      <c r="DOR13" s="1104">
        <f t="shared" si="48"/>
        <v>0</v>
      </c>
      <c r="DOS13" s="1103" t="s">
        <v>113</v>
      </c>
      <c r="DOT13" s="1104">
        <f t="shared" si="48"/>
        <v>0</v>
      </c>
      <c r="DOU13" s="1104">
        <f t="shared" si="48"/>
        <v>0</v>
      </c>
      <c r="DOV13" s="1104">
        <f t="shared" si="48"/>
        <v>0</v>
      </c>
      <c r="DOW13" s="1104">
        <f t="shared" si="48"/>
        <v>0</v>
      </c>
      <c r="DOX13" s="1104">
        <f t="shared" si="48"/>
        <v>0</v>
      </c>
      <c r="DOY13" s="1104">
        <f t="shared" si="48"/>
        <v>0</v>
      </c>
      <c r="DOZ13" s="1104">
        <f t="shared" si="48"/>
        <v>0</v>
      </c>
      <c r="DPA13" s="1103" t="s">
        <v>113</v>
      </c>
      <c r="DPB13" s="1104">
        <f t="shared" si="48"/>
        <v>0</v>
      </c>
      <c r="DPC13" s="1104">
        <f t="shared" si="48"/>
        <v>0</v>
      </c>
      <c r="DPD13" s="1104">
        <f t="shared" si="48"/>
        <v>0</v>
      </c>
      <c r="DPE13" s="1104">
        <f t="shared" si="48"/>
        <v>0</v>
      </c>
      <c r="DPF13" s="1104">
        <f t="shared" si="48"/>
        <v>0</v>
      </c>
      <c r="DPG13" s="1104">
        <f t="shared" si="48"/>
        <v>0</v>
      </c>
      <c r="DPH13" s="1104">
        <f t="shared" si="48"/>
        <v>0</v>
      </c>
      <c r="DPI13" s="1103" t="s">
        <v>113</v>
      </c>
      <c r="DPJ13" s="1104">
        <f t="shared" si="48"/>
        <v>0</v>
      </c>
      <c r="DPK13" s="1104">
        <f t="shared" si="48"/>
        <v>0</v>
      </c>
      <c r="DPL13" s="1104">
        <f t="shared" si="48"/>
        <v>0</v>
      </c>
      <c r="DPM13" s="1104">
        <f t="shared" si="48"/>
        <v>0</v>
      </c>
      <c r="DPN13" s="1104">
        <f t="shared" si="48"/>
        <v>0</v>
      </c>
      <c r="DPO13" s="1104">
        <f t="shared" si="48"/>
        <v>0</v>
      </c>
      <c r="DPP13" s="1104">
        <f t="shared" si="48"/>
        <v>0</v>
      </c>
      <c r="DPQ13" s="1103" t="s">
        <v>113</v>
      </c>
      <c r="DPR13" s="1104">
        <f t="shared" ref="DPR13:DSB13" si="49">SUM(DPR7:DPR12)</f>
        <v>0</v>
      </c>
      <c r="DPS13" s="1104">
        <f t="shared" si="49"/>
        <v>0</v>
      </c>
      <c r="DPT13" s="1104">
        <f t="shared" si="49"/>
        <v>0</v>
      </c>
      <c r="DPU13" s="1104">
        <f t="shared" si="49"/>
        <v>0</v>
      </c>
      <c r="DPV13" s="1104">
        <f t="shared" si="49"/>
        <v>0</v>
      </c>
      <c r="DPW13" s="1104">
        <f t="shared" si="49"/>
        <v>0</v>
      </c>
      <c r="DPX13" s="1104">
        <f t="shared" si="49"/>
        <v>0</v>
      </c>
      <c r="DPY13" s="1103" t="s">
        <v>113</v>
      </c>
      <c r="DPZ13" s="1104">
        <f t="shared" si="49"/>
        <v>0</v>
      </c>
      <c r="DQA13" s="1104">
        <f t="shared" si="49"/>
        <v>0</v>
      </c>
      <c r="DQB13" s="1104">
        <f t="shared" si="49"/>
        <v>0</v>
      </c>
      <c r="DQC13" s="1104">
        <f t="shared" si="49"/>
        <v>0</v>
      </c>
      <c r="DQD13" s="1104">
        <f t="shared" si="49"/>
        <v>0</v>
      </c>
      <c r="DQE13" s="1104">
        <f t="shared" si="49"/>
        <v>0</v>
      </c>
      <c r="DQF13" s="1104">
        <f t="shared" si="49"/>
        <v>0</v>
      </c>
      <c r="DQG13" s="1103" t="s">
        <v>113</v>
      </c>
      <c r="DQH13" s="1104">
        <f t="shared" si="49"/>
        <v>0</v>
      </c>
      <c r="DQI13" s="1104">
        <f t="shared" si="49"/>
        <v>0</v>
      </c>
      <c r="DQJ13" s="1104">
        <f t="shared" si="49"/>
        <v>0</v>
      </c>
      <c r="DQK13" s="1104">
        <f t="shared" si="49"/>
        <v>0</v>
      </c>
      <c r="DQL13" s="1104">
        <f t="shared" si="49"/>
        <v>0</v>
      </c>
      <c r="DQM13" s="1104">
        <f t="shared" si="49"/>
        <v>0</v>
      </c>
      <c r="DQN13" s="1104">
        <f t="shared" si="49"/>
        <v>0</v>
      </c>
      <c r="DQO13" s="1103" t="s">
        <v>113</v>
      </c>
      <c r="DQP13" s="1104">
        <f t="shared" si="49"/>
        <v>0</v>
      </c>
      <c r="DQQ13" s="1104">
        <f t="shared" si="49"/>
        <v>0</v>
      </c>
      <c r="DQR13" s="1104">
        <f t="shared" si="49"/>
        <v>0</v>
      </c>
      <c r="DQS13" s="1104">
        <f t="shared" si="49"/>
        <v>0</v>
      </c>
      <c r="DQT13" s="1104">
        <f t="shared" si="49"/>
        <v>0</v>
      </c>
      <c r="DQU13" s="1104">
        <f t="shared" si="49"/>
        <v>0</v>
      </c>
      <c r="DQV13" s="1104">
        <f t="shared" si="49"/>
        <v>0</v>
      </c>
      <c r="DQW13" s="1103" t="s">
        <v>113</v>
      </c>
      <c r="DQX13" s="1104">
        <f t="shared" si="49"/>
        <v>0</v>
      </c>
      <c r="DQY13" s="1104">
        <f t="shared" si="49"/>
        <v>0</v>
      </c>
      <c r="DQZ13" s="1104">
        <f t="shared" si="49"/>
        <v>0</v>
      </c>
      <c r="DRA13" s="1104">
        <f t="shared" si="49"/>
        <v>0</v>
      </c>
      <c r="DRB13" s="1104">
        <f t="shared" si="49"/>
        <v>0</v>
      </c>
      <c r="DRC13" s="1104">
        <f t="shared" si="49"/>
        <v>0</v>
      </c>
      <c r="DRD13" s="1104">
        <f t="shared" si="49"/>
        <v>0</v>
      </c>
      <c r="DRE13" s="1103" t="s">
        <v>113</v>
      </c>
      <c r="DRF13" s="1104">
        <f t="shared" si="49"/>
        <v>0</v>
      </c>
      <c r="DRG13" s="1104">
        <f t="shared" si="49"/>
        <v>0</v>
      </c>
      <c r="DRH13" s="1104">
        <f t="shared" si="49"/>
        <v>0</v>
      </c>
      <c r="DRI13" s="1104">
        <f t="shared" si="49"/>
        <v>0</v>
      </c>
      <c r="DRJ13" s="1104">
        <f t="shared" si="49"/>
        <v>0</v>
      </c>
      <c r="DRK13" s="1104">
        <f t="shared" si="49"/>
        <v>0</v>
      </c>
      <c r="DRL13" s="1104">
        <f t="shared" si="49"/>
        <v>0</v>
      </c>
      <c r="DRM13" s="1103" t="s">
        <v>113</v>
      </c>
      <c r="DRN13" s="1104">
        <f t="shared" si="49"/>
        <v>0</v>
      </c>
      <c r="DRO13" s="1104">
        <f t="shared" si="49"/>
        <v>0</v>
      </c>
      <c r="DRP13" s="1104">
        <f t="shared" si="49"/>
        <v>0</v>
      </c>
      <c r="DRQ13" s="1104">
        <f t="shared" si="49"/>
        <v>0</v>
      </c>
      <c r="DRR13" s="1104">
        <f t="shared" si="49"/>
        <v>0</v>
      </c>
      <c r="DRS13" s="1104">
        <f t="shared" si="49"/>
        <v>0</v>
      </c>
      <c r="DRT13" s="1104">
        <f t="shared" si="49"/>
        <v>0</v>
      </c>
      <c r="DRU13" s="1103" t="s">
        <v>113</v>
      </c>
      <c r="DRV13" s="1104">
        <f t="shared" si="49"/>
        <v>0</v>
      </c>
      <c r="DRW13" s="1104">
        <f t="shared" si="49"/>
        <v>0</v>
      </c>
      <c r="DRX13" s="1104">
        <f t="shared" si="49"/>
        <v>0</v>
      </c>
      <c r="DRY13" s="1104">
        <f t="shared" si="49"/>
        <v>0</v>
      </c>
      <c r="DRZ13" s="1104">
        <f t="shared" si="49"/>
        <v>0</v>
      </c>
      <c r="DSA13" s="1104">
        <f t="shared" si="49"/>
        <v>0</v>
      </c>
      <c r="DSB13" s="1104">
        <f t="shared" si="49"/>
        <v>0</v>
      </c>
      <c r="DSC13" s="1103" t="s">
        <v>113</v>
      </c>
      <c r="DSD13" s="1104">
        <f t="shared" ref="DSD13:DUN13" si="50">SUM(DSD7:DSD12)</f>
        <v>0</v>
      </c>
      <c r="DSE13" s="1104">
        <f t="shared" si="50"/>
        <v>0</v>
      </c>
      <c r="DSF13" s="1104">
        <f t="shared" si="50"/>
        <v>0</v>
      </c>
      <c r="DSG13" s="1104">
        <f t="shared" si="50"/>
        <v>0</v>
      </c>
      <c r="DSH13" s="1104">
        <f t="shared" si="50"/>
        <v>0</v>
      </c>
      <c r="DSI13" s="1104">
        <f t="shared" si="50"/>
        <v>0</v>
      </c>
      <c r="DSJ13" s="1104">
        <f t="shared" si="50"/>
        <v>0</v>
      </c>
      <c r="DSK13" s="1103" t="s">
        <v>113</v>
      </c>
      <c r="DSL13" s="1104">
        <f t="shared" si="50"/>
        <v>0</v>
      </c>
      <c r="DSM13" s="1104">
        <f t="shared" si="50"/>
        <v>0</v>
      </c>
      <c r="DSN13" s="1104">
        <f t="shared" si="50"/>
        <v>0</v>
      </c>
      <c r="DSO13" s="1104">
        <f t="shared" si="50"/>
        <v>0</v>
      </c>
      <c r="DSP13" s="1104">
        <f t="shared" si="50"/>
        <v>0</v>
      </c>
      <c r="DSQ13" s="1104">
        <f t="shared" si="50"/>
        <v>0</v>
      </c>
      <c r="DSR13" s="1104">
        <f t="shared" si="50"/>
        <v>0</v>
      </c>
      <c r="DSS13" s="1103" t="s">
        <v>113</v>
      </c>
      <c r="DST13" s="1104">
        <f t="shared" si="50"/>
        <v>0</v>
      </c>
      <c r="DSU13" s="1104">
        <f t="shared" si="50"/>
        <v>0</v>
      </c>
      <c r="DSV13" s="1104">
        <f t="shared" si="50"/>
        <v>0</v>
      </c>
      <c r="DSW13" s="1104">
        <f t="shared" si="50"/>
        <v>0</v>
      </c>
      <c r="DSX13" s="1104">
        <f t="shared" si="50"/>
        <v>0</v>
      </c>
      <c r="DSY13" s="1104">
        <f t="shared" si="50"/>
        <v>0</v>
      </c>
      <c r="DSZ13" s="1104">
        <f t="shared" si="50"/>
        <v>0</v>
      </c>
      <c r="DTA13" s="1103" t="s">
        <v>113</v>
      </c>
      <c r="DTB13" s="1104">
        <f t="shared" si="50"/>
        <v>0</v>
      </c>
      <c r="DTC13" s="1104">
        <f t="shared" si="50"/>
        <v>0</v>
      </c>
      <c r="DTD13" s="1104">
        <f t="shared" si="50"/>
        <v>0</v>
      </c>
      <c r="DTE13" s="1104">
        <f t="shared" si="50"/>
        <v>0</v>
      </c>
      <c r="DTF13" s="1104">
        <f t="shared" si="50"/>
        <v>0</v>
      </c>
      <c r="DTG13" s="1104">
        <f t="shared" si="50"/>
        <v>0</v>
      </c>
      <c r="DTH13" s="1104">
        <f t="shared" si="50"/>
        <v>0</v>
      </c>
      <c r="DTI13" s="1103" t="s">
        <v>113</v>
      </c>
      <c r="DTJ13" s="1104">
        <f t="shared" si="50"/>
        <v>0</v>
      </c>
      <c r="DTK13" s="1104">
        <f t="shared" si="50"/>
        <v>0</v>
      </c>
      <c r="DTL13" s="1104">
        <f t="shared" si="50"/>
        <v>0</v>
      </c>
      <c r="DTM13" s="1104">
        <f t="shared" si="50"/>
        <v>0</v>
      </c>
      <c r="DTN13" s="1104">
        <f t="shared" si="50"/>
        <v>0</v>
      </c>
      <c r="DTO13" s="1104">
        <f t="shared" si="50"/>
        <v>0</v>
      </c>
      <c r="DTP13" s="1104">
        <f t="shared" si="50"/>
        <v>0</v>
      </c>
      <c r="DTQ13" s="1103" t="s">
        <v>113</v>
      </c>
      <c r="DTR13" s="1104">
        <f t="shared" si="50"/>
        <v>0</v>
      </c>
      <c r="DTS13" s="1104">
        <f t="shared" si="50"/>
        <v>0</v>
      </c>
      <c r="DTT13" s="1104">
        <f t="shared" si="50"/>
        <v>0</v>
      </c>
      <c r="DTU13" s="1104">
        <f t="shared" si="50"/>
        <v>0</v>
      </c>
      <c r="DTV13" s="1104">
        <f t="shared" si="50"/>
        <v>0</v>
      </c>
      <c r="DTW13" s="1104">
        <f t="shared" si="50"/>
        <v>0</v>
      </c>
      <c r="DTX13" s="1104">
        <f t="shared" si="50"/>
        <v>0</v>
      </c>
      <c r="DTY13" s="1103" t="s">
        <v>113</v>
      </c>
      <c r="DTZ13" s="1104">
        <f t="shared" si="50"/>
        <v>0</v>
      </c>
      <c r="DUA13" s="1104">
        <f t="shared" si="50"/>
        <v>0</v>
      </c>
      <c r="DUB13" s="1104">
        <f t="shared" si="50"/>
        <v>0</v>
      </c>
      <c r="DUC13" s="1104">
        <f t="shared" si="50"/>
        <v>0</v>
      </c>
      <c r="DUD13" s="1104">
        <f t="shared" si="50"/>
        <v>0</v>
      </c>
      <c r="DUE13" s="1104">
        <f t="shared" si="50"/>
        <v>0</v>
      </c>
      <c r="DUF13" s="1104">
        <f t="shared" si="50"/>
        <v>0</v>
      </c>
      <c r="DUG13" s="1103" t="s">
        <v>113</v>
      </c>
      <c r="DUH13" s="1104">
        <f t="shared" si="50"/>
        <v>0</v>
      </c>
      <c r="DUI13" s="1104">
        <f t="shared" si="50"/>
        <v>0</v>
      </c>
      <c r="DUJ13" s="1104">
        <f t="shared" si="50"/>
        <v>0</v>
      </c>
      <c r="DUK13" s="1104">
        <f t="shared" si="50"/>
        <v>0</v>
      </c>
      <c r="DUL13" s="1104">
        <f t="shared" si="50"/>
        <v>0</v>
      </c>
      <c r="DUM13" s="1104">
        <f t="shared" si="50"/>
        <v>0</v>
      </c>
      <c r="DUN13" s="1104">
        <f t="shared" si="50"/>
        <v>0</v>
      </c>
      <c r="DUO13" s="1103" t="s">
        <v>113</v>
      </c>
      <c r="DUP13" s="1104">
        <f t="shared" ref="DUP13:DWZ13" si="51">SUM(DUP7:DUP12)</f>
        <v>0</v>
      </c>
      <c r="DUQ13" s="1104">
        <f t="shared" si="51"/>
        <v>0</v>
      </c>
      <c r="DUR13" s="1104">
        <f t="shared" si="51"/>
        <v>0</v>
      </c>
      <c r="DUS13" s="1104">
        <f t="shared" si="51"/>
        <v>0</v>
      </c>
      <c r="DUT13" s="1104">
        <f t="shared" si="51"/>
        <v>0</v>
      </c>
      <c r="DUU13" s="1104">
        <f t="shared" si="51"/>
        <v>0</v>
      </c>
      <c r="DUV13" s="1104">
        <f t="shared" si="51"/>
        <v>0</v>
      </c>
      <c r="DUW13" s="1103" t="s">
        <v>113</v>
      </c>
      <c r="DUX13" s="1104">
        <f t="shared" si="51"/>
        <v>0</v>
      </c>
      <c r="DUY13" s="1104">
        <f t="shared" si="51"/>
        <v>0</v>
      </c>
      <c r="DUZ13" s="1104">
        <f t="shared" si="51"/>
        <v>0</v>
      </c>
      <c r="DVA13" s="1104">
        <f t="shared" si="51"/>
        <v>0</v>
      </c>
      <c r="DVB13" s="1104">
        <f t="shared" si="51"/>
        <v>0</v>
      </c>
      <c r="DVC13" s="1104">
        <f t="shared" si="51"/>
        <v>0</v>
      </c>
      <c r="DVD13" s="1104">
        <f t="shared" si="51"/>
        <v>0</v>
      </c>
      <c r="DVE13" s="1103" t="s">
        <v>113</v>
      </c>
      <c r="DVF13" s="1104">
        <f t="shared" si="51"/>
        <v>0</v>
      </c>
      <c r="DVG13" s="1104">
        <f t="shared" si="51"/>
        <v>0</v>
      </c>
      <c r="DVH13" s="1104">
        <f t="shared" si="51"/>
        <v>0</v>
      </c>
      <c r="DVI13" s="1104">
        <f t="shared" si="51"/>
        <v>0</v>
      </c>
      <c r="DVJ13" s="1104">
        <f t="shared" si="51"/>
        <v>0</v>
      </c>
      <c r="DVK13" s="1104">
        <f t="shared" si="51"/>
        <v>0</v>
      </c>
      <c r="DVL13" s="1104">
        <f t="shared" si="51"/>
        <v>0</v>
      </c>
      <c r="DVM13" s="1103" t="s">
        <v>113</v>
      </c>
      <c r="DVN13" s="1104">
        <f t="shared" si="51"/>
        <v>0</v>
      </c>
      <c r="DVO13" s="1104">
        <f t="shared" si="51"/>
        <v>0</v>
      </c>
      <c r="DVP13" s="1104">
        <f t="shared" si="51"/>
        <v>0</v>
      </c>
      <c r="DVQ13" s="1104">
        <f t="shared" si="51"/>
        <v>0</v>
      </c>
      <c r="DVR13" s="1104">
        <f t="shared" si="51"/>
        <v>0</v>
      </c>
      <c r="DVS13" s="1104">
        <f t="shared" si="51"/>
        <v>0</v>
      </c>
      <c r="DVT13" s="1104">
        <f t="shared" si="51"/>
        <v>0</v>
      </c>
      <c r="DVU13" s="1103" t="s">
        <v>113</v>
      </c>
      <c r="DVV13" s="1104">
        <f t="shared" si="51"/>
        <v>0</v>
      </c>
      <c r="DVW13" s="1104">
        <f t="shared" si="51"/>
        <v>0</v>
      </c>
      <c r="DVX13" s="1104">
        <f t="shared" si="51"/>
        <v>0</v>
      </c>
      <c r="DVY13" s="1104">
        <f t="shared" si="51"/>
        <v>0</v>
      </c>
      <c r="DVZ13" s="1104">
        <f t="shared" si="51"/>
        <v>0</v>
      </c>
      <c r="DWA13" s="1104">
        <f t="shared" si="51"/>
        <v>0</v>
      </c>
      <c r="DWB13" s="1104">
        <f t="shared" si="51"/>
        <v>0</v>
      </c>
      <c r="DWC13" s="1103" t="s">
        <v>113</v>
      </c>
      <c r="DWD13" s="1104">
        <f t="shared" si="51"/>
        <v>0</v>
      </c>
      <c r="DWE13" s="1104">
        <f t="shared" si="51"/>
        <v>0</v>
      </c>
      <c r="DWF13" s="1104">
        <f t="shared" si="51"/>
        <v>0</v>
      </c>
      <c r="DWG13" s="1104">
        <f t="shared" si="51"/>
        <v>0</v>
      </c>
      <c r="DWH13" s="1104">
        <f t="shared" si="51"/>
        <v>0</v>
      </c>
      <c r="DWI13" s="1104">
        <f t="shared" si="51"/>
        <v>0</v>
      </c>
      <c r="DWJ13" s="1104">
        <f t="shared" si="51"/>
        <v>0</v>
      </c>
      <c r="DWK13" s="1103" t="s">
        <v>113</v>
      </c>
      <c r="DWL13" s="1104">
        <f t="shared" si="51"/>
        <v>0</v>
      </c>
      <c r="DWM13" s="1104">
        <f t="shared" si="51"/>
        <v>0</v>
      </c>
      <c r="DWN13" s="1104">
        <f t="shared" si="51"/>
        <v>0</v>
      </c>
      <c r="DWO13" s="1104">
        <f t="shared" si="51"/>
        <v>0</v>
      </c>
      <c r="DWP13" s="1104">
        <f t="shared" si="51"/>
        <v>0</v>
      </c>
      <c r="DWQ13" s="1104">
        <f t="shared" si="51"/>
        <v>0</v>
      </c>
      <c r="DWR13" s="1104">
        <f t="shared" si="51"/>
        <v>0</v>
      </c>
      <c r="DWS13" s="1103" t="s">
        <v>113</v>
      </c>
      <c r="DWT13" s="1104">
        <f t="shared" si="51"/>
        <v>0</v>
      </c>
      <c r="DWU13" s="1104">
        <f t="shared" si="51"/>
        <v>0</v>
      </c>
      <c r="DWV13" s="1104">
        <f t="shared" si="51"/>
        <v>0</v>
      </c>
      <c r="DWW13" s="1104">
        <f t="shared" si="51"/>
        <v>0</v>
      </c>
      <c r="DWX13" s="1104">
        <f t="shared" si="51"/>
        <v>0</v>
      </c>
      <c r="DWY13" s="1104">
        <f t="shared" si="51"/>
        <v>0</v>
      </c>
      <c r="DWZ13" s="1104">
        <f t="shared" si="51"/>
        <v>0</v>
      </c>
      <c r="DXA13" s="1103" t="s">
        <v>113</v>
      </c>
      <c r="DXB13" s="1104">
        <f t="shared" ref="DXB13:DZL13" si="52">SUM(DXB7:DXB12)</f>
        <v>0</v>
      </c>
      <c r="DXC13" s="1104">
        <f t="shared" si="52"/>
        <v>0</v>
      </c>
      <c r="DXD13" s="1104">
        <f t="shared" si="52"/>
        <v>0</v>
      </c>
      <c r="DXE13" s="1104">
        <f t="shared" si="52"/>
        <v>0</v>
      </c>
      <c r="DXF13" s="1104">
        <f t="shared" si="52"/>
        <v>0</v>
      </c>
      <c r="DXG13" s="1104">
        <f t="shared" si="52"/>
        <v>0</v>
      </c>
      <c r="DXH13" s="1104">
        <f t="shared" si="52"/>
        <v>0</v>
      </c>
      <c r="DXI13" s="1103" t="s">
        <v>113</v>
      </c>
      <c r="DXJ13" s="1104">
        <f t="shared" si="52"/>
        <v>0</v>
      </c>
      <c r="DXK13" s="1104">
        <f t="shared" si="52"/>
        <v>0</v>
      </c>
      <c r="DXL13" s="1104">
        <f t="shared" si="52"/>
        <v>0</v>
      </c>
      <c r="DXM13" s="1104">
        <f t="shared" si="52"/>
        <v>0</v>
      </c>
      <c r="DXN13" s="1104">
        <f t="shared" si="52"/>
        <v>0</v>
      </c>
      <c r="DXO13" s="1104">
        <f t="shared" si="52"/>
        <v>0</v>
      </c>
      <c r="DXP13" s="1104">
        <f t="shared" si="52"/>
        <v>0</v>
      </c>
      <c r="DXQ13" s="1103" t="s">
        <v>113</v>
      </c>
      <c r="DXR13" s="1104">
        <f t="shared" si="52"/>
        <v>0</v>
      </c>
      <c r="DXS13" s="1104">
        <f t="shared" si="52"/>
        <v>0</v>
      </c>
      <c r="DXT13" s="1104">
        <f t="shared" si="52"/>
        <v>0</v>
      </c>
      <c r="DXU13" s="1104">
        <f t="shared" si="52"/>
        <v>0</v>
      </c>
      <c r="DXV13" s="1104">
        <f t="shared" si="52"/>
        <v>0</v>
      </c>
      <c r="DXW13" s="1104">
        <f t="shared" si="52"/>
        <v>0</v>
      </c>
      <c r="DXX13" s="1104">
        <f t="shared" si="52"/>
        <v>0</v>
      </c>
      <c r="DXY13" s="1103" t="s">
        <v>113</v>
      </c>
      <c r="DXZ13" s="1104">
        <f t="shared" si="52"/>
        <v>0</v>
      </c>
      <c r="DYA13" s="1104">
        <f t="shared" si="52"/>
        <v>0</v>
      </c>
      <c r="DYB13" s="1104">
        <f t="shared" si="52"/>
        <v>0</v>
      </c>
      <c r="DYC13" s="1104">
        <f t="shared" si="52"/>
        <v>0</v>
      </c>
      <c r="DYD13" s="1104">
        <f t="shared" si="52"/>
        <v>0</v>
      </c>
      <c r="DYE13" s="1104">
        <f t="shared" si="52"/>
        <v>0</v>
      </c>
      <c r="DYF13" s="1104">
        <f t="shared" si="52"/>
        <v>0</v>
      </c>
      <c r="DYG13" s="1103" t="s">
        <v>113</v>
      </c>
      <c r="DYH13" s="1104">
        <f t="shared" si="52"/>
        <v>0</v>
      </c>
      <c r="DYI13" s="1104">
        <f t="shared" si="52"/>
        <v>0</v>
      </c>
      <c r="DYJ13" s="1104">
        <f t="shared" si="52"/>
        <v>0</v>
      </c>
      <c r="DYK13" s="1104">
        <f t="shared" si="52"/>
        <v>0</v>
      </c>
      <c r="DYL13" s="1104">
        <f t="shared" si="52"/>
        <v>0</v>
      </c>
      <c r="DYM13" s="1104">
        <f t="shared" si="52"/>
        <v>0</v>
      </c>
      <c r="DYN13" s="1104">
        <f t="shared" si="52"/>
        <v>0</v>
      </c>
      <c r="DYO13" s="1103" t="s">
        <v>113</v>
      </c>
      <c r="DYP13" s="1104">
        <f t="shared" si="52"/>
        <v>0</v>
      </c>
      <c r="DYQ13" s="1104">
        <f t="shared" si="52"/>
        <v>0</v>
      </c>
      <c r="DYR13" s="1104">
        <f t="shared" si="52"/>
        <v>0</v>
      </c>
      <c r="DYS13" s="1104">
        <f t="shared" si="52"/>
        <v>0</v>
      </c>
      <c r="DYT13" s="1104">
        <f t="shared" si="52"/>
        <v>0</v>
      </c>
      <c r="DYU13" s="1104">
        <f t="shared" si="52"/>
        <v>0</v>
      </c>
      <c r="DYV13" s="1104">
        <f t="shared" si="52"/>
        <v>0</v>
      </c>
      <c r="DYW13" s="1103" t="s">
        <v>113</v>
      </c>
      <c r="DYX13" s="1104">
        <f t="shared" si="52"/>
        <v>0</v>
      </c>
      <c r="DYY13" s="1104">
        <f t="shared" si="52"/>
        <v>0</v>
      </c>
      <c r="DYZ13" s="1104">
        <f t="shared" si="52"/>
        <v>0</v>
      </c>
      <c r="DZA13" s="1104">
        <f t="shared" si="52"/>
        <v>0</v>
      </c>
      <c r="DZB13" s="1104">
        <f t="shared" si="52"/>
        <v>0</v>
      </c>
      <c r="DZC13" s="1104">
        <f t="shared" si="52"/>
        <v>0</v>
      </c>
      <c r="DZD13" s="1104">
        <f t="shared" si="52"/>
        <v>0</v>
      </c>
      <c r="DZE13" s="1103" t="s">
        <v>113</v>
      </c>
      <c r="DZF13" s="1104">
        <f t="shared" si="52"/>
        <v>0</v>
      </c>
      <c r="DZG13" s="1104">
        <f t="shared" si="52"/>
        <v>0</v>
      </c>
      <c r="DZH13" s="1104">
        <f t="shared" si="52"/>
        <v>0</v>
      </c>
      <c r="DZI13" s="1104">
        <f t="shared" si="52"/>
        <v>0</v>
      </c>
      <c r="DZJ13" s="1104">
        <f t="shared" si="52"/>
        <v>0</v>
      </c>
      <c r="DZK13" s="1104">
        <f t="shared" si="52"/>
        <v>0</v>
      </c>
      <c r="DZL13" s="1104">
        <f t="shared" si="52"/>
        <v>0</v>
      </c>
      <c r="DZM13" s="1103" t="s">
        <v>113</v>
      </c>
      <c r="DZN13" s="1104">
        <f t="shared" ref="DZN13:EBX13" si="53">SUM(DZN7:DZN12)</f>
        <v>0</v>
      </c>
      <c r="DZO13" s="1104">
        <f t="shared" si="53"/>
        <v>0</v>
      </c>
      <c r="DZP13" s="1104">
        <f t="shared" si="53"/>
        <v>0</v>
      </c>
      <c r="DZQ13" s="1104">
        <f t="shared" si="53"/>
        <v>0</v>
      </c>
      <c r="DZR13" s="1104">
        <f t="shared" si="53"/>
        <v>0</v>
      </c>
      <c r="DZS13" s="1104">
        <f t="shared" si="53"/>
        <v>0</v>
      </c>
      <c r="DZT13" s="1104">
        <f t="shared" si="53"/>
        <v>0</v>
      </c>
      <c r="DZU13" s="1103" t="s">
        <v>113</v>
      </c>
      <c r="DZV13" s="1104">
        <f t="shared" si="53"/>
        <v>0</v>
      </c>
      <c r="DZW13" s="1104">
        <f t="shared" si="53"/>
        <v>0</v>
      </c>
      <c r="DZX13" s="1104">
        <f t="shared" si="53"/>
        <v>0</v>
      </c>
      <c r="DZY13" s="1104">
        <f t="shared" si="53"/>
        <v>0</v>
      </c>
      <c r="DZZ13" s="1104">
        <f t="shared" si="53"/>
        <v>0</v>
      </c>
      <c r="EAA13" s="1104">
        <f t="shared" si="53"/>
        <v>0</v>
      </c>
      <c r="EAB13" s="1104">
        <f t="shared" si="53"/>
        <v>0</v>
      </c>
      <c r="EAC13" s="1103" t="s">
        <v>113</v>
      </c>
      <c r="EAD13" s="1104">
        <f t="shared" si="53"/>
        <v>0</v>
      </c>
      <c r="EAE13" s="1104">
        <f t="shared" si="53"/>
        <v>0</v>
      </c>
      <c r="EAF13" s="1104">
        <f t="shared" si="53"/>
        <v>0</v>
      </c>
      <c r="EAG13" s="1104">
        <f t="shared" si="53"/>
        <v>0</v>
      </c>
      <c r="EAH13" s="1104">
        <f t="shared" si="53"/>
        <v>0</v>
      </c>
      <c r="EAI13" s="1104">
        <f t="shared" si="53"/>
        <v>0</v>
      </c>
      <c r="EAJ13" s="1104">
        <f t="shared" si="53"/>
        <v>0</v>
      </c>
      <c r="EAK13" s="1103" t="s">
        <v>113</v>
      </c>
      <c r="EAL13" s="1104">
        <f t="shared" si="53"/>
        <v>0</v>
      </c>
      <c r="EAM13" s="1104">
        <f t="shared" si="53"/>
        <v>0</v>
      </c>
      <c r="EAN13" s="1104">
        <f t="shared" si="53"/>
        <v>0</v>
      </c>
      <c r="EAO13" s="1104">
        <f t="shared" si="53"/>
        <v>0</v>
      </c>
      <c r="EAP13" s="1104">
        <f t="shared" si="53"/>
        <v>0</v>
      </c>
      <c r="EAQ13" s="1104">
        <f t="shared" si="53"/>
        <v>0</v>
      </c>
      <c r="EAR13" s="1104">
        <f t="shared" si="53"/>
        <v>0</v>
      </c>
      <c r="EAS13" s="1103" t="s">
        <v>113</v>
      </c>
      <c r="EAT13" s="1104">
        <f t="shared" si="53"/>
        <v>0</v>
      </c>
      <c r="EAU13" s="1104">
        <f t="shared" si="53"/>
        <v>0</v>
      </c>
      <c r="EAV13" s="1104">
        <f t="shared" si="53"/>
        <v>0</v>
      </c>
      <c r="EAW13" s="1104">
        <f t="shared" si="53"/>
        <v>0</v>
      </c>
      <c r="EAX13" s="1104">
        <f t="shared" si="53"/>
        <v>0</v>
      </c>
      <c r="EAY13" s="1104">
        <f t="shared" si="53"/>
        <v>0</v>
      </c>
      <c r="EAZ13" s="1104">
        <f t="shared" si="53"/>
        <v>0</v>
      </c>
      <c r="EBA13" s="1103" t="s">
        <v>113</v>
      </c>
      <c r="EBB13" s="1104">
        <f t="shared" si="53"/>
        <v>0</v>
      </c>
      <c r="EBC13" s="1104">
        <f t="shared" si="53"/>
        <v>0</v>
      </c>
      <c r="EBD13" s="1104">
        <f t="shared" si="53"/>
        <v>0</v>
      </c>
      <c r="EBE13" s="1104">
        <f t="shared" si="53"/>
        <v>0</v>
      </c>
      <c r="EBF13" s="1104">
        <f t="shared" si="53"/>
        <v>0</v>
      </c>
      <c r="EBG13" s="1104">
        <f t="shared" si="53"/>
        <v>0</v>
      </c>
      <c r="EBH13" s="1104">
        <f t="shared" si="53"/>
        <v>0</v>
      </c>
      <c r="EBI13" s="1103" t="s">
        <v>113</v>
      </c>
      <c r="EBJ13" s="1104">
        <f t="shared" si="53"/>
        <v>0</v>
      </c>
      <c r="EBK13" s="1104">
        <f t="shared" si="53"/>
        <v>0</v>
      </c>
      <c r="EBL13" s="1104">
        <f t="shared" si="53"/>
        <v>0</v>
      </c>
      <c r="EBM13" s="1104">
        <f t="shared" si="53"/>
        <v>0</v>
      </c>
      <c r="EBN13" s="1104">
        <f t="shared" si="53"/>
        <v>0</v>
      </c>
      <c r="EBO13" s="1104">
        <f t="shared" si="53"/>
        <v>0</v>
      </c>
      <c r="EBP13" s="1104">
        <f t="shared" si="53"/>
        <v>0</v>
      </c>
      <c r="EBQ13" s="1103" t="s">
        <v>113</v>
      </c>
      <c r="EBR13" s="1104">
        <f t="shared" si="53"/>
        <v>0</v>
      </c>
      <c r="EBS13" s="1104">
        <f t="shared" si="53"/>
        <v>0</v>
      </c>
      <c r="EBT13" s="1104">
        <f t="shared" si="53"/>
        <v>0</v>
      </c>
      <c r="EBU13" s="1104">
        <f t="shared" si="53"/>
        <v>0</v>
      </c>
      <c r="EBV13" s="1104">
        <f t="shared" si="53"/>
        <v>0</v>
      </c>
      <c r="EBW13" s="1104">
        <f t="shared" si="53"/>
        <v>0</v>
      </c>
      <c r="EBX13" s="1104">
        <f t="shared" si="53"/>
        <v>0</v>
      </c>
      <c r="EBY13" s="1103" t="s">
        <v>113</v>
      </c>
      <c r="EBZ13" s="1104">
        <f t="shared" ref="EBZ13:EEJ13" si="54">SUM(EBZ7:EBZ12)</f>
        <v>0</v>
      </c>
      <c r="ECA13" s="1104">
        <f t="shared" si="54"/>
        <v>0</v>
      </c>
      <c r="ECB13" s="1104">
        <f t="shared" si="54"/>
        <v>0</v>
      </c>
      <c r="ECC13" s="1104">
        <f t="shared" si="54"/>
        <v>0</v>
      </c>
      <c r="ECD13" s="1104">
        <f t="shared" si="54"/>
        <v>0</v>
      </c>
      <c r="ECE13" s="1104">
        <f t="shared" si="54"/>
        <v>0</v>
      </c>
      <c r="ECF13" s="1104">
        <f t="shared" si="54"/>
        <v>0</v>
      </c>
      <c r="ECG13" s="1103" t="s">
        <v>113</v>
      </c>
      <c r="ECH13" s="1104">
        <f t="shared" si="54"/>
        <v>0</v>
      </c>
      <c r="ECI13" s="1104">
        <f t="shared" si="54"/>
        <v>0</v>
      </c>
      <c r="ECJ13" s="1104">
        <f t="shared" si="54"/>
        <v>0</v>
      </c>
      <c r="ECK13" s="1104">
        <f t="shared" si="54"/>
        <v>0</v>
      </c>
      <c r="ECL13" s="1104">
        <f t="shared" si="54"/>
        <v>0</v>
      </c>
      <c r="ECM13" s="1104">
        <f t="shared" si="54"/>
        <v>0</v>
      </c>
      <c r="ECN13" s="1104">
        <f t="shared" si="54"/>
        <v>0</v>
      </c>
      <c r="ECO13" s="1103" t="s">
        <v>113</v>
      </c>
      <c r="ECP13" s="1104">
        <f t="shared" si="54"/>
        <v>0</v>
      </c>
      <c r="ECQ13" s="1104">
        <f t="shared" si="54"/>
        <v>0</v>
      </c>
      <c r="ECR13" s="1104">
        <f t="shared" si="54"/>
        <v>0</v>
      </c>
      <c r="ECS13" s="1104">
        <f t="shared" si="54"/>
        <v>0</v>
      </c>
      <c r="ECT13" s="1104">
        <f t="shared" si="54"/>
        <v>0</v>
      </c>
      <c r="ECU13" s="1104">
        <f t="shared" si="54"/>
        <v>0</v>
      </c>
      <c r="ECV13" s="1104">
        <f t="shared" si="54"/>
        <v>0</v>
      </c>
      <c r="ECW13" s="1103" t="s">
        <v>113</v>
      </c>
      <c r="ECX13" s="1104">
        <f t="shared" si="54"/>
        <v>0</v>
      </c>
      <c r="ECY13" s="1104">
        <f t="shared" si="54"/>
        <v>0</v>
      </c>
      <c r="ECZ13" s="1104">
        <f t="shared" si="54"/>
        <v>0</v>
      </c>
      <c r="EDA13" s="1104">
        <f t="shared" si="54"/>
        <v>0</v>
      </c>
      <c r="EDB13" s="1104">
        <f t="shared" si="54"/>
        <v>0</v>
      </c>
      <c r="EDC13" s="1104">
        <f t="shared" si="54"/>
        <v>0</v>
      </c>
      <c r="EDD13" s="1104">
        <f t="shared" si="54"/>
        <v>0</v>
      </c>
      <c r="EDE13" s="1103" t="s">
        <v>113</v>
      </c>
      <c r="EDF13" s="1104">
        <f t="shared" si="54"/>
        <v>0</v>
      </c>
      <c r="EDG13" s="1104">
        <f t="shared" si="54"/>
        <v>0</v>
      </c>
      <c r="EDH13" s="1104">
        <f t="shared" si="54"/>
        <v>0</v>
      </c>
      <c r="EDI13" s="1104">
        <f t="shared" si="54"/>
        <v>0</v>
      </c>
      <c r="EDJ13" s="1104">
        <f t="shared" si="54"/>
        <v>0</v>
      </c>
      <c r="EDK13" s="1104">
        <f t="shared" si="54"/>
        <v>0</v>
      </c>
      <c r="EDL13" s="1104">
        <f t="shared" si="54"/>
        <v>0</v>
      </c>
      <c r="EDM13" s="1103" t="s">
        <v>113</v>
      </c>
      <c r="EDN13" s="1104">
        <f t="shared" si="54"/>
        <v>0</v>
      </c>
      <c r="EDO13" s="1104">
        <f t="shared" si="54"/>
        <v>0</v>
      </c>
      <c r="EDP13" s="1104">
        <f t="shared" si="54"/>
        <v>0</v>
      </c>
      <c r="EDQ13" s="1104">
        <f t="shared" si="54"/>
        <v>0</v>
      </c>
      <c r="EDR13" s="1104">
        <f t="shared" si="54"/>
        <v>0</v>
      </c>
      <c r="EDS13" s="1104">
        <f t="shared" si="54"/>
        <v>0</v>
      </c>
      <c r="EDT13" s="1104">
        <f t="shared" si="54"/>
        <v>0</v>
      </c>
      <c r="EDU13" s="1103" t="s">
        <v>113</v>
      </c>
      <c r="EDV13" s="1104">
        <f t="shared" si="54"/>
        <v>0</v>
      </c>
      <c r="EDW13" s="1104">
        <f t="shared" si="54"/>
        <v>0</v>
      </c>
      <c r="EDX13" s="1104">
        <f t="shared" si="54"/>
        <v>0</v>
      </c>
      <c r="EDY13" s="1104">
        <f t="shared" si="54"/>
        <v>0</v>
      </c>
      <c r="EDZ13" s="1104">
        <f t="shared" si="54"/>
        <v>0</v>
      </c>
      <c r="EEA13" s="1104">
        <f t="shared" si="54"/>
        <v>0</v>
      </c>
      <c r="EEB13" s="1104">
        <f t="shared" si="54"/>
        <v>0</v>
      </c>
      <c r="EEC13" s="1103" t="s">
        <v>113</v>
      </c>
      <c r="EED13" s="1104">
        <f t="shared" si="54"/>
        <v>0</v>
      </c>
      <c r="EEE13" s="1104">
        <f t="shared" si="54"/>
        <v>0</v>
      </c>
      <c r="EEF13" s="1104">
        <f t="shared" si="54"/>
        <v>0</v>
      </c>
      <c r="EEG13" s="1104">
        <f t="shared" si="54"/>
        <v>0</v>
      </c>
      <c r="EEH13" s="1104">
        <f t="shared" si="54"/>
        <v>0</v>
      </c>
      <c r="EEI13" s="1104">
        <f t="shared" si="54"/>
        <v>0</v>
      </c>
      <c r="EEJ13" s="1104">
        <f t="shared" si="54"/>
        <v>0</v>
      </c>
      <c r="EEK13" s="1103" t="s">
        <v>113</v>
      </c>
      <c r="EEL13" s="1104">
        <f t="shared" ref="EEL13:EGV13" si="55">SUM(EEL7:EEL12)</f>
        <v>0</v>
      </c>
      <c r="EEM13" s="1104">
        <f t="shared" si="55"/>
        <v>0</v>
      </c>
      <c r="EEN13" s="1104">
        <f t="shared" si="55"/>
        <v>0</v>
      </c>
      <c r="EEO13" s="1104">
        <f t="shared" si="55"/>
        <v>0</v>
      </c>
      <c r="EEP13" s="1104">
        <f t="shared" si="55"/>
        <v>0</v>
      </c>
      <c r="EEQ13" s="1104">
        <f t="shared" si="55"/>
        <v>0</v>
      </c>
      <c r="EER13" s="1104">
        <f t="shared" si="55"/>
        <v>0</v>
      </c>
      <c r="EES13" s="1103" t="s">
        <v>113</v>
      </c>
      <c r="EET13" s="1104">
        <f t="shared" si="55"/>
        <v>0</v>
      </c>
      <c r="EEU13" s="1104">
        <f t="shared" si="55"/>
        <v>0</v>
      </c>
      <c r="EEV13" s="1104">
        <f t="shared" si="55"/>
        <v>0</v>
      </c>
      <c r="EEW13" s="1104">
        <f t="shared" si="55"/>
        <v>0</v>
      </c>
      <c r="EEX13" s="1104">
        <f t="shared" si="55"/>
        <v>0</v>
      </c>
      <c r="EEY13" s="1104">
        <f t="shared" si="55"/>
        <v>0</v>
      </c>
      <c r="EEZ13" s="1104">
        <f t="shared" si="55"/>
        <v>0</v>
      </c>
      <c r="EFA13" s="1103" t="s">
        <v>113</v>
      </c>
      <c r="EFB13" s="1104">
        <f t="shared" si="55"/>
        <v>0</v>
      </c>
      <c r="EFC13" s="1104">
        <f t="shared" si="55"/>
        <v>0</v>
      </c>
      <c r="EFD13" s="1104">
        <f t="shared" si="55"/>
        <v>0</v>
      </c>
      <c r="EFE13" s="1104">
        <f t="shared" si="55"/>
        <v>0</v>
      </c>
      <c r="EFF13" s="1104">
        <f t="shared" si="55"/>
        <v>0</v>
      </c>
      <c r="EFG13" s="1104">
        <f t="shared" si="55"/>
        <v>0</v>
      </c>
      <c r="EFH13" s="1104">
        <f t="shared" si="55"/>
        <v>0</v>
      </c>
      <c r="EFI13" s="1103" t="s">
        <v>113</v>
      </c>
      <c r="EFJ13" s="1104">
        <f t="shared" si="55"/>
        <v>0</v>
      </c>
      <c r="EFK13" s="1104">
        <f t="shared" si="55"/>
        <v>0</v>
      </c>
      <c r="EFL13" s="1104">
        <f t="shared" si="55"/>
        <v>0</v>
      </c>
      <c r="EFM13" s="1104">
        <f t="shared" si="55"/>
        <v>0</v>
      </c>
      <c r="EFN13" s="1104">
        <f t="shared" si="55"/>
        <v>0</v>
      </c>
      <c r="EFO13" s="1104">
        <f t="shared" si="55"/>
        <v>0</v>
      </c>
      <c r="EFP13" s="1104">
        <f t="shared" si="55"/>
        <v>0</v>
      </c>
      <c r="EFQ13" s="1103" t="s">
        <v>113</v>
      </c>
      <c r="EFR13" s="1104">
        <f t="shared" si="55"/>
        <v>0</v>
      </c>
      <c r="EFS13" s="1104">
        <f t="shared" si="55"/>
        <v>0</v>
      </c>
      <c r="EFT13" s="1104">
        <f t="shared" si="55"/>
        <v>0</v>
      </c>
      <c r="EFU13" s="1104">
        <f t="shared" si="55"/>
        <v>0</v>
      </c>
      <c r="EFV13" s="1104">
        <f t="shared" si="55"/>
        <v>0</v>
      </c>
      <c r="EFW13" s="1104">
        <f t="shared" si="55"/>
        <v>0</v>
      </c>
      <c r="EFX13" s="1104">
        <f t="shared" si="55"/>
        <v>0</v>
      </c>
      <c r="EFY13" s="1103" t="s">
        <v>113</v>
      </c>
      <c r="EFZ13" s="1104">
        <f t="shared" si="55"/>
        <v>0</v>
      </c>
      <c r="EGA13" s="1104">
        <f t="shared" si="55"/>
        <v>0</v>
      </c>
      <c r="EGB13" s="1104">
        <f t="shared" si="55"/>
        <v>0</v>
      </c>
      <c r="EGC13" s="1104">
        <f t="shared" si="55"/>
        <v>0</v>
      </c>
      <c r="EGD13" s="1104">
        <f t="shared" si="55"/>
        <v>0</v>
      </c>
      <c r="EGE13" s="1104">
        <f t="shared" si="55"/>
        <v>0</v>
      </c>
      <c r="EGF13" s="1104">
        <f t="shared" si="55"/>
        <v>0</v>
      </c>
      <c r="EGG13" s="1103" t="s">
        <v>113</v>
      </c>
      <c r="EGH13" s="1104">
        <f t="shared" si="55"/>
        <v>0</v>
      </c>
      <c r="EGI13" s="1104">
        <f t="shared" si="55"/>
        <v>0</v>
      </c>
      <c r="EGJ13" s="1104">
        <f t="shared" si="55"/>
        <v>0</v>
      </c>
      <c r="EGK13" s="1104">
        <f t="shared" si="55"/>
        <v>0</v>
      </c>
      <c r="EGL13" s="1104">
        <f t="shared" si="55"/>
        <v>0</v>
      </c>
      <c r="EGM13" s="1104">
        <f t="shared" si="55"/>
        <v>0</v>
      </c>
      <c r="EGN13" s="1104">
        <f t="shared" si="55"/>
        <v>0</v>
      </c>
      <c r="EGO13" s="1103" t="s">
        <v>113</v>
      </c>
      <c r="EGP13" s="1104">
        <f t="shared" si="55"/>
        <v>0</v>
      </c>
      <c r="EGQ13" s="1104">
        <f t="shared" si="55"/>
        <v>0</v>
      </c>
      <c r="EGR13" s="1104">
        <f t="shared" si="55"/>
        <v>0</v>
      </c>
      <c r="EGS13" s="1104">
        <f t="shared" si="55"/>
        <v>0</v>
      </c>
      <c r="EGT13" s="1104">
        <f t="shared" si="55"/>
        <v>0</v>
      </c>
      <c r="EGU13" s="1104">
        <f t="shared" si="55"/>
        <v>0</v>
      </c>
      <c r="EGV13" s="1104">
        <f t="shared" si="55"/>
        <v>0</v>
      </c>
      <c r="EGW13" s="1103" t="s">
        <v>113</v>
      </c>
      <c r="EGX13" s="1104">
        <f t="shared" ref="EGX13:EJH13" si="56">SUM(EGX7:EGX12)</f>
        <v>0</v>
      </c>
      <c r="EGY13" s="1104">
        <f t="shared" si="56"/>
        <v>0</v>
      </c>
      <c r="EGZ13" s="1104">
        <f t="shared" si="56"/>
        <v>0</v>
      </c>
      <c r="EHA13" s="1104">
        <f t="shared" si="56"/>
        <v>0</v>
      </c>
      <c r="EHB13" s="1104">
        <f t="shared" si="56"/>
        <v>0</v>
      </c>
      <c r="EHC13" s="1104">
        <f t="shared" si="56"/>
        <v>0</v>
      </c>
      <c r="EHD13" s="1104">
        <f t="shared" si="56"/>
        <v>0</v>
      </c>
      <c r="EHE13" s="1103" t="s">
        <v>113</v>
      </c>
      <c r="EHF13" s="1104">
        <f t="shared" si="56"/>
        <v>0</v>
      </c>
      <c r="EHG13" s="1104">
        <f t="shared" si="56"/>
        <v>0</v>
      </c>
      <c r="EHH13" s="1104">
        <f t="shared" si="56"/>
        <v>0</v>
      </c>
      <c r="EHI13" s="1104">
        <f t="shared" si="56"/>
        <v>0</v>
      </c>
      <c r="EHJ13" s="1104">
        <f t="shared" si="56"/>
        <v>0</v>
      </c>
      <c r="EHK13" s="1104">
        <f t="shared" si="56"/>
        <v>0</v>
      </c>
      <c r="EHL13" s="1104">
        <f t="shared" si="56"/>
        <v>0</v>
      </c>
      <c r="EHM13" s="1103" t="s">
        <v>113</v>
      </c>
      <c r="EHN13" s="1104">
        <f t="shared" si="56"/>
        <v>0</v>
      </c>
      <c r="EHO13" s="1104">
        <f t="shared" si="56"/>
        <v>0</v>
      </c>
      <c r="EHP13" s="1104">
        <f t="shared" si="56"/>
        <v>0</v>
      </c>
      <c r="EHQ13" s="1104">
        <f t="shared" si="56"/>
        <v>0</v>
      </c>
      <c r="EHR13" s="1104">
        <f t="shared" si="56"/>
        <v>0</v>
      </c>
      <c r="EHS13" s="1104">
        <f t="shared" si="56"/>
        <v>0</v>
      </c>
      <c r="EHT13" s="1104">
        <f t="shared" si="56"/>
        <v>0</v>
      </c>
      <c r="EHU13" s="1103" t="s">
        <v>113</v>
      </c>
      <c r="EHV13" s="1104">
        <f t="shared" si="56"/>
        <v>0</v>
      </c>
      <c r="EHW13" s="1104">
        <f t="shared" si="56"/>
        <v>0</v>
      </c>
      <c r="EHX13" s="1104">
        <f t="shared" si="56"/>
        <v>0</v>
      </c>
      <c r="EHY13" s="1104">
        <f t="shared" si="56"/>
        <v>0</v>
      </c>
      <c r="EHZ13" s="1104">
        <f t="shared" si="56"/>
        <v>0</v>
      </c>
      <c r="EIA13" s="1104">
        <f t="shared" si="56"/>
        <v>0</v>
      </c>
      <c r="EIB13" s="1104">
        <f t="shared" si="56"/>
        <v>0</v>
      </c>
      <c r="EIC13" s="1103" t="s">
        <v>113</v>
      </c>
      <c r="EID13" s="1104">
        <f t="shared" si="56"/>
        <v>0</v>
      </c>
      <c r="EIE13" s="1104">
        <f t="shared" si="56"/>
        <v>0</v>
      </c>
      <c r="EIF13" s="1104">
        <f t="shared" si="56"/>
        <v>0</v>
      </c>
      <c r="EIG13" s="1104">
        <f t="shared" si="56"/>
        <v>0</v>
      </c>
      <c r="EIH13" s="1104">
        <f t="shared" si="56"/>
        <v>0</v>
      </c>
      <c r="EII13" s="1104">
        <f t="shared" si="56"/>
        <v>0</v>
      </c>
      <c r="EIJ13" s="1104">
        <f t="shared" si="56"/>
        <v>0</v>
      </c>
      <c r="EIK13" s="1103" t="s">
        <v>113</v>
      </c>
      <c r="EIL13" s="1104">
        <f t="shared" si="56"/>
        <v>0</v>
      </c>
      <c r="EIM13" s="1104">
        <f t="shared" si="56"/>
        <v>0</v>
      </c>
      <c r="EIN13" s="1104">
        <f t="shared" si="56"/>
        <v>0</v>
      </c>
      <c r="EIO13" s="1104">
        <f t="shared" si="56"/>
        <v>0</v>
      </c>
      <c r="EIP13" s="1104">
        <f t="shared" si="56"/>
        <v>0</v>
      </c>
      <c r="EIQ13" s="1104">
        <f t="shared" si="56"/>
        <v>0</v>
      </c>
      <c r="EIR13" s="1104">
        <f t="shared" si="56"/>
        <v>0</v>
      </c>
      <c r="EIS13" s="1103" t="s">
        <v>113</v>
      </c>
      <c r="EIT13" s="1104">
        <f t="shared" si="56"/>
        <v>0</v>
      </c>
      <c r="EIU13" s="1104">
        <f t="shared" si="56"/>
        <v>0</v>
      </c>
      <c r="EIV13" s="1104">
        <f t="shared" si="56"/>
        <v>0</v>
      </c>
      <c r="EIW13" s="1104">
        <f t="shared" si="56"/>
        <v>0</v>
      </c>
      <c r="EIX13" s="1104">
        <f t="shared" si="56"/>
        <v>0</v>
      </c>
      <c r="EIY13" s="1104">
        <f t="shared" si="56"/>
        <v>0</v>
      </c>
      <c r="EIZ13" s="1104">
        <f t="shared" si="56"/>
        <v>0</v>
      </c>
      <c r="EJA13" s="1103" t="s">
        <v>113</v>
      </c>
      <c r="EJB13" s="1104">
        <f t="shared" si="56"/>
        <v>0</v>
      </c>
      <c r="EJC13" s="1104">
        <f t="shared" si="56"/>
        <v>0</v>
      </c>
      <c r="EJD13" s="1104">
        <f t="shared" si="56"/>
        <v>0</v>
      </c>
      <c r="EJE13" s="1104">
        <f t="shared" si="56"/>
        <v>0</v>
      </c>
      <c r="EJF13" s="1104">
        <f t="shared" si="56"/>
        <v>0</v>
      </c>
      <c r="EJG13" s="1104">
        <f t="shared" si="56"/>
        <v>0</v>
      </c>
      <c r="EJH13" s="1104">
        <f t="shared" si="56"/>
        <v>0</v>
      </c>
      <c r="EJI13" s="1103" t="s">
        <v>113</v>
      </c>
      <c r="EJJ13" s="1104">
        <f t="shared" ref="EJJ13:ELT13" si="57">SUM(EJJ7:EJJ12)</f>
        <v>0</v>
      </c>
      <c r="EJK13" s="1104">
        <f t="shared" si="57"/>
        <v>0</v>
      </c>
      <c r="EJL13" s="1104">
        <f t="shared" si="57"/>
        <v>0</v>
      </c>
      <c r="EJM13" s="1104">
        <f t="shared" si="57"/>
        <v>0</v>
      </c>
      <c r="EJN13" s="1104">
        <f t="shared" si="57"/>
        <v>0</v>
      </c>
      <c r="EJO13" s="1104">
        <f t="shared" si="57"/>
        <v>0</v>
      </c>
      <c r="EJP13" s="1104">
        <f t="shared" si="57"/>
        <v>0</v>
      </c>
      <c r="EJQ13" s="1103" t="s">
        <v>113</v>
      </c>
      <c r="EJR13" s="1104">
        <f t="shared" si="57"/>
        <v>0</v>
      </c>
      <c r="EJS13" s="1104">
        <f t="shared" si="57"/>
        <v>0</v>
      </c>
      <c r="EJT13" s="1104">
        <f t="shared" si="57"/>
        <v>0</v>
      </c>
      <c r="EJU13" s="1104">
        <f t="shared" si="57"/>
        <v>0</v>
      </c>
      <c r="EJV13" s="1104">
        <f t="shared" si="57"/>
        <v>0</v>
      </c>
      <c r="EJW13" s="1104">
        <f t="shared" si="57"/>
        <v>0</v>
      </c>
      <c r="EJX13" s="1104">
        <f t="shared" si="57"/>
        <v>0</v>
      </c>
      <c r="EJY13" s="1103" t="s">
        <v>113</v>
      </c>
      <c r="EJZ13" s="1104">
        <f t="shared" si="57"/>
        <v>0</v>
      </c>
      <c r="EKA13" s="1104">
        <f t="shared" si="57"/>
        <v>0</v>
      </c>
      <c r="EKB13" s="1104">
        <f t="shared" si="57"/>
        <v>0</v>
      </c>
      <c r="EKC13" s="1104">
        <f t="shared" si="57"/>
        <v>0</v>
      </c>
      <c r="EKD13" s="1104">
        <f t="shared" si="57"/>
        <v>0</v>
      </c>
      <c r="EKE13" s="1104">
        <f t="shared" si="57"/>
        <v>0</v>
      </c>
      <c r="EKF13" s="1104">
        <f t="shared" si="57"/>
        <v>0</v>
      </c>
      <c r="EKG13" s="1103" t="s">
        <v>113</v>
      </c>
      <c r="EKH13" s="1104">
        <f t="shared" si="57"/>
        <v>0</v>
      </c>
      <c r="EKI13" s="1104">
        <f t="shared" si="57"/>
        <v>0</v>
      </c>
      <c r="EKJ13" s="1104">
        <f t="shared" si="57"/>
        <v>0</v>
      </c>
      <c r="EKK13" s="1104">
        <f t="shared" si="57"/>
        <v>0</v>
      </c>
      <c r="EKL13" s="1104">
        <f t="shared" si="57"/>
        <v>0</v>
      </c>
      <c r="EKM13" s="1104">
        <f t="shared" si="57"/>
        <v>0</v>
      </c>
      <c r="EKN13" s="1104">
        <f t="shared" si="57"/>
        <v>0</v>
      </c>
      <c r="EKO13" s="1103" t="s">
        <v>113</v>
      </c>
      <c r="EKP13" s="1104">
        <f t="shared" si="57"/>
        <v>0</v>
      </c>
      <c r="EKQ13" s="1104">
        <f t="shared" si="57"/>
        <v>0</v>
      </c>
      <c r="EKR13" s="1104">
        <f t="shared" si="57"/>
        <v>0</v>
      </c>
      <c r="EKS13" s="1104">
        <f t="shared" si="57"/>
        <v>0</v>
      </c>
      <c r="EKT13" s="1104">
        <f t="shared" si="57"/>
        <v>0</v>
      </c>
      <c r="EKU13" s="1104">
        <f t="shared" si="57"/>
        <v>0</v>
      </c>
      <c r="EKV13" s="1104">
        <f t="shared" si="57"/>
        <v>0</v>
      </c>
      <c r="EKW13" s="1103" t="s">
        <v>113</v>
      </c>
      <c r="EKX13" s="1104">
        <f t="shared" si="57"/>
        <v>0</v>
      </c>
      <c r="EKY13" s="1104">
        <f t="shared" si="57"/>
        <v>0</v>
      </c>
      <c r="EKZ13" s="1104">
        <f t="shared" si="57"/>
        <v>0</v>
      </c>
      <c r="ELA13" s="1104">
        <f t="shared" si="57"/>
        <v>0</v>
      </c>
      <c r="ELB13" s="1104">
        <f t="shared" si="57"/>
        <v>0</v>
      </c>
      <c r="ELC13" s="1104">
        <f t="shared" si="57"/>
        <v>0</v>
      </c>
      <c r="ELD13" s="1104">
        <f t="shared" si="57"/>
        <v>0</v>
      </c>
      <c r="ELE13" s="1103" t="s">
        <v>113</v>
      </c>
      <c r="ELF13" s="1104">
        <f t="shared" si="57"/>
        <v>0</v>
      </c>
      <c r="ELG13" s="1104">
        <f t="shared" si="57"/>
        <v>0</v>
      </c>
      <c r="ELH13" s="1104">
        <f t="shared" si="57"/>
        <v>0</v>
      </c>
      <c r="ELI13" s="1104">
        <f t="shared" si="57"/>
        <v>0</v>
      </c>
      <c r="ELJ13" s="1104">
        <f t="shared" si="57"/>
        <v>0</v>
      </c>
      <c r="ELK13" s="1104">
        <f t="shared" si="57"/>
        <v>0</v>
      </c>
      <c r="ELL13" s="1104">
        <f t="shared" si="57"/>
        <v>0</v>
      </c>
      <c r="ELM13" s="1103" t="s">
        <v>113</v>
      </c>
      <c r="ELN13" s="1104">
        <f t="shared" si="57"/>
        <v>0</v>
      </c>
      <c r="ELO13" s="1104">
        <f t="shared" si="57"/>
        <v>0</v>
      </c>
      <c r="ELP13" s="1104">
        <f t="shared" si="57"/>
        <v>0</v>
      </c>
      <c r="ELQ13" s="1104">
        <f t="shared" si="57"/>
        <v>0</v>
      </c>
      <c r="ELR13" s="1104">
        <f t="shared" si="57"/>
        <v>0</v>
      </c>
      <c r="ELS13" s="1104">
        <f t="shared" si="57"/>
        <v>0</v>
      </c>
      <c r="ELT13" s="1104">
        <f t="shared" si="57"/>
        <v>0</v>
      </c>
      <c r="ELU13" s="1103" t="s">
        <v>113</v>
      </c>
      <c r="ELV13" s="1104">
        <f t="shared" ref="ELV13:EOF13" si="58">SUM(ELV7:ELV12)</f>
        <v>0</v>
      </c>
      <c r="ELW13" s="1104">
        <f t="shared" si="58"/>
        <v>0</v>
      </c>
      <c r="ELX13" s="1104">
        <f t="shared" si="58"/>
        <v>0</v>
      </c>
      <c r="ELY13" s="1104">
        <f t="shared" si="58"/>
        <v>0</v>
      </c>
      <c r="ELZ13" s="1104">
        <f t="shared" si="58"/>
        <v>0</v>
      </c>
      <c r="EMA13" s="1104">
        <f t="shared" si="58"/>
        <v>0</v>
      </c>
      <c r="EMB13" s="1104">
        <f t="shared" si="58"/>
        <v>0</v>
      </c>
      <c r="EMC13" s="1103" t="s">
        <v>113</v>
      </c>
      <c r="EMD13" s="1104">
        <f t="shared" si="58"/>
        <v>0</v>
      </c>
      <c r="EME13" s="1104">
        <f t="shared" si="58"/>
        <v>0</v>
      </c>
      <c r="EMF13" s="1104">
        <f t="shared" si="58"/>
        <v>0</v>
      </c>
      <c r="EMG13" s="1104">
        <f t="shared" si="58"/>
        <v>0</v>
      </c>
      <c r="EMH13" s="1104">
        <f t="shared" si="58"/>
        <v>0</v>
      </c>
      <c r="EMI13" s="1104">
        <f t="shared" si="58"/>
        <v>0</v>
      </c>
      <c r="EMJ13" s="1104">
        <f t="shared" si="58"/>
        <v>0</v>
      </c>
      <c r="EMK13" s="1103" t="s">
        <v>113</v>
      </c>
      <c r="EML13" s="1104">
        <f t="shared" si="58"/>
        <v>0</v>
      </c>
      <c r="EMM13" s="1104">
        <f t="shared" si="58"/>
        <v>0</v>
      </c>
      <c r="EMN13" s="1104">
        <f t="shared" si="58"/>
        <v>0</v>
      </c>
      <c r="EMO13" s="1104">
        <f t="shared" si="58"/>
        <v>0</v>
      </c>
      <c r="EMP13" s="1104">
        <f t="shared" si="58"/>
        <v>0</v>
      </c>
      <c r="EMQ13" s="1104">
        <f t="shared" si="58"/>
        <v>0</v>
      </c>
      <c r="EMR13" s="1104">
        <f t="shared" si="58"/>
        <v>0</v>
      </c>
      <c r="EMS13" s="1103" t="s">
        <v>113</v>
      </c>
      <c r="EMT13" s="1104">
        <f t="shared" si="58"/>
        <v>0</v>
      </c>
      <c r="EMU13" s="1104">
        <f t="shared" si="58"/>
        <v>0</v>
      </c>
      <c r="EMV13" s="1104">
        <f t="shared" si="58"/>
        <v>0</v>
      </c>
      <c r="EMW13" s="1104">
        <f t="shared" si="58"/>
        <v>0</v>
      </c>
      <c r="EMX13" s="1104">
        <f t="shared" si="58"/>
        <v>0</v>
      </c>
      <c r="EMY13" s="1104">
        <f t="shared" si="58"/>
        <v>0</v>
      </c>
      <c r="EMZ13" s="1104">
        <f t="shared" si="58"/>
        <v>0</v>
      </c>
      <c r="ENA13" s="1103" t="s">
        <v>113</v>
      </c>
      <c r="ENB13" s="1104">
        <f t="shared" si="58"/>
        <v>0</v>
      </c>
      <c r="ENC13" s="1104">
        <f t="shared" si="58"/>
        <v>0</v>
      </c>
      <c r="END13" s="1104">
        <f t="shared" si="58"/>
        <v>0</v>
      </c>
      <c r="ENE13" s="1104">
        <f t="shared" si="58"/>
        <v>0</v>
      </c>
      <c r="ENF13" s="1104">
        <f t="shared" si="58"/>
        <v>0</v>
      </c>
      <c r="ENG13" s="1104">
        <f t="shared" si="58"/>
        <v>0</v>
      </c>
      <c r="ENH13" s="1104">
        <f t="shared" si="58"/>
        <v>0</v>
      </c>
      <c r="ENI13" s="1103" t="s">
        <v>113</v>
      </c>
      <c r="ENJ13" s="1104">
        <f t="shared" si="58"/>
        <v>0</v>
      </c>
      <c r="ENK13" s="1104">
        <f t="shared" si="58"/>
        <v>0</v>
      </c>
      <c r="ENL13" s="1104">
        <f t="shared" si="58"/>
        <v>0</v>
      </c>
      <c r="ENM13" s="1104">
        <f t="shared" si="58"/>
        <v>0</v>
      </c>
      <c r="ENN13" s="1104">
        <f t="shared" si="58"/>
        <v>0</v>
      </c>
      <c r="ENO13" s="1104">
        <f t="shared" si="58"/>
        <v>0</v>
      </c>
      <c r="ENP13" s="1104">
        <f t="shared" si="58"/>
        <v>0</v>
      </c>
      <c r="ENQ13" s="1103" t="s">
        <v>113</v>
      </c>
      <c r="ENR13" s="1104">
        <f t="shared" si="58"/>
        <v>0</v>
      </c>
      <c r="ENS13" s="1104">
        <f t="shared" si="58"/>
        <v>0</v>
      </c>
      <c r="ENT13" s="1104">
        <f t="shared" si="58"/>
        <v>0</v>
      </c>
      <c r="ENU13" s="1104">
        <f t="shared" si="58"/>
        <v>0</v>
      </c>
      <c r="ENV13" s="1104">
        <f t="shared" si="58"/>
        <v>0</v>
      </c>
      <c r="ENW13" s="1104">
        <f t="shared" si="58"/>
        <v>0</v>
      </c>
      <c r="ENX13" s="1104">
        <f t="shared" si="58"/>
        <v>0</v>
      </c>
      <c r="ENY13" s="1103" t="s">
        <v>113</v>
      </c>
      <c r="ENZ13" s="1104">
        <f t="shared" si="58"/>
        <v>0</v>
      </c>
      <c r="EOA13" s="1104">
        <f t="shared" si="58"/>
        <v>0</v>
      </c>
      <c r="EOB13" s="1104">
        <f t="shared" si="58"/>
        <v>0</v>
      </c>
      <c r="EOC13" s="1104">
        <f t="shared" si="58"/>
        <v>0</v>
      </c>
      <c r="EOD13" s="1104">
        <f t="shared" si="58"/>
        <v>0</v>
      </c>
      <c r="EOE13" s="1104">
        <f t="shared" si="58"/>
        <v>0</v>
      </c>
      <c r="EOF13" s="1104">
        <f t="shared" si="58"/>
        <v>0</v>
      </c>
      <c r="EOG13" s="1103" t="s">
        <v>113</v>
      </c>
      <c r="EOH13" s="1104">
        <f t="shared" ref="EOH13:EQR13" si="59">SUM(EOH7:EOH12)</f>
        <v>0</v>
      </c>
      <c r="EOI13" s="1104">
        <f t="shared" si="59"/>
        <v>0</v>
      </c>
      <c r="EOJ13" s="1104">
        <f t="shared" si="59"/>
        <v>0</v>
      </c>
      <c r="EOK13" s="1104">
        <f t="shared" si="59"/>
        <v>0</v>
      </c>
      <c r="EOL13" s="1104">
        <f t="shared" si="59"/>
        <v>0</v>
      </c>
      <c r="EOM13" s="1104">
        <f t="shared" si="59"/>
        <v>0</v>
      </c>
      <c r="EON13" s="1104">
        <f t="shared" si="59"/>
        <v>0</v>
      </c>
      <c r="EOO13" s="1103" t="s">
        <v>113</v>
      </c>
      <c r="EOP13" s="1104">
        <f t="shared" si="59"/>
        <v>0</v>
      </c>
      <c r="EOQ13" s="1104">
        <f t="shared" si="59"/>
        <v>0</v>
      </c>
      <c r="EOR13" s="1104">
        <f t="shared" si="59"/>
        <v>0</v>
      </c>
      <c r="EOS13" s="1104">
        <f t="shared" si="59"/>
        <v>0</v>
      </c>
      <c r="EOT13" s="1104">
        <f t="shared" si="59"/>
        <v>0</v>
      </c>
      <c r="EOU13" s="1104">
        <f t="shared" si="59"/>
        <v>0</v>
      </c>
      <c r="EOV13" s="1104">
        <f t="shared" si="59"/>
        <v>0</v>
      </c>
      <c r="EOW13" s="1103" t="s">
        <v>113</v>
      </c>
      <c r="EOX13" s="1104">
        <f t="shared" si="59"/>
        <v>0</v>
      </c>
      <c r="EOY13" s="1104">
        <f t="shared" si="59"/>
        <v>0</v>
      </c>
      <c r="EOZ13" s="1104">
        <f t="shared" si="59"/>
        <v>0</v>
      </c>
      <c r="EPA13" s="1104">
        <f t="shared" si="59"/>
        <v>0</v>
      </c>
      <c r="EPB13" s="1104">
        <f t="shared" si="59"/>
        <v>0</v>
      </c>
      <c r="EPC13" s="1104">
        <f t="shared" si="59"/>
        <v>0</v>
      </c>
      <c r="EPD13" s="1104">
        <f t="shared" si="59"/>
        <v>0</v>
      </c>
      <c r="EPE13" s="1103" t="s">
        <v>113</v>
      </c>
      <c r="EPF13" s="1104">
        <f t="shared" si="59"/>
        <v>0</v>
      </c>
      <c r="EPG13" s="1104">
        <f t="shared" si="59"/>
        <v>0</v>
      </c>
      <c r="EPH13" s="1104">
        <f t="shared" si="59"/>
        <v>0</v>
      </c>
      <c r="EPI13" s="1104">
        <f t="shared" si="59"/>
        <v>0</v>
      </c>
      <c r="EPJ13" s="1104">
        <f t="shared" si="59"/>
        <v>0</v>
      </c>
      <c r="EPK13" s="1104">
        <f t="shared" si="59"/>
        <v>0</v>
      </c>
      <c r="EPL13" s="1104">
        <f t="shared" si="59"/>
        <v>0</v>
      </c>
      <c r="EPM13" s="1103" t="s">
        <v>113</v>
      </c>
      <c r="EPN13" s="1104">
        <f t="shared" si="59"/>
        <v>0</v>
      </c>
      <c r="EPO13" s="1104">
        <f t="shared" si="59"/>
        <v>0</v>
      </c>
      <c r="EPP13" s="1104">
        <f t="shared" si="59"/>
        <v>0</v>
      </c>
      <c r="EPQ13" s="1104">
        <f t="shared" si="59"/>
        <v>0</v>
      </c>
      <c r="EPR13" s="1104">
        <f t="shared" si="59"/>
        <v>0</v>
      </c>
      <c r="EPS13" s="1104">
        <f t="shared" si="59"/>
        <v>0</v>
      </c>
      <c r="EPT13" s="1104">
        <f t="shared" si="59"/>
        <v>0</v>
      </c>
      <c r="EPU13" s="1103" t="s">
        <v>113</v>
      </c>
      <c r="EPV13" s="1104">
        <f t="shared" si="59"/>
        <v>0</v>
      </c>
      <c r="EPW13" s="1104">
        <f t="shared" si="59"/>
        <v>0</v>
      </c>
      <c r="EPX13" s="1104">
        <f t="shared" si="59"/>
        <v>0</v>
      </c>
      <c r="EPY13" s="1104">
        <f t="shared" si="59"/>
        <v>0</v>
      </c>
      <c r="EPZ13" s="1104">
        <f t="shared" si="59"/>
        <v>0</v>
      </c>
      <c r="EQA13" s="1104">
        <f t="shared" si="59"/>
        <v>0</v>
      </c>
      <c r="EQB13" s="1104">
        <f t="shared" si="59"/>
        <v>0</v>
      </c>
      <c r="EQC13" s="1103" t="s">
        <v>113</v>
      </c>
      <c r="EQD13" s="1104">
        <f t="shared" si="59"/>
        <v>0</v>
      </c>
      <c r="EQE13" s="1104">
        <f t="shared" si="59"/>
        <v>0</v>
      </c>
      <c r="EQF13" s="1104">
        <f t="shared" si="59"/>
        <v>0</v>
      </c>
      <c r="EQG13" s="1104">
        <f t="shared" si="59"/>
        <v>0</v>
      </c>
      <c r="EQH13" s="1104">
        <f t="shared" si="59"/>
        <v>0</v>
      </c>
      <c r="EQI13" s="1104">
        <f t="shared" si="59"/>
        <v>0</v>
      </c>
      <c r="EQJ13" s="1104">
        <f t="shared" si="59"/>
        <v>0</v>
      </c>
      <c r="EQK13" s="1103" t="s">
        <v>113</v>
      </c>
      <c r="EQL13" s="1104">
        <f t="shared" si="59"/>
        <v>0</v>
      </c>
      <c r="EQM13" s="1104">
        <f t="shared" si="59"/>
        <v>0</v>
      </c>
      <c r="EQN13" s="1104">
        <f t="shared" si="59"/>
        <v>0</v>
      </c>
      <c r="EQO13" s="1104">
        <f t="shared" si="59"/>
        <v>0</v>
      </c>
      <c r="EQP13" s="1104">
        <f t="shared" si="59"/>
        <v>0</v>
      </c>
      <c r="EQQ13" s="1104">
        <f t="shared" si="59"/>
        <v>0</v>
      </c>
      <c r="EQR13" s="1104">
        <f t="shared" si="59"/>
        <v>0</v>
      </c>
      <c r="EQS13" s="1103" t="s">
        <v>113</v>
      </c>
      <c r="EQT13" s="1104">
        <f t="shared" ref="EQT13:ETD13" si="60">SUM(EQT7:EQT12)</f>
        <v>0</v>
      </c>
      <c r="EQU13" s="1104">
        <f t="shared" si="60"/>
        <v>0</v>
      </c>
      <c r="EQV13" s="1104">
        <f t="shared" si="60"/>
        <v>0</v>
      </c>
      <c r="EQW13" s="1104">
        <f t="shared" si="60"/>
        <v>0</v>
      </c>
      <c r="EQX13" s="1104">
        <f t="shared" si="60"/>
        <v>0</v>
      </c>
      <c r="EQY13" s="1104">
        <f t="shared" si="60"/>
        <v>0</v>
      </c>
      <c r="EQZ13" s="1104">
        <f t="shared" si="60"/>
        <v>0</v>
      </c>
      <c r="ERA13" s="1103" t="s">
        <v>113</v>
      </c>
      <c r="ERB13" s="1104">
        <f t="shared" si="60"/>
        <v>0</v>
      </c>
      <c r="ERC13" s="1104">
        <f t="shared" si="60"/>
        <v>0</v>
      </c>
      <c r="ERD13" s="1104">
        <f t="shared" si="60"/>
        <v>0</v>
      </c>
      <c r="ERE13" s="1104">
        <f t="shared" si="60"/>
        <v>0</v>
      </c>
      <c r="ERF13" s="1104">
        <f t="shared" si="60"/>
        <v>0</v>
      </c>
      <c r="ERG13" s="1104">
        <f t="shared" si="60"/>
        <v>0</v>
      </c>
      <c r="ERH13" s="1104">
        <f t="shared" si="60"/>
        <v>0</v>
      </c>
      <c r="ERI13" s="1103" t="s">
        <v>113</v>
      </c>
      <c r="ERJ13" s="1104">
        <f t="shared" si="60"/>
        <v>0</v>
      </c>
      <c r="ERK13" s="1104">
        <f t="shared" si="60"/>
        <v>0</v>
      </c>
      <c r="ERL13" s="1104">
        <f t="shared" si="60"/>
        <v>0</v>
      </c>
      <c r="ERM13" s="1104">
        <f t="shared" si="60"/>
        <v>0</v>
      </c>
      <c r="ERN13" s="1104">
        <f t="shared" si="60"/>
        <v>0</v>
      </c>
      <c r="ERO13" s="1104">
        <f t="shared" si="60"/>
        <v>0</v>
      </c>
      <c r="ERP13" s="1104">
        <f t="shared" si="60"/>
        <v>0</v>
      </c>
      <c r="ERQ13" s="1103" t="s">
        <v>113</v>
      </c>
      <c r="ERR13" s="1104">
        <f t="shared" si="60"/>
        <v>0</v>
      </c>
      <c r="ERS13" s="1104">
        <f t="shared" si="60"/>
        <v>0</v>
      </c>
      <c r="ERT13" s="1104">
        <f t="shared" si="60"/>
        <v>0</v>
      </c>
      <c r="ERU13" s="1104">
        <f t="shared" si="60"/>
        <v>0</v>
      </c>
      <c r="ERV13" s="1104">
        <f t="shared" si="60"/>
        <v>0</v>
      </c>
      <c r="ERW13" s="1104">
        <f t="shared" si="60"/>
        <v>0</v>
      </c>
      <c r="ERX13" s="1104">
        <f t="shared" si="60"/>
        <v>0</v>
      </c>
      <c r="ERY13" s="1103" t="s">
        <v>113</v>
      </c>
      <c r="ERZ13" s="1104">
        <f t="shared" si="60"/>
        <v>0</v>
      </c>
      <c r="ESA13" s="1104">
        <f t="shared" si="60"/>
        <v>0</v>
      </c>
      <c r="ESB13" s="1104">
        <f t="shared" si="60"/>
        <v>0</v>
      </c>
      <c r="ESC13" s="1104">
        <f t="shared" si="60"/>
        <v>0</v>
      </c>
      <c r="ESD13" s="1104">
        <f t="shared" si="60"/>
        <v>0</v>
      </c>
      <c r="ESE13" s="1104">
        <f t="shared" si="60"/>
        <v>0</v>
      </c>
      <c r="ESF13" s="1104">
        <f t="shared" si="60"/>
        <v>0</v>
      </c>
      <c r="ESG13" s="1103" t="s">
        <v>113</v>
      </c>
      <c r="ESH13" s="1104">
        <f t="shared" si="60"/>
        <v>0</v>
      </c>
      <c r="ESI13" s="1104">
        <f t="shared" si="60"/>
        <v>0</v>
      </c>
      <c r="ESJ13" s="1104">
        <f t="shared" si="60"/>
        <v>0</v>
      </c>
      <c r="ESK13" s="1104">
        <f t="shared" si="60"/>
        <v>0</v>
      </c>
      <c r="ESL13" s="1104">
        <f t="shared" si="60"/>
        <v>0</v>
      </c>
      <c r="ESM13" s="1104">
        <f t="shared" si="60"/>
        <v>0</v>
      </c>
      <c r="ESN13" s="1104">
        <f t="shared" si="60"/>
        <v>0</v>
      </c>
      <c r="ESO13" s="1103" t="s">
        <v>113</v>
      </c>
      <c r="ESP13" s="1104">
        <f t="shared" si="60"/>
        <v>0</v>
      </c>
      <c r="ESQ13" s="1104">
        <f t="shared" si="60"/>
        <v>0</v>
      </c>
      <c r="ESR13" s="1104">
        <f t="shared" si="60"/>
        <v>0</v>
      </c>
      <c r="ESS13" s="1104">
        <f t="shared" si="60"/>
        <v>0</v>
      </c>
      <c r="EST13" s="1104">
        <f t="shared" si="60"/>
        <v>0</v>
      </c>
      <c r="ESU13" s="1104">
        <f t="shared" si="60"/>
        <v>0</v>
      </c>
      <c r="ESV13" s="1104">
        <f t="shared" si="60"/>
        <v>0</v>
      </c>
      <c r="ESW13" s="1103" t="s">
        <v>113</v>
      </c>
      <c r="ESX13" s="1104">
        <f t="shared" si="60"/>
        <v>0</v>
      </c>
      <c r="ESY13" s="1104">
        <f t="shared" si="60"/>
        <v>0</v>
      </c>
      <c r="ESZ13" s="1104">
        <f t="shared" si="60"/>
        <v>0</v>
      </c>
      <c r="ETA13" s="1104">
        <f t="shared" si="60"/>
        <v>0</v>
      </c>
      <c r="ETB13" s="1104">
        <f t="shared" si="60"/>
        <v>0</v>
      </c>
      <c r="ETC13" s="1104">
        <f t="shared" si="60"/>
        <v>0</v>
      </c>
      <c r="ETD13" s="1104">
        <f t="shared" si="60"/>
        <v>0</v>
      </c>
      <c r="ETE13" s="1103" t="s">
        <v>113</v>
      </c>
      <c r="ETF13" s="1104">
        <f t="shared" ref="ETF13:EVP13" si="61">SUM(ETF7:ETF12)</f>
        <v>0</v>
      </c>
      <c r="ETG13" s="1104">
        <f t="shared" si="61"/>
        <v>0</v>
      </c>
      <c r="ETH13" s="1104">
        <f t="shared" si="61"/>
        <v>0</v>
      </c>
      <c r="ETI13" s="1104">
        <f t="shared" si="61"/>
        <v>0</v>
      </c>
      <c r="ETJ13" s="1104">
        <f t="shared" si="61"/>
        <v>0</v>
      </c>
      <c r="ETK13" s="1104">
        <f t="shared" si="61"/>
        <v>0</v>
      </c>
      <c r="ETL13" s="1104">
        <f t="shared" si="61"/>
        <v>0</v>
      </c>
      <c r="ETM13" s="1103" t="s">
        <v>113</v>
      </c>
      <c r="ETN13" s="1104">
        <f t="shared" si="61"/>
        <v>0</v>
      </c>
      <c r="ETO13" s="1104">
        <f t="shared" si="61"/>
        <v>0</v>
      </c>
      <c r="ETP13" s="1104">
        <f t="shared" si="61"/>
        <v>0</v>
      </c>
      <c r="ETQ13" s="1104">
        <f t="shared" si="61"/>
        <v>0</v>
      </c>
      <c r="ETR13" s="1104">
        <f t="shared" si="61"/>
        <v>0</v>
      </c>
      <c r="ETS13" s="1104">
        <f t="shared" si="61"/>
        <v>0</v>
      </c>
      <c r="ETT13" s="1104">
        <f t="shared" si="61"/>
        <v>0</v>
      </c>
      <c r="ETU13" s="1103" t="s">
        <v>113</v>
      </c>
      <c r="ETV13" s="1104">
        <f t="shared" si="61"/>
        <v>0</v>
      </c>
      <c r="ETW13" s="1104">
        <f t="shared" si="61"/>
        <v>0</v>
      </c>
      <c r="ETX13" s="1104">
        <f t="shared" si="61"/>
        <v>0</v>
      </c>
      <c r="ETY13" s="1104">
        <f t="shared" si="61"/>
        <v>0</v>
      </c>
      <c r="ETZ13" s="1104">
        <f t="shared" si="61"/>
        <v>0</v>
      </c>
      <c r="EUA13" s="1104">
        <f t="shared" si="61"/>
        <v>0</v>
      </c>
      <c r="EUB13" s="1104">
        <f t="shared" si="61"/>
        <v>0</v>
      </c>
      <c r="EUC13" s="1103" t="s">
        <v>113</v>
      </c>
      <c r="EUD13" s="1104">
        <f t="shared" si="61"/>
        <v>0</v>
      </c>
      <c r="EUE13" s="1104">
        <f t="shared" si="61"/>
        <v>0</v>
      </c>
      <c r="EUF13" s="1104">
        <f t="shared" si="61"/>
        <v>0</v>
      </c>
      <c r="EUG13" s="1104">
        <f t="shared" si="61"/>
        <v>0</v>
      </c>
      <c r="EUH13" s="1104">
        <f t="shared" si="61"/>
        <v>0</v>
      </c>
      <c r="EUI13" s="1104">
        <f t="shared" si="61"/>
        <v>0</v>
      </c>
      <c r="EUJ13" s="1104">
        <f t="shared" si="61"/>
        <v>0</v>
      </c>
      <c r="EUK13" s="1103" t="s">
        <v>113</v>
      </c>
      <c r="EUL13" s="1104">
        <f t="shared" si="61"/>
        <v>0</v>
      </c>
      <c r="EUM13" s="1104">
        <f t="shared" si="61"/>
        <v>0</v>
      </c>
      <c r="EUN13" s="1104">
        <f t="shared" si="61"/>
        <v>0</v>
      </c>
      <c r="EUO13" s="1104">
        <f t="shared" si="61"/>
        <v>0</v>
      </c>
      <c r="EUP13" s="1104">
        <f t="shared" si="61"/>
        <v>0</v>
      </c>
      <c r="EUQ13" s="1104">
        <f t="shared" si="61"/>
        <v>0</v>
      </c>
      <c r="EUR13" s="1104">
        <f t="shared" si="61"/>
        <v>0</v>
      </c>
      <c r="EUS13" s="1103" t="s">
        <v>113</v>
      </c>
      <c r="EUT13" s="1104">
        <f t="shared" si="61"/>
        <v>0</v>
      </c>
      <c r="EUU13" s="1104">
        <f t="shared" si="61"/>
        <v>0</v>
      </c>
      <c r="EUV13" s="1104">
        <f t="shared" si="61"/>
        <v>0</v>
      </c>
      <c r="EUW13" s="1104">
        <f t="shared" si="61"/>
        <v>0</v>
      </c>
      <c r="EUX13" s="1104">
        <f t="shared" si="61"/>
        <v>0</v>
      </c>
      <c r="EUY13" s="1104">
        <f t="shared" si="61"/>
        <v>0</v>
      </c>
      <c r="EUZ13" s="1104">
        <f t="shared" si="61"/>
        <v>0</v>
      </c>
      <c r="EVA13" s="1103" t="s">
        <v>113</v>
      </c>
      <c r="EVB13" s="1104">
        <f t="shared" si="61"/>
        <v>0</v>
      </c>
      <c r="EVC13" s="1104">
        <f t="shared" si="61"/>
        <v>0</v>
      </c>
      <c r="EVD13" s="1104">
        <f t="shared" si="61"/>
        <v>0</v>
      </c>
      <c r="EVE13" s="1104">
        <f t="shared" si="61"/>
        <v>0</v>
      </c>
      <c r="EVF13" s="1104">
        <f t="shared" si="61"/>
        <v>0</v>
      </c>
      <c r="EVG13" s="1104">
        <f t="shared" si="61"/>
        <v>0</v>
      </c>
      <c r="EVH13" s="1104">
        <f t="shared" si="61"/>
        <v>0</v>
      </c>
      <c r="EVI13" s="1103" t="s">
        <v>113</v>
      </c>
      <c r="EVJ13" s="1104">
        <f t="shared" si="61"/>
        <v>0</v>
      </c>
      <c r="EVK13" s="1104">
        <f t="shared" si="61"/>
        <v>0</v>
      </c>
      <c r="EVL13" s="1104">
        <f t="shared" si="61"/>
        <v>0</v>
      </c>
      <c r="EVM13" s="1104">
        <f t="shared" si="61"/>
        <v>0</v>
      </c>
      <c r="EVN13" s="1104">
        <f t="shared" si="61"/>
        <v>0</v>
      </c>
      <c r="EVO13" s="1104">
        <f t="shared" si="61"/>
        <v>0</v>
      </c>
      <c r="EVP13" s="1104">
        <f t="shared" si="61"/>
        <v>0</v>
      </c>
      <c r="EVQ13" s="1103" t="s">
        <v>113</v>
      </c>
      <c r="EVR13" s="1104">
        <f t="shared" ref="EVR13:EYB13" si="62">SUM(EVR7:EVR12)</f>
        <v>0</v>
      </c>
      <c r="EVS13" s="1104">
        <f t="shared" si="62"/>
        <v>0</v>
      </c>
      <c r="EVT13" s="1104">
        <f t="shared" si="62"/>
        <v>0</v>
      </c>
      <c r="EVU13" s="1104">
        <f t="shared" si="62"/>
        <v>0</v>
      </c>
      <c r="EVV13" s="1104">
        <f t="shared" si="62"/>
        <v>0</v>
      </c>
      <c r="EVW13" s="1104">
        <f t="shared" si="62"/>
        <v>0</v>
      </c>
      <c r="EVX13" s="1104">
        <f t="shared" si="62"/>
        <v>0</v>
      </c>
      <c r="EVY13" s="1103" t="s">
        <v>113</v>
      </c>
      <c r="EVZ13" s="1104">
        <f t="shared" si="62"/>
        <v>0</v>
      </c>
      <c r="EWA13" s="1104">
        <f t="shared" si="62"/>
        <v>0</v>
      </c>
      <c r="EWB13" s="1104">
        <f t="shared" si="62"/>
        <v>0</v>
      </c>
      <c r="EWC13" s="1104">
        <f t="shared" si="62"/>
        <v>0</v>
      </c>
      <c r="EWD13" s="1104">
        <f t="shared" si="62"/>
        <v>0</v>
      </c>
      <c r="EWE13" s="1104">
        <f t="shared" si="62"/>
        <v>0</v>
      </c>
      <c r="EWF13" s="1104">
        <f t="shared" si="62"/>
        <v>0</v>
      </c>
      <c r="EWG13" s="1103" t="s">
        <v>113</v>
      </c>
      <c r="EWH13" s="1104">
        <f t="shared" si="62"/>
        <v>0</v>
      </c>
      <c r="EWI13" s="1104">
        <f t="shared" si="62"/>
        <v>0</v>
      </c>
      <c r="EWJ13" s="1104">
        <f t="shared" si="62"/>
        <v>0</v>
      </c>
      <c r="EWK13" s="1104">
        <f t="shared" si="62"/>
        <v>0</v>
      </c>
      <c r="EWL13" s="1104">
        <f t="shared" si="62"/>
        <v>0</v>
      </c>
      <c r="EWM13" s="1104">
        <f t="shared" si="62"/>
        <v>0</v>
      </c>
      <c r="EWN13" s="1104">
        <f t="shared" si="62"/>
        <v>0</v>
      </c>
      <c r="EWO13" s="1103" t="s">
        <v>113</v>
      </c>
      <c r="EWP13" s="1104">
        <f t="shared" si="62"/>
        <v>0</v>
      </c>
      <c r="EWQ13" s="1104">
        <f t="shared" si="62"/>
        <v>0</v>
      </c>
      <c r="EWR13" s="1104">
        <f t="shared" si="62"/>
        <v>0</v>
      </c>
      <c r="EWS13" s="1104">
        <f t="shared" si="62"/>
        <v>0</v>
      </c>
      <c r="EWT13" s="1104">
        <f t="shared" si="62"/>
        <v>0</v>
      </c>
      <c r="EWU13" s="1104">
        <f t="shared" si="62"/>
        <v>0</v>
      </c>
      <c r="EWV13" s="1104">
        <f t="shared" si="62"/>
        <v>0</v>
      </c>
      <c r="EWW13" s="1103" t="s">
        <v>113</v>
      </c>
      <c r="EWX13" s="1104">
        <f t="shared" si="62"/>
        <v>0</v>
      </c>
      <c r="EWY13" s="1104">
        <f t="shared" si="62"/>
        <v>0</v>
      </c>
      <c r="EWZ13" s="1104">
        <f t="shared" si="62"/>
        <v>0</v>
      </c>
      <c r="EXA13" s="1104">
        <f t="shared" si="62"/>
        <v>0</v>
      </c>
      <c r="EXB13" s="1104">
        <f t="shared" si="62"/>
        <v>0</v>
      </c>
      <c r="EXC13" s="1104">
        <f t="shared" si="62"/>
        <v>0</v>
      </c>
      <c r="EXD13" s="1104">
        <f t="shared" si="62"/>
        <v>0</v>
      </c>
      <c r="EXE13" s="1103" t="s">
        <v>113</v>
      </c>
      <c r="EXF13" s="1104">
        <f t="shared" si="62"/>
        <v>0</v>
      </c>
      <c r="EXG13" s="1104">
        <f t="shared" si="62"/>
        <v>0</v>
      </c>
      <c r="EXH13" s="1104">
        <f t="shared" si="62"/>
        <v>0</v>
      </c>
      <c r="EXI13" s="1104">
        <f t="shared" si="62"/>
        <v>0</v>
      </c>
      <c r="EXJ13" s="1104">
        <f t="shared" si="62"/>
        <v>0</v>
      </c>
      <c r="EXK13" s="1104">
        <f t="shared" si="62"/>
        <v>0</v>
      </c>
      <c r="EXL13" s="1104">
        <f t="shared" si="62"/>
        <v>0</v>
      </c>
      <c r="EXM13" s="1103" t="s">
        <v>113</v>
      </c>
      <c r="EXN13" s="1104">
        <f t="shared" si="62"/>
        <v>0</v>
      </c>
      <c r="EXO13" s="1104">
        <f t="shared" si="62"/>
        <v>0</v>
      </c>
      <c r="EXP13" s="1104">
        <f t="shared" si="62"/>
        <v>0</v>
      </c>
      <c r="EXQ13" s="1104">
        <f t="shared" si="62"/>
        <v>0</v>
      </c>
      <c r="EXR13" s="1104">
        <f t="shared" si="62"/>
        <v>0</v>
      </c>
      <c r="EXS13" s="1104">
        <f t="shared" si="62"/>
        <v>0</v>
      </c>
      <c r="EXT13" s="1104">
        <f t="shared" si="62"/>
        <v>0</v>
      </c>
      <c r="EXU13" s="1103" t="s">
        <v>113</v>
      </c>
      <c r="EXV13" s="1104">
        <f t="shared" si="62"/>
        <v>0</v>
      </c>
      <c r="EXW13" s="1104">
        <f t="shared" si="62"/>
        <v>0</v>
      </c>
      <c r="EXX13" s="1104">
        <f t="shared" si="62"/>
        <v>0</v>
      </c>
      <c r="EXY13" s="1104">
        <f t="shared" si="62"/>
        <v>0</v>
      </c>
      <c r="EXZ13" s="1104">
        <f t="shared" si="62"/>
        <v>0</v>
      </c>
      <c r="EYA13" s="1104">
        <f t="shared" si="62"/>
        <v>0</v>
      </c>
      <c r="EYB13" s="1104">
        <f t="shared" si="62"/>
        <v>0</v>
      </c>
      <c r="EYC13" s="1103" t="s">
        <v>113</v>
      </c>
      <c r="EYD13" s="1104">
        <f t="shared" ref="EYD13:FAN13" si="63">SUM(EYD7:EYD12)</f>
        <v>0</v>
      </c>
      <c r="EYE13" s="1104">
        <f t="shared" si="63"/>
        <v>0</v>
      </c>
      <c r="EYF13" s="1104">
        <f t="shared" si="63"/>
        <v>0</v>
      </c>
      <c r="EYG13" s="1104">
        <f t="shared" si="63"/>
        <v>0</v>
      </c>
      <c r="EYH13" s="1104">
        <f t="shared" si="63"/>
        <v>0</v>
      </c>
      <c r="EYI13" s="1104">
        <f t="shared" si="63"/>
        <v>0</v>
      </c>
      <c r="EYJ13" s="1104">
        <f t="shared" si="63"/>
        <v>0</v>
      </c>
      <c r="EYK13" s="1103" t="s">
        <v>113</v>
      </c>
      <c r="EYL13" s="1104">
        <f t="shared" si="63"/>
        <v>0</v>
      </c>
      <c r="EYM13" s="1104">
        <f t="shared" si="63"/>
        <v>0</v>
      </c>
      <c r="EYN13" s="1104">
        <f t="shared" si="63"/>
        <v>0</v>
      </c>
      <c r="EYO13" s="1104">
        <f t="shared" si="63"/>
        <v>0</v>
      </c>
      <c r="EYP13" s="1104">
        <f t="shared" si="63"/>
        <v>0</v>
      </c>
      <c r="EYQ13" s="1104">
        <f t="shared" si="63"/>
        <v>0</v>
      </c>
      <c r="EYR13" s="1104">
        <f t="shared" si="63"/>
        <v>0</v>
      </c>
      <c r="EYS13" s="1103" t="s">
        <v>113</v>
      </c>
      <c r="EYT13" s="1104">
        <f t="shared" si="63"/>
        <v>0</v>
      </c>
      <c r="EYU13" s="1104">
        <f t="shared" si="63"/>
        <v>0</v>
      </c>
      <c r="EYV13" s="1104">
        <f t="shared" si="63"/>
        <v>0</v>
      </c>
      <c r="EYW13" s="1104">
        <f t="shared" si="63"/>
        <v>0</v>
      </c>
      <c r="EYX13" s="1104">
        <f t="shared" si="63"/>
        <v>0</v>
      </c>
      <c r="EYY13" s="1104">
        <f t="shared" si="63"/>
        <v>0</v>
      </c>
      <c r="EYZ13" s="1104">
        <f t="shared" si="63"/>
        <v>0</v>
      </c>
      <c r="EZA13" s="1103" t="s">
        <v>113</v>
      </c>
      <c r="EZB13" s="1104">
        <f t="shared" si="63"/>
        <v>0</v>
      </c>
      <c r="EZC13" s="1104">
        <f t="shared" si="63"/>
        <v>0</v>
      </c>
      <c r="EZD13" s="1104">
        <f t="shared" si="63"/>
        <v>0</v>
      </c>
      <c r="EZE13" s="1104">
        <f t="shared" si="63"/>
        <v>0</v>
      </c>
      <c r="EZF13" s="1104">
        <f t="shared" si="63"/>
        <v>0</v>
      </c>
      <c r="EZG13" s="1104">
        <f t="shared" si="63"/>
        <v>0</v>
      </c>
      <c r="EZH13" s="1104">
        <f t="shared" si="63"/>
        <v>0</v>
      </c>
      <c r="EZI13" s="1103" t="s">
        <v>113</v>
      </c>
      <c r="EZJ13" s="1104">
        <f t="shared" si="63"/>
        <v>0</v>
      </c>
      <c r="EZK13" s="1104">
        <f t="shared" si="63"/>
        <v>0</v>
      </c>
      <c r="EZL13" s="1104">
        <f t="shared" si="63"/>
        <v>0</v>
      </c>
      <c r="EZM13" s="1104">
        <f t="shared" si="63"/>
        <v>0</v>
      </c>
      <c r="EZN13" s="1104">
        <f t="shared" si="63"/>
        <v>0</v>
      </c>
      <c r="EZO13" s="1104">
        <f t="shared" si="63"/>
        <v>0</v>
      </c>
      <c r="EZP13" s="1104">
        <f t="shared" si="63"/>
        <v>0</v>
      </c>
      <c r="EZQ13" s="1103" t="s">
        <v>113</v>
      </c>
      <c r="EZR13" s="1104">
        <f t="shared" si="63"/>
        <v>0</v>
      </c>
      <c r="EZS13" s="1104">
        <f t="shared" si="63"/>
        <v>0</v>
      </c>
      <c r="EZT13" s="1104">
        <f t="shared" si="63"/>
        <v>0</v>
      </c>
      <c r="EZU13" s="1104">
        <f t="shared" si="63"/>
        <v>0</v>
      </c>
      <c r="EZV13" s="1104">
        <f t="shared" si="63"/>
        <v>0</v>
      </c>
      <c r="EZW13" s="1104">
        <f t="shared" si="63"/>
        <v>0</v>
      </c>
      <c r="EZX13" s="1104">
        <f t="shared" si="63"/>
        <v>0</v>
      </c>
      <c r="EZY13" s="1103" t="s">
        <v>113</v>
      </c>
      <c r="EZZ13" s="1104">
        <f t="shared" si="63"/>
        <v>0</v>
      </c>
      <c r="FAA13" s="1104">
        <f t="shared" si="63"/>
        <v>0</v>
      </c>
      <c r="FAB13" s="1104">
        <f t="shared" si="63"/>
        <v>0</v>
      </c>
      <c r="FAC13" s="1104">
        <f t="shared" si="63"/>
        <v>0</v>
      </c>
      <c r="FAD13" s="1104">
        <f t="shared" si="63"/>
        <v>0</v>
      </c>
      <c r="FAE13" s="1104">
        <f t="shared" si="63"/>
        <v>0</v>
      </c>
      <c r="FAF13" s="1104">
        <f t="shared" si="63"/>
        <v>0</v>
      </c>
      <c r="FAG13" s="1103" t="s">
        <v>113</v>
      </c>
      <c r="FAH13" s="1104">
        <f t="shared" si="63"/>
        <v>0</v>
      </c>
      <c r="FAI13" s="1104">
        <f t="shared" si="63"/>
        <v>0</v>
      </c>
      <c r="FAJ13" s="1104">
        <f t="shared" si="63"/>
        <v>0</v>
      </c>
      <c r="FAK13" s="1104">
        <f t="shared" si="63"/>
        <v>0</v>
      </c>
      <c r="FAL13" s="1104">
        <f t="shared" si="63"/>
        <v>0</v>
      </c>
      <c r="FAM13" s="1104">
        <f t="shared" si="63"/>
        <v>0</v>
      </c>
      <c r="FAN13" s="1104">
        <f t="shared" si="63"/>
        <v>0</v>
      </c>
      <c r="FAO13" s="1103" t="s">
        <v>113</v>
      </c>
      <c r="FAP13" s="1104">
        <f t="shared" ref="FAP13:FCZ13" si="64">SUM(FAP7:FAP12)</f>
        <v>0</v>
      </c>
      <c r="FAQ13" s="1104">
        <f t="shared" si="64"/>
        <v>0</v>
      </c>
      <c r="FAR13" s="1104">
        <f t="shared" si="64"/>
        <v>0</v>
      </c>
      <c r="FAS13" s="1104">
        <f t="shared" si="64"/>
        <v>0</v>
      </c>
      <c r="FAT13" s="1104">
        <f t="shared" si="64"/>
        <v>0</v>
      </c>
      <c r="FAU13" s="1104">
        <f t="shared" si="64"/>
        <v>0</v>
      </c>
      <c r="FAV13" s="1104">
        <f t="shared" si="64"/>
        <v>0</v>
      </c>
      <c r="FAW13" s="1103" t="s">
        <v>113</v>
      </c>
      <c r="FAX13" s="1104">
        <f t="shared" si="64"/>
        <v>0</v>
      </c>
      <c r="FAY13" s="1104">
        <f t="shared" si="64"/>
        <v>0</v>
      </c>
      <c r="FAZ13" s="1104">
        <f t="shared" si="64"/>
        <v>0</v>
      </c>
      <c r="FBA13" s="1104">
        <f t="shared" si="64"/>
        <v>0</v>
      </c>
      <c r="FBB13" s="1104">
        <f t="shared" si="64"/>
        <v>0</v>
      </c>
      <c r="FBC13" s="1104">
        <f t="shared" si="64"/>
        <v>0</v>
      </c>
      <c r="FBD13" s="1104">
        <f t="shared" si="64"/>
        <v>0</v>
      </c>
      <c r="FBE13" s="1103" t="s">
        <v>113</v>
      </c>
      <c r="FBF13" s="1104">
        <f t="shared" si="64"/>
        <v>0</v>
      </c>
      <c r="FBG13" s="1104">
        <f t="shared" si="64"/>
        <v>0</v>
      </c>
      <c r="FBH13" s="1104">
        <f t="shared" si="64"/>
        <v>0</v>
      </c>
      <c r="FBI13" s="1104">
        <f t="shared" si="64"/>
        <v>0</v>
      </c>
      <c r="FBJ13" s="1104">
        <f t="shared" si="64"/>
        <v>0</v>
      </c>
      <c r="FBK13" s="1104">
        <f t="shared" si="64"/>
        <v>0</v>
      </c>
      <c r="FBL13" s="1104">
        <f t="shared" si="64"/>
        <v>0</v>
      </c>
      <c r="FBM13" s="1103" t="s">
        <v>113</v>
      </c>
      <c r="FBN13" s="1104">
        <f t="shared" si="64"/>
        <v>0</v>
      </c>
      <c r="FBO13" s="1104">
        <f t="shared" si="64"/>
        <v>0</v>
      </c>
      <c r="FBP13" s="1104">
        <f t="shared" si="64"/>
        <v>0</v>
      </c>
      <c r="FBQ13" s="1104">
        <f t="shared" si="64"/>
        <v>0</v>
      </c>
      <c r="FBR13" s="1104">
        <f t="shared" si="64"/>
        <v>0</v>
      </c>
      <c r="FBS13" s="1104">
        <f t="shared" si="64"/>
        <v>0</v>
      </c>
      <c r="FBT13" s="1104">
        <f t="shared" si="64"/>
        <v>0</v>
      </c>
      <c r="FBU13" s="1103" t="s">
        <v>113</v>
      </c>
      <c r="FBV13" s="1104">
        <f t="shared" si="64"/>
        <v>0</v>
      </c>
      <c r="FBW13" s="1104">
        <f t="shared" si="64"/>
        <v>0</v>
      </c>
      <c r="FBX13" s="1104">
        <f t="shared" si="64"/>
        <v>0</v>
      </c>
      <c r="FBY13" s="1104">
        <f t="shared" si="64"/>
        <v>0</v>
      </c>
      <c r="FBZ13" s="1104">
        <f t="shared" si="64"/>
        <v>0</v>
      </c>
      <c r="FCA13" s="1104">
        <f t="shared" si="64"/>
        <v>0</v>
      </c>
      <c r="FCB13" s="1104">
        <f t="shared" si="64"/>
        <v>0</v>
      </c>
      <c r="FCC13" s="1103" t="s">
        <v>113</v>
      </c>
      <c r="FCD13" s="1104">
        <f t="shared" si="64"/>
        <v>0</v>
      </c>
      <c r="FCE13" s="1104">
        <f t="shared" si="64"/>
        <v>0</v>
      </c>
      <c r="FCF13" s="1104">
        <f t="shared" si="64"/>
        <v>0</v>
      </c>
      <c r="FCG13" s="1104">
        <f t="shared" si="64"/>
        <v>0</v>
      </c>
      <c r="FCH13" s="1104">
        <f t="shared" si="64"/>
        <v>0</v>
      </c>
      <c r="FCI13" s="1104">
        <f t="shared" si="64"/>
        <v>0</v>
      </c>
      <c r="FCJ13" s="1104">
        <f t="shared" si="64"/>
        <v>0</v>
      </c>
      <c r="FCK13" s="1103" t="s">
        <v>113</v>
      </c>
      <c r="FCL13" s="1104">
        <f t="shared" si="64"/>
        <v>0</v>
      </c>
      <c r="FCM13" s="1104">
        <f t="shared" si="64"/>
        <v>0</v>
      </c>
      <c r="FCN13" s="1104">
        <f t="shared" si="64"/>
        <v>0</v>
      </c>
      <c r="FCO13" s="1104">
        <f t="shared" si="64"/>
        <v>0</v>
      </c>
      <c r="FCP13" s="1104">
        <f t="shared" si="64"/>
        <v>0</v>
      </c>
      <c r="FCQ13" s="1104">
        <f t="shared" si="64"/>
        <v>0</v>
      </c>
      <c r="FCR13" s="1104">
        <f t="shared" si="64"/>
        <v>0</v>
      </c>
      <c r="FCS13" s="1103" t="s">
        <v>113</v>
      </c>
      <c r="FCT13" s="1104">
        <f t="shared" si="64"/>
        <v>0</v>
      </c>
      <c r="FCU13" s="1104">
        <f t="shared" si="64"/>
        <v>0</v>
      </c>
      <c r="FCV13" s="1104">
        <f t="shared" si="64"/>
        <v>0</v>
      </c>
      <c r="FCW13" s="1104">
        <f t="shared" si="64"/>
        <v>0</v>
      </c>
      <c r="FCX13" s="1104">
        <f t="shared" si="64"/>
        <v>0</v>
      </c>
      <c r="FCY13" s="1104">
        <f t="shared" si="64"/>
        <v>0</v>
      </c>
      <c r="FCZ13" s="1104">
        <f t="shared" si="64"/>
        <v>0</v>
      </c>
      <c r="FDA13" s="1103" t="s">
        <v>113</v>
      </c>
      <c r="FDB13" s="1104">
        <f t="shared" ref="FDB13:FFL13" si="65">SUM(FDB7:FDB12)</f>
        <v>0</v>
      </c>
      <c r="FDC13" s="1104">
        <f t="shared" si="65"/>
        <v>0</v>
      </c>
      <c r="FDD13" s="1104">
        <f t="shared" si="65"/>
        <v>0</v>
      </c>
      <c r="FDE13" s="1104">
        <f t="shared" si="65"/>
        <v>0</v>
      </c>
      <c r="FDF13" s="1104">
        <f t="shared" si="65"/>
        <v>0</v>
      </c>
      <c r="FDG13" s="1104">
        <f t="shared" si="65"/>
        <v>0</v>
      </c>
      <c r="FDH13" s="1104">
        <f t="shared" si="65"/>
        <v>0</v>
      </c>
      <c r="FDI13" s="1103" t="s">
        <v>113</v>
      </c>
      <c r="FDJ13" s="1104">
        <f t="shared" si="65"/>
        <v>0</v>
      </c>
      <c r="FDK13" s="1104">
        <f t="shared" si="65"/>
        <v>0</v>
      </c>
      <c r="FDL13" s="1104">
        <f t="shared" si="65"/>
        <v>0</v>
      </c>
      <c r="FDM13" s="1104">
        <f t="shared" si="65"/>
        <v>0</v>
      </c>
      <c r="FDN13" s="1104">
        <f t="shared" si="65"/>
        <v>0</v>
      </c>
      <c r="FDO13" s="1104">
        <f t="shared" si="65"/>
        <v>0</v>
      </c>
      <c r="FDP13" s="1104">
        <f t="shared" si="65"/>
        <v>0</v>
      </c>
      <c r="FDQ13" s="1103" t="s">
        <v>113</v>
      </c>
      <c r="FDR13" s="1104">
        <f t="shared" si="65"/>
        <v>0</v>
      </c>
      <c r="FDS13" s="1104">
        <f t="shared" si="65"/>
        <v>0</v>
      </c>
      <c r="FDT13" s="1104">
        <f t="shared" si="65"/>
        <v>0</v>
      </c>
      <c r="FDU13" s="1104">
        <f t="shared" si="65"/>
        <v>0</v>
      </c>
      <c r="FDV13" s="1104">
        <f t="shared" si="65"/>
        <v>0</v>
      </c>
      <c r="FDW13" s="1104">
        <f t="shared" si="65"/>
        <v>0</v>
      </c>
      <c r="FDX13" s="1104">
        <f t="shared" si="65"/>
        <v>0</v>
      </c>
      <c r="FDY13" s="1103" t="s">
        <v>113</v>
      </c>
      <c r="FDZ13" s="1104">
        <f t="shared" si="65"/>
        <v>0</v>
      </c>
      <c r="FEA13" s="1104">
        <f t="shared" si="65"/>
        <v>0</v>
      </c>
      <c r="FEB13" s="1104">
        <f t="shared" si="65"/>
        <v>0</v>
      </c>
      <c r="FEC13" s="1104">
        <f t="shared" si="65"/>
        <v>0</v>
      </c>
      <c r="FED13" s="1104">
        <f t="shared" si="65"/>
        <v>0</v>
      </c>
      <c r="FEE13" s="1104">
        <f t="shared" si="65"/>
        <v>0</v>
      </c>
      <c r="FEF13" s="1104">
        <f t="shared" si="65"/>
        <v>0</v>
      </c>
      <c r="FEG13" s="1103" t="s">
        <v>113</v>
      </c>
      <c r="FEH13" s="1104">
        <f t="shared" si="65"/>
        <v>0</v>
      </c>
      <c r="FEI13" s="1104">
        <f t="shared" si="65"/>
        <v>0</v>
      </c>
      <c r="FEJ13" s="1104">
        <f t="shared" si="65"/>
        <v>0</v>
      </c>
      <c r="FEK13" s="1104">
        <f t="shared" si="65"/>
        <v>0</v>
      </c>
      <c r="FEL13" s="1104">
        <f t="shared" si="65"/>
        <v>0</v>
      </c>
      <c r="FEM13" s="1104">
        <f t="shared" si="65"/>
        <v>0</v>
      </c>
      <c r="FEN13" s="1104">
        <f t="shared" si="65"/>
        <v>0</v>
      </c>
      <c r="FEO13" s="1103" t="s">
        <v>113</v>
      </c>
      <c r="FEP13" s="1104">
        <f t="shared" si="65"/>
        <v>0</v>
      </c>
      <c r="FEQ13" s="1104">
        <f t="shared" si="65"/>
        <v>0</v>
      </c>
      <c r="FER13" s="1104">
        <f t="shared" si="65"/>
        <v>0</v>
      </c>
      <c r="FES13" s="1104">
        <f t="shared" si="65"/>
        <v>0</v>
      </c>
      <c r="FET13" s="1104">
        <f t="shared" si="65"/>
        <v>0</v>
      </c>
      <c r="FEU13" s="1104">
        <f t="shared" si="65"/>
        <v>0</v>
      </c>
      <c r="FEV13" s="1104">
        <f t="shared" si="65"/>
        <v>0</v>
      </c>
      <c r="FEW13" s="1103" t="s">
        <v>113</v>
      </c>
      <c r="FEX13" s="1104">
        <f t="shared" si="65"/>
        <v>0</v>
      </c>
      <c r="FEY13" s="1104">
        <f t="shared" si="65"/>
        <v>0</v>
      </c>
      <c r="FEZ13" s="1104">
        <f t="shared" si="65"/>
        <v>0</v>
      </c>
      <c r="FFA13" s="1104">
        <f t="shared" si="65"/>
        <v>0</v>
      </c>
      <c r="FFB13" s="1104">
        <f t="shared" si="65"/>
        <v>0</v>
      </c>
      <c r="FFC13" s="1104">
        <f t="shared" si="65"/>
        <v>0</v>
      </c>
      <c r="FFD13" s="1104">
        <f t="shared" si="65"/>
        <v>0</v>
      </c>
      <c r="FFE13" s="1103" t="s">
        <v>113</v>
      </c>
      <c r="FFF13" s="1104">
        <f t="shared" si="65"/>
        <v>0</v>
      </c>
      <c r="FFG13" s="1104">
        <f t="shared" si="65"/>
        <v>0</v>
      </c>
      <c r="FFH13" s="1104">
        <f t="shared" si="65"/>
        <v>0</v>
      </c>
      <c r="FFI13" s="1104">
        <f t="shared" si="65"/>
        <v>0</v>
      </c>
      <c r="FFJ13" s="1104">
        <f t="shared" si="65"/>
        <v>0</v>
      </c>
      <c r="FFK13" s="1104">
        <f t="shared" si="65"/>
        <v>0</v>
      </c>
      <c r="FFL13" s="1104">
        <f t="shared" si="65"/>
        <v>0</v>
      </c>
      <c r="FFM13" s="1103" t="s">
        <v>113</v>
      </c>
      <c r="FFN13" s="1104">
        <f t="shared" ref="FFN13:FHX13" si="66">SUM(FFN7:FFN12)</f>
        <v>0</v>
      </c>
      <c r="FFO13" s="1104">
        <f t="shared" si="66"/>
        <v>0</v>
      </c>
      <c r="FFP13" s="1104">
        <f t="shared" si="66"/>
        <v>0</v>
      </c>
      <c r="FFQ13" s="1104">
        <f t="shared" si="66"/>
        <v>0</v>
      </c>
      <c r="FFR13" s="1104">
        <f t="shared" si="66"/>
        <v>0</v>
      </c>
      <c r="FFS13" s="1104">
        <f t="shared" si="66"/>
        <v>0</v>
      </c>
      <c r="FFT13" s="1104">
        <f t="shared" si="66"/>
        <v>0</v>
      </c>
      <c r="FFU13" s="1103" t="s">
        <v>113</v>
      </c>
      <c r="FFV13" s="1104">
        <f t="shared" si="66"/>
        <v>0</v>
      </c>
      <c r="FFW13" s="1104">
        <f t="shared" si="66"/>
        <v>0</v>
      </c>
      <c r="FFX13" s="1104">
        <f t="shared" si="66"/>
        <v>0</v>
      </c>
      <c r="FFY13" s="1104">
        <f t="shared" si="66"/>
        <v>0</v>
      </c>
      <c r="FFZ13" s="1104">
        <f t="shared" si="66"/>
        <v>0</v>
      </c>
      <c r="FGA13" s="1104">
        <f t="shared" si="66"/>
        <v>0</v>
      </c>
      <c r="FGB13" s="1104">
        <f t="shared" si="66"/>
        <v>0</v>
      </c>
      <c r="FGC13" s="1103" t="s">
        <v>113</v>
      </c>
      <c r="FGD13" s="1104">
        <f t="shared" si="66"/>
        <v>0</v>
      </c>
      <c r="FGE13" s="1104">
        <f t="shared" si="66"/>
        <v>0</v>
      </c>
      <c r="FGF13" s="1104">
        <f t="shared" si="66"/>
        <v>0</v>
      </c>
      <c r="FGG13" s="1104">
        <f t="shared" si="66"/>
        <v>0</v>
      </c>
      <c r="FGH13" s="1104">
        <f t="shared" si="66"/>
        <v>0</v>
      </c>
      <c r="FGI13" s="1104">
        <f t="shared" si="66"/>
        <v>0</v>
      </c>
      <c r="FGJ13" s="1104">
        <f t="shared" si="66"/>
        <v>0</v>
      </c>
      <c r="FGK13" s="1103" t="s">
        <v>113</v>
      </c>
      <c r="FGL13" s="1104">
        <f t="shared" si="66"/>
        <v>0</v>
      </c>
      <c r="FGM13" s="1104">
        <f t="shared" si="66"/>
        <v>0</v>
      </c>
      <c r="FGN13" s="1104">
        <f t="shared" si="66"/>
        <v>0</v>
      </c>
      <c r="FGO13" s="1104">
        <f t="shared" si="66"/>
        <v>0</v>
      </c>
      <c r="FGP13" s="1104">
        <f t="shared" si="66"/>
        <v>0</v>
      </c>
      <c r="FGQ13" s="1104">
        <f t="shared" si="66"/>
        <v>0</v>
      </c>
      <c r="FGR13" s="1104">
        <f t="shared" si="66"/>
        <v>0</v>
      </c>
      <c r="FGS13" s="1103" t="s">
        <v>113</v>
      </c>
      <c r="FGT13" s="1104">
        <f t="shared" si="66"/>
        <v>0</v>
      </c>
      <c r="FGU13" s="1104">
        <f t="shared" si="66"/>
        <v>0</v>
      </c>
      <c r="FGV13" s="1104">
        <f t="shared" si="66"/>
        <v>0</v>
      </c>
      <c r="FGW13" s="1104">
        <f t="shared" si="66"/>
        <v>0</v>
      </c>
      <c r="FGX13" s="1104">
        <f t="shared" si="66"/>
        <v>0</v>
      </c>
      <c r="FGY13" s="1104">
        <f t="shared" si="66"/>
        <v>0</v>
      </c>
      <c r="FGZ13" s="1104">
        <f t="shared" si="66"/>
        <v>0</v>
      </c>
      <c r="FHA13" s="1103" t="s">
        <v>113</v>
      </c>
      <c r="FHB13" s="1104">
        <f t="shared" si="66"/>
        <v>0</v>
      </c>
      <c r="FHC13" s="1104">
        <f t="shared" si="66"/>
        <v>0</v>
      </c>
      <c r="FHD13" s="1104">
        <f t="shared" si="66"/>
        <v>0</v>
      </c>
      <c r="FHE13" s="1104">
        <f t="shared" si="66"/>
        <v>0</v>
      </c>
      <c r="FHF13" s="1104">
        <f t="shared" si="66"/>
        <v>0</v>
      </c>
      <c r="FHG13" s="1104">
        <f t="shared" si="66"/>
        <v>0</v>
      </c>
      <c r="FHH13" s="1104">
        <f t="shared" si="66"/>
        <v>0</v>
      </c>
      <c r="FHI13" s="1103" t="s">
        <v>113</v>
      </c>
      <c r="FHJ13" s="1104">
        <f t="shared" si="66"/>
        <v>0</v>
      </c>
      <c r="FHK13" s="1104">
        <f t="shared" si="66"/>
        <v>0</v>
      </c>
      <c r="FHL13" s="1104">
        <f t="shared" si="66"/>
        <v>0</v>
      </c>
      <c r="FHM13" s="1104">
        <f t="shared" si="66"/>
        <v>0</v>
      </c>
      <c r="FHN13" s="1104">
        <f t="shared" si="66"/>
        <v>0</v>
      </c>
      <c r="FHO13" s="1104">
        <f t="shared" si="66"/>
        <v>0</v>
      </c>
      <c r="FHP13" s="1104">
        <f t="shared" si="66"/>
        <v>0</v>
      </c>
      <c r="FHQ13" s="1103" t="s">
        <v>113</v>
      </c>
      <c r="FHR13" s="1104">
        <f t="shared" si="66"/>
        <v>0</v>
      </c>
      <c r="FHS13" s="1104">
        <f t="shared" si="66"/>
        <v>0</v>
      </c>
      <c r="FHT13" s="1104">
        <f t="shared" si="66"/>
        <v>0</v>
      </c>
      <c r="FHU13" s="1104">
        <f t="shared" si="66"/>
        <v>0</v>
      </c>
      <c r="FHV13" s="1104">
        <f t="shared" si="66"/>
        <v>0</v>
      </c>
      <c r="FHW13" s="1104">
        <f t="shared" si="66"/>
        <v>0</v>
      </c>
      <c r="FHX13" s="1104">
        <f t="shared" si="66"/>
        <v>0</v>
      </c>
      <c r="FHY13" s="1103" t="s">
        <v>113</v>
      </c>
      <c r="FHZ13" s="1104">
        <f t="shared" ref="FHZ13:FKJ13" si="67">SUM(FHZ7:FHZ12)</f>
        <v>0</v>
      </c>
      <c r="FIA13" s="1104">
        <f t="shared" si="67"/>
        <v>0</v>
      </c>
      <c r="FIB13" s="1104">
        <f t="shared" si="67"/>
        <v>0</v>
      </c>
      <c r="FIC13" s="1104">
        <f t="shared" si="67"/>
        <v>0</v>
      </c>
      <c r="FID13" s="1104">
        <f t="shared" si="67"/>
        <v>0</v>
      </c>
      <c r="FIE13" s="1104">
        <f t="shared" si="67"/>
        <v>0</v>
      </c>
      <c r="FIF13" s="1104">
        <f t="shared" si="67"/>
        <v>0</v>
      </c>
      <c r="FIG13" s="1103" t="s">
        <v>113</v>
      </c>
      <c r="FIH13" s="1104">
        <f t="shared" si="67"/>
        <v>0</v>
      </c>
      <c r="FII13" s="1104">
        <f t="shared" si="67"/>
        <v>0</v>
      </c>
      <c r="FIJ13" s="1104">
        <f t="shared" si="67"/>
        <v>0</v>
      </c>
      <c r="FIK13" s="1104">
        <f t="shared" si="67"/>
        <v>0</v>
      </c>
      <c r="FIL13" s="1104">
        <f t="shared" si="67"/>
        <v>0</v>
      </c>
      <c r="FIM13" s="1104">
        <f t="shared" si="67"/>
        <v>0</v>
      </c>
      <c r="FIN13" s="1104">
        <f t="shared" si="67"/>
        <v>0</v>
      </c>
      <c r="FIO13" s="1103" t="s">
        <v>113</v>
      </c>
      <c r="FIP13" s="1104">
        <f t="shared" si="67"/>
        <v>0</v>
      </c>
      <c r="FIQ13" s="1104">
        <f t="shared" si="67"/>
        <v>0</v>
      </c>
      <c r="FIR13" s="1104">
        <f t="shared" si="67"/>
        <v>0</v>
      </c>
      <c r="FIS13" s="1104">
        <f t="shared" si="67"/>
        <v>0</v>
      </c>
      <c r="FIT13" s="1104">
        <f t="shared" si="67"/>
        <v>0</v>
      </c>
      <c r="FIU13" s="1104">
        <f t="shared" si="67"/>
        <v>0</v>
      </c>
      <c r="FIV13" s="1104">
        <f t="shared" si="67"/>
        <v>0</v>
      </c>
      <c r="FIW13" s="1103" t="s">
        <v>113</v>
      </c>
      <c r="FIX13" s="1104">
        <f t="shared" si="67"/>
        <v>0</v>
      </c>
      <c r="FIY13" s="1104">
        <f t="shared" si="67"/>
        <v>0</v>
      </c>
      <c r="FIZ13" s="1104">
        <f t="shared" si="67"/>
        <v>0</v>
      </c>
      <c r="FJA13" s="1104">
        <f t="shared" si="67"/>
        <v>0</v>
      </c>
      <c r="FJB13" s="1104">
        <f t="shared" si="67"/>
        <v>0</v>
      </c>
      <c r="FJC13" s="1104">
        <f t="shared" si="67"/>
        <v>0</v>
      </c>
      <c r="FJD13" s="1104">
        <f t="shared" si="67"/>
        <v>0</v>
      </c>
      <c r="FJE13" s="1103" t="s">
        <v>113</v>
      </c>
      <c r="FJF13" s="1104">
        <f t="shared" si="67"/>
        <v>0</v>
      </c>
      <c r="FJG13" s="1104">
        <f t="shared" si="67"/>
        <v>0</v>
      </c>
      <c r="FJH13" s="1104">
        <f t="shared" si="67"/>
        <v>0</v>
      </c>
      <c r="FJI13" s="1104">
        <f t="shared" si="67"/>
        <v>0</v>
      </c>
      <c r="FJJ13" s="1104">
        <f t="shared" si="67"/>
        <v>0</v>
      </c>
      <c r="FJK13" s="1104">
        <f t="shared" si="67"/>
        <v>0</v>
      </c>
      <c r="FJL13" s="1104">
        <f t="shared" si="67"/>
        <v>0</v>
      </c>
      <c r="FJM13" s="1103" t="s">
        <v>113</v>
      </c>
      <c r="FJN13" s="1104">
        <f t="shared" si="67"/>
        <v>0</v>
      </c>
      <c r="FJO13" s="1104">
        <f t="shared" si="67"/>
        <v>0</v>
      </c>
      <c r="FJP13" s="1104">
        <f t="shared" si="67"/>
        <v>0</v>
      </c>
      <c r="FJQ13" s="1104">
        <f t="shared" si="67"/>
        <v>0</v>
      </c>
      <c r="FJR13" s="1104">
        <f t="shared" si="67"/>
        <v>0</v>
      </c>
      <c r="FJS13" s="1104">
        <f t="shared" si="67"/>
        <v>0</v>
      </c>
      <c r="FJT13" s="1104">
        <f t="shared" si="67"/>
        <v>0</v>
      </c>
      <c r="FJU13" s="1103" t="s">
        <v>113</v>
      </c>
      <c r="FJV13" s="1104">
        <f t="shared" si="67"/>
        <v>0</v>
      </c>
      <c r="FJW13" s="1104">
        <f t="shared" si="67"/>
        <v>0</v>
      </c>
      <c r="FJX13" s="1104">
        <f t="shared" si="67"/>
        <v>0</v>
      </c>
      <c r="FJY13" s="1104">
        <f t="shared" si="67"/>
        <v>0</v>
      </c>
      <c r="FJZ13" s="1104">
        <f t="shared" si="67"/>
        <v>0</v>
      </c>
      <c r="FKA13" s="1104">
        <f t="shared" si="67"/>
        <v>0</v>
      </c>
      <c r="FKB13" s="1104">
        <f t="shared" si="67"/>
        <v>0</v>
      </c>
      <c r="FKC13" s="1103" t="s">
        <v>113</v>
      </c>
      <c r="FKD13" s="1104">
        <f t="shared" si="67"/>
        <v>0</v>
      </c>
      <c r="FKE13" s="1104">
        <f t="shared" si="67"/>
        <v>0</v>
      </c>
      <c r="FKF13" s="1104">
        <f t="shared" si="67"/>
        <v>0</v>
      </c>
      <c r="FKG13" s="1104">
        <f t="shared" si="67"/>
        <v>0</v>
      </c>
      <c r="FKH13" s="1104">
        <f t="shared" si="67"/>
        <v>0</v>
      </c>
      <c r="FKI13" s="1104">
        <f t="shared" si="67"/>
        <v>0</v>
      </c>
      <c r="FKJ13" s="1104">
        <f t="shared" si="67"/>
        <v>0</v>
      </c>
      <c r="FKK13" s="1103" t="s">
        <v>113</v>
      </c>
      <c r="FKL13" s="1104">
        <f t="shared" ref="FKL13:FMV13" si="68">SUM(FKL7:FKL12)</f>
        <v>0</v>
      </c>
      <c r="FKM13" s="1104">
        <f t="shared" si="68"/>
        <v>0</v>
      </c>
      <c r="FKN13" s="1104">
        <f t="shared" si="68"/>
        <v>0</v>
      </c>
      <c r="FKO13" s="1104">
        <f t="shared" si="68"/>
        <v>0</v>
      </c>
      <c r="FKP13" s="1104">
        <f t="shared" si="68"/>
        <v>0</v>
      </c>
      <c r="FKQ13" s="1104">
        <f t="shared" si="68"/>
        <v>0</v>
      </c>
      <c r="FKR13" s="1104">
        <f t="shared" si="68"/>
        <v>0</v>
      </c>
      <c r="FKS13" s="1103" t="s">
        <v>113</v>
      </c>
      <c r="FKT13" s="1104">
        <f t="shared" si="68"/>
        <v>0</v>
      </c>
      <c r="FKU13" s="1104">
        <f t="shared" si="68"/>
        <v>0</v>
      </c>
      <c r="FKV13" s="1104">
        <f t="shared" si="68"/>
        <v>0</v>
      </c>
      <c r="FKW13" s="1104">
        <f t="shared" si="68"/>
        <v>0</v>
      </c>
      <c r="FKX13" s="1104">
        <f t="shared" si="68"/>
        <v>0</v>
      </c>
      <c r="FKY13" s="1104">
        <f t="shared" si="68"/>
        <v>0</v>
      </c>
      <c r="FKZ13" s="1104">
        <f t="shared" si="68"/>
        <v>0</v>
      </c>
      <c r="FLA13" s="1103" t="s">
        <v>113</v>
      </c>
      <c r="FLB13" s="1104">
        <f t="shared" si="68"/>
        <v>0</v>
      </c>
      <c r="FLC13" s="1104">
        <f t="shared" si="68"/>
        <v>0</v>
      </c>
      <c r="FLD13" s="1104">
        <f t="shared" si="68"/>
        <v>0</v>
      </c>
      <c r="FLE13" s="1104">
        <f t="shared" si="68"/>
        <v>0</v>
      </c>
      <c r="FLF13" s="1104">
        <f t="shared" si="68"/>
        <v>0</v>
      </c>
      <c r="FLG13" s="1104">
        <f t="shared" si="68"/>
        <v>0</v>
      </c>
      <c r="FLH13" s="1104">
        <f t="shared" si="68"/>
        <v>0</v>
      </c>
      <c r="FLI13" s="1103" t="s">
        <v>113</v>
      </c>
      <c r="FLJ13" s="1104">
        <f t="shared" si="68"/>
        <v>0</v>
      </c>
      <c r="FLK13" s="1104">
        <f t="shared" si="68"/>
        <v>0</v>
      </c>
      <c r="FLL13" s="1104">
        <f t="shared" si="68"/>
        <v>0</v>
      </c>
      <c r="FLM13" s="1104">
        <f t="shared" si="68"/>
        <v>0</v>
      </c>
      <c r="FLN13" s="1104">
        <f t="shared" si="68"/>
        <v>0</v>
      </c>
      <c r="FLO13" s="1104">
        <f t="shared" si="68"/>
        <v>0</v>
      </c>
      <c r="FLP13" s="1104">
        <f t="shared" si="68"/>
        <v>0</v>
      </c>
      <c r="FLQ13" s="1103" t="s">
        <v>113</v>
      </c>
      <c r="FLR13" s="1104">
        <f t="shared" si="68"/>
        <v>0</v>
      </c>
      <c r="FLS13" s="1104">
        <f t="shared" si="68"/>
        <v>0</v>
      </c>
      <c r="FLT13" s="1104">
        <f t="shared" si="68"/>
        <v>0</v>
      </c>
      <c r="FLU13" s="1104">
        <f t="shared" si="68"/>
        <v>0</v>
      </c>
      <c r="FLV13" s="1104">
        <f t="shared" si="68"/>
        <v>0</v>
      </c>
      <c r="FLW13" s="1104">
        <f t="shared" si="68"/>
        <v>0</v>
      </c>
      <c r="FLX13" s="1104">
        <f t="shared" si="68"/>
        <v>0</v>
      </c>
      <c r="FLY13" s="1103" t="s">
        <v>113</v>
      </c>
      <c r="FLZ13" s="1104">
        <f t="shared" si="68"/>
        <v>0</v>
      </c>
      <c r="FMA13" s="1104">
        <f t="shared" si="68"/>
        <v>0</v>
      </c>
      <c r="FMB13" s="1104">
        <f t="shared" si="68"/>
        <v>0</v>
      </c>
      <c r="FMC13" s="1104">
        <f t="shared" si="68"/>
        <v>0</v>
      </c>
      <c r="FMD13" s="1104">
        <f t="shared" si="68"/>
        <v>0</v>
      </c>
      <c r="FME13" s="1104">
        <f t="shared" si="68"/>
        <v>0</v>
      </c>
      <c r="FMF13" s="1104">
        <f t="shared" si="68"/>
        <v>0</v>
      </c>
      <c r="FMG13" s="1103" t="s">
        <v>113</v>
      </c>
      <c r="FMH13" s="1104">
        <f t="shared" si="68"/>
        <v>0</v>
      </c>
      <c r="FMI13" s="1104">
        <f t="shared" si="68"/>
        <v>0</v>
      </c>
      <c r="FMJ13" s="1104">
        <f t="shared" si="68"/>
        <v>0</v>
      </c>
      <c r="FMK13" s="1104">
        <f t="shared" si="68"/>
        <v>0</v>
      </c>
      <c r="FML13" s="1104">
        <f t="shared" si="68"/>
        <v>0</v>
      </c>
      <c r="FMM13" s="1104">
        <f t="shared" si="68"/>
        <v>0</v>
      </c>
      <c r="FMN13" s="1104">
        <f t="shared" si="68"/>
        <v>0</v>
      </c>
      <c r="FMO13" s="1103" t="s">
        <v>113</v>
      </c>
      <c r="FMP13" s="1104">
        <f t="shared" si="68"/>
        <v>0</v>
      </c>
      <c r="FMQ13" s="1104">
        <f t="shared" si="68"/>
        <v>0</v>
      </c>
      <c r="FMR13" s="1104">
        <f t="shared" si="68"/>
        <v>0</v>
      </c>
      <c r="FMS13" s="1104">
        <f t="shared" si="68"/>
        <v>0</v>
      </c>
      <c r="FMT13" s="1104">
        <f t="shared" si="68"/>
        <v>0</v>
      </c>
      <c r="FMU13" s="1104">
        <f t="shared" si="68"/>
        <v>0</v>
      </c>
      <c r="FMV13" s="1104">
        <f t="shared" si="68"/>
        <v>0</v>
      </c>
      <c r="FMW13" s="1103" t="s">
        <v>113</v>
      </c>
      <c r="FMX13" s="1104">
        <f t="shared" ref="FMX13:FPH13" si="69">SUM(FMX7:FMX12)</f>
        <v>0</v>
      </c>
      <c r="FMY13" s="1104">
        <f t="shared" si="69"/>
        <v>0</v>
      </c>
      <c r="FMZ13" s="1104">
        <f t="shared" si="69"/>
        <v>0</v>
      </c>
      <c r="FNA13" s="1104">
        <f t="shared" si="69"/>
        <v>0</v>
      </c>
      <c r="FNB13" s="1104">
        <f t="shared" si="69"/>
        <v>0</v>
      </c>
      <c r="FNC13" s="1104">
        <f t="shared" si="69"/>
        <v>0</v>
      </c>
      <c r="FND13" s="1104">
        <f t="shared" si="69"/>
        <v>0</v>
      </c>
      <c r="FNE13" s="1103" t="s">
        <v>113</v>
      </c>
      <c r="FNF13" s="1104">
        <f t="shared" si="69"/>
        <v>0</v>
      </c>
      <c r="FNG13" s="1104">
        <f t="shared" si="69"/>
        <v>0</v>
      </c>
      <c r="FNH13" s="1104">
        <f t="shared" si="69"/>
        <v>0</v>
      </c>
      <c r="FNI13" s="1104">
        <f t="shared" si="69"/>
        <v>0</v>
      </c>
      <c r="FNJ13" s="1104">
        <f t="shared" si="69"/>
        <v>0</v>
      </c>
      <c r="FNK13" s="1104">
        <f t="shared" si="69"/>
        <v>0</v>
      </c>
      <c r="FNL13" s="1104">
        <f t="shared" si="69"/>
        <v>0</v>
      </c>
      <c r="FNM13" s="1103" t="s">
        <v>113</v>
      </c>
      <c r="FNN13" s="1104">
        <f t="shared" si="69"/>
        <v>0</v>
      </c>
      <c r="FNO13" s="1104">
        <f t="shared" si="69"/>
        <v>0</v>
      </c>
      <c r="FNP13" s="1104">
        <f t="shared" si="69"/>
        <v>0</v>
      </c>
      <c r="FNQ13" s="1104">
        <f t="shared" si="69"/>
        <v>0</v>
      </c>
      <c r="FNR13" s="1104">
        <f t="shared" si="69"/>
        <v>0</v>
      </c>
      <c r="FNS13" s="1104">
        <f t="shared" si="69"/>
        <v>0</v>
      </c>
      <c r="FNT13" s="1104">
        <f t="shared" si="69"/>
        <v>0</v>
      </c>
      <c r="FNU13" s="1103" t="s">
        <v>113</v>
      </c>
      <c r="FNV13" s="1104">
        <f t="shared" si="69"/>
        <v>0</v>
      </c>
      <c r="FNW13" s="1104">
        <f t="shared" si="69"/>
        <v>0</v>
      </c>
      <c r="FNX13" s="1104">
        <f t="shared" si="69"/>
        <v>0</v>
      </c>
      <c r="FNY13" s="1104">
        <f t="shared" si="69"/>
        <v>0</v>
      </c>
      <c r="FNZ13" s="1104">
        <f t="shared" si="69"/>
        <v>0</v>
      </c>
      <c r="FOA13" s="1104">
        <f t="shared" si="69"/>
        <v>0</v>
      </c>
      <c r="FOB13" s="1104">
        <f t="shared" si="69"/>
        <v>0</v>
      </c>
      <c r="FOC13" s="1103" t="s">
        <v>113</v>
      </c>
      <c r="FOD13" s="1104">
        <f t="shared" si="69"/>
        <v>0</v>
      </c>
      <c r="FOE13" s="1104">
        <f t="shared" si="69"/>
        <v>0</v>
      </c>
      <c r="FOF13" s="1104">
        <f t="shared" si="69"/>
        <v>0</v>
      </c>
      <c r="FOG13" s="1104">
        <f t="shared" si="69"/>
        <v>0</v>
      </c>
      <c r="FOH13" s="1104">
        <f t="shared" si="69"/>
        <v>0</v>
      </c>
      <c r="FOI13" s="1104">
        <f t="shared" si="69"/>
        <v>0</v>
      </c>
      <c r="FOJ13" s="1104">
        <f t="shared" si="69"/>
        <v>0</v>
      </c>
      <c r="FOK13" s="1103" t="s">
        <v>113</v>
      </c>
      <c r="FOL13" s="1104">
        <f t="shared" si="69"/>
        <v>0</v>
      </c>
      <c r="FOM13" s="1104">
        <f t="shared" si="69"/>
        <v>0</v>
      </c>
      <c r="FON13" s="1104">
        <f t="shared" si="69"/>
        <v>0</v>
      </c>
      <c r="FOO13" s="1104">
        <f t="shared" si="69"/>
        <v>0</v>
      </c>
      <c r="FOP13" s="1104">
        <f t="shared" si="69"/>
        <v>0</v>
      </c>
      <c r="FOQ13" s="1104">
        <f t="shared" si="69"/>
        <v>0</v>
      </c>
      <c r="FOR13" s="1104">
        <f t="shared" si="69"/>
        <v>0</v>
      </c>
      <c r="FOS13" s="1103" t="s">
        <v>113</v>
      </c>
      <c r="FOT13" s="1104">
        <f t="shared" si="69"/>
        <v>0</v>
      </c>
      <c r="FOU13" s="1104">
        <f t="shared" si="69"/>
        <v>0</v>
      </c>
      <c r="FOV13" s="1104">
        <f t="shared" si="69"/>
        <v>0</v>
      </c>
      <c r="FOW13" s="1104">
        <f t="shared" si="69"/>
        <v>0</v>
      </c>
      <c r="FOX13" s="1104">
        <f t="shared" si="69"/>
        <v>0</v>
      </c>
      <c r="FOY13" s="1104">
        <f t="shared" si="69"/>
        <v>0</v>
      </c>
      <c r="FOZ13" s="1104">
        <f t="shared" si="69"/>
        <v>0</v>
      </c>
      <c r="FPA13" s="1103" t="s">
        <v>113</v>
      </c>
      <c r="FPB13" s="1104">
        <f t="shared" si="69"/>
        <v>0</v>
      </c>
      <c r="FPC13" s="1104">
        <f t="shared" si="69"/>
        <v>0</v>
      </c>
      <c r="FPD13" s="1104">
        <f t="shared" si="69"/>
        <v>0</v>
      </c>
      <c r="FPE13" s="1104">
        <f t="shared" si="69"/>
        <v>0</v>
      </c>
      <c r="FPF13" s="1104">
        <f t="shared" si="69"/>
        <v>0</v>
      </c>
      <c r="FPG13" s="1104">
        <f t="shared" si="69"/>
        <v>0</v>
      </c>
      <c r="FPH13" s="1104">
        <f t="shared" si="69"/>
        <v>0</v>
      </c>
      <c r="FPI13" s="1103" t="s">
        <v>113</v>
      </c>
      <c r="FPJ13" s="1104">
        <f t="shared" ref="FPJ13:FRT13" si="70">SUM(FPJ7:FPJ12)</f>
        <v>0</v>
      </c>
      <c r="FPK13" s="1104">
        <f t="shared" si="70"/>
        <v>0</v>
      </c>
      <c r="FPL13" s="1104">
        <f t="shared" si="70"/>
        <v>0</v>
      </c>
      <c r="FPM13" s="1104">
        <f t="shared" si="70"/>
        <v>0</v>
      </c>
      <c r="FPN13" s="1104">
        <f t="shared" si="70"/>
        <v>0</v>
      </c>
      <c r="FPO13" s="1104">
        <f t="shared" si="70"/>
        <v>0</v>
      </c>
      <c r="FPP13" s="1104">
        <f t="shared" si="70"/>
        <v>0</v>
      </c>
      <c r="FPQ13" s="1103" t="s">
        <v>113</v>
      </c>
      <c r="FPR13" s="1104">
        <f t="shared" si="70"/>
        <v>0</v>
      </c>
      <c r="FPS13" s="1104">
        <f t="shared" si="70"/>
        <v>0</v>
      </c>
      <c r="FPT13" s="1104">
        <f t="shared" si="70"/>
        <v>0</v>
      </c>
      <c r="FPU13" s="1104">
        <f t="shared" si="70"/>
        <v>0</v>
      </c>
      <c r="FPV13" s="1104">
        <f t="shared" si="70"/>
        <v>0</v>
      </c>
      <c r="FPW13" s="1104">
        <f t="shared" si="70"/>
        <v>0</v>
      </c>
      <c r="FPX13" s="1104">
        <f t="shared" si="70"/>
        <v>0</v>
      </c>
      <c r="FPY13" s="1103" t="s">
        <v>113</v>
      </c>
      <c r="FPZ13" s="1104">
        <f t="shared" si="70"/>
        <v>0</v>
      </c>
      <c r="FQA13" s="1104">
        <f t="shared" si="70"/>
        <v>0</v>
      </c>
      <c r="FQB13" s="1104">
        <f t="shared" si="70"/>
        <v>0</v>
      </c>
      <c r="FQC13" s="1104">
        <f t="shared" si="70"/>
        <v>0</v>
      </c>
      <c r="FQD13" s="1104">
        <f t="shared" si="70"/>
        <v>0</v>
      </c>
      <c r="FQE13" s="1104">
        <f t="shared" si="70"/>
        <v>0</v>
      </c>
      <c r="FQF13" s="1104">
        <f t="shared" si="70"/>
        <v>0</v>
      </c>
      <c r="FQG13" s="1103" t="s">
        <v>113</v>
      </c>
      <c r="FQH13" s="1104">
        <f t="shared" si="70"/>
        <v>0</v>
      </c>
      <c r="FQI13" s="1104">
        <f t="shared" si="70"/>
        <v>0</v>
      </c>
      <c r="FQJ13" s="1104">
        <f t="shared" si="70"/>
        <v>0</v>
      </c>
      <c r="FQK13" s="1104">
        <f t="shared" si="70"/>
        <v>0</v>
      </c>
      <c r="FQL13" s="1104">
        <f t="shared" si="70"/>
        <v>0</v>
      </c>
      <c r="FQM13" s="1104">
        <f t="shared" si="70"/>
        <v>0</v>
      </c>
      <c r="FQN13" s="1104">
        <f t="shared" si="70"/>
        <v>0</v>
      </c>
      <c r="FQO13" s="1103" t="s">
        <v>113</v>
      </c>
      <c r="FQP13" s="1104">
        <f t="shared" si="70"/>
        <v>0</v>
      </c>
      <c r="FQQ13" s="1104">
        <f t="shared" si="70"/>
        <v>0</v>
      </c>
      <c r="FQR13" s="1104">
        <f t="shared" si="70"/>
        <v>0</v>
      </c>
      <c r="FQS13" s="1104">
        <f t="shared" si="70"/>
        <v>0</v>
      </c>
      <c r="FQT13" s="1104">
        <f t="shared" si="70"/>
        <v>0</v>
      </c>
      <c r="FQU13" s="1104">
        <f t="shared" si="70"/>
        <v>0</v>
      </c>
      <c r="FQV13" s="1104">
        <f t="shared" si="70"/>
        <v>0</v>
      </c>
      <c r="FQW13" s="1103" t="s">
        <v>113</v>
      </c>
      <c r="FQX13" s="1104">
        <f t="shared" si="70"/>
        <v>0</v>
      </c>
      <c r="FQY13" s="1104">
        <f t="shared" si="70"/>
        <v>0</v>
      </c>
      <c r="FQZ13" s="1104">
        <f t="shared" si="70"/>
        <v>0</v>
      </c>
      <c r="FRA13" s="1104">
        <f t="shared" si="70"/>
        <v>0</v>
      </c>
      <c r="FRB13" s="1104">
        <f t="shared" si="70"/>
        <v>0</v>
      </c>
      <c r="FRC13" s="1104">
        <f t="shared" si="70"/>
        <v>0</v>
      </c>
      <c r="FRD13" s="1104">
        <f t="shared" si="70"/>
        <v>0</v>
      </c>
      <c r="FRE13" s="1103" t="s">
        <v>113</v>
      </c>
      <c r="FRF13" s="1104">
        <f t="shared" si="70"/>
        <v>0</v>
      </c>
      <c r="FRG13" s="1104">
        <f t="shared" si="70"/>
        <v>0</v>
      </c>
      <c r="FRH13" s="1104">
        <f t="shared" si="70"/>
        <v>0</v>
      </c>
      <c r="FRI13" s="1104">
        <f t="shared" si="70"/>
        <v>0</v>
      </c>
      <c r="FRJ13" s="1104">
        <f t="shared" si="70"/>
        <v>0</v>
      </c>
      <c r="FRK13" s="1104">
        <f t="shared" si="70"/>
        <v>0</v>
      </c>
      <c r="FRL13" s="1104">
        <f t="shared" si="70"/>
        <v>0</v>
      </c>
      <c r="FRM13" s="1103" t="s">
        <v>113</v>
      </c>
      <c r="FRN13" s="1104">
        <f t="shared" si="70"/>
        <v>0</v>
      </c>
      <c r="FRO13" s="1104">
        <f t="shared" si="70"/>
        <v>0</v>
      </c>
      <c r="FRP13" s="1104">
        <f t="shared" si="70"/>
        <v>0</v>
      </c>
      <c r="FRQ13" s="1104">
        <f t="shared" si="70"/>
        <v>0</v>
      </c>
      <c r="FRR13" s="1104">
        <f t="shared" si="70"/>
        <v>0</v>
      </c>
      <c r="FRS13" s="1104">
        <f t="shared" si="70"/>
        <v>0</v>
      </c>
      <c r="FRT13" s="1104">
        <f t="shared" si="70"/>
        <v>0</v>
      </c>
      <c r="FRU13" s="1103" t="s">
        <v>113</v>
      </c>
      <c r="FRV13" s="1104">
        <f t="shared" ref="FRV13:FUF13" si="71">SUM(FRV7:FRV12)</f>
        <v>0</v>
      </c>
      <c r="FRW13" s="1104">
        <f t="shared" si="71"/>
        <v>0</v>
      </c>
      <c r="FRX13" s="1104">
        <f t="shared" si="71"/>
        <v>0</v>
      </c>
      <c r="FRY13" s="1104">
        <f t="shared" si="71"/>
        <v>0</v>
      </c>
      <c r="FRZ13" s="1104">
        <f t="shared" si="71"/>
        <v>0</v>
      </c>
      <c r="FSA13" s="1104">
        <f t="shared" si="71"/>
        <v>0</v>
      </c>
      <c r="FSB13" s="1104">
        <f t="shared" si="71"/>
        <v>0</v>
      </c>
      <c r="FSC13" s="1103" t="s">
        <v>113</v>
      </c>
      <c r="FSD13" s="1104">
        <f t="shared" si="71"/>
        <v>0</v>
      </c>
      <c r="FSE13" s="1104">
        <f t="shared" si="71"/>
        <v>0</v>
      </c>
      <c r="FSF13" s="1104">
        <f t="shared" si="71"/>
        <v>0</v>
      </c>
      <c r="FSG13" s="1104">
        <f t="shared" si="71"/>
        <v>0</v>
      </c>
      <c r="FSH13" s="1104">
        <f t="shared" si="71"/>
        <v>0</v>
      </c>
      <c r="FSI13" s="1104">
        <f t="shared" si="71"/>
        <v>0</v>
      </c>
      <c r="FSJ13" s="1104">
        <f t="shared" si="71"/>
        <v>0</v>
      </c>
      <c r="FSK13" s="1103" t="s">
        <v>113</v>
      </c>
      <c r="FSL13" s="1104">
        <f t="shared" si="71"/>
        <v>0</v>
      </c>
      <c r="FSM13" s="1104">
        <f t="shared" si="71"/>
        <v>0</v>
      </c>
      <c r="FSN13" s="1104">
        <f t="shared" si="71"/>
        <v>0</v>
      </c>
      <c r="FSO13" s="1104">
        <f t="shared" si="71"/>
        <v>0</v>
      </c>
      <c r="FSP13" s="1104">
        <f t="shared" si="71"/>
        <v>0</v>
      </c>
      <c r="FSQ13" s="1104">
        <f t="shared" si="71"/>
        <v>0</v>
      </c>
      <c r="FSR13" s="1104">
        <f t="shared" si="71"/>
        <v>0</v>
      </c>
      <c r="FSS13" s="1103" t="s">
        <v>113</v>
      </c>
      <c r="FST13" s="1104">
        <f t="shared" si="71"/>
        <v>0</v>
      </c>
      <c r="FSU13" s="1104">
        <f t="shared" si="71"/>
        <v>0</v>
      </c>
      <c r="FSV13" s="1104">
        <f t="shared" si="71"/>
        <v>0</v>
      </c>
      <c r="FSW13" s="1104">
        <f t="shared" si="71"/>
        <v>0</v>
      </c>
      <c r="FSX13" s="1104">
        <f t="shared" si="71"/>
        <v>0</v>
      </c>
      <c r="FSY13" s="1104">
        <f t="shared" si="71"/>
        <v>0</v>
      </c>
      <c r="FSZ13" s="1104">
        <f t="shared" si="71"/>
        <v>0</v>
      </c>
      <c r="FTA13" s="1103" t="s">
        <v>113</v>
      </c>
      <c r="FTB13" s="1104">
        <f t="shared" si="71"/>
        <v>0</v>
      </c>
      <c r="FTC13" s="1104">
        <f t="shared" si="71"/>
        <v>0</v>
      </c>
      <c r="FTD13" s="1104">
        <f t="shared" si="71"/>
        <v>0</v>
      </c>
      <c r="FTE13" s="1104">
        <f t="shared" si="71"/>
        <v>0</v>
      </c>
      <c r="FTF13" s="1104">
        <f t="shared" si="71"/>
        <v>0</v>
      </c>
      <c r="FTG13" s="1104">
        <f t="shared" si="71"/>
        <v>0</v>
      </c>
      <c r="FTH13" s="1104">
        <f t="shared" si="71"/>
        <v>0</v>
      </c>
      <c r="FTI13" s="1103" t="s">
        <v>113</v>
      </c>
      <c r="FTJ13" s="1104">
        <f t="shared" si="71"/>
        <v>0</v>
      </c>
      <c r="FTK13" s="1104">
        <f t="shared" si="71"/>
        <v>0</v>
      </c>
      <c r="FTL13" s="1104">
        <f t="shared" si="71"/>
        <v>0</v>
      </c>
      <c r="FTM13" s="1104">
        <f t="shared" si="71"/>
        <v>0</v>
      </c>
      <c r="FTN13" s="1104">
        <f t="shared" si="71"/>
        <v>0</v>
      </c>
      <c r="FTO13" s="1104">
        <f t="shared" si="71"/>
        <v>0</v>
      </c>
      <c r="FTP13" s="1104">
        <f t="shared" si="71"/>
        <v>0</v>
      </c>
      <c r="FTQ13" s="1103" t="s">
        <v>113</v>
      </c>
      <c r="FTR13" s="1104">
        <f t="shared" si="71"/>
        <v>0</v>
      </c>
      <c r="FTS13" s="1104">
        <f t="shared" si="71"/>
        <v>0</v>
      </c>
      <c r="FTT13" s="1104">
        <f t="shared" si="71"/>
        <v>0</v>
      </c>
      <c r="FTU13" s="1104">
        <f t="shared" si="71"/>
        <v>0</v>
      </c>
      <c r="FTV13" s="1104">
        <f t="shared" si="71"/>
        <v>0</v>
      </c>
      <c r="FTW13" s="1104">
        <f t="shared" si="71"/>
        <v>0</v>
      </c>
      <c r="FTX13" s="1104">
        <f t="shared" si="71"/>
        <v>0</v>
      </c>
      <c r="FTY13" s="1103" t="s">
        <v>113</v>
      </c>
      <c r="FTZ13" s="1104">
        <f t="shared" si="71"/>
        <v>0</v>
      </c>
      <c r="FUA13" s="1104">
        <f t="shared" si="71"/>
        <v>0</v>
      </c>
      <c r="FUB13" s="1104">
        <f t="shared" si="71"/>
        <v>0</v>
      </c>
      <c r="FUC13" s="1104">
        <f t="shared" si="71"/>
        <v>0</v>
      </c>
      <c r="FUD13" s="1104">
        <f t="shared" si="71"/>
        <v>0</v>
      </c>
      <c r="FUE13" s="1104">
        <f t="shared" si="71"/>
        <v>0</v>
      </c>
      <c r="FUF13" s="1104">
        <f t="shared" si="71"/>
        <v>0</v>
      </c>
      <c r="FUG13" s="1103" t="s">
        <v>113</v>
      </c>
      <c r="FUH13" s="1104">
        <f t="shared" ref="FUH13:FWR13" si="72">SUM(FUH7:FUH12)</f>
        <v>0</v>
      </c>
      <c r="FUI13" s="1104">
        <f t="shared" si="72"/>
        <v>0</v>
      </c>
      <c r="FUJ13" s="1104">
        <f t="shared" si="72"/>
        <v>0</v>
      </c>
      <c r="FUK13" s="1104">
        <f t="shared" si="72"/>
        <v>0</v>
      </c>
      <c r="FUL13" s="1104">
        <f t="shared" si="72"/>
        <v>0</v>
      </c>
      <c r="FUM13" s="1104">
        <f t="shared" si="72"/>
        <v>0</v>
      </c>
      <c r="FUN13" s="1104">
        <f t="shared" si="72"/>
        <v>0</v>
      </c>
      <c r="FUO13" s="1103" t="s">
        <v>113</v>
      </c>
      <c r="FUP13" s="1104">
        <f t="shared" si="72"/>
        <v>0</v>
      </c>
      <c r="FUQ13" s="1104">
        <f t="shared" si="72"/>
        <v>0</v>
      </c>
      <c r="FUR13" s="1104">
        <f t="shared" si="72"/>
        <v>0</v>
      </c>
      <c r="FUS13" s="1104">
        <f t="shared" si="72"/>
        <v>0</v>
      </c>
      <c r="FUT13" s="1104">
        <f t="shared" si="72"/>
        <v>0</v>
      </c>
      <c r="FUU13" s="1104">
        <f t="shared" si="72"/>
        <v>0</v>
      </c>
      <c r="FUV13" s="1104">
        <f t="shared" si="72"/>
        <v>0</v>
      </c>
      <c r="FUW13" s="1103" t="s">
        <v>113</v>
      </c>
      <c r="FUX13" s="1104">
        <f t="shared" si="72"/>
        <v>0</v>
      </c>
      <c r="FUY13" s="1104">
        <f t="shared" si="72"/>
        <v>0</v>
      </c>
      <c r="FUZ13" s="1104">
        <f t="shared" si="72"/>
        <v>0</v>
      </c>
      <c r="FVA13" s="1104">
        <f t="shared" si="72"/>
        <v>0</v>
      </c>
      <c r="FVB13" s="1104">
        <f t="shared" si="72"/>
        <v>0</v>
      </c>
      <c r="FVC13" s="1104">
        <f t="shared" si="72"/>
        <v>0</v>
      </c>
      <c r="FVD13" s="1104">
        <f t="shared" si="72"/>
        <v>0</v>
      </c>
      <c r="FVE13" s="1103" t="s">
        <v>113</v>
      </c>
      <c r="FVF13" s="1104">
        <f t="shared" si="72"/>
        <v>0</v>
      </c>
      <c r="FVG13" s="1104">
        <f t="shared" si="72"/>
        <v>0</v>
      </c>
      <c r="FVH13" s="1104">
        <f t="shared" si="72"/>
        <v>0</v>
      </c>
      <c r="FVI13" s="1104">
        <f t="shared" si="72"/>
        <v>0</v>
      </c>
      <c r="FVJ13" s="1104">
        <f t="shared" si="72"/>
        <v>0</v>
      </c>
      <c r="FVK13" s="1104">
        <f t="shared" si="72"/>
        <v>0</v>
      </c>
      <c r="FVL13" s="1104">
        <f t="shared" si="72"/>
        <v>0</v>
      </c>
      <c r="FVM13" s="1103" t="s">
        <v>113</v>
      </c>
      <c r="FVN13" s="1104">
        <f t="shared" si="72"/>
        <v>0</v>
      </c>
      <c r="FVO13" s="1104">
        <f t="shared" si="72"/>
        <v>0</v>
      </c>
      <c r="FVP13" s="1104">
        <f t="shared" si="72"/>
        <v>0</v>
      </c>
      <c r="FVQ13" s="1104">
        <f t="shared" si="72"/>
        <v>0</v>
      </c>
      <c r="FVR13" s="1104">
        <f t="shared" si="72"/>
        <v>0</v>
      </c>
      <c r="FVS13" s="1104">
        <f t="shared" si="72"/>
        <v>0</v>
      </c>
      <c r="FVT13" s="1104">
        <f t="shared" si="72"/>
        <v>0</v>
      </c>
      <c r="FVU13" s="1103" t="s">
        <v>113</v>
      </c>
      <c r="FVV13" s="1104">
        <f t="shared" si="72"/>
        <v>0</v>
      </c>
      <c r="FVW13" s="1104">
        <f t="shared" si="72"/>
        <v>0</v>
      </c>
      <c r="FVX13" s="1104">
        <f t="shared" si="72"/>
        <v>0</v>
      </c>
      <c r="FVY13" s="1104">
        <f t="shared" si="72"/>
        <v>0</v>
      </c>
      <c r="FVZ13" s="1104">
        <f t="shared" si="72"/>
        <v>0</v>
      </c>
      <c r="FWA13" s="1104">
        <f t="shared" si="72"/>
        <v>0</v>
      </c>
      <c r="FWB13" s="1104">
        <f t="shared" si="72"/>
        <v>0</v>
      </c>
      <c r="FWC13" s="1103" t="s">
        <v>113</v>
      </c>
      <c r="FWD13" s="1104">
        <f t="shared" si="72"/>
        <v>0</v>
      </c>
      <c r="FWE13" s="1104">
        <f t="shared" si="72"/>
        <v>0</v>
      </c>
      <c r="FWF13" s="1104">
        <f t="shared" si="72"/>
        <v>0</v>
      </c>
      <c r="FWG13" s="1104">
        <f t="shared" si="72"/>
        <v>0</v>
      </c>
      <c r="FWH13" s="1104">
        <f t="shared" si="72"/>
        <v>0</v>
      </c>
      <c r="FWI13" s="1104">
        <f t="shared" si="72"/>
        <v>0</v>
      </c>
      <c r="FWJ13" s="1104">
        <f t="shared" si="72"/>
        <v>0</v>
      </c>
      <c r="FWK13" s="1103" t="s">
        <v>113</v>
      </c>
      <c r="FWL13" s="1104">
        <f t="shared" si="72"/>
        <v>0</v>
      </c>
      <c r="FWM13" s="1104">
        <f t="shared" si="72"/>
        <v>0</v>
      </c>
      <c r="FWN13" s="1104">
        <f t="shared" si="72"/>
        <v>0</v>
      </c>
      <c r="FWO13" s="1104">
        <f t="shared" si="72"/>
        <v>0</v>
      </c>
      <c r="FWP13" s="1104">
        <f t="shared" si="72"/>
        <v>0</v>
      </c>
      <c r="FWQ13" s="1104">
        <f t="shared" si="72"/>
        <v>0</v>
      </c>
      <c r="FWR13" s="1104">
        <f t="shared" si="72"/>
        <v>0</v>
      </c>
      <c r="FWS13" s="1103" t="s">
        <v>113</v>
      </c>
      <c r="FWT13" s="1104">
        <f t="shared" ref="FWT13:FZD13" si="73">SUM(FWT7:FWT12)</f>
        <v>0</v>
      </c>
      <c r="FWU13" s="1104">
        <f t="shared" si="73"/>
        <v>0</v>
      </c>
      <c r="FWV13" s="1104">
        <f t="shared" si="73"/>
        <v>0</v>
      </c>
      <c r="FWW13" s="1104">
        <f t="shared" si="73"/>
        <v>0</v>
      </c>
      <c r="FWX13" s="1104">
        <f t="shared" si="73"/>
        <v>0</v>
      </c>
      <c r="FWY13" s="1104">
        <f t="shared" si="73"/>
        <v>0</v>
      </c>
      <c r="FWZ13" s="1104">
        <f t="shared" si="73"/>
        <v>0</v>
      </c>
      <c r="FXA13" s="1103" t="s">
        <v>113</v>
      </c>
      <c r="FXB13" s="1104">
        <f t="shared" si="73"/>
        <v>0</v>
      </c>
      <c r="FXC13" s="1104">
        <f t="shared" si="73"/>
        <v>0</v>
      </c>
      <c r="FXD13" s="1104">
        <f t="shared" si="73"/>
        <v>0</v>
      </c>
      <c r="FXE13" s="1104">
        <f t="shared" si="73"/>
        <v>0</v>
      </c>
      <c r="FXF13" s="1104">
        <f t="shared" si="73"/>
        <v>0</v>
      </c>
      <c r="FXG13" s="1104">
        <f t="shared" si="73"/>
        <v>0</v>
      </c>
      <c r="FXH13" s="1104">
        <f t="shared" si="73"/>
        <v>0</v>
      </c>
      <c r="FXI13" s="1103" t="s">
        <v>113</v>
      </c>
      <c r="FXJ13" s="1104">
        <f t="shared" si="73"/>
        <v>0</v>
      </c>
      <c r="FXK13" s="1104">
        <f t="shared" si="73"/>
        <v>0</v>
      </c>
      <c r="FXL13" s="1104">
        <f t="shared" si="73"/>
        <v>0</v>
      </c>
      <c r="FXM13" s="1104">
        <f t="shared" si="73"/>
        <v>0</v>
      </c>
      <c r="FXN13" s="1104">
        <f t="shared" si="73"/>
        <v>0</v>
      </c>
      <c r="FXO13" s="1104">
        <f t="shared" si="73"/>
        <v>0</v>
      </c>
      <c r="FXP13" s="1104">
        <f t="shared" si="73"/>
        <v>0</v>
      </c>
      <c r="FXQ13" s="1103" t="s">
        <v>113</v>
      </c>
      <c r="FXR13" s="1104">
        <f t="shared" si="73"/>
        <v>0</v>
      </c>
      <c r="FXS13" s="1104">
        <f t="shared" si="73"/>
        <v>0</v>
      </c>
      <c r="FXT13" s="1104">
        <f t="shared" si="73"/>
        <v>0</v>
      </c>
      <c r="FXU13" s="1104">
        <f t="shared" si="73"/>
        <v>0</v>
      </c>
      <c r="FXV13" s="1104">
        <f t="shared" si="73"/>
        <v>0</v>
      </c>
      <c r="FXW13" s="1104">
        <f t="shared" si="73"/>
        <v>0</v>
      </c>
      <c r="FXX13" s="1104">
        <f t="shared" si="73"/>
        <v>0</v>
      </c>
      <c r="FXY13" s="1103" t="s">
        <v>113</v>
      </c>
      <c r="FXZ13" s="1104">
        <f t="shared" si="73"/>
        <v>0</v>
      </c>
      <c r="FYA13" s="1104">
        <f t="shared" si="73"/>
        <v>0</v>
      </c>
      <c r="FYB13" s="1104">
        <f t="shared" si="73"/>
        <v>0</v>
      </c>
      <c r="FYC13" s="1104">
        <f t="shared" si="73"/>
        <v>0</v>
      </c>
      <c r="FYD13" s="1104">
        <f t="shared" si="73"/>
        <v>0</v>
      </c>
      <c r="FYE13" s="1104">
        <f t="shared" si="73"/>
        <v>0</v>
      </c>
      <c r="FYF13" s="1104">
        <f t="shared" si="73"/>
        <v>0</v>
      </c>
      <c r="FYG13" s="1103" t="s">
        <v>113</v>
      </c>
      <c r="FYH13" s="1104">
        <f t="shared" si="73"/>
        <v>0</v>
      </c>
      <c r="FYI13" s="1104">
        <f t="shared" si="73"/>
        <v>0</v>
      </c>
      <c r="FYJ13" s="1104">
        <f t="shared" si="73"/>
        <v>0</v>
      </c>
      <c r="FYK13" s="1104">
        <f t="shared" si="73"/>
        <v>0</v>
      </c>
      <c r="FYL13" s="1104">
        <f t="shared" si="73"/>
        <v>0</v>
      </c>
      <c r="FYM13" s="1104">
        <f t="shared" si="73"/>
        <v>0</v>
      </c>
      <c r="FYN13" s="1104">
        <f t="shared" si="73"/>
        <v>0</v>
      </c>
      <c r="FYO13" s="1103" t="s">
        <v>113</v>
      </c>
      <c r="FYP13" s="1104">
        <f t="shared" si="73"/>
        <v>0</v>
      </c>
      <c r="FYQ13" s="1104">
        <f t="shared" si="73"/>
        <v>0</v>
      </c>
      <c r="FYR13" s="1104">
        <f t="shared" si="73"/>
        <v>0</v>
      </c>
      <c r="FYS13" s="1104">
        <f t="shared" si="73"/>
        <v>0</v>
      </c>
      <c r="FYT13" s="1104">
        <f t="shared" si="73"/>
        <v>0</v>
      </c>
      <c r="FYU13" s="1104">
        <f t="shared" si="73"/>
        <v>0</v>
      </c>
      <c r="FYV13" s="1104">
        <f t="shared" si="73"/>
        <v>0</v>
      </c>
      <c r="FYW13" s="1103" t="s">
        <v>113</v>
      </c>
      <c r="FYX13" s="1104">
        <f t="shared" si="73"/>
        <v>0</v>
      </c>
      <c r="FYY13" s="1104">
        <f t="shared" si="73"/>
        <v>0</v>
      </c>
      <c r="FYZ13" s="1104">
        <f t="shared" si="73"/>
        <v>0</v>
      </c>
      <c r="FZA13" s="1104">
        <f t="shared" si="73"/>
        <v>0</v>
      </c>
      <c r="FZB13" s="1104">
        <f t="shared" si="73"/>
        <v>0</v>
      </c>
      <c r="FZC13" s="1104">
        <f t="shared" si="73"/>
        <v>0</v>
      </c>
      <c r="FZD13" s="1104">
        <f t="shared" si="73"/>
        <v>0</v>
      </c>
      <c r="FZE13" s="1103" t="s">
        <v>113</v>
      </c>
      <c r="FZF13" s="1104">
        <f t="shared" ref="FZF13:GBP13" si="74">SUM(FZF7:FZF12)</f>
        <v>0</v>
      </c>
      <c r="FZG13" s="1104">
        <f t="shared" si="74"/>
        <v>0</v>
      </c>
      <c r="FZH13" s="1104">
        <f t="shared" si="74"/>
        <v>0</v>
      </c>
      <c r="FZI13" s="1104">
        <f t="shared" si="74"/>
        <v>0</v>
      </c>
      <c r="FZJ13" s="1104">
        <f t="shared" si="74"/>
        <v>0</v>
      </c>
      <c r="FZK13" s="1104">
        <f t="shared" si="74"/>
        <v>0</v>
      </c>
      <c r="FZL13" s="1104">
        <f t="shared" si="74"/>
        <v>0</v>
      </c>
      <c r="FZM13" s="1103" t="s">
        <v>113</v>
      </c>
      <c r="FZN13" s="1104">
        <f t="shared" si="74"/>
        <v>0</v>
      </c>
      <c r="FZO13" s="1104">
        <f t="shared" si="74"/>
        <v>0</v>
      </c>
      <c r="FZP13" s="1104">
        <f t="shared" si="74"/>
        <v>0</v>
      </c>
      <c r="FZQ13" s="1104">
        <f t="shared" si="74"/>
        <v>0</v>
      </c>
      <c r="FZR13" s="1104">
        <f t="shared" si="74"/>
        <v>0</v>
      </c>
      <c r="FZS13" s="1104">
        <f t="shared" si="74"/>
        <v>0</v>
      </c>
      <c r="FZT13" s="1104">
        <f t="shared" si="74"/>
        <v>0</v>
      </c>
      <c r="FZU13" s="1103" t="s">
        <v>113</v>
      </c>
      <c r="FZV13" s="1104">
        <f t="shared" si="74"/>
        <v>0</v>
      </c>
      <c r="FZW13" s="1104">
        <f t="shared" si="74"/>
        <v>0</v>
      </c>
      <c r="FZX13" s="1104">
        <f t="shared" si="74"/>
        <v>0</v>
      </c>
      <c r="FZY13" s="1104">
        <f t="shared" si="74"/>
        <v>0</v>
      </c>
      <c r="FZZ13" s="1104">
        <f t="shared" si="74"/>
        <v>0</v>
      </c>
      <c r="GAA13" s="1104">
        <f t="shared" si="74"/>
        <v>0</v>
      </c>
      <c r="GAB13" s="1104">
        <f t="shared" si="74"/>
        <v>0</v>
      </c>
      <c r="GAC13" s="1103" t="s">
        <v>113</v>
      </c>
      <c r="GAD13" s="1104">
        <f t="shared" si="74"/>
        <v>0</v>
      </c>
      <c r="GAE13" s="1104">
        <f t="shared" si="74"/>
        <v>0</v>
      </c>
      <c r="GAF13" s="1104">
        <f t="shared" si="74"/>
        <v>0</v>
      </c>
      <c r="GAG13" s="1104">
        <f t="shared" si="74"/>
        <v>0</v>
      </c>
      <c r="GAH13" s="1104">
        <f t="shared" si="74"/>
        <v>0</v>
      </c>
      <c r="GAI13" s="1104">
        <f t="shared" si="74"/>
        <v>0</v>
      </c>
      <c r="GAJ13" s="1104">
        <f t="shared" si="74"/>
        <v>0</v>
      </c>
      <c r="GAK13" s="1103" t="s">
        <v>113</v>
      </c>
      <c r="GAL13" s="1104">
        <f t="shared" si="74"/>
        <v>0</v>
      </c>
      <c r="GAM13" s="1104">
        <f t="shared" si="74"/>
        <v>0</v>
      </c>
      <c r="GAN13" s="1104">
        <f t="shared" si="74"/>
        <v>0</v>
      </c>
      <c r="GAO13" s="1104">
        <f t="shared" si="74"/>
        <v>0</v>
      </c>
      <c r="GAP13" s="1104">
        <f t="shared" si="74"/>
        <v>0</v>
      </c>
      <c r="GAQ13" s="1104">
        <f t="shared" si="74"/>
        <v>0</v>
      </c>
      <c r="GAR13" s="1104">
        <f t="shared" si="74"/>
        <v>0</v>
      </c>
      <c r="GAS13" s="1103" t="s">
        <v>113</v>
      </c>
      <c r="GAT13" s="1104">
        <f t="shared" si="74"/>
        <v>0</v>
      </c>
      <c r="GAU13" s="1104">
        <f t="shared" si="74"/>
        <v>0</v>
      </c>
      <c r="GAV13" s="1104">
        <f t="shared" si="74"/>
        <v>0</v>
      </c>
      <c r="GAW13" s="1104">
        <f t="shared" si="74"/>
        <v>0</v>
      </c>
      <c r="GAX13" s="1104">
        <f t="shared" si="74"/>
        <v>0</v>
      </c>
      <c r="GAY13" s="1104">
        <f t="shared" si="74"/>
        <v>0</v>
      </c>
      <c r="GAZ13" s="1104">
        <f t="shared" si="74"/>
        <v>0</v>
      </c>
      <c r="GBA13" s="1103" t="s">
        <v>113</v>
      </c>
      <c r="GBB13" s="1104">
        <f t="shared" si="74"/>
        <v>0</v>
      </c>
      <c r="GBC13" s="1104">
        <f t="shared" si="74"/>
        <v>0</v>
      </c>
      <c r="GBD13" s="1104">
        <f t="shared" si="74"/>
        <v>0</v>
      </c>
      <c r="GBE13" s="1104">
        <f t="shared" si="74"/>
        <v>0</v>
      </c>
      <c r="GBF13" s="1104">
        <f t="shared" si="74"/>
        <v>0</v>
      </c>
      <c r="GBG13" s="1104">
        <f t="shared" si="74"/>
        <v>0</v>
      </c>
      <c r="GBH13" s="1104">
        <f t="shared" si="74"/>
        <v>0</v>
      </c>
      <c r="GBI13" s="1103" t="s">
        <v>113</v>
      </c>
      <c r="GBJ13" s="1104">
        <f t="shared" si="74"/>
        <v>0</v>
      </c>
      <c r="GBK13" s="1104">
        <f t="shared" si="74"/>
        <v>0</v>
      </c>
      <c r="GBL13" s="1104">
        <f t="shared" si="74"/>
        <v>0</v>
      </c>
      <c r="GBM13" s="1104">
        <f t="shared" si="74"/>
        <v>0</v>
      </c>
      <c r="GBN13" s="1104">
        <f t="shared" si="74"/>
        <v>0</v>
      </c>
      <c r="GBO13" s="1104">
        <f t="shared" si="74"/>
        <v>0</v>
      </c>
      <c r="GBP13" s="1104">
        <f t="shared" si="74"/>
        <v>0</v>
      </c>
      <c r="GBQ13" s="1103" t="s">
        <v>113</v>
      </c>
      <c r="GBR13" s="1104">
        <f t="shared" ref="GBR13:GEB13" si="75">SUM(GBR7:GBR12)</f>
        <v>0</v>
      </c>
      <c r="GBS13" s="1104">
        <f t="shared" si="75"/>
        <v>0</v>
      </c>
      <c r="GBT13" s="1104">
        <f t="shared" si="75"/>
        <v>0</v>
      </c>
      <c r="GBU13" s="1104">
        <f t="shared" si="75"/>
        <v>0</v>
      </c>
      <c r="GBV13" s="1104">
        <f t="shared" si="75"/>
        <v>0</v>
      </c>
      <c r="GBW13" s="1104">
        <f t="shared" si="75"/>
        <v>0</v>
      </c>
      <c r="GBX13" s="1104">
        <f t="shared" si="75"/>
        <v>0</v>
      </c>
      <c r="GBY13" s="1103" t="s">
        <v>113</v>
      </c>
      <c r="GBZ13" s="1104">
        <f t="shared" si="75"/>
        <v>0</v>
      </c>
      <c r="GCA13" s="1104">
        <f t="shared" si="75"/>
        <v>0</v>
      </c>
      <c r="GCB13" s="1104">
        <f t="shared" si="75"/>
        <v>0</v>
      </c>
      <c r="GCC13" s="1104">
        <f t="shared" si="75"/>
        <v>0</v>
      </c>
      <c r="GCD13" s="1104">
        <f t="shared" si="75"/>
        <v>0</v>
      </c>
      <c r="GCE13" s="1104">
        <f t="shared" si="75"/>
        <v>0</v>
      </c>
      <c r="GCF13" s="1104">
        <f t="shared" si="75"/>
        <v>0</v>
      </c>
      <c r="GCG13" s="1103" t="s">
        <v>113</v>
      </c>
      <c r="GCH13" s="1104">
        <f t="shared" si="75"/>
        <v>0</v>
      </c>
      <c r="GCI13" s="1104">
        <f t="shared" si="75"/>
        <v>0</v>
      </c>
      <c r="GCJ13" s="1104">
        <f t="shared" si="75"/>
        <v>0</v>
      </c>
      <c r="GCK13" s="1104">
        <f t="shared" si="75"/>
        <v>0</v>
      </c>
      <c r="GCL13" s="1104">
        <f t="shared" si="75"/>
        <v>0</v>
      </c>
      <c r="GCM13" s="1104">
        <f t="shared" si="75"/>
        <v>0</v>
      </c>
      <c r="GCN13" s="1104">
        <f t="shared" si="75"/>
        <v>0</v>
      </c>
      <c r="GCO13" s="1103" t="s">
        <v>113</v>
      </c>
      <c r="GCP13" s="1104">
        <f t="shared" si="75"/>
        <v>0</v>
      </c>
      <c r="GCQ13" s="1104">
        <f t="shared" si="75"/>
        <v>0</v>
      </c>
      <c r="GCR13" s="1104">
        <f t="shared" si="75"/>
        <v>0</v>
      </c>
      <c r="GCS13" s="1104">
        <f t="shared" si="75"/>
        <v>0</v>
      </c>
      <c r="GCT13" s="1104">
        <f t="shared" si="75"/>
        <v>0</v>
      </c>
      <c r="GCU13" s="1104">
        <f t="shared" si="75"/>
        <v>0</v>
      </c>
      <c r="GCV13" s="1104">
        <f t="shared" si="75"/>
        <v>0</v>
      </c>
      <c r="GCW13" s="1103" t="s">
        <v>113</v>
      </c>
      <c r="GCX13" s="1104">
        <f t="shared" si="75"/>
        <v>0</v>
      </c>
      <c r="GCY13" s="1104">
        <f t="shared" si="75"/>
        <v>0</v>
      </c>
      <c r="GCZ13" s="1104">
        <f t="shared" si="75"/>
        <v>0</v>
      </c>
      <c r="GDA13" s="1104">
        <f t="shared" si="75"/>
        <v>0</v>
      </c>
      <c r="GDB13" s="1104">
        <f t="shared" si="75"/>
        <v>0</v>
      </c>
      <c r="GDC13" s="1104">
        <f t="shared" si="75"/>
        <v>0</v>
      </c>
      <c r="GDD13" s="1104">
        <f t="shared" si="75"/>
        <v>0</v>
      </c>
      <c r="GDE13" s="1103" t="s">
        <v>113</v>
      </c>
      <c r="GDF13" s="1104">
        <f t="shared" si="75"/>
        <v>0</v>
      </c>
      <c r="GDG13" s="1104">
        <f t="shared" si="75"/>
        <v>0</v>
      </c>
      <c r="GDH13" s="1104">
        <f t="shared" si="75"/>
        <v>0</v>
      </c>
      <c r="GDI13" s="1104">
        <f t="shared" si="75"/>
        <v>0</v>
      </c>
      <c r="GDJ13" s="1104">
        <f t="shared" si="75"/>
        <v>0</v>
      </c>
      <c r="GDK13" s="1104">
        <f t="shared" si="75"/>
        <v>0</v>
      </c>
      <c r="GDL13" s="1104">
        <f t="shared" si="75"/>
        <v>0</v>
      </c>
      <c r="GDM13" s="1103" t="s">
        <v>113</v>
      </c>
      <c r="GDN13" s="1104">
        <f t="shared" si="75"/>
        <v>0</v>
      </c>
      <c r="GDO13" s="1104">
        <f t="shared" si="75"/>
        <v>0</v>
      </c>
      <c r="GDP13" s="1104">
        <f t="shared" si="75"/>
        <v>0</v>
      </c>
      <c r="GDQ13" s="1104">
        <f t="shared" si="75"/>
        <v>0</v>
      </c>
      <c r="GDR13" s="1104">
        <f t="shared" si="75"/>
        <v>0</v>
      </c>
      <c r="GDS13" s="1104">
        <f t="shared" si="75"/>
        <v>0</v>
      </c>
      <c r="GDT13" s="1104">
        <f t="shared" si="75"/>
        <v>0</v>
      </c>
      <c r="GDU13" s="1103" t="s">
        <v>113</v>
      </c>
      <c r="GDV13" s="1104">
        <f t="shared" si="75"/>
        <v>0</v>
      </c>
      <c r="GDW13" s="1104">
        <f t="shared" si="75"/>
        <v>0</v>
      </c>
      <c r="GDX13" s="1104">
        <f t="shared" si="75"/>
        <v>0</v>
      </c>
      <c r="GDY13" s="1104">
        <f t="shared" si="75"/>
        <v>0</v>
      </c>
      <c r="GDZ13" s="1104">
        <f t="shared" si="75"/>
        <v>0</v>
      </c>
      <c r="GEA13" s="1104">
        <f t="shared" si="75"/>
        <v>0</v>
      </c>
      <c r="GEB13" s="1104">
        <f t="shared" si="75"/>
        <v>0</v>
      </c>
      <c r="GEC13" s="1103" t="s">
        <v>113</v>
      </c>
      <c r="GED13" s="1104">
        <f t="shared" ref="GED13:GGN13" si="76">SUM(GED7:GED12)</f>
        <v>0</v>
      </c>
      <c r="GEE13" s="1104">
        <f t="shared" si="76"/>
        <v>0</v>
      </c>
      <c r="GEF13" s="1104">
        <f t="shared" si="76"/>
        <v>0</v>
      </c>
      <c r="GEG13" s="1104">
        <f t="shared" si="76"/>
        <v>0</v>
      </c>
      <c r="GEH13" s="1104">
        <f t="shared" si="76"/>
        <v>0</v>
      </c>
      <c r="GEI13" s="1104">
        <f t="shared" si="76"/>
        <v>0</v>
      </c>
      <c r="GEJ13" s="1104">
        <f t="shared" si="76"/>
        <v>0</v>
      </c>
      <c r="GEK13" s="1103" t="s">
        <v>113</v>
      </c>
      <c r="GEL13" s="1104">
        <f t="shared" si="76"/>
        <v>0</v>
      </c>
      <c r="GEM13" s="1104">
        <f t="shared" si="76"/>
        <v>0</v>
      </c>
      <c r="GEN13" s="1104">
        <f t="shared" si="76"/>
        <v>0</v>
      </c>
      <c r="GEO13" s="1104">
        <f t="shared" si="76"/>
        <v>0</v>
      </c>
      <c r="GEP13" s="1104">
        <f t="shared" si="76"/>
        <v>0</v>
      </c>
      <c r="GEQ13" s="1104">
        <f t="shared" si="76"/>
        <v>0</v>
      </c>
      <c r="GER13" s="1104">
        <f t="shared" si="76"/>
        <v>0</v>
      </c>
      <c r="GES13" s="1103" t="s">
        <v>113</v>
      </c>
      <c r="GET13" s="1104">
        <f t="shared" si="76"/>
        <v>0</v>
      </c>
      <c r="GEU13" s="1104">
        <f t="shared" si="76"/>
        <v>0</v>
      </c>
      <c r="GEV13" s="1104">
        <f t="shared" si="76"/>
        <v>0</v>
      </c>
      <c r="GEW13" s="1104">
        <f t="shared" si="76"/>
        <v>0</v>
      </c>
      <c r="GEX13" s="1104">
        <f t="shared" si="76"/>
        <v>0</v>
      </c>
      <c r="GEY13" s="1104">
        <f t="shared" si="76"/>
        <v>0</v>
      </c>
      <c r="GEZ13" s="1104">
        <f t="shared" si="76"/>
        <v>0</v>
      </c>
      <c r="GFA13" s="1103" t="s">
        <v>113</v>
      </c>
      <c r="GFB13" s="1104">
        <f t="shared" si="76"/>
        <v>0</v>
      </c>
      <c r="GFC13" s="1104">
        <f t="shared" si="76"/>
        <v>0</v>
      </c>
      <c r="GFD13" s="1104">
        <f t="shared" si="76"/>
        <v>0</v>
      </c>
      <c r="GFE13" s="1104">
        <f t="shared" si="76"/>
        <v>0</v>
      </c>
      <c r="GFF13" s="1104">
        <f t="shared" si="76"/>
        <v>0</v>
      </c>
      <c r="GFG13" s="1104">
        <f t="shared" si="76"/>
        <v>0</v>
      </c>
      <c r="GFH13" s="1104">
        <f t="shared" si="76"/>
        <v>0</v>
      </c>
      <c r="GFI13" s="1103" t="s">
        <v>113</v>
      </c>
      <c r="GFJ13" s="1104">
        <f t="shared" si="76"/>
        <v>0</v>
      </c>
      <c r="GFK13" s="1104">
        <f t="shared" si="76"/>
        <v>0</v>
      </c>
      <c r="GFL13" s="1104">
        <f t="shared" si="76"/>
        <v>0</v>
      </c>
      <c r="GFM13" s="1104">
        <f t="shared" si="76"/>
        <v>0</v>
      </c>
      <c r="GFN13" s="1104">
        <f t="shared" si="76"/>
        <v>0</v>
      </c>
      <c r="GFO13" s="1104">
        <f t="shared" si="76"/>
        <v>0</v>
      </c>
      <c r="GFP13" s="1104">
        <f t="shared" si="76"/>
        <v>0</v>
      </c>
      <c r="GFQ13" s="1103" t="s">
        <v>113</v>
      </c>
      <c r="GFR13" s="1104">
        <f t="shared" si="76"/>
        <v>0</v>
      </c>
      <c r="GFS13" s="1104">
        <f t="shared" si="76"/>
        <v>0</v>
      </c>
      <c r="GFT13" s="1104">
        <f t="shared" si="76"/>
        <v>0</v>
      </c>
      <c r="GFU13" s="1104">
        <f t="shared" si="76"/>
        <v>0</v>
      </c>
      <c r="GFV13" s="1104">
        <f t="shared" si="76"/>
        <v>0</v>
      </c>
      <c r="GFW13" s="1104">
        <f t="shared" si="76"/>
        <v>0</v>
      </c>
      <c r="GFX13" s="1104">
        <f t="shared" si="76"/>
        <v>0</v>
      </c>
      <c r="GFY13" s="1103" t="s">
        <v>113</v>
      </c>
      <c r="GFZ13" s="1104">
        <f t="shared" si="76"/>
        <v>0</v>
      </c>
      <c r="GGA13" s="1104">
        <f t="shared" si="76"/>
        <v>0</v>
      </c>
      <c r="GGB13" s="1104">
        <f t="shared" si="76"/>
        <v>0</v>
      </c>
      <c r="GGC13" s="1104">
        <f t="shared" si="76"/>
        <v>0</v>
      </c>
      <c r="GGD13" s="1104">
        <f t="shared" si="76"/>
        <v>0</v>
      </c>
      <c r="GGE13" s="1104">
        <f t="shared" si="76"/>
        <v>0</v>
      </c>
      <c r="GGF13" s="1104">
        <f t="shared" si="76"/>
        <v>0</v>
      </c>
      <c r="GGG13" s="1103" t="s">
        <v>113</v>
      </c>
      <c r="GGH13" s="1104">
        <f t="shared" si="76"/>
        <v>0</v>
      </c>
      <c r="GGI13" s="1104">
        <f t="shared" si="76"/>
        <v>0</v>
      </c>
      <c r="GGJ13" s="1104">
        <f t="shared" si="76"/>
        <v>0</v>
      </c>
      <c r="GGK13" s="1104">
        <f t="shared" si="76"/>
        <v>0</v>
      </c>
      <c r="GGL13" s="1104">
        <f t="shared" si="76"/>
        <v>0</v>
      </c>
      <c r="GGM13" s="1104">
        <f t="shared" si="76"/>
        <v>0</v>
      </c>
      <c r="GGN13" s="1104">
        <f t="shared" si="76"/>
        <v>0</v>
      </c>
      <c r="GGO13" s="1103" t="s">
        <v>113</v>
      </c>
      <c r="GGP13" s="1104">
        <f t="shared" ref="GGP13:GIZ13" si="77">SUM(GGP7:GGP12)</f>
        <v>0</v>
      </c>
      <c r="GGQ13" s="1104">
        <f t="shared" si="77"/>
        <v>0</v>
      </c>
      <c r="GGR13" s="1104">
        <f t="shared" si="77"/>
        <v>0</v>
      </c>
      <c r="GGS13" s="1104">
        <f t="shared" si="77"/>
        <v>0</v>
      </c>
      <c r="GGT13" s="1104">
        <f t="shared" si="77"/>
        <v>0</v>
      </c>
      <c r="GGU13" s="1104">
        <f t="shared" si="77"/>
        <v>0</v>
      </c>
      <c r="GGV13" s="1104">
        <f t="shared" si="77"/>
        <v>0</v>
      </c>
      <c r="GGW13" s="1103" t="s">
        <v>113</v>
      </c>
      <c r="GGX13" s="1104">
        <f t="shared" si="77"/>
        <v>0</v>
      </c>
      <c r="GGY13" s="1104">
        <f t="shared" si="77"/>
        <v>0</v>
      </c>
      <c r="GGZ13" s="1104">
        <f t="shared" si="77"/>
        <v>0</v>
      </c>
      <c r="GHA13" s="1104">
        <f t="shared" si="77"/>
        <v>0</v>
      </c>
      <c r="GHB13" s="1104">
        <f t="shared" si="77"/>
        <v>0</v>
      </c>
      <c r="GHC13" s="1104">
        <f t="shared" si="77"/>
        <v>0</v>
      </c>
      <c r="GHD13" s="1104">
        <f t="shared" si="77"/>
        <v>0</v>
      </c>
      <c r="GHE13" s="1103" t="s">
        <v>113</v>
      </c>
      <c r="GHF13" s="1104">
        <f t="shared" si="77"/>
        <v>0</v>
      </c>
      <c r="GHG13" s="1104">
        <f t="shared" si="77"/>
        <v>0</v>
      </c>
      <c r="GHH13" s="1104">
        <f t="shared" si="77"/>
        <v>0</v>
      </c>
      <c r="GHI13" s="1104">
        <f t="shared" si="77"/>
        <v>0</v>
      </c>
      <c r="GHJ13" s="1104">
        <f t="shared" si="77"/>
        <v>0</v>
      </c>
      <c r="GHK13" s="1104">
        <f t="shared" si="77"/>
        <v>0</v>
      </c>
      <c r="GHL13" s="1104">
        <f t="shared" si="77"/>
        <v>0</v>
      </c>
      <c r="GHM13" s="1103" t="s">
        <v>113</v>
      </c>
      <c r="GHN13" s="1104">
        <f t="shared" si="77"/>
        <v>0</v>
      </c>
      <c r="GHO13" s="1104">
        <f t="shared" si="77"/>
        <v>0</v>
      </c>
      <c r="GHP13" s="1104">
        <f t="shared" si="77"/>
        <v>0</v>
      </c>
      <c r="GHQ13" s="1104">
        <f t="shared" si="77"/>
        <v>0</v>
      </c>
      <c r="GHR13" s="1104">
        <f t="shared" si="77"/>
        <v>0</v>
      </c>
      <c r="GHS13" s="1104">
        <f t="shared" si="77"/>
        <v>0</v>
      </c>
      <c r="GHT13" s="1104">
        <f t="shared" si="77"/>
        <v>0</v>
      </c>
      <c r="GHU13" s="1103" t="s">
        <v>113</v>
      </c>
      <c r="GHV13" s="1104">
        <f t="shared" si="77"/>
        <v>0</v>
      </c>
      <c r="GHW13" s="1104">
        <f t="shared" si="77"/>
        <v>0</v>
      </c>
      <c r="GHX13" s="1104">
        <f t="shared" si="77"/>
        <v>0</v>
      </c>
      <c r="GHY13" s="1104">
        <f t="shared" si="77"/>
        <v>0</v>
      </c>
      <c r="GHZ13" s="1104">
        <f t="shared" si="77"/>
        <v>0</v>
      </c>
      <c r="GIA13" s="1104">
        <f t="shared" si="77"/>
        <v>0</v>
      </c>
      <c r="GIB13" s="1104">
        <f t="shared" si="77"/>
        <v>0</v>
      </c>
      <c r="GIC13" s="1103" t="s">
        <v>113</v>
      </c>
      <c r="GID13" s="1104">
        <f t="shared" si="77"/>
        <v>0</v>
      </c>
      <c r="GIE13" s="1104">
        <f t="shared" si="77"/>
        <v>0</v>
      </c>
      <c r="GIF13" s="1104">
        <f t="shared" si="77"/>
        <v>0</v>
      </c>
      <c r="GIG13" s="1104">
        <f t="shared" si="77"/>
        <v>0</v>
      </c>
      <c r="GIH13" s="1104">
        <f t="shared" si="77"/>
        <v>0</v>
      </c>
      <c r="GII13" s="1104">
        <f t="shared" si="77"/>
        <v>0</v>
      </c>
      <c r="GIJ13" s="1104">
        <f t="shared" si="77"/>
        <v>0</v>
      </c>
      <c r="GIK13" s="1103" t="s">
        <v>113</v>
      </c>
      <c r="GIL13" s="1104">
        <f t="shared" si="77"/>
        <v>0</v>
      </c>
      <c r="GIM13" s="1104">
        <f t="shared" si="77"/>
        <v>0</v>
      </c>
      <c r="GIN13" s="1104">
        <f t="shared" si="77"/>
        <v>0</v>
      </c>
      <c r="GIO13" s="1104">
        <f t="shared" si="77"/>
        <v>0</v>
      </c>
      <c r="GIP13" s="1104">
        <f t="shared" si="77"/>
        <v>0</v>
      </c>
      <c r="GIQ13" s="1104">
        <f t="shared" si="77"/>
        <v>0</v>
      </c>
      <c r="GIR13" s="1104">
        <f t="shared" si="77"/>
        <v>0</v>
      </c>
      <c r="GIS13" s="1103" t="s">
        <v>113</v>
      </c>
      <c r="GIT13" s="1104">
        <f t="shared" si="77"/>
        <v>0</v>
      </c>
      <c r="GIU13" s="1104">
        <f t="shared" si="77"/>
        <v>0</v>
      </c>
      <c r="GIV13" s="1104">
        <f t="shared" si="77"/>
        <v>0</v>
      </c>
      <c r="GIW13" s="1104">
        <f t="shared" si="77"/>
        <v>0</v>
      </c>
      <c r="GIX13" s="1104">
        <f t="shared" si="77"/>
        <v>0</v>
      </c>
      <c r="GIY13" s="1104">
        <f t="shared" si="77"/>
        <v>0</v>
      </c>
      <c r="GIZ13" s="1104">
        <f t="shared" si="77"/>
        <v>0</v>
      </c>
      <c r="GJA13" s="1103" t="s">
        <v>113</v>
      </c>
      <c r="GJB13" s="1104">
        <f t="shared" ref="GJB13:GLL13" si="78">SUM(GJB7:GJB12)</f>
        <v>0</v>
      </c>
      <c r="GJC13" s="1104">
        <f t="shared" si="78"/>
        <v>0</v>
      </c>
      <c r="GJD13" s="1104">
        <f t="shared" si="78"/>
        <v>0</v>
      </c>
      <c r="GJE13" s="1104">
        <f t="shared" si="78"/>
        <v>0</v>
      </c>
      <c r="GJF13" s="1104">
        <f t="shared" si="78"/>
        <v>0</v>
      </c>
      <c r="GJG13" s="1104">
        <f t="shared" si="78"/>
        <v>0</v>
      </c>
      <c r="GJH13" s="1104">
        <f t="shared" si="78"/>
        <v>0</v>
      </c>
      <c r="GJI13" s="1103" t="s">
        <v>113</v>
      </c>
      <c r="GJJ13" s="1104">
        <f t="shared" si="78"/>
        <v>0</v>
      </c>
      <c r="GJK13" s="1104">
        <f t="shared" si="78"/>
        <v>0</v>
      </c>
      <c r="GJL13" s="1104">
        <f t="shared" si="78"/>
        <v>0</v>
      </c>
      <c r="GJM13" s="1104">
        <f t="shared" si="78"/>
        <v>0</v>
      </c>
      <c r="GJN13" s="1104">
        <f t="shared" si="78"/>
        <v>0</v>
      </c>
      <c r="GJO13" s="1104">
        <f t="shared" si="78"/>
        <v>0</v>
      </c>
      <c r="GJP13" s="1104">
        <f t="shared" si="78"/>
        <v>0</v>
      </c>
      <c r="GJQ13" s="1103" t="s">
        <v>113</v>
      </c>
      <c r="GJR13" s="1104">
        <f t="shared" si="78"/>
        <v>0</v>
      </c>
      <c r="GJS13" s="1104">
        <f t="shared" si="78"/>
        <v>0</v>
      </c>
      <c r="GJT13" s="1104">
        <f t="shared" si="78"/>
        <v>0</v>
      </c>
      <c r="GJU13" s="1104">
        <f t="shared" si="78"/>
        <v>0</v>
      </c>
      <c r="GJV13" s="1104">
        <f t="shared" si="78"/>
        <v>0</v>
      </c>
      <c r="GJW13" s="1104">
        <f t="shared" si="78"/>
        <v>0</v>
      </c>
      <c r="GJX13" s="1104">
        <f t="shared" si="78"/>
        <v>0</v>
      </c>
      <c r="GJY13" s="1103" t="s">
        <v>113</v>
      </c>
      <c r="GJZ13" s="1104">
        <f t="shared" si="78"/>
        <v>0</v>
      </c>
      <c r="GKA13" s="1104">
        <f t="shared" si="78"/>
        <v>0</v>
      </c>
      <c r="GKB13" s="1104">
        <f t="shared" si="78"/>
        <v>0</v>
      </c>
      <c r="GKC13" s="1104">
        <f t="shared" si="78"/>
        <v>0</v>
      </c>
      <c r="GKD13" s="1104">
        <f t="shared" si="78"/>
        <v>0</v>
      </c>
      <c r="GKE13" s="1104">
        <f t="shared" si="78"/>
        <v>0</v>
      </c>
      <c r="GKF13" s="1104">
        <f t="shared" si="78"/>
        <v>0</v>
      </c>
      <c r="GKG13" s="1103" t="s">
        <v>113</v>
      </c>
      <c r="GKH13" s="1104">
        <f t="shared" si="78"/>
        <v>0</v>
      </c>
      <c r="GKI13" s="1104">
        <f t="shared" si="78"/>
        <v>0</v>
      </c>
      <c r="GKJ13" s="1104">
        <f t="shared" si="78"/>
        <v>0</v>
      </c>
      <c r="GKK13" s="1104">
        <f t="shared" si="78"/>
        <v>0</v>
      </c>
      <c r="GKL13" s="1104">
        <f t="shared" si="78"/>
        <v>0</v>
      </c>
      <c r="GKM13" s="1104">
        <f t="shared" si="78"/>
        <v>0</v>
      </c>
      <c r="GKN13" s="1104">
        <f t="shared" si="78"/>
        <v>0</v>
      </c>
      <c r="GKO13" s="1103" t="s">
        <v>113</v>
      </c>
      <c r="GKP13" s="1104">
        <f t="shared" si="78"/>
        <v>0</v>
      </c>
      <c r="GKQ13" s="1104">
        <f t="shared" si="78"/>
        <v>0</v>
      </c>
      <c r="GKR13" s="1104">
        <f t="shared" si="78"/>
        <v>0</v>
      </c>
      <c r="GKS13" s="1104">
        <f t="shared" si="78"/>
        <v>0</v>
      </c>
      <c r="GKT13" s="1104">
        <f t="shared" si="78"/>
        <v>0</v>
      </c>
      <c r="GKU13" s="1104">
        <f t="shared" si="78"/>
        <v>0</v>
      </c>
      <c r="GKV13" s="1104">
        <f t="shared" si="78"/>
        <v>0</v>
      </c>
      <c r="GKW13" s="1103" t="s">
        <v>113</v>
      </c>
      <c r="GKX13" s="1104">
        <f t="shared" si="78"/>
        <v>0</v>
      </c>
      <c r="GKY13" s="1104">
        <f t="shared" si="78"/>
        <v>0</v>
      </c>
      <c r="GKZ13" s="1104">
        <f t="shared" si="78"/>
        <v>0</v>
      </c>
      <c r="GLA13" s="1104">
        <f t="shared" si="78"/>
        <v>0</v>
      </c>
      <c r="GLB13" s="1104">
        <f t="shared" si="78"/>
        <v>0</v>
      </c>
      <c r="GLC13" s="1104">
        <f t="shared" si="78"/>
        <v>0</v>
      </c>
      <c r="GLD13" s="1104">
        <f t="shared" si="78"/>
        <v>0</v>
      </c>
      <c r="GLE13" s="1103" t="s">
        <v>113</v>
      </c>
      <c r="GLF13" s="1104">
        <f t="shared" si="78"/>
        <v>0</v>
      </c>
      <c r="GLG13" s="1104">
        <f t="shared" si="78"/>
        <v>0</v>
      </c>
      <c r="GLH13" s="1104">
        <f t="shared" si="78"/>
        <v>0</v>
      </c>
      <c r="GLI13" s="1104">
        <f t="shared" si="78"/>
        <v>0</v>
      </c>
      <c r="GLJ13" s="1104">
        <f t="shared" si="78"/>
        <v>0</v>
      </c>
      <c r="GLK13" s="1104">
        <f t="shared" si="78"/>
        <v>0</v>
      </c>
      <c r="GLL13" s="1104">
        <f t="shared" si="78"/>
        <v>0</v>
      </c>
      <c r="GLM13" s="1103" t="s">
        <v>113</v>
      </c>
      <c r="GLN13" s="1104">
        <f t="shared" ref="GLN13:GNX13" si="79">SUM(GLN7:GLN12)</f>
        <v>0</v>
      </c>
      <c r="GLO13" s="1104">
        <f t="shared" si="79"/>
        <v>0</v>
      </c>
      <c r="GLP13" s="1104">
        <f t="shared" si="79"/>
        <v>0</v>
      </c>
      <c r="GLQ13" s="1104">
        <f t="shared" si="79"/>
        <v>0</v>
      </c>
      <c r="GLR13" s="1104">
        <f t="shared" si="79"/>
        <v>0</v>
      </c>
      <c r="GLS13" s="1104">
        <f t="shared" si="79"/>
        <v>0</v>
      </c>
      <c r="GLT13" s="1104">
        <f t="shared" si="79"/>
        <v>0</v>
      </c>
      <c r="GLU13" s="1103" t="s">
        <v>113</v>
      </c>
      <c r="GLV13" s="1104">
        <f t="shared" si="79"/>
        <v>0</v>
      </c>
      <c r="GLW13" s="1104">
        <f t="shared" si="79"/>
        <v>0</v>
      </c>
      <c r="GLX13" s="1104">
        <f t="shared" si="79"/>
        <v>0</v>
      </c>
      <c r="GLY13" s="1104">
        <f t="shared" si="79"/>
        <v>0</v>
      </c>
      <c r="GLZ13" s="1104">
        <f t="shared" si="79"/>
        <v>0</v>
      </c>
      <c r="GMA13" s="1104">
        <f t="shared" si="79"/>
        <v>0</v>
      </c>
      <c r="GMB13" s="1104">
        <f t="shared" si="79"/>
        <v>0</v>
      </c>
      <c r="GMC13" s="1103" t="s">
        <v>113</v>
      </c>
      <c r="GMD13" s="1104">
        <f t="shared" si="79"/>
        <v>0</v>
      </c>
      <c r="GME13" s="1104">
        <f t="shared" si="79"/>
        <v>0</v>
      </c>
      <c r="GMF13" s="1104">
        <f t="shared" si="79"/>
        <v>0</v>
      </c>
      <c r="GMG13" s="1104">
        <f t="shared" si="79"/>
        <v>0</v>
      </c>
      <c r="GMH13" s="1104">
        <f t="shared" si="79"/>
        <v>0</v>
      </c>
      <c r="GMI13" s="1104">
        <f t="shared" si="79"/>
        <v>0</v>
      </c>
      <c r="GMJ13" s="1104">
        <f t="shared" si="79"/>
        <v>0</v>
      </c>
      <c r="GMK13" s="1103" t="s">
        <v>113</v>
      </c>
      <c r="GML13" s="1104">
        <f t="shared" si="79"/>
        <v>0</v>
      </c>
      <c r="GMM13" s="1104">
        <f t="shared" si="79"/>
        <v>0</v>
      </c>
      <c r="GMN13" s="1104">
        <f t="shared" si="79"/>
        <v>0</v>
      </c>
      <c r="GMO13" s="1104">
        <f t="shared" si="79"/>
        <v>0</v>
      </c>
      <c r="GMP13" s="1104">
        <f t="shared" si="79"/>
        <v>0</v>
      </c>
      <c r="GMQ13" s="1104">
        <f t="shared" si="79"/>
        <v>0</v>
      </c>
      <c r="GMR13" s="1104">
        <f t="shared" si="79"/>
        <v>0</v>
      </c>
      <c r="GMS13" s="1103" t="s">
        <v>113</v>
      </c>
      <c r="GMT13" s="1104">
        <f t="shared" si="79"/>
        <v>0</v>
      </c>
      <c r="GMU13" s="1104">
        <f t="shared" si="79"/>
        <v>0</v>
      </c>
      <c r="GMV13" s="1104">
        <f t="shared" si="79"/>
        <v>0</v>
      </c>
      <c r="GMW13" s="1104">
        <f t="shared" si="79"/>
        <v>0</v>
      </c>
      <c r="GMX13" s="1104">
        <f t="shared" si="79"/>
        <v>0</v>
      </c>
      <c r="GMY13" s="1104">
        <f t="shared" si="79"/>
        <v>0</v>
      </c>
      <c r="GMZ13" s="1104">
        <f t="shared" si="79"/>
        <v>0</v>
      </c>
      <c r="GNA13" s="1103" t="s">
        <v>113</v>
      </c>
      <c r="GNB13" s="1104">
        <f t="shared" si="79"/>
        <v>0</v>
      </c>
      <c r="GNC13" s="1104">
        <f t="shared" si="79"/>
        <v>0</v>
      </c>
      <c r="GND13" s="1104">
        <f t="shared" si="79"/>
        <v>0</v>
      </c>
      <c r="GNE13" s="1104">
        <f t="shared" si="79"/>
        <v>0</v>
      </c>
      <c r="GNF13" s="1104">
        <f t="shared" si="79"/>
        <v>0</v>
      </c>
      <c r="GNG13" s="1104">
        <f t="shared" si="79"/>
        <v>0</v>
      </c>
      <c r="GNH13" s="1104">
        <f t="shared" si="79"/>
        <v>0</v>
      </c>
      <c r="GNI13" s="1103" t="s">
        <v>113</v>
      </c>
      <c r="GNJ13" s="1104">
        <f t="shared" si="79"/>
        <v>0</v>
      </c>
      <c r="GNK13" s="1104">
        <f t="shared" si="79"/>
        <v>0</v>
      </c>
      <c r="GNL13" s="1104">
        <f t="shared" si="79"/>
        <v>0</v>
      </c>
      <c r="GNM13" s="1104">
        <f t="shared" si="79"/>
        <v>0</v>
      </c>
      <c r="GNN13" s="1104">
        <f t="shared" si="79"/>
        <v>0</v>
      </c>
      <c r="GNO13" s="1104">
        <f t="shared" si="79"/>
        <v>0</v>
      </c>
      <c r="GNP13" s="1104">
        <f t="shared" si="79"/>
        <v>0</v>
      </c>
      <c r="GNQ13" s="1103" t="s">
        <v>113</v>
      </c>
      <c r="GNR13" s="1104">
        <f t="shared" si="79"/>
        <v>0</v>
      </c>
      <c r="GNS13" s="1104">
        <f t="shared" si="79"/>
        <v>0</v>
      </c>
      <c r="GNT13" s="1104">
        <f t="shared" si="79"/>
        <v>0</v>
      </c>
      <c r="GNU13" s="1104">
        <f t="shared" si="79"/>
        <v>0</v>
      </c>
      <c r="GNV13" s="1104">
        <f t="shared" si="79"/>
        <v>0</v>
      </c>
      <c r="GNW13" s="1104">
        <f t="shared" si="79"/>
        <v>0</v>
      </c>
      <c r="GNX13" s="1104">
        <f t="shared" si="79"/>
        <v>0</v>
      </c>
      <c r="GNY13" s="1103" t="s">
        <v>113</v>
      </c>
      <c r="GNZ13" s="1104">
        <f t="shared" ref="GNZ13:GQJ13" si="80">SUM(GNZ7:GNZ12)</f>
        <v>0</v>
      </c>
      <c r="GOA13" s="1104">
        <f t="shared" si="80"/>
        <v>0</v>
      </c>
      <c r="GOB13" s="1104">
        <f t="shared" si="80"/>
        <v>0</v>
      </c>
      <c r="GOC13" s="1104">
        <f t="shared" si="80"/>
        <v>0</v>
      </c>
      <c r="GOD13" s="1104">
        <f t="shared" si="80"/>
        <v>0</v>
      </c>
      <c r="GOE13" s="1104">
        <f t="shared" si="80"/>
        <v>0</v>
      </c>
      <c r="GOF13" s="1104">
        <f t="shared" si="80"/>
        <v>0</v>
      </c>
      <c r="GOG13" s="1103" t="s">
        <v>113</v>
      </c>
      <c r="GOH13" s="1104">
        <f t="shared" si="80"/>
        <v>0</v>
      </c>
      <c r="GOI13" s="1104">
        <f t="shared" si="80"/>
        <v>0</v>
      </c>
      <c r="GOJ13" s="1104">
        <f t="shared" si="80"/>
        <v>0</v>
      </c>
      <c r="GOK13" s="1104">
        <f t="shared" si="80"/>
        <v>0</v>
      </c>
      <c r="GOL13" s="1104">
        <f t="shared" si="80"/>
        <v>0</v>
      </c>
      <c r="GOM13" s="1104">
        <f t="shared" si="80"/>
        <v>0</v>
      </c>
      <c r="GON13" s="1104">
        <f t="shared" si="80"/>
        <v>0</v>
      </c>
      <c r="GOO13" s="1103" t="s">
        <v>113</v>
      </c>
      <c r="GOP13" s="1104">
        <f t="shared" si="80"/>
        <v>0</v>
      </c>
      <c r="GOQ13" s="1104">
        <f t="shared" si="80"/>
        <v>0</v>
      </c>
      <c r="GOR13" s="1104">
        <f t="shared" si="80"/>
        <v>0</v>
      </c>
      <c r="GOS13" s="1104">
        <f t="shared" si="80"/>
        <v>0</v>
      </c>
      <c r="GOT13" s="1104">
        <f t="shared" si="80"/>
        <v>0</v>
      </c>
      <c r="GOU13" s="1104">
        <f t="shared" si="80"/>
        <v>0</v>
      </c>
      <c r="GOV13" s="1104">
        <f t="shared" si="80"/>
        <v>0</v>
      </c>
      <c r="GOW13" s="1103" t="s">
        <v>113</v>
      </c>
      <c r="GOX13" s="1104">
        <f t="shared" si="80"/>
        <v>0</v>
      </c>
      <c r="GOY13" s="1104">
        <f t="shared" si="80"/>
        <v>0</v>
      </c>
      <c r="GOZ13" s="1104">
        <f t="shared" si="80"/>
        <v>0</v>
      </c>
      <c r="GPA13" s="1104">
        <f t="shared" si="80"/>
        <v>0</v>
      </c>
      <c r="GPB13" s="1104">
        <f t="shared" si="80"/>
        <v>0</v>
      </c>
      <c r="GPC13" s="1104">
        <f t="shared" si="80"/>
        <v>0</v>
      </c>
      <c r="GPD13" s="1104">
        <f t="shared" si="80"/>
        <v>0</v>
      </c>
      <c r="GPE13" s="1103" t="s">
        <v>113</v>
      </c>
      <c r="GPF13" s="1104">
        <f t="shared" si="80"/>
        <v>0</v>
      </c>
      <c r="GPG13" s="1104">
        <f t="shared" si="80"/>
        <v>0</v>
      </c>
      <c r="GPH13" s="1104">
        <f t="shared" si="80"/>
        <v>0</v>
      </c>
      <c r="GPI13" s="1104">
        <f t="shared" si="80"/>
        <v>0</v>
      </c>
      <c r="GPJ13" s="1104">
        <f t="shared" si="80"/>
        <v>0</v>
      </c>
      <c r="GPK13" s="1104">
        <f t="shared" si="80"/>
        <v>0</v>
      </c>
      <c r="GPL13" s="1104">
        <f t="shared" si="80"/>
        <v>0</v>
      </c>
      <c r="GPM13" s="1103" t="s">
        <v>113</v>
      </c>
      <c r="GPN13" s="1104">
        <f t="shared" si="80"/>
        <v>0</v>
      </c>
      <c r="GPO13" s="1104">
        <f t="shared" si="80"/>
        <v>0</v>
      </c>
      <c r="GPP13" s="1104">
        <f t="shared" si="80"/>
        <v>0</v>
      </c>
      <c r="GPQ13" s="1104">
        <f t="shared" si="80"/>
        <v>0</v>
      </c>
      <c r="GPR13" s="1104">
        <f t="shared" si="80"/>
        <v>0</v>
      </c>
      <c r="GPS13" s="1104">
        <f t="shared" si="80"/>
        <v>0</v>
      </c>
      <c r="GPT13" s="1104">
        <f t="shared" si="80"/>
        <v>0</v>
      </c>
      <c r="GPU13" s="1103" t="s">
        <v>113</v>
      </c>
      <c r="GPV13" s="1104">
        <f t="shared" si="80"/>
        <v>0</v>
      </c>
      <c r="GPW13" s="1104">
        <f t="shared" si="80"/>
        <v>0</v>
      </c>
      <c r="GPX13" s="1104">
        <f t="shared" si="80"/>
        <v>0</v>
      </c>
      <c r="GPY13" s="1104">
        <f t="shared" si="80"/>
        <v>0</v>
      </c>
      <c r="GPZ13" s="1104">
        <f t="shared" si="80"/>
        <v>0</v>
      </c>
      <c r="GQA13" s="1104">
        <f t="shared" si="80"/>
        <v>0</v>
      </c>
      <c r="GQB13" s="1104">
        <f t="shared" si="80"/>
        <v>0</v>
      </c>
      <c r="GQC13" s="1103" t="s">
        <v>113</v>
      </c>
      <c r="GQD13" s="1104">
        <f t="shared" si="80"/>
        <v>0</v>
      </c>
      <c r="GQE13" s="1104">
        <f t="shared" si="80"/>
        <v>0</v>
      </c>
      <c r="GQF13" s="1104">
        <f t="shared" si="80"/>
        <v>0</v>
      </c>
      <c r="GQG13" s="1104">
        <f t="shared" si="80"/>
        <v>0</v>
      </c>
      <c r="GQH13" s="1104">
        <f t="shared" si="80"/>
        <v>0</v>
      </c>
      <c r="GQI13" s="1104">
        <f t="shared" si="80"/>
        <v>0</v>
      </c>
      <c r="GQJ13" s="1104">
        <f t="shared" si="80"/>
        <v>0</v>
      </c>
      <c r="GQK13" s="1103" t="s">
        <v>113</v>
      </c>
      <c r="GQL13" s="1104">
        <f t="shared" ref="GQL13:GSV13" si="81">SUM(GQL7:GQL12)</f>
        <v>0</v>
      </c>
      <c r="GQM13" s="1104">
        <f t="shared" si="81"/>
        <v>0</v>
      </c>
      <c r="GQN13" s="1104">
        <f t="shared" si="81"/>
        <v>0</v>
      </c>
      <c r="GQO13" s="1104">
        <f t="shared" si="81"/>
        <v>0</v>
      </c>
      <c r="GQP13" s="1104">
        <f t="shared" si="81"/>
        <v>0</v>
      </c>
      <c r="GQQ13" s="1104">
        <f t="shared" si="81"/>
        <v>0</v>
      </c>
      <c r="GQR13" s="1104">
        <f t="shared" si="81"/>
        <v>0</v>
      </c>
      <c r="GQS13" s="1103" t="s">
        <v>113</v>
      </c>
      <c r="GQT13" s="1104">
        <f t="shared" si="81"/>
        <v>0</v>
      </c>
      <c r="GQU13" s="1104">
        <f t="shared" si="81"/>
        <v>0</v>
      </c>
      <c r="GQV13" s="1104">
        <f t="shared" si="81"/>
        <v>0</v>
      </c>
      <c r="GQW13" s="1104">
        <f t="shared" si="81"/>
        <v>0</v>
      </c>
      <c r="GQX13" s="1104">
        <f t="shared" si="81"/>
        <v>0</v>
      </c>
      <c r="GQY13" s="1104">
        <f t="shared" si="81"/>
        <v>0</v>
      </c>
      <c r="GQZ13" s="1104">
        <f t="shared" si="81"/>
        <v>0</v>
      </c>
      <c r="GRA13" s="1103" t="s">
        <v>113</v>
      </c>
      <c r="GRB13" s="1104">
        <f t="shared" si="81"/>
        <v>0</v>
      </c>
      <c r="GRC13" s="1104">
        <f t="shared" si="81"/>
        <v>0</v>
      </c>
      <c r="GRD13" s="1104">
        <f t="shared" si="81"/>
        <v>0</v>
      </c>
      <c r="GRE13" s="1104">
        <f t="shared" si="81"/>
        <v>0</v>
      </c>
      <c r="GRF13" s="1104">
        <f t="shared" si="81"/>
        <v>0</v>
      </c>
      <c r="GRG13" s="1104">
        <f t="shared" si="81"/>
        <v>0</v>
      </c>
      <c r="GRH13" s="1104">
        <f t="shared" si="81"/>
        <v>0</v>
      </c>
      <c r="GRI13" s="1103" t="s">
        <v>113</v>
      </c>
      <c r="GRJ13" s="1104">
        <f t="shared" si="81"/>
        <v>0</v>
      </c>
      <c r="GRK13" s="1104">
        <f t="shared" si="81"/>
        <v>0</v>
      </c>
      <c r="GRL13" s="1104">
        <f t="shared" si="81"/>
        <v>0</v>
      </c>
      <c r="GRM13" s="1104">
        <f t="shared" si="81"/>
        <v>0</v>
      </c>
      <c r="GRN13" s="1104">
        <f t="shared" si="81"/>
        <v>0</v>
      </c>
      <c r="GRO13" s="1104">
        <f t="shared" si="81"/>
        <v>0</v>
      </c>
      <c r="GRP13" s="1104">
        <f t="shared" si="81"/>
        <v>0</v>
      </c>
      <c r="GRQ13" s="1103" t="s">
        <v>113</v>
      </c>
      <c r="GRR13" s="1104">
        <f t="shared" si="81"/>
        <v>0</v>
      </c>
      <c r="GRS13" s="1104">
        <f t="shared" si="81"/>
        <v>0</v>
      </c>
      <c r="GRT13" s="1104">
        <f t="shared" si="81"/>
        <v>0</v>
      </c>
      <c r="GRU13" s="1104">
        <f t="shared" si="81"/>
        <v>0</v>
      </c>
      <c r="GRV13" s="1104">
        <f t="shared" si="81"/>
        <v>0</v>
      </c>
      <c r="GRW13" s="1104">
        <f t="shared" si="81"/>
        <v>0</v>
      </c>
      <c r="GRX13" s="1104">
        <f t="shared" si="81"/>
        <v>0</v>
      </c>
      <c r="GRY13" s="1103" t="s">
        <v>113</v>
      </c>
      <c r="GRZ13" s="1104">
        <f t="shared" si="81"/>
        <v>0</v>
      </c>
      <c r="GSA13" s="1104">
        <f t="shared" si="81"/>
        <v>0</v>
      </c>
      <c r="GSB13" s="1104">
        <f t="shared" si="81"/>
        <v>0</v>
      </c>
      <c r="GSC13" s="1104">
        <f t="shared" si="81"/>
        <v>0</v>
      </c>
      <c r="GSD13" s="1104">
        <f t="shared" si="81"/>
        <v>0</v>
      </c>
      <c r="GSE13" s="1104">
        <f t="shared" si="81"/>
        <v>0</v>
      </c>
      <c r="GSF13" s="1104">
        <f t="shared" si="81"/>
        <v>0</v>
      </c>
      <c r="GSG13" s="1103" t="s">
        <v>113</v>
      </c>
      <c r="GSH13" s="1104">
        <f t="shared" si="81"/>
        <v>0</v>
      </c>
      <c r="GSI13" s="1104">
        <f t="shared" si="81"/>
        <v>0</v>
      </c>
      <c r="GSJ13" s="1104">
        <f t="shared" si="81"/>
        <v>0</v>
      </c>
      <c r="GSK13" s="1104">
        <f t="shared" si="81"/>
        <v>0</v>
      </c>
      <c r="GSL13" s="1104">
        <f t="shared" si="81"/>
        <v>0</v>
      </c>
      <c r="GSM13" s="1104">
        <f t="shared" si="81"/>
        <v>0</v>
      </c>
      <c r="GSN13" s="1104">
        <f t="shared" si="81"/>
        <v>0</v>
      </c>
      <c r="GSO13" s="1103" t="s">
        <v>113</v>
      </c>
      <c r="GSP13" s="1104">
        <f t="shared" si="81"/>
        <v>0</v>
      </c>
      <c r="GSQ13" s="1104">
        <f t="shared" si="81"/>
        <v>0</v>
      </c>
      <c r="GSR13" s="1104">
        <f t="shared" si="81"/>
        <v>0</v>
      </c>
      <c r="GSS13" s="1104">
        <f t="shared" si="81"/>
        <v>0</v>
      </c>
      <c r="GST13" s="1104">
        <f t="shared" si="81"/>
        <v>0</v>
      </c>
      <c r="GSU13" s="1104">
        <f t="shared" si="81"/>
        <v>0</v>
      </c>
      <c r="GSV13" s="1104">
        <f t="shared" si="81"/>
        <v>0</v>
      </c>
      <c r="GSW13" s="1103" t="s">
        <v>113</v>
      </c>
      <c r="GSX13" s="1104">
        <f t="shared" ref="GSX13:GVH13" si="82">SUM(GSX7:GSX12)</f>
        <v>0</v>
      </c>
      <c r="GSY13" s="1104">
        <f t="shared" si="82"/>
        <v>0</v>
      </c>
      <c r="GSZ13" s="1104">
        <f t="shared" si="82"/>
        <v>0</v>
      </c>
      <c r="GTA13" s="1104">
        <f t="shared" si="82"/>
        <v>0</v>
      </c>
      <c r="GTB13" s="1104">
        <f t="shared" si="82"/>
        <v>0</v>
      </c>
      <c r="GTC13" s="1104">
        <f t="shared" si="82"/>
        <v>0</v>
      </c>
      <c r="GTD13" s="1104">
        <f t="shared" si="82"/>
        <v>0</v>
      </c>
      <c r="GTE13" s="1103" t="s">
        <v>113</v>
      </c>
      <c r="GTF13" s="1104">
        <f t="shared" si="82"/>
        <v>0</v>
      </c>
      <c r="GTG13" s="1104">
        <f t="shared" si="82"/>
        <v>0</v>
      </c>
      <c r="GTH13" s="1104">
        <f t="shared" si="82"/>
        <v>0</v>
      </c>
      <c r="GTI13" s="1104">
        <f t="shared" si="82"/>
        <v>0</v>
      </c>
      <c r="GTJ13" s="1104">
        <f t="shared" si="82"/>
        <v>0</v>
      </c>
      <c r="GTK13" s="1104">
        <f t="shared" si="82"/>
        <v>0</v>
      </c>
      <c r="GTL13" s="1104">
        <f t="shared" si="82"/>
        <v>0</v>
      </c>
      <c r="GTM13" s="1103" t="s">
        <v>113</v>
      </c>
      <c r="GTN13" s="1104">
        <f t="shared" si="82"/>
        <v>0</v>
      </c>
      <c r="GTO13" s="1104">
        <f t="shared" si="82"/>
        <v>0</v>
      </c>
      <c r="GTP13" s="1104">
        <f t="shared" si="82"/>
        <v>0</v>
      </c>
      <c r="GTQ13" s="1104">
        <f t="shared" si="82"/>
        <v>0</v>
      </c>
      <c r="GTR13" s="1104">
        <f t="shared" si="82"/>
        <v>0</v>
      </c>
      <c r="GTS13" s="1104">
        <f t="shared" si="82"/>
        <v>0</v>
      </c>
      <c r="GTT13" s="1104">
        <f t="shared" si="82"/>
        <v>0</v>
      </c>
      <c r="GTU13" s="1103" t="s">
        <v>113</v>
      </c>
      <c r="GTV13" s="1104">
        <f t="shared" si="82"/>
        <v>0</v>
      </c>
      <c r="GTW13" s="1104">
        <f t="shared" si="82"/>
        <v>0</v>
      </c>
      <c r="GTX13" s="1104">
        <f t="shared" si="82"/>
        <v>0</v>
      </c>
      <c r="GTY13" s="1104">
        <f t="shared" si="82"/>
        <v>0</v>
      </c>
      <c r="GTZ13" s="1104">
        <f t="shared" si="82"/>
        <v>0</v>
      </c>
      <c r="GUA13" s="1104">
        <f t="shared" si="82"/>
        <v>0</v>
      </c>
      <c r="GUB13" s="1104">
        <f t="shared" si="82"/>
        <v>0</v>
      </c>
      <c r="GUC13" s="1103" t="s">
        <v>113</v>
      </c>
      <c r="GUD13" s="1104">
        <f t="shared" si="82"/>
        <v>0</v>
      </c>
      <c r="GUE13" s="1104">
        <f t="shared" si="82"/>
        <v>0</v>
      </c>
      <c r="GUF13" s="1104">
        <f t="shared" si="82"/>
        <v>0</v>
      </c>
      <c r="GUG13" s="1104">
        <f t="shared" si="82"/>
        <v>0</v>
      </c>
      <c r="GUH13" s="1104">
        <f t="shared" si="82"/>
        <v>0</v>
      </c>
      <c r="GUI13" s="1104">
        <f t="shared" si="82"/>
        <v>0</v>
      </c>
      <c r="GUJ13" s="1104">
        <f t="shared" si="82"/>
        <v>0</v>
      </c>
      <c r="GUK13" s="1103" t="s">
        <v>113</v>
      </c>
      <c r="GUL13" s="1104">
        <f t="shared" si="82"/>
        <v>0</v>
      </c>
      <c r="GUM13" s="1104">
        <f t="shared" si="82"/>
        <v>0</v>
      </c>
      <c r="GUN13" s="1104">
        <f t="shared" si="82"/>
        <v>0</v>
      </c>
      <c r="GUO13" s="1104">
        <f t="shared" si="82"/>
        <v>0</v>
      </c>
      <c r="GUP13" s="1104">
        <f t="shared" si="82"/>
        <v>0</v>
      </c>
      <c r="GUQ13" s="1104">
        <f t="shared" si="82"/>
        <v>0</v>
      </c>
      <c r="GUR13" s="1104">
        <f t="shared" si="82"/>
        <v>0</v>
      </c>
      <c r="GUS13" s="1103" t="s">
        <v>113</v>
      </c>
      <c r="GUT13" s="1104">
        <f t="shared" si="82"/>
        <v>0</v>
      </c>
      <c r="GUU13" s="1104">
        <f t="shared" si="82"/>
        <v>0</v>
      </c>
      <c r="GUV13" s="1104">
        <f t="shared" si="82"/>
        <v>0</v>
      </c>
      <c r="GUW13" s="1104">
        <f t="shared" si="82"/>
        <v>0</v>
      </c>
      <c r="GUX13" s="1104">
        <f t="shared" si="82"/>
        <v>0</v>
      </c>
      <c r="GUY13" s="1104">
        <f t="shared" si="82"/>
        <v>0</v>
      </c>
      <c r="GUZ13" s="1104">
        <f t="shared" si="82"/>
        <v>0</v>
      </c>
      <c r="GVA13" s="1103" t="s">
        <v>113</v>
      </c>
      <c r="GVB13" s="1104">
        <f t="shared" si="82"/>
        <v>0</v>
      </c>
      <c r="GVC13" s="1104">
        <f t="shared" si="82"/>
        <v>0</v>
      </c>
      <c r="GVD13" s="1104">
        <f t="shared" si="82"/>
        <v>0</v>
      </c>
      <c r="GVE13" s="1104">
        <f t="shared" si="82"/>
        <v>0</v>
      </c>
      <c r="GVF13" s="1104">
        <f t="shared" si="82"/>
        <v>0</v>
      </c>
      <c r="GVG13" s="1104">
        <f t="shared" si="82"/>
        <v>0</v>
      </c>
      <c r="GVH13" s="1104">
        <f t="shared" si="82"/>
        <v>0</v>
      </c>
      <c r="GVI13" s="1103" t="s">
        <v>113</v>
      </c>
      <c r="GVJ13" s="1104">
        <f t="shared" ref="GVJ13:GXT13" si="83">SUM(GVJ7:GVJ12)</f>
        <v>0</v>
      </c>
      <c r="GVK13" s="1104">
        <f t="shared" si="83"/>
        <v>0</v>
      </c>
      <c r="GVL13" s="1104">
        <f t="shared" si="83"/>
        <v>0</v>
      </c>
      <c r="GVM13" s="1104">
        <f t="shared" si="83"/>
        <v>0</v>
      </c>
      <c r="GVN13" s="1104">
        <f t="shared" si="83"/>
        <v>0</v>
      </c>
      <c r="GVO13" s="1104">
        <f t="shared" si="83"/>
        <v>0</v>
      </c>
      <c r="GVP13" s="1104">
        <f t="shared" si="83"/>
        <v>0</v>
      </c>
      <c r="GVQ13" s="1103" t="s">
        <v>113</v>
      </c>
      <c r="GVR13" s="1104">
        <f t="shared" si="83"/>
        <v>0</v>
      </c>
      <c r="GVS13" s="1104">
        <f t="shared" si="83"/>
        <v>0</v>
      </c>
      <c r="GVT13" s="1104">
        <f t="shared" si="83"/>
        <v>0</v>
      </c>
      <c r="GVU13" s="1104">
        <f t="shared" si="83"/>
        <v>0</v>
      </c>
      <c r="GVV13" s="1104">
        <f t="shared" si="83"/>
        <v>0</v>
      </c>
      <c r="GVW13" s="1104">
        <f t="shared" si="83"/>
        <v>0</v>
      </c>
      <c r="GVX13" s="1104">
        <f t="shared" si="83"/>
        <v>0</v>
      </c>
      <c r="GVY13" s="1103" t="s">
        <v>113</v>
      </c>
      <c r="GVZ13" s="1104">
        <f t="shared" si="83"/>
        <v>0</v>
      </c>
      <c r="GWA13" s="1104">
        <f t="shared" si="83"/>
        <v>0</v>
      </c>
      <c r="GWB13" s="1104">
        <f t="shared" si="83"/>
        <v>0</v>
      </c>
      <c r="GWC13" s="1104">
        <f t="shared" si="83"/>
        <v>0</v>
      </c>
      <c r="GWD13" s="1104">
        <f t="shared" si="83"/>
        <v>0</v>
      </c>
      <c r="GWE13" s="1104">
        <f t="shared" si="83"/>
        <v>0</v>
      </c>
      <c r="GWF13" s="1104">
        <f t="shared" si="83"/>
        <v>0</v>
      </c>
      <c r="GWG13" s="1103" t="s">
        <v>113</v>
      </c>
      <c r="GWH13" s="1104">
        <f t="shared" si="83"/>
        <v>0</v>
      </c>
      <c r="GWI13" s="1104">
        <f t="shared" si="83"/>
        <v>0</v>
      </c>
      <c r="GWJ13" s="1104">
        <f t="shared" si="83"/>
        <v>0</v>
      </c>
      <c r="GWK13" s="1104">
        <f t="shared" si="83"/>
        <v>0</v>
      </c>
      <c r="GWL13" s="1104">
        <f t="shared" si="83"/>
        <v>0</v>
      </c>
      <c r="GWM13" s="1104">
        <f t="shared" si="83"/>
        <v>0</v>
      </c>
      <c r="GWN13" s="1104">
        <f t="shared" si="83"/>
        <v>0</v>
      </c>
      <c r="GWO13" s="1103" t="s">
        <v>113</v>
      </c>
      <c r="GWP13" s="1104">
        <f t="shared" si="83"/>
        <v>0</v>
      </c>
      <c r="GWQ13" s="1104">
        <f t="shared" si="83"/>
        <v>0</v>
      </c>
      <c r="GWR13" s="1104">
        <f t="shared" si="83"/>
        <v>0</v>
      </c>
      <c r="GWS13" s="1104">
        <f t="shared" si="83"/>
        <v>0</v>
      </c>
      <c r="GWT13" s="1104">
        <f t="shared" si="83"/>
        <v>0</v>
      </c>
      <c r="GWU13" s="1104">
        <f t="shared" si="83"/>
        <v>0</v>
      </c>
      <c r="GWV13" s="1104">
        <f t="shared" si="83"/>
        <v>0</v>
      </c>
      <c r="GWW13" s="1103" t="s">
        <v>113</v>
      </c>
      <c r="GWX13" s="1104">
        <f t="shared" si="83"/>
        <v>0</v>
      </c>
      <c r="GWY13" s="1104">
        <f t="shared" si="83"/>
        <v>0</v>
      </c>
      <c r="GWZ13" s="1104">
        <f t="shared" si="83"/>
        <v>0</v>
      </c>
      <c r="GXA13" s="1104">
        <f t="shared" si="83"/>
        <v>0</v>
      </c>
      <c r="GXB13" s="1104">
        <f t="shared" si="83"/>
        <v>0</v>
      </c>
      <c r="GXC13" s="1104">
        <f t="shared" si="83"/>
        <v>0</v>
      </c>
      <c r="GXD13" s="1104">
        <f t="shared" si="83"/>
        <v>0</v>
      </c>
      <c r="GXE13" s="1103" t="s">
        <v>113</v>
      </c>
      <c r="GXF13" s="1104">
        <f t="shared" si="83"/>
        <v>0</v>
      </c>
      <c r="GXG13" s="1104">
        <f t="shared" si="83"/>
        <v>0</v>
      </c>
      <c r="GXH13" s="1104">
        <f t="shared" si="83"/>
        <v>0</v>
      </c>
      <c r="GXI13" s="1104">
        <f t="shared" si="83"/>
        <v>0</v>
      </c>
      <c r="GXJ13" s="1104">
        <f t="shared" si="83"/>
        <v>0</v>
      </c>
      <c r="GXK13" s="1104">
        <f t="shared" si="83"/>
        <v>0</v>
      </c>
      <c r="GXL13" s="1104">
        <f t="shared" si="83"/>
        <v>0</v>
      </c>
      <c r="GXM13" s="1103" t="s">
        <v>113</v>
      </c>
      <c r="GXN13" s="1104">
        <f t="shared" si="83"/>
        <v>0</v>
      </c>
      <c r="GXO13" s="1104">
        <f t="shared" si="83"/>
        <v>0</v>
      </c>
      <c r="GXP13" s="1104">
        <f t="shared" si="83"/>
        <v>0</v>
      </c>
      <c r="GXQ13" s="1104">
        <f t="shared" si="83"/>
        <v>0</v>
      </c>
      <c r="GXR13" s="1104">
        <f t="shared" si="83"/>
        <v>0</v>
      </c>
      <c r="GXS13" s="1104">
        <f t="shared" si="83"/>
        <v>0</v>
      </c>
      <c r="GXT13" s="1104">
        <f t="shared" si="83"/>
        <v>0</v>
      </c>
      <c r="GXU13" s="1103" t="s">
        <v>113</v>
      </c>
      <c r="GXV13" s="1104">
        <f t="shared" ref="GXV13:HAF13" si="84">SUM(GXV7:GXV12)</f>
        <v>0</v>
      </c>
      <c r="GXW13" s="1104">
        <f t="shared" si="84"/>
        <v>0</v>
      </c>
      <c r="GXX13" s="1104">
        <f t="shared" si="84"/>
        <v>0</v>
      </c>
      <c r="GXY13" s="1104">
        <f t="shared" si="84"/>
        <v>0</v>
      </c>
      <c r="GXZ13" s="1104">
        <f t="shared" si="84"/>
        <v>0</v>
      </c>
      <c r="GYA13" s="1104">
        <f t="shared" si="84"/>
        <v>0</v>
      </c>
      <c r="GYB13" s="1104">
        <f t="shared" si="84"/>
        <v>0</v>
      </c>
      <c r="GYC13" s="1103" t="s">
        <v>113</v>
      </c>
      <c r="GYD13" s="1104">
        <f t="shared" si="84"/>
        <v>0</v>
      </c>
      <c r="GYE13" s="1104">
        <f t="shared" si="84"/>
        <v>0</v>
      </c>
      <c r="GYF13" s="1104">
        <f t="shared" si="84"/>
        <v>0</v>
      </c>
      <c r="GYG13" s="1104">
        <f t="shared" si="84"/>
        <v>0</v>
      </c>
      <c r="GYH13" s="1104">
        <f t="shared" si="84"/>
        <v>0</v>
      </c>
      <c r="GYI13" s="1104">
        <f t="shared" si="84"/>
        <v>0</v>
      </c>
      <c r="GYJ13" s="1104">
        <f t="shared" si="84"/>
        <v>0</v>
      </c>
      <c r="GYK13" s="1103" t="s">
        <v>113</v>
      </c>
      <c r="GYL13" s="1104">
        <f t="shared" si="84"/>
        <v>0</v>
      </c>
      <c r="GYM13" s="1104">
        <f t="shared" si="84"/>
        <v>0</v>
      </c>
      <c r="GYN13" s="1104">
        <f t="shared" si="84"/>
        <v>0</v>
      </c>
      <c r="GYO13" s="1104">
        <f t="shared" si="84"/>
        <v>0</v>
      </c>
      <c r="GYP13" s="1104">
        <f t="shared" si="84"/>
        <v>0</v>
      </c>
      <c r="GYQ13" s="1104">
        <f t="shared" si="84"/>
        <v>0</v>
      </c>
      <c r="GYR13" s="1104">
        <f t="shared" si="84"/>
        <v>0</v>
      </c>
      <c r="GYS13" s="1103" t="s">
        <v>113</v>
      </c>
      <c r="GYT13" s="1104">
        <f t="shared" si="84"/>
        <v>0</v>
      </c>
      <c r="GYU13" s="1104">
        <f t="shared" si="84"/>
        <v>0</v>
      </c>
      <c r="GYV13" s="1104">
        <f t="shared" si="84"/>
        <v>0</v>
      </c>
      <c r="GYW13" s="1104">
        <f t="shared" si="84"/>
        <v>0</v>
      </c>
      <c r="GYX13" s="1104">
        <f t="shared" si="84"/>
        <v>0</v>
      </c>
      <c r="GYY13" s="1104">
        <f t="shared" si="84"/>
        <v>0</v>
      </c>
      <c r="GYZ13" s="1104">
        <f t="shared" si="84"/>
        <v>0</v>
      </c>
      <c r="GZA13" s="1103" t="s">
        <v>113</v>
      </c>
      <c r="GZB13" s="1104">
        <f t="shared" si="84"/>
        <v>0</v>
      </c>
      <c r="GZC13" s="1104">
        <f t="shared" si="84"/>
        <v>0</v>
      </c>
      <c r="GZD13" s="1104">
        <f t="shared" si="84"/>
        <v>0</v>
      </c>
      <c r="GZE13" s="1104">
        <f t="shared" si="84"/>
        <v>0</v>
      </c>
      <c r="GZF13" s="1104">
        <f t="shared" si="84"/>
        <v>0</v>
      </c>
      <c r="GZG13" s="1104">
        <f t="shared" si="84"/>
        <v>0</v>
      </c>
      <c r="GZH13" s="1104">
        <f t="shared" si="84"/>
        <v>0</v>
      </c>
      <c r="GZI13" s="1103" t="s">
        <v>113</v>
      </c>
      <c r="GZJ13" s="1104">
        <f t="shared" si="84"/>
        <v>0</v>
      </c>
      <c r="GZK13" s="1104">
        <f t="shared" si="84"/>
        <v>0</v>
      </c>
      <c r="GZL13" s="1104">
        <f t="shared" si="84"/>
        <v>0</v>
      </c>
      <c r="GZM13" s="1104">
        <f t="shared" si="84"/>
        <v>0</v>
      </c>
      <c r="GZN13" s="1104">
        <f t="shared" si="84"/>
        <v>0</v>
      </c>
      <c r="GZO13" s="1104">
        <f t="shared" si="84"/>
        <v>0</v>
      </c>
      <c r="GZP13" s="1104">
        <f t="shared" si="84"/>
        <v>0</v>
      </c>
      <c r="GZQ13" s="1103" t="s">
        <v>113</v>
      </c>
      <c r="GZR13" s="1104">
        <f t="shared" si="84"/>
        <v>0</v>
      </c>
      <c r="GZS13" s="1104">
        <f t="shared" si="84"/>
        <v>0</v>
      </c>
      <c r="GZT13" s="1104">
        <f t="shared" si="84"/>
        <v>0</v>
      </c>
      <c r="GZU13" s="1104">
        <f t="shared" si="84"/>
        <v>0</v>
      </c>
      <c r="GZV13" s="1104">
        <f t="shared" si="84"/>
        <v>0</v>
      </c>
      <c r="GZW13" s="1104">
        <f t="shared" si="84"/>
        <v>0</v>
      </c>
      <c r="GZX13" s="1104">
        <f t="shared" si="84"/>
        <v>0</v>
      </c>
      <c r="GZY13" s="1103" t="s">
        <v>113</v>
      </c>
      <c r="GZZ13" s="1104">
        <f t="shared" si="84"/>
        <v>0</v>
      </c>
      <c r="HAA13" s="1104">
        <f t="shared" si="84"/>
        <v>0</v>
      </c>
      <c r="HAB13" s="1104">
        <f t="shared" si="84"/>
        <v>0</v>
      </c>
      <c r="HAC13" s="1104">
        <f t="shared" si="84"/>
        <v>0</v>
      </c>
      <c r="HAD13" s="1104">
        <f t="shared" si="84"/>
        <v>0</v>
      </c>
      <c r="HAE13" s="1104">
        <f t="shared" si="84"/>
        <v>0</v>
      </c>
      <c r="HAF13" s="1104">
        <f t="shared" si="84"/>
        <v>0</v>
      </c>
      <c r="HAG13" s="1103" t="s">
        <v>113</v>
      </c>
      <c r="HAH13" s="1104">
        <f t="shared" ref="HAH13:HCR13" si="85">SUM(HAH7:HAH12)</f>
        <v>0</v>
      </c>
      <c r="HAI13" s="1104">
        <f t="shared" si="85"/>
        <v>0</v>
      </c>
      <c r="HAJ13" s="1104">
        <f t="shared" si="85"/>
        <v>0</v>
      </c>
      <c r="HAK13" s="1104">
        <f t="shared" si="85"/>
        <v>0</v>
      </c>
      <c r="HAL13" s="1104">
        <f t="shared" si="85"/>
        <v>0</v>
      </c>
      <c r="HAM13" s="1104">
        <f t="shared" si="85"/>
        <v>0</v>
      </c>
      <c r="HAN13" s="1104">
        <f t="shared" si="85"/>
        <v>0</v>
      </c>
      <c r="HAO13" s="1103" t="s">
        <v>113</v>
      </c>
      <c r="HAP13" s="1104">
        <f t="shared" si="85"/>
        <v>0</v>
      </c>
      <c r="HAQ13" s="1104">
        <f t="shared" si="85"/>
        <v>0</v>
      </c>
      <c r="HAR13" s="1104">
        <f t="shared" si="85"/>
        <v>0</v>
      </c>
      <c r="HAS13" s="1104">
        <f t="shared" si="85"/>
        <v>0</v>
      </c>
      <c r="HAT13" s="1104">
        <f t="shared" si="85"/>
        <v>0</v>
      </c>
      <c r="HAU13" s="1104">
        <f t="shared" si="85"/>
        <v>0</v>
      </c>
      <c r="HAV13" s="1104">
        <f t="shared" si="85"/>
        <v>0</v>
      </c>
      <c r="HAW13" s="1103" t="s">
        <v>113</v>
      </c>
      <c r="HAX13" s="1104">
        <f t="shared" si="85"/>
        <v>0</v>
      </c>
      <c r="HAY13" s="1104">
        <f t="shared" si="85"/>
        <v>0</v>
      </c>
      <c r="HAZ13" s="1104">
        <f t="shared" si="85"/>
        <v>0</v>
      </c>
      <c r="HBA13" s="1104">
        <f t="shared" si="85"/>
        <v>0</v>
      </c>
      <c r="HBB13" s="1104">
        <f t="shared" si="85"/>
        <v>0</v>
      </c>
      <c r="HBC13" s="1104">
        <f t="shared" si="85"/>
        <v>0</v>
      </c>
      <c r="HBD13" s="1104">
        <f t="shared" si="85"/>
        <v>0</v>
      </c>
      <c r="HBE13" s="1103" t="s">
        <v>113</v>
      </c>
      <c r="HBF13" s="1104">
        <f t="shared" si="85"/>
        <v>0</v>
      </c>
      <c r="HBG13" s="1104">
        <f t="shared" si="85"/>
        <v>0</v>
      </c>
      <c r="HBH13" s="1104">
        <f t="shared" si="85"/>
        <v>0</v>
      </c>
      <c r="HBI13" s="1104">
        <f t="shared" si="85"/>
        <v>0</v>
      </c>
      <c r="HBJ13" s="1104">
        <f t="shared" si="85"/>
        <v>0</v>
      </c>
      <c r="HBK13" s="1104">
        <f t="shared" si="85"/>
        <v>0</v>
      </c>
      <c r="HBL13" s="1104">
        <f t="shared" si="85"/>
        <v>0</v>
      </c>
      <c r="HBM13" s="1103" t="s">
        <v>113</v>
      </c>
      <c r="HBN13" s="1104">
        <f t="shared" si="85"/>
        <v>0</v>
      </c>
      <c r="HBO13" s="1104">
        <f t="shared" si="85"/>
        <v>0</v>
      </c>
      <c r="HBP13" s="1104">
        <f t="shared" si="85"/>
        <v>0</v>
      </c>
      <c r="HBQ13" s="1104">
        <f t="shared" si="85"/>
        <v>0</v>
      </c>
      <c r="HBR13" s="1104">
        <f t="shared" si="85"/>
        <v>0</v>
      </c>
      <c r="HBS13" s="1104">
        <f t="shared" si="85"/>
        <v>0</v>
      </c>
      <c r="HBT13" s="1104">
        <f t="shared" si="85"/>
        <v>0</v>
      </c>
      <c r="HBU13" s="1103" t="s">
        <v>113</v>
      </c>
      <c r="HBV13" s="1104">
        <f t="shared" si="85"/>
        <v>0</v>
      </c>
      <c r="HBW13" s="1104">
        <f t="shared" si="85"/>
        <v>0</v>
      </c>
      <c r="HBX13" s="1104">
        <f t="shared" si="85"/>
        <v>0</v>
      </c>
      <c r="HBY13" s="1104">
        <f t="shared" si="85"/>
        <v>0</v>
      </c>
      <c r="HBZ13" s="1104">
        <f t="shared" si="85"/>
        <v>0</v>
      </c>
      <c r="HCA13" s="1104">
        <f t="shared" si="85"/>
        <v>0</v>
      </c>
      <c r="HCB13" s="1104">
        <f t="shared" si="85"/>
        <v>0</v>
      </c>
      <c r="HCC13" s="1103" t="s">
        <v>113</v>
      </c>
      <c r="HCD13" s="1104">
        <f t="shared" si="85"/>
        <v>0</v>
      </c>
      <c r="HCE13" s="1104">
        <f t="shared" si="85"/>
        <v>0</v>
      </c>
      <c r="HCF13" s="1104">
        <f t="shared" si="85"/>
        <v>0</v>
      </c>
      <c r="HCG13" s="1104">
        <f t="shared" si="85"/>
        <v>0</v>
      </c>
      <c r="HCH13" s="1104">
        <f t="shared" si="85"/>
        <v>0</v>
      </c>
      <c r="HCI13" s="1104">
        <f t="shared" si="85"/>
        <v>0</v>
      </c>
      <c r="HCJ13" s="1104">
        <f t="shared" si="85"/>
        <v>0</v>
      </c>
      <c r="HCK13" s="1103" t="s">
        <v>113</v>
      </c>
      <c r="HCL13" s="1104">
        <f t="shared" si="85"/>
        <v>0</v>
      </c>
      <c r="HCM13" s="1104">
        <f t="shared" si="85"/>
        <v>0</v>
      </c>
      <c r="HCN13" s="1104">
        <f t="shared" si="85"/>
        <v>0</v>
      </c>
      <c r="HCO13" s="1104">
        <f t="shared" si="85"/>
        <v>0</v>
      </c>
      <c r="HCP13" s="1104">
        <f t="shared" si="85"/>
        <v>0</v>
      </c>
      <c r="HCQ13" s="1104">
        <f t="shared" si="85"/>
        <v>0</v>
      </c>
      <c r="HCR13" s="1104">
        <f t="shared" si="85"/>
        <v>0</v>
      </c>
      <c r="HCS13" s="1103" t="s">
        <v>113</v>
      </c>
      <c r="HCT13" s="1104">
        <f t="shared" ref="HCT13:HFD13" si="86">SUM(HCT7:HCT12)</f>
        <v>0</v>
      </c>
      <c r="HCU13" s="1104">
        <f t="shared" si="86"/>
        <v>0</v>
      </c>
      <c r="HCV13" s="1104">
        <f t="shared" si="86"/>
        <v>0</v>
      </c>
      <c r="HCW13" s="1104">
        <f t="shared" si="86"/>
        <v>0</v>
      </c>
      <c r="HCX13" s="1104">
        <f t="shared" si="86"/>
        <v>0</v>
      </c>
      <c r="HCY13" s="1104">
        <f t="shared" si="86"/>
        <v>0</v>
      </c>
      <c r="HCZ13" s="1104">
        <f t="shared" si="86"/>
        <v>0</v>
      </c>
      <c r="HDA13" s="1103" t="s">
        <v>113</v>
      </c>
      <c r="HDB13" s="1104">
        <f t="shared" si="86"/>
        <v>0</v>
      </c>
      <c r="HDC13" s="1104">
        <f t="shared" si="86"/>
        <v>0</v>
      </c>
      <c r="HDD13" s="1104">
        <f t="shared" si="86"/>
        <v>0</v>
      </c>
      <c r="HDE13" s="1104">
        <f t="shared" si="86"/>
        <v>0</v>
      </c>
      <c r="HDF13" s="1104">
        <f t="shared" si="86"/>
        <v>0</v>
      </c>
      <c r="HDG13" s="1104">
        <f t="shared" si="86"/>
        <v>0</v>
      </c>
      <c r="HDH13" s="1104">
        <f t="shared" si="86"/>
        <v>0</v>
      </c>
      <c r="HDI13" s="1103" t="s">
        <v>113</v>
      </c>
      <c r="HDJ13" s="1104">
        <f t="shared" si="86"/>
        <v>0</v>
      </c>
      <c r="HDK13" s="1104">
        <f t="shared" si="86"/>
        <v>0</v>
      </c>
      <c r="HDL13" s="1104">
        <f t="shared" si="86"/>
        <v>0</v>
      </c>
      <c r="HDM13" s="1104">
        <f t="shared" si="86"/>
        <v>0</v>
      </c>
      <c r="HDN13" s="1104">
        <f t="shared" si="86"/>
        <v>0</v>
      </c>
      <c r="HDO13" s="1104">
        <f t="shared" si="86"/>
        <v>0</v>
      </c>
      <c r="HDP13" s="1104">
        <f t="shared" si="86"/>
        <v>0</v>
      </c>
      <c r="HDQ13" s="1103" t="s">
        <v>113</v>
      </c>
      <c r="HDR13" s="1104">
        <f t="shared" si="86"/>
        <v>0</v>
      </c>
      <c r="HDS13" s="1104">
        <f t="shared" si="86"/>
        <v>0</v>
      </c>
      <c r="HDT13" s="1104">
        <f t="shared" si="86"/>
        <v>0</v>
      </c>
      <c r="HDU13" s="1104">
        <f t="shared" si="86"/>
        <v>0</v>
      </c>
      <c r="HDV13" s="1104">
        <f t="shared" si="86"/>
        <v>0</v>
      </c>
      <c r="HDW13" s="1104">
        <f t="shared" si="86"/>
        <v>0</v>
      </c>
      <c r="HDX13" s="1104">
        <f t="shared" si="86"/>
        <v>0</v>
      </c>
      <c r="HDY13" s="1103" t="s">
        <v>113</v>
      </c>
      <c r="HDZ13" s="1104">
        <f t="shared" si="86"/>
        <v>0</v>
      </c>
      <c r="HEA13" s="1104">
        <f t="shared" si="86"/>
        <v>0</v>
      </c>
      <c r="HEB13" s="1104">
        <f t="shared" si="86"/>
        <v>0</v>
      </c>
      <c r="HEC13" s="1104">
        <f t="shared" si="86"/>
        <v>0</v>
      </c>
      <c r="HED13" s="1104">
        <f t="shared" si="86"/>
        <v>0</v>
      </c>
      <c r="HEE13" s="1104">
        <f t="shared" si="86"/>
        <v>0</v>
      </c>
      <c r="HEF13" s="1104">
        <f t="shared" si="86"/>
        <v>0</v>
      </c>
      <c r="HEG13" s="1103" t="s">
        <v>113</v>
      </c>
      <c r="HEH13" s="1104">
        <f t="shared" si="86"/>
        <v>0</v>
      </c>
      <c r="HEI13" s="1104">
        <f t="shared" si="86"/>
        <v>0</v>
      </c>
      <c r="HEJ13" s="1104">
        <f t="shared" si="86"/>
        <v>0</v>
      </c>
      <c r="HEK13" s="1104">
        <f t="shared" si="86"/>
        <v>0</v>
      </c>
      <c r="HEL13" s="1104">
        <f t="shared" si="86"/>
        <v>0</v>
      </c>
      <c r="HEM13" s="1104">
        <f t="shared" si="86"/>
        <v>0</v>
      </c>
      <c r="HEN13" s="1104">
        <f t="shared" si="86"/>
        <v>0</v>
      </c>
      <c r="HEO13" s="1103" t="s">
        <v>113</v>
      </c>
      <c r="HEP13" s="1104">
        <f t="shared" si="86"/>
        <v>0</v>
      </c>
      <c r="HEQ13" s="1104">
        <f t="shared" si="86"/>
        <v>0</v>
      </c>
      <c r="HER13" s="1104">
        <f t="shared" si="86"/>
        <v>0</v>
      </c>
      <c r="HES13" s="1104">
        <f t="shared" si="86"/>
        <v>0</v>
      </c>
      <c r="HET13" s="1104">
        <f t="shared" si="86"/>
        <v>0</v>
      </c>
      <c r="HEU13" s="1104">
        <f t="shared" si="86"/>
        <v>0</v>
      </c>
      <c r="HEV13" s="1104">
        <f t="shared" si="86"/>
        <v>0</v>
      </c>
      <c r="HEW13" s="1103" t="s">
        <v>113</v>
      </c>
      <c r="HEX13" s="1104">
        <f t="shared" si="86"/>
        <v>0</v>
      </c>
      <c r="HEY13" s="1104">
        <f t="shared" si="86"/>
        <v>0</v>
      </c>
      <c r="HEZ13" s="1104">
        <f t="shared" si="86"/>
        <v>0</v>
      </c>
      <c r="HFA13" s="1104">
        <f t="shared" si="86"/>
        <v>0</v>
      </c>
      <c r="HFB13" s="1104">
        <f t="shared" si="86"/>
        <v>0</v>
      </c>
      <c r="HFC13" s="1104">
        <f t="shared" si="86"/>
        <v>0</v>
      </c>
      <c r="HFD13" s="1104">
        <f t="shared" si="86"/>
        <v>0</v>
      </c>
      <c r="HFE13" s="1103" t="s">
        <v>113</v>
      </c>
      <c r="HFF13" s="1104">
        <f t="shared" ref="HFF13:HHP13" si="87">SUM(HFF7:HFF12)</f>
        <v>0</v>
      </c>
      <c r="HFG13" s="1104">
        <f t="shared" si="87"/>
        <v>0</v>
      </c>
      <c r="HFH13" s="1104">
        <f t="shared" si="87"/>
        <v>0</v>
      </c>
      <c r="HFI13" s="1104">
        <f t="shared" si="87"/>
        <v>0</v>
      </c>
      <c r="HFJ13" s="1104">
        <f t="shared" si="87"/>
        <v>0</v>
      </c>
      <c r="HFK13" s="1104">
        <f t="shared" si="87"/>
        <v>0</v>
      </c>
      <c r="HFL13" s="1104">
        <f t="shared" si="87"/>
        <v>0</v>
      </c>
      <c r="HFM13" s="1103" t="s">
        <v>113</v>
      </c>
      <c r="HFN13" s="1104">
        <f t="shared" si="87"/>
        <v>0</v>
      </c>
      <c r="HFO13" s="1104">
        <f t="shared" si="87"/>
        <v>0</v>
      </c>
      <c r="HFP13" s="1104">
        <f t="shared" si="87"/>
        <v>0</v>
      </c>
      <c r="HFQ13" s="1104">
        <f t="shared" si="87"/>
        <v>0</v>
      </c>
      <c r="HFR13" s="1104">
        <f t="shared" si="87"/>
        <v>0</v>
      </c>
      <c r="HFS13" s="1104">
        <f t="shared" si="87"/>
        <v>0</v>
      </c>
      <c r="HFT13" s="1104">
        <f t="shared" si="87"/>
        <v>0</v>
      </c>
      <c r="HFU13" s="1103" t="s">
        <v>113</v>
      </c>
      <c r="HFV13" s="1104">
        <f t="shared" si="87"/>
        <v>0</v>
      </c>
      <c r="HFW13" s="1104">
        <f t="shared" si="87"/>
        <v>0</v>
      </c>
      <c r="HFX13" s="1104">
        <f t="shared" si="87"/>
        <v>0</v>
      </c>
      <c r="HFY13" s="1104">
        <f t="shared" si="87"/>
        <v>0</v>
      </c>
      <c r="HFZ13" s="1104">
        <f t="shared" si="87"/>
        <v>0</v>
      </c>
      <c r="HGA13" s="1104">
        <f t="shared" si="87"/>
        <v>0</v>
      </c>
      <c r="HGB13" s="1104">
        <f t="shared" si="87"/>
        <v>0</v>
      </c>
      <c r="HGC13" s="1103" t="s">
        <v>113</v>
      </c>
      <c r="HGD13" s="1104">
        <f t="shared" si="87"/>
        <v>0</v>
      </c>
      <c r="HGE13" s="1104">
        <f t="shared" si="87"/>
        <v>0</v>
      </c>
      <c r="HGF13" s="1104">
        <f t="shared" si="87"/>
        <v>0</v>
      </c>
      <c r="HGG13" s="1104">
        <f t="shared" si="87"/>
        <v>0</v>
      </c>
      <c r="HGH13" s="1104">
        <f t="shared" si="87"/>
        <v>0</v>
      </c>
      <c r="HGI13" s="1104">
        <f t="shared" si="87"/>
        <v>0</v>
      </c>
      <c r="HGJ13" s="1104">
        <f t="shared" si="87"/>
        <v>0</v>
      </c>
      <c r="HGK13" s="1103" t="s">
        <v>113</v>
      </c>
      <c r="HGL13" s="1104">
        <f t="shared" si="87"/>
        <v>0</v>
      </c>
      <c r="HGM13" s="1104">
        <f t="shared" si="87"/>
        <v>0</v>
      </c>
      <c r="HGN13" s="1104">
        <f t="shared" si="87"/>
        <v>0</v>
      </c>
      <c r="HGO13" s="1104">
        <f t="shared" si="87"/>
        <v>0</v>
      </c>
      <c r="HGP13" s="1104">
        <f t="shared" si="87"/>
        <v>0</v>
      </c>
      <c r="HGQ13" s="1104">
        <f t="shared" si="87"/>
        <v>0</v>
      </c>
      <c r="HGR13" s="1104">
        <f t="shared" si="87"/>
        <v>0</v>
      </c>
      <c r="HGS13" s="1103" t="s">
        <v>113</v>
      </c>
      <c r="HGT13" s="1104">
        <f t="shared" si="87"/>
        <v>0</v>
      </c>
      <c r="HGU13" s="1104">
        <f t="shared" si="87"/>
        <v>0</v>
      </c>
      <c r="HGV13" s="1104">
        <f t="shared" si="87"/>
        <v>0</v>
      </c>
      <c r="HGW13" s="1104">
        <f t="shared" si="87"/>
        <v>0</v>
      </c>
      <c r="HGX13" s="1104">
        <f t="shared" si="87"/>
        <v>0</v>
      </c>
      <c r="HGY13" s="1104">
        <f t="shared" si="87"/>
        <v>0</v>
      </c>
      <c r="HGZ13" s="1104">
        <f t="shared" si="87"/>
        <v>0</v>
      </c>
      <c r="HHA13" s="1103" t="s">
        <v>113</v>
      </c>
      <c r="HHB13" s="1104">
        <f t="shared" si="87"/>
        <v>0</v>
      </c>
      <c r="HHC13" s="1104">
        <f t="shared" si="87"/>
        <v>0</v>
      </c>
      <c r="HHD13" s="1104">
        <f t="shared" si="87"/>
        <v>0</v>
      </c>
      <c r="HHE13" s="1104">
        <f t="shared" si="87"/>
        <v>0</v>
      </c>
      <c r="HHF13" s="1104">
        <f t="shared" si="87"/>
        <v>0</v>
      </c>
      <c r="HHG13" s="1104">
        <f t="shared" si="87"/>
        <v>0</v>
      </c>
      <c r="HHH13" s="1104">
        <f t="shared" si="87"/>
        <v>0</v>
      </c>
      <c r="HHI13" s="1103" t="s">
        <v>113</v>
      </c>
      <c r="HHJ13" s="1104">
        <f t="shared" si="87"/>
        <v>0</v>
      </c>
      <c r="HHK13" s="1104">
        <f t="shared" si="87"/>
        <v>0</v>
      </c>
      <c r="HHL13" s="1104">
        <f t="shared" si="87"/>
        <v>0</v>
      </c>
      <c r="HHM13" s="1104">
        <f t="shared" si="87"/>
        <v>0</v>
      </c>
      <c r="HHN13" s="1104">
        <f t="shared" si="87"/>
        <v>0</v>
      </c>
      <c r="HHO13" s="1104">
        <f t="shared" si="87"/>
        <v>0</v>
      </c>
      <c r="HHP13" s="1104">
        <f t="shared" si="87"/>
        <v>0</v>
      </c>
      <c r="HHQ13" s="1103" t="s">
        <v>113</v>
      </c>
      <c r="HHR13" s="1104">
        <f t="shared" ref="HHR13:HKB13" si="88">SUM(HHR7:HHR12)</f>
        <v>0</v>
      </c>
      <c r="HHS13" s="1104">
        <f t="shared" si="88"/>
        <v>0</v>
      </c>
      <c r="HHT13" s="1104">
        <f t="shared" si="88"/>
        <v>0</v>
      </c>
      <c r="HHU13" s="1104">
        <f t="shared" si="88"/>
        <v>0</v>
      </c>
      <c r="HHV13" s="1104">
        <f t="shared" si="88"/>
        <v>0</v>
      </c>
      <c r="HHW13" s="1104">
        <f t="shared" si="88"/>
        <v>0</v>
      </c>
      <c r="HHX13" s="1104">
        <f t="shared" si="88"/>
        <v>0</v>
      </c>
      <c r="HHY13" s="1103" t="s">
        <v>113</v>
      </c>
      <c r="HHZ13" s="1104">
        <f t="shared" si="88"/>
        <v>0</v>
      </c>
      <c r="HIA13" s="1104">
        <f t="shared" si="88"/>
        <v>0</v>
      </c>
      <c r="HIB13" s="1104">
        <f t="shared" si="88"/>
        <v>0</v>
      </c>
      <c r="HIC13" s="1104">
        <f t="shared" si="88"/>
        <v>0</v>
      </c>
      <c r="HID13" s="1104">
        <f t="shared" si="88"/>
        <v>0</v>
      </c>
      <c r="HIE13" s="1104">
        <f t="shared" si="88"/>
        <v>0</v>
      </c>
      <c r="HIF13" s="1104">
        <f t="shared" si="88"/>
        <v>0</v>
      </c>
      <c r="HIG13" s="1103" t="s">
        <v>113</v>
      </c>
      <c r="HIH13" s="1104">
        <f t="shared" si="88"/>
        <v>0</v>
      </c>
      <c r="HII13" s="1104">
        <f t="shared" si="88"/>
        <v>0</v>
      </c>
      <c r="HIJ13" s="1104">
        <f t="shared" si="88"/>
        <v>0</v>
      </c>
      <c r="HIK13" s="1104">
        <f t="shared" si="88"/>
        <v>0</v>
      </c>
      <c r="HIL13" s="1104">
        <f t="shared" si="88"/>
        <v>0</v>
      </c>
      <c r="HIM13" s="1104">
        <f t="shared" si="88"/>
        <v>0</v>
      </c>
      <c r="HIN13" s="1104">
        <f t="shared" si="88"/>
        <v>0</v>
      </c>
      <c r="HIO13" s="1103" t="s">
        <v>113</v>
      </c>
      <c r="HIP13" s="1104">
        <f t="shared" si="88"/>
        <v>0</v>
      </c>
      <c r="HIQ13" s="1104">
        <f t="shared" si="88"/>
        <v>0</v>
      </c>
      <c r="HIR13" s="1104">
        <f t="shared" si="88"/>
        <v>0</v>
      </c>
      <c r="HIS13" s="1104">
        <f t="shared" si="88"/>
        <v>0</v>
      </c>
      <c r="HIT13" s="1104">
        <f t="shared" si="88"/>
        <v>0</v>
      </c>
      <c r="HIU13" s="1104">
        <f t="shared" si="88"/>
        <v>0</v>
      </c>
      <c r="HIV13" s="1104">
        <f t="shared" si="88"/>
        <v>0</v>
      </c>
      <c r="HIW13" s="1103" t="s">
        <v>113</v>
      </c>
      <c r="HIX13" s="1104">
        <f t="shared" si="88"/>
        <v>0</v>
      </c>
      <c r="HIY13" s="1104">
        <f t="shared" si="88"/>
        <v>0</v>
      </c>
      <c r="HIZ13" s="1104">
        <f t="shared" si="88"/>
        <v>0</v>
      </c>
      <c r="HJA13" s="1104">
        <f t="shared" si="88"/>
        <v>0</v>
      </c>
      <c r="HJB13" s="1104">
        <f t="shared" si="88"/>
        <v>0</v>
      </c>
      <c r="HJC13" s="1104">
        <f t="shared" si="88"/>
        <v>0</v>
      </c>
      <c r="HJD13" s="1104">
        <f t="shared" si="88"/>
        <v>0</v>
      </c>
      <c r="HJE13" s="1103" t="s">
        <v>113</v>
      </c>
      <c r="HJF13" s="1104">
        <f t="shared" si="88"/>
        <v>0</v>
      </c>
      <c r="HJG13" s="1104">
        <f t="shared" si="88"/>
        <v>0</v>
      </c>
      <c r="HJH13" s="1104">
        <f t="shared" si="88"/>
        <v>0</v>
      </c>
      <c r="HJI13" s="1104">
        <f t="shared" si="88"/>
        <v>0</v>
      </c>
      <c r="HJJ13" s="1104">
        <f t="shared" si="88"/>
        <v>0</v>
      </c>
      <c r="HJK13" s="1104">
        <f t="shared" si="88"/>
        <v>0</v>
      </c>
      <c r="HJL13" s="1104">
        <f t="shared" si="88"/>
        <v>0</v>
      </c>
      <c r="HJM13" s="1103" t="s">
        <v>113</v>
      </c>
      <c r="HJN13" s="1104">
        <f t="shared" si="88"/>
        <v>0</v>
      </c>
      <c r="HJO13" s="1104">
        <f t="shared" si="88"/>
        <v>0</v>
      </c>
      <c r="HJP13" s="1104">
        <f t="shared" si="88"/>
        <v>0</v>
      </c>
      <c r="HJQ13" s="1104">
        <f t="shared" si="88"/>
        <v>0</v>
      </c>
      <c r="HJR13" s="1104">
        <f t="shared" si="88"/>
        <v>0</v>
      </c>
      <c r="HJS13" s="1104">
        <f t="shared" si="88"/>
        <v>0</v>
      </c>
      <c r="HJT13" s="1104">
        <f t="shared" si="88"/>
        <v>0</v>
      </c>
      <c r="HJU13" s="1103" t="s">
        <v>113</v>
      </c>
      <c r="HJV13" s="1104">
        <f t="shared" si="88"/>
        <v>0</v>
      </c>
      <c r="HJW13" s="1104">
        <f t="shared" si="88"/>
        <v>0</v>
      </c>
      <c r="HJX13" s="1104">
        <f t="shared" si="88"/>
        <v>0</v>
      </c>
      <c r="HJY13" s="1104">
        <f t="shared" si="88"/>
        <v>0</v>
      </c>
      <c r="HJZ13" s="1104">
        <f t="shared" si="88"/>
        <v>0</v>
      </c>
      <c r="HKA13" s="1104">
        <f t="shared" si="88"/>
        <v>0</v>
      </c>
      <c r="HKB13" s="1104">
        <f t="shared" si="88"/>
        <v>0</v>
      </c>
      <c r="HKC13" s="1103" t="s">
        <v>113</v>
      </c>
      <c r="HKD13" s="1104">
        <f t="shared" ref="HKD13:HMN13" si="89">SUM(HKD7:HKD12)</f>
        <v>0</v>
      </c>
      <c r="HKE13" s="1104">
        <f t="shared" si="89"/>
        <v>0</v>
      </c>
      <c r="HKF13" s="1104">
        <f t="shared" si="89"/>
        <v>0</v>
      </c>
      <c r="HKG13" s="1104">
        <f t="shared" si="89"/>
        <v>0</v>
      </c>
      <c r="HKH13" s="1104">
        <f t="shared" si="89"/>
        <v>0</v>
      </c>
      <c r="HKI13" s="1104">
        <f t="shared" si="89"/>
        <v>0</v>
      </c>
      <c r="HKJ13" s="1104">
        <f t="shared" si="89"/>
        <v>0</v>
      </c>
      <c r="HKK13" s="1103" t="s">
        <v>113</v>
      </c>
      <c r="HKL13" s="1104">
        <f t="shared" si="89"/>
        <v>0</v>
      </c>
      <c r="HKM13" s="1104">
        <f t="shared" si="89"/>
        <v>0</v>
      </c>
      <c r="HKN13" s="1104">
        <f t="shared" si="89"/>
        <v>0</v>
      </c>
      <c r="HKO13" s="1104">
        <f t="shared" si="89"/>
        <v>0</v>
      </c>
      <c r="HKP13" s="1104">
        <f t="shared" si="89"/>
        <v>0</v>
      </c>
      <c r="HKQ13" s="1104">
        <f t="shared" si="89"/>
        <v>0</v>
      </c>
      <c r="HKR13" s="1104">
        <f t="shared" si="89"/>
        <v>0</v>
      </c>
      <c r="HKS13" s="1103" t="s">
        <v>113</v>
      </c>
      <c r="HKT13" s="1104">
        <f t="shared" si="89"/>
        <v>0</v>
      </c>
      <c r="HKU13" s="1104">
        <f t="shared" si="89"/>
        <v>0</v>
      </c>
      <c r="HKV13" s="1104">
        <f t="shared" si="89"/>
        <v>0</v>
      </c>
      <c r="HKW13" s="1104">
        <f t="shared" si="89"/>
        <v>0</v>
      </c>
      <c r="HKX13" s="1104">
        <f t="shared" si="89"/>
        <v>0</v>
      </c>
      <c r="HKY13" s="1104">
        <f t="shared" si="89"/>
        <v>0</v>
      </c>
      <c r="HKZ13" s="1104">
        <f t="shared" si="89"/>
        <v>0</v>
      </c>
      <c r="HLA13" s="1103" t="s">
        <v>113</v>
      </c>
      <c r="HLB13" s="1104">
        <f t="shared" si="89"/>
        <v>0</v>
      </c>
      <c r="HLC13" s="1104">
        <f t="shared" si="89"/>
        <v>0</v>
      </c>
      <c r="HLD13" s="1104">
        <f t="shared" si="89"/>
        <v>0</v>
      </c>
      <c r="HLE13" s="1104">
        <f t="shared" si="89"/>
        <v>0</v>
      </c>
      <c r="HLF13" s="1104">
        <f t="shared" si="89"/>
        <v>0</v>
      </c>
      <c r="HLG13" s="1104">
        <f t="shared" si="89"/>
        <v>0</v>
      </c>
      <c r="HLH13" s="1104">
        <f t="shared" si="89"/>
        <v>0</v>
      </c>
      <c r="HLI13" s="1103" t="s">
        <v>113</v>
      </c>
      <c r="HLJ13" s="1104">
        <f t="shared" si="89"/>
        <v>0</v>
      </c>
      <c r="HLK13" s="1104">
        <f t="shared" si="89"/>
        <v>0</v>
      </c>
      <c r="HLL13" s="1104">
        <f t="shared" si="89"/>
        <v>0</v>
      </c>
      <c r="HLM13" s="1104">
        <f t="shared" si="89"/>
        <v>0</v>
      </c>
      <c r="HLN13" s="1104">
        <f t="shared" si="89"/>
        <v>0</v>
      </c>
      <c r="HLO13" s="1104">
        <f t="shared" si="89"/>
        <v>0</v>
      </c>
      <c r="HLP13" s="1104">
        <f t="shared" si="89"/>
        <v>0</v>
      </c>
      <c r="HLQ13" s="1103" t="s">
        <v>113</v>
      </c>
      <c r="HLR13" s="1104">
        <f t="shared" si="89"/>
        <v>0</v>
      </c>
      <c r="HLS13" s="1104">
        <f t="shared" si="89"/>
        <v>0</v>
      </c>
      <c r="HLT13" s="1104">
        <f t="shared" si="89"/>
        <v>0</v>
      </c>
      <c r="HLU13" s="1104">
        <f t="shared" si="89"/>
        <v>0</v>
      </c>
      <c r="HLV13" s="1104">
        <f t="shared" si="89"/>
        <v>0</v>
      </c>
      <c r="HLW13" s="1104">
        <f t="shared" si="89"/>
        <v>0</v>
      </c>
      <c r="HLX13" s="1104">
        <f t="shared" si="89"/>
        <v>0</v>
      </c>
      <c r="HLY13" s="1103" t="s">
        <v>113</v>
      </c>
      <c r="HLZ13" s="1104">
        <f t="shared" si="89"/>
        <v>0</v>
      </c>
      <c r="HMA13" s="1104">
        <f t="shared" si="89"/>
        <v>0</v>
      </c>
      <c r="HMB13" s="1104">
        <f t="shared" si="89"/>
        <v>0</v>
      </c>
      <c r="HMC13" s="1104">
        <f t="shared" si="89"/>
        <v>0</v>
      </c>
      <c r="HMD13" s="1104">
        <f t="shared" si="89"/>
        <v>0</v>
      </c>
      <c r="HME13" s="1104">
        <f t="shared" si="89"/>
        <v>0</v>
      </c>
      <c r="HMF13" s="1104">
        <f t="shared" si="89"/>
        <v>0</v>
      </c>
      <c r="HMG13" s="1103" t="s">
        <v>113</v>
      </c>
      <c r="HMH13" s="1104">
        <f t="shared" si="89"/>
        <v>0</v>
      </c>
      <c r="HMI13" s="1104">
        <f t="shared" si="89"/>
        <v>0</v>
      </c>
      <c r="HMJ13" s="1104">
        <f t="shared" si="89"/>
        <v>0</v>
      </c>
      <c r="HMK13" s="1104">
        <f t="shared" si="89"/>
        <v>0</v>
      </c>
      <c r="HML13" s="1104">
        <f t="shared" si="89"/>
        <v>0</v>
      </c>
      <c r="HMM13" s="1104">
        <f t="shared" si="89"/>
        <v>0</v>
      </c>
      <c r="HMN13" s="1104">
        <f t="shared" si="89"/>
        <v>0</v>
      </c>
      <c r="HMO13" s="1103" t="s">
        <v>113</v>
      </c>
      <c r="HMP13" s="1104">
        <f t="shared" ref="HMP13:HOZ13" si="90">SUM(HMP7:HMP12)</f>
        <v>0</v>
      </c>
      <c r="HMQ13" s="1104">
        <f t="shared" si="90"/>
        <v>0</v>
      </c>
      <c r="HMR13" s="1104">
        <f t="shared" si="90"/>
        <v>0</v>
      </c>
      <c r="HMS13" s="1104">
        <f t="shared" si="90"/>
        <v>0</v>
      </c>
      <c r="HMT13" s="1104">
        <f t="shared" si="90"/>
        <v>0</v>
      </c>
      <c r="HMU13" s="1104">
        <f t="shared" si="90"/>
        <v>0</v>
      </c>
      <c r="HMV13" s="1104">
        <f t="shared" si="90"/>
        <v>0</v>
      </c>
      <c r="HMW13" s="1103" t="s">
        <v>113</v>
      </c>
      <c r="HMX13" s="1104">
        <f t="shared" si="90"/>
        <v>0</v>
      </c>
      <c r="HMY13" s="1104">
        <f t="shared" si="90"/>
        <v>0</v>
      </c>
      <c r="HMZ13" s="1104">
        <f t="shared" si="90"/>
        <v>0</v>
      </c>
      <c r="HNA13" s="1104">
        <f t="shared" si="90"/>
        <v>0</v>
      </c>
      <c r="HNB13" s="1104">
        <f t="shared" si="90"/>
        <v>0</v>
      </c>
      <c r="HNC13" s="1104">
        <f t="shared" si="90"/>
        <v>0</v>
      </c>
      <c r="HND13" s="1104">
        <f t="shared" si="90"/>
        <v>0</v>
      </c>
      <c r="HNE13" s="1103" t="s">
        <v>113</v>
      </c>
      <c r="HNF13" s="1104">
        <f t="shared" si="90"/>
        <v>0</v>
      </c>
      <c r="HNG13" s="1104">
        <f t="shared" si="90"/>
        <v>0</v>
      </c>
      <c r="HNH13" s="1104">
        <f t="shared" si="90"/>
        <v>0</v>
      </c>
      <c r="HNI13" s="1104">
        <f t="shared" si="90"/>
        <v>0</v>
      </c>
      <c r="HNJ13" s="1104">
        <f t="shared" si="90"/>
        <v>0</v>
      </c>
      <c r="HNK13" s="1104">
        <f t="shared" si="90"/>
        <v>0</v>
      </c>
      <c r="HNL13" s="1104">
        <f t="shared" si="90"/>
        <v>0</v>
      </c>
      <c r="HNM13" s="1103" t="s">
        <v>113</v>
      </c>
      <c r="HNN13" s="1104">
        <f t="shared" si="90"/>
        <v>0</v>
      </c>
      <c r="HNO13" s="1104">
        <f t="shared" si="90"/>
        <v>0</v>
      </c>
      <c r="HNP13" s="1104">
        <f t="shared" si="90"/>
        <v>0</v>
      </c>
      <c r="HNQ13" s="1104">
        <f t="shared" si="90"/>
        <v>0</v>
      </c>
      <c r="HNR13" s="1104">
        <f t="shared" si="90"/>
        <v>0</v>
      </c>
      <c r="HNS13" s="1104">
        <f t="shared" si="90"/>
        <v>0</v>
      </c>
      <c r="HNT13" s="1104">
        <f t="shared" si="90"/>
        <v>0</v>
      </c>
      <c r="HNU13" s="1103" t="s">
        <v>113</v>
      </c>
      <c r="HNV13" s="1104">
        <f t="shared" si="90"/>
        <v>0</v>
      </c>
      <c r="HNW13" s="1104">
        <f t="shared" si="90"/>
        <v>0</v>
      </c>
      <c r="HNX13" s="1104">
        <f t="shared" si="90"/>
        <v>0</v>
      </c>
      <c r="HNY13" s="1104">
        <f t="shared" si="90"/>
        <v>0</v>
      </c>
      <c r="HNZ13" s="1104">
        <f t="shared" si="90"/>
        <v>0</v>
      </c>
      <c r="HOA13" s="1104">
        <f t="shared" si="90"/>
        <v>0</v>
      </c>
      <c r="HOB13" s="1104">
        <f t="shared" si="90"/>
        <v>0</v>
      </c>
      <c r="HOC13" s="1103" t="s">
        <v>113</v>
      </c>
      <c r="HOD13" s="1104">
        <f t="shared" si="90"/>
        <v>0</v>
      </c>
      <c r="HOE13" s="1104">
        <f t="shared" si="90"/>
        <v>0</v>
      </c>
      <c r="HOF13" s="1104">
        <f t="shared" si="90"/>
        <v>0</v>
      </c>
      <c r="HOG13" s="1104">
        <f t="shared" si="90"/>
        <v>0</v>
      </c>
      <c r="HOH13" s="1104">
        <f t="shared" si="90"/>
        <v>0</v>
      </c>
      <c r="HOI13" s="1104">
        <f t="shared" si="90"/>
        <v>0</v>
      </c>
      <c r="HOJ13" s="1104">
        <f t="shared" si="90"/>
        <v>0</v>
      </c>
      <c r="HOK13" s="1103" t="s">
        <v>113</v>
      </c>
      <c r="HOL13" s="1104">
        <f t="shared" si="90"/>
        <v>0</v>
      </c>
      <c r="HOM13" s="1104">
        <f t="shared" si="90"/>
        <v>0</v>
      </c>
      <c r="HON13" s="1104">
        <f t="shared" si="90"/>
        <v>0</v>
      </c>
      <c r="HOO13" s="1104">
        <f t="shared" si="90"/>
        <v>0</v>
      </c>
      <c r="HOP13" s="1104">
        <f t="shared" si="90"/>
        <v>0</v>
      </c>
      <c r="HOQ13" s="1104">
        <f t="shared" si="90"/>
        <v>0</v>
      </c>
      <c r="HOR13" s="1104">
        <f t="shared" si="90"/>
        <v>0</v>
      </c>
      <c r="HOS13" s="1103" t="s">
        <v>113</v>
      </c>
      <c r="HOT13" s="1104">
        <f t="shared" si="90"/>
        <v>0</v>
      </c>
      <c r="HOU13" s="1104">
        <f t="shared" si="90"/>
        <v>0</v>
      </c>
      <c r="HOV13" s="1104">
        <f t="shared" si="90"/>
        <v>0</v>
      </c>
      <c r="HOW13" s="1104">
        <f t="shared" si="90"/>
        <v>0</v>
      </c>
      <c r="HOX13" s="1104">
        <f t="shared" si="90"/>
        <v>0</v>
      </c>
      <c r="HOY13" s="1104">
        <f t="shared" si="90"/>
        <v>0</v>
      </c>
      <c r="HOZ13" s="1104">
        <f t="shared" si="90"/>
        <v>0</v>
      </c>
      <c r="HPA13" s="1103" t="s">
        <v>113</v>
      </c>
      <c r="HPB13" s="1104">
        <f t="shared" ref="HPB13:HRL13" si="91">SUM(HPB7:HPB12)</f>
        <v>0</v>
      </c>
      <c r="HPC13" s="1104">
        <f t="shared" si="91"/>
        <v>0</v>
      </c>
      <c r="HPD13" s="1104">
        <f t="shared" si="91"/>
        <v>0</v>
      </c>
      <c r="HPE13" s="1104">
        <f t="shared" si="91"/>
        <v>0</v>
      </c>
      <c r="HPF13" s="1104">
        <f t="shared" si="91"/>
        <v>0</v>
      </c>
      <c r="HPG13" s="1104">
        <f t="shared" si="91"/>
        <v>0</v>
      </c>
      <c r="HPH13" s="1104">
        <f t="shared" si="91"/>
        <v>0</v>
      </c>
      <c r="HPI13" s="1103" t="s">
        <v>113</v>
      </c>
      <c r="HPJ13" s="1104">
        <f t="shared" si="91"/>
        <v>0</v>
      </c>
      <c r="HPK13" s="1104">
        <f t="shared" si="91"/>
        <v>0</v>
      </c>
      <c r="HPL13" s="1104">
        <f t="shared" si="91"/>
        <v>0</v>
      </c>
      <c r="HPM13" s="1104">
        <f t="shared" si="91"/>
        <v>0</v>
      </c>
      <c r="HPN13" s="1104">
        <f t="shared" si="91"/>
        <v>0</v>
      </c>
      <c r="HPO13" s="1104">
        <f t="shared" si="91"/>
        <v>0</v>
      </c>
      <c r="HPP13" s="1104">
        <f t="shared" si="91"/>
        <v>0</v>
      </c>
      <c r="HPQ13" s="1103" t="s">
        <v>113</v>
      </c>
      <c r="HPR13" s="1104">
        <f t="shared" si="91"/>
        <v>0</v>
      </c>
      <c r="HPS13" s="1104">
        <f t="shared" si="91"/>
        <v>0</v>
      </c>
      <c r="HPT13" s="1104">
        <f t="shared" si="91"/>
        <v>0</v>
      </c>
      <c r="HPU13" s="1104">
        <f t="shared" si="91"/>
        <v>0</v>
      </c>
      <c r="HPV13" s="1104">
        <f t="shared" si="91"/>
        <v>0</v>
      </c>
      <c r="HPW13" s="1104">
        <f t="shared" si="91"/>
        <v>0</v>
      </c>
      <c r="HPX13" s="1104">
        <f t="shared" si="91"/>
        <v>0</v>
      </c>
      <c r="HPY13" s="1103" t="s">
        <v>113</v>
      </c>
      <c r="HPZ13" s="1104">
        <f t="shared" si="91"/>
        <v>0</v>
      </c>
      <c r="HQA13" s="1104">
        <f t="shared" si="91"/>
        <v>0</v>
      </c>
      <c r="HQB13" s="1104">
        <f t="shared" si="91"/>
        <v>0</v>
      </c>
      <c r="HQC13" s="1104">
        <f t="shared" si="91"/>
        <v>0</v>
      </c>
      <c r="HQD13" s="1104">
        <f t="shared" si="91"/>
        <v>0</v>
      </c>
      <c r="HQE13" s="1104">
        <f t="shared" si="91"/>
        <v>0</v>
      </c>
      <c r="HQF13" s="1104">
        <f t="shared" si="91"/>
        <v>0</v>
      </c>
      <c r="HQG13" s="1103" t="s">
        <v>113</v>
      </c>
      <c r="HQH13" s="1104">
        <f t="shared" si="91"/>
        <v>0</v>
      </c>
      <c r="HQI13" s="1104">
        <f t="shared" si="91"/>
        <v>0</v>
      </c>
      <c r="HQJ13" s="1104">
        <f t="shared" si="91"/>
        <v>0</v>
      </c>
      <c r="HQK13" s="1104">
        <f t="shared" si="91"/>
        <v>0</v>
      </c>
      <c r="HQL13" s="1104">
        <f t="shared" si="91"/>
        <v>0</v>
      </c>
      <c r="HQM13" s="1104">
        <f t="shared" si="91"/>
        <v>0</v>
      </c>
      <c r="HQN13" s="1104">
        <f t="shared" si="91"/>
        <v>0</v>
      </c>
      <c r="HQO13" s="1103" t="s">
        <v>113</v>
      </c>
      <c r="HQP13" s="1104">
        <f t="shared" si="91"/>
        <v>0</v>
      </c>
      <c r="HQQ13" s="1104">
        <f t="shared" si="91"/>
        <v>0</v>
      </c>
      <c r="HQR13" s="1104">
        <f t="shared" si="91"/>
        <v>0</v>
      </c>
      <c r="HQS13" s="1104">
        <f t="shared" si="91"/>
        <v>0</v>
      </c>
      <c r="HQT13" s="1104">
        <f t="shared" si="91"/>
        <v>0</v>
      </c>
      <c r="HQU13" s="1104">
        <f t="shared" si="91"/>
        <v>0</v>
      </c>
      <c r="HQV13" s="1104">
        <f t="shared" si="91"/>
        <v>0</v>
      </c>
      <c r="HQW13" s="1103" t="s">
        <v>113</v>
      </c>
      <c r="HQX13" s="1104">
        <f t="shared" si="91"/>
        <v>0</v>
      </c>
      <c r="HQY13" s="1104">
        <f t="shared" si="91"/>
        <v>0</v>
      </c>
      <c r="HQZ13" s="1104">
        <f t="shared" si="91"/>
        <v>0</v>
      </c>
      <c r="HRA13" s="1104">
        <f t="shared" si="91"/>
        <v>0</v>
      </c>
      <c r="HRB13" s="1104">
        <f t="shared" si="91"/>
        <v>0</v>
      </c>
      <c r="HRC13" s="1104">
        <f t="shared" si="91"/>
        <v>0</v>
      </c>
      <c r="HRD13" s="1104">
        <f t="shared" si="91"/>
        <v>0</v>
      </c>
      <c r="HRE13" s="1103" t="s">
        <v>113</v>
      </c>
      <c r="HRF13" s="1104">
        <f t="shared" si="91"/>
        <v>0</v>
      </c>
      <c r="HRG13" s="1104">
        <f t="shared" si="91"/>
        <v>0</v>
      </c>
      <c r="HRH13" s="1104">
        <f t="shared" si="91"/>
        <v>0</v>
      </c>
      <c r="HRI13" s="1104">
        <f t="shared" si="91"/>
        <v>0</v>
      </c>
      <c r="HRJ13" s="1104">
        <f t="shared" si="91"/>
        <v>0</v>
      </c>
      <c r="HRK13" s="1104">
        <f t="shared" si="91"/>
        <v>0</v>
      </c>
      <c r="HRL13" s="1104">
        <f t="shared" si="91"/>
        <v>0</v>
      </c>
      <c r="HRM13" s="1103" t="s">
        <v>113</v>
      </c>
      <c r="HRN13" s="1104">
        <f t="shared" ref="HRN13:HTX13" si="92">SUM(HRN7:HRN12)</f>
        <v>0</v>
      </c>
      <c r="HRO13" s="1104">
        <f t="shared" si="92"/>
        <v>0</v>
      </c>
      <c r="HRP13" s="1104">
        <f t="shared" si="92"/>
        <v>0</v>
      </c>
      <c r="HRQ13" s="1104">
        <f t="shared" si="92"/>
        <v>0</v>
      </c>
      <c r="HRR13" s="1104">
        <f t="shared" si="92"/>
        <v>0</v>
      </c>
      <c r="HRS13" s="1104">
        <f t="shared" si="92"/>
        <v>0</v>
      </c>
      <c r="HRT13" s="1104">
        <f t="shared" si="92"/>
        <v>0</v>
      </c>
      <c r="HRU13" s="1103" t="s">
        <v>113</v>
      </c>
      <c r="HRV13" s="1104">
        <f t="shared" si="92"/>
        <v>0</v>
      </c>
      <c r="HRW13" s="1104">
        <f t="shared" si="92"/>
        <v>0</v>
      </c>
      <c r="HRX13" s="1104">
        <f t="shared" si="92"/>
        <v>0</v>
      </c>
      <c r="HRY13" s="1104">
        <f t="shared" si="92"/>
        <v>0</v>
      </c>
      <c r="HRZ13" s="1104">
        <f t="shared" si="92"/>
        <v>0</v>
      </c>
      <c r="HSA13" s="1104">
        <f t="shared" si="92"/>
        <v>0</v>
      </c>
      <c r="HSB13" s="1104">
        <f t="shared" si="92"/>
        <v>0</v>
      </c>
      <c r="HSC13" s="1103" t="s">
        <v>113</v>
      </c>
      <c r="HSD13" s="1104">
        <f t="shared" si="92"/>
        <v>0</v>
      </c>
      <c r="HSE13" s="1104">
        <f t="shared" si="92"/>
        <v>0</v>
      </c>
      <c r="HSF13" s="1104">
        <f t="shared" si="92"/>
        <v>0</v>
      </c>
      <c r="HSG13" s="1104">
        <f t="shared" si="92"/>
        <v>0</v>
      </c>
      <c r="HSH13" s="1104">
        <f t="shared" si="92"/>
        <v>0</v>
      </c>
      <c r="HSI13" s="1104">
        <f t="shared" si="92"/>
        <v>0</v>
      </c>
      <c r="HSJ13" s="1104">
        <f t="shared" si="92"/>
        <v>0</v>
      </c>
      <c r="HSK13" s="1103" t="s">
        <v>113</v>
      </c>
      <c r="HSL13" s="1104">
        <f t="shared" si="92"/>
        <v>0</v>
      </c>
      <c r="HSM13" s="1104">
        <f t="shared" si="92"/>
        <v>0</v>
      </c>
      <c r="HSN13" s="1104">
        <f t="shared" si="92"/>
        <v>0</v>
      </c>
      <c r="HSO13" s="1104">
        <f t="shared" si="92"/>
        <v>0</v>
      </c>
      <c r="HSP13" s="1104">
        <f t="shared" si="92"/>
        <v>0</v>
      </c>
      <c r="HSQ13" s="1104">
        <f t="shared" si="92"/>
        <v>0</v>
      </c>
      <c r="HSR13" s="1104">
        <f t="shared" si="92"/>
        <v>0</v>
      </c>
      <c r="HSS13" s="1103" t="s">
        <v>113</v>
      </c>
      <c r="HST13" s="1104">
        <f t="shared" si="92"/>
        <v>0</v>
      </c>
      <c r="HSU13" s="1104">
        <f t="shared" si="92"/>
        <v>0</v>
      </c>
      <c r="HSV13" s="1104">
        <f t="shared" si="92"/>
        <v>0</v>
      </c>
      <c r="HSW13" s="1104">
        <f t="shared" si="92"/>
        <v>0</v>
      </c>
      <c r="HSX13" s="1104">
        <f t="shared" si="92"/>
        <v>0</v>
      </c>
      <c r="HSY13" s="1104">
        <f t="shared" si="92"/>
        <v>0</v>
      </c>
      <c r="HSZ13" s="1104">
        <f t="shared" si="92"/>
        <v>0</v>
      </c>
      <c r="HTA13" s="1103" t="s">
        <v>113</v>
      </c>
      <c r="HTB13" s="1104">
        <f t="shared" si="92"/>
        <v>0</v>
      </c>
      <c r="HTC13" s="1104">
        <f t="shared" si="92"/>
        <v>0</v>
      </c>
      <c r="HTD13" s="1104">
        <f t="shared" si="92"/>
        <v>0</v>
      </c>
      <c r="HTE13" s="1104">
        <f t="shared" si="92"/>
        <v>0</v>
      </c>
      <c r="HTF13" s="1104">
        <f t="shared" si="92"/>
        <v>0</v>
      </c>
      <c r="HTG13" s="1104">
        <f t="shared" si="92"/>
        <v>0</v>
      </c>
      <c r="HTH13" s="1104">
        <f t="shared" si="92"/>
        <v>0</v>
      </c>
      <c r="HTI13" s="1103" t="s">
        <v>113</v>
      </c>
      <c r="HTJ13" s="1104">
        <f t="shared" si="92"/>
        <v>0</v>
      </c>
      <c r="HTK13" s="1104">
        <f t="shared" si="92"/>
        <v>0</v>
      </c>
      <c r="HTL13" s="1104">
        <f t="shared" si="92"/>
        <v>0</v>
      </c>
      <c r="HTM13" s="1104">
        <f t="shared" si="92"/>
        <v>0</v>
      </c>
      <c r="HTN13" s="1104">
        <f t="shared" si="92"/>
        <v>0</v>
      </c>
      <c r="HTO13" s="1104">
        <f t="shared" si="92"/>
        <v>0</v>
      </c>
      <c r="HTP13" s="1104">
        <f t="shared" si="92"/>
        <v>0</v>
      </c>
      <c r="HTQ13" s="1103" t="s">
        <v>113</v>
      </c>
      <c r="HTR13" s="1104">
        <f t="shared" si="92"/>
        <v>0</v>
      </c>
      <c r="HTS13" s="1104">
        <f t="shared" si="92"/>
        <v>0</v>
      </c>
      <c r="HTT13" s="1104">
        <f t="shared" si="92"/>
        <v>0</v>
      </c>
      <c r="HTU13" s="1104">
        <f t="shared" si="92"/>
        <v>0</v>
      </c>
      <c r="HTV13" s="1104">
        <f t="shared" si="92"/>
        <v>0</v>
      </c>
      <c r="HTW13" s="1104">
        <f t="shared" si="92"/>
        <v>0</v>
      </c>
      <c r="HTX13" s="1104">
        <f t="shared" si="92"/>
        <v>0</v>
      </c>
      <c r="HTY13" s="1103" t="s">
        <v>113</v>
      </c>
      <c r="HTZ13" s="1104">
        <f t="shared" ref="HTZ13:HWJ13" si="93">SUM(HTZ7:HTZ12)</f>
        <v>0</v>
      </c>
      <c r="HUA13" s="1104">
        <f t="shared" si="93"/>
        <v>0</v>
      </c>
      <c r="HUB13" s="1104">
        <f t="shared" si="93"/>
        <v>0</v>
      </c>
      <c r="HUC13" s="1104">
        <f t="shared" si="93"/>
        <v>0</v>
      </c>
      <c r="HUD13" s="1104">
        <f t="shared" si="93"/>
        <v>0</v>
      </c>
      <c r="HUE13" s="1104">
        <f t="shared" si="93"/>
        <v>0</v>
      </c>
      <c r="HUF13" s="1104">
        <f t="shared" si="93"/>
        <v>0</v>
      </c>
      <c r="HUG13" s="1103" t="s">
        <v>113</v>
      </c>
      <c r="HUH13" s="1104">
        <f t="shared" si="93"/>
        <v>0</v>
      </c>
      <c r="HUI13" s="1104">
        <f t="shared" si="93"/>
        <v>0</v>
      </c>
      <c r="HUJ13" s="1104">
        <f t="shared" si="93"/>
        <v>0</v>
      </c>
      <c r="HUK13" s="1104">
        <f t="shared" si="93"/>
        <v>0</v>
      </c>
      <c r="HUL13" s="1104">
        <f t="shared" si="93"/>
        <v>0</v>
      </c>
      <c r="HUM13" s="1104">
        <f t="shared" si="93"/>
        <v>0</v>
      </c>
      <c r="HUN13" s="1104">
        <f t="shared" si="93"/>
        <v>0</v>
      </c>
      <c r="HUO13" s="1103" t="s">
        <v>113</v>
      </c>
      <c r="HUP13" s="1104">
        <f t="shared" si="93"/>
        <v>0</v>
      </c>
      <c r="HUQ13" s="1104">
        <f t="shared" si="93"/>
        <v>0</v>
      </c>
      <c r="HUR13" s="1104">
        <f t="shared" si="93"/>
        <v>0</v>
      </c>
      <c r="HUS13" s="1104">
        <f t="shared" si="93"/>
        <v>0</v>
      </c>
      <c r="HUT13" s="1104">
        <f t="shared" si="93"/>
        <v>0</v>
      </c>
      <c r="HUU13" s="1104">
        <f t="shared" si="93"/>
        <v>0</v>
      </c>
      <c r="HUV13" s="1104">
        <f t="shared" si="93"/>
        <v>0</v>
      </c>
      <c r="HUW13" s="1103" t="s">
        <v>113</v>
      </c>
      <c r="HUX13" s="1104">
        <f t="shared" si="93"/>
        <v>0</v>
      </c>
      <c r="HUY13" s="1104">
        <f t="shared" si="93"/>
        <v>0</v>
      </c>
      <c r="HUZ13" s="1104">
        <f t="shared" si="93"/>
        <v>0</v>
      </c>
      <c r="HVA13" s="1104">
        <f t="shared" si="93"/>
        <v>0</v>
      </c>
      <c r="HVB13" s="1104">
        <f t="shared" si="93"/>
        <v>0</v>
      </c>
      <c r="HVC13" s="1104">
        <f t="shared" si="93"/>
        <v>0</v>
      </c>
      <c r="HVD13" s="1104">
        <f t="shared" si="93"/>
        <v>0</v>
      </c>
      <c r="HVE13" s="1103" t="s">
        <v>113</v>
      </c>
      <c r="HVF13" s="1104">
        <f t="shared" si="93"/>
        <v>0</v>
      </c>
      <c r="HVG13" s="1104">
        <f t="shared" si="93"/>
        <v>0</v>
      </c>
      <c r="HVH13" s="1104">
        <f t="shared" si="93"/>
        <v>0</v>
      </c>
      <c r="HVI13" s="1104">
        <f t="shared" si="93"/>
        <v>0</v>
      </c>
      <c r="HVJ13" s="1104">
        <f t="shared" si="93"/>
        <v>0</v>
      </c>
      <c r="HVK13" s="1104">
        <f t="shared" si="93"/>
        <v>0</v>
      </c>
      <c r="HVL13" s="1104">
        <f t="shared" si="93"/>
        <v>0</v>
      </c>
      <c r="HVM13" s="1103" t="s">
        <v>113</v>
      </c>
      <c r="HVN13" s="1104">
        <f t="shared" si="93"/>
        <v>0</v>
      </c>
      <c r="HVO13" s="1104">
        <f t="shared" si="93"/>
        <v>0</v>
      </c>
      <c r="HVP13" s="1104">
        <f t="shared" si="93"/>
        <v>0</v>
      </c>
      <c r="HVQ13" s="1104">
        <f t="shared" si="93"/>
        <v>0</v>
      </c>
      <c r="HVR13" s="1104">
        <f t="shared" si="93"/>
        <v>0</v>
      </c>
      <c r="HVS13" s="1104">
        <f t="shared" si="93"/>
        <v>0</v>
      </c>
      <c r="HVT13" s="1104">
        <f t="shared" si="93"/>
        <v>0</v>
      </c>
      <c r="HVU13" s="1103" t="s">
        <v>113</v>
      </c>
      <c r="HVV13" s="1104">
        <f t="shared" si="93"/>
        <v>0</v>
      </c>
      <c r="HVW13" s="1104">
        <f t="shared" si="93"/>
        <v>0</v>
      </c>
      <c r="HVX13" s="1104">
        <f t="shared" si="93"/>
        <v>0</v>
      </c>
      <c r="HVY13" s="1104">
        <f t="shared" si="93"/>
        <v>0</v>
      </c>
      <c r="HVZ13" s="1104">
        <f t="shared" si="93"/>
        <v>0</v>
      </c>
      <c r="HWA13" s="1104">
        <f t="shared" si="93"/>
        <v>0</v>
      </c>
      <c r="HWB13" s="1104">
        <f t="shared" si="93"/>
        <v>0</v>
      </c>
      <c r="HWC13" s="1103" t="s">
        <v>113</v>
      </c>
      <c r="HWD13" s="1104">
        <f t="shared" si="93"/>
        <v>0</v>
      </c>
      <c r="HWE13" s="1104">
        <f t="shared" si="93"/>
        <v>0</v>
      </c>
      <c r="HWF13" s="1104">
        <f t="shared" si="93"/>
        <v>0</v>
      </c>
      <c r="HWG13" s="1104">
        <f t="shared" si="93"/>
        <v>0</v>
      </c>
      <c r="HWH13" s="1104">
        <f t="shared" si="93"/>
        <v>0</v>
      </c>
      <c r="HWI13" s="1104">
        <f t="shared" si="93"/>
        <v>0</v>
      </c>
      <c r="HWJ13" s="1104">
        <f t="shared" si="93"/>
        <v>0</v>
      </c>
      <c r="HWK13" s="1103" t="s">
        <v>113</v>
      </c>
      <c r="HWL13" s="1104">
        <f t="shared" ref="HWL13:HYV13" si="94">SUM(HWL7:HWL12)</f>
        <v>0</v>
      </c>
      <c r="HWM13" s="1104">
        <f t="shared" si="94"/>
        <v>0</v>
      </c>
      <c r="HWN13" s="1104">
        <f t="shared" si="94"/>
        <v>0</v>
      </c>
      <c r="HWO13" s="1104">
        <f t="shared" si="94"/>
        <v>0</v>
      </c>
      <c r="HWP13" s="1104">
        <f t="shared" si="94"/>
        <v>0</v>
      </c>
      <c r="HWQ13" s="1104">
        <f t="shared" si="94"/>
        <v>0</v>
      </c>
      <c r="HWR13" s="1104">
        <f t="shared" si="94"/>
        <v>0</v>
      </c>
      <c r="HWS13" s="1103" t="s">
        <v>113</v>
      </c>
      <c r="HWT13" s="1104">
        <f t="shared" si="94"/>
        <v>0</v>
      </c>
      <c r="HWU13" s="1104">
        <f t="shared" si="94"/>
        <v>0</v>
      </c>
      <c r="HWV13" s="1104">
        <f t="shared" si="94"/>
        <v>0</v>
      </c>
      <c r="HWW13" s="1104">
        <f t="shared" si="94"/>
        <v>0</v>
      </c>
      <c r="HWX13" s="1104">
        <f t="shared" si="94"/>
        <v>0</v>
      </c>
      <c r="HWY13" s="1104">
        <f t="shared" si="94"/>
        <v>0</v>
      </c>
      <c r="HWZ13" s="1104">
        <f t="shared" si="94"/>
        <v>0</v>
      </c>
      <c r="HXA13" s="1103" t="s">
        <v>113</v>
      </c>
      <c r="HXB13" s="1104">
        <f t="shared" si="94"/>
        <v>0</v>
      </c>
      <c r="HXC13" s="1104">
        <f t="shared" si="94"/>
        <v>0</v>
      </c>
      <c r="HXD13" s="1104">
        <f t="shared" si="94"/>
        <v>0</v>
      </c>
      <c r="HXE13" s="1104">
        <f t="shared" si="94"/>
        <v>0</v>
      </c>
      <c r="HXF13" s="1104">
        <f t="shared" si="94"/>
        <v>0</v>
      </c>
      <c r="HXG13" s="1104">
        <f t="shared" si="94"/>
        <v>0</v>
      </c>
      <c r="HXH13" s="1104">
        <f t="shared" si="94"/>
        <v>0</v>
      </c>
      <c r="HXI13" s="1103" t="s">
        <v>113</v>
      </c>
      <c r="HXJ13" s="1104">
        <f t="shared" si="94"/>
        <v>0</v>
      </c>
      <c r="HXK13" s="1104">
        <f t="shared" si="94"/>
        <v>0</v>
      </c>
      <c r="HXL13" s="1104">
        <f t="shared" si="94"/>
        <v>0</v>
      </c>
      <c r="HXM13" s="1104">
        <f t="shared" si="94"/>
        <v>0</v>
      </c>
      <c r="HXN13" s="1104">
        <f t="shared" si="94"/>
        <v>0</v>
      </c>
      <c r="HXO13" s="1104">
        <f t="shared" si="94"/>
        <v>0</v>
      </c>
      <c r="HXP13" s="1104">
        <f t="shared" si="94"/>
        <v>0</v>
      </c>
      <c r="HXQ13" s="1103" t="s">
        <v>113</v>
      </c>
      <c r="HXR13" s="1104">
        <f t="shared" si="94"/>
        <v>0</v>
      </c>
      <c r="HXS13" s="1104">
        <f t="shared" si="94"/>
        <v>0</v>
      </c>
      <c r="HXT13" s="1104">
        <f t="shared" si="94"/>
        <v>0</v>
      </c>
      <c r="HXU13" s="1104">
        <f t="shared" si="94"/>
        <v>0</v>
      </c>
      <c r="HXV13" s="1104">
        <f t="shared" si="94"/>
        <v>0</v>
      </c>
      <c r="HXW13" s="1104">
        <f t="shared" si="94"/>
        <v>0</v>
      </c>
      <c r="HXX13" s="1104">
        <f t="shared" si="94"/>
        <v>0</v>
      </c>
      <c r="HXY13" s="1103" t="s">
        <v>113</v>
      </c>
      <c r="HXZ13" s="1104">
        <f t="shared" si="94"/>
        <v>0</v>
      </c>
      <c r="HYA13" s="1104">
        <f t="shared" si="94"/>
        <v>0</v>
      </c>
      <c r="HYB13" s="1104">
        <f t="shared" si="94"/>
        <v>0</v>
      </c>
      <c r="HYC13" s="1104">
        <f t="shared" si="94"/>
        <v>0</v>
      </c>
      <c r="HYD13" s="1104">
        <f t="shared" si="94"/>
        <v>0</v>
      </c>
      <c r="HYE13" s="1104">
        <f t="shared" si="94"/>
        <v>0</v>
      </c>
      <c r="HYF13" s="1104">
        <f t="shared" si="94"/>
        <v>0</v>
      </c>
      <c r="HYG13" s="1103" t="s">
        <v>113</v>
      </c>
      <c r="HYH13" s="1104">
        <f t="shared" si="94"/>
        <v>0</v>
      </c>
      <c r="HYI13" s="1104">
        <f t="shared" si="94"/>
        <v>0</v>
      </c>
      <c r="HYJ13" s="1104">
        <f t="shared" si="94"/>
        <v>0</v>
      </c>
      <c r="HYK13" s="1104">
        <f t="shared" si="94"/>
        <v>0</v>
      </c>
      <c r="HYL13" s="1104">
        <f t="shared" si="94"/>
        <v>0</v>
      </c>
      <c r="HYM13" s="1104">
        <f t="shared" si="94"/>
        <v>0</v>
      </c>
      <c r="HYN13" s="1104">
        <f t="shared" si="94"/>
        <v>0</v>
      </c>
      <c r="HYO13" s="1103" t="s">
        <v>113</v>
      </c>
      <c r="HYP13" s="1104">
        <f t="shared" si="94"/>
        <v>0</v>
      </c>
      <c r="HYQ13" s="1104">
        <f t="shared" si="94"/>
        <v>0</v>
      </c>
      <c r="HYR13" s="1104">
        <f t="shared" si="94"/>
        <v>0</v>
      </c>
      <c r="HYS13" s="1104">
        <f t="shared" si="94"/>
        <v>0</v>
      </c>
      <c r="HYT13" s="1104">
        <f t="shared" si="94"/>
        <v>0</v>
      </c>
      <c r="HYU13" s="1104">
        <f t="shared" si="94"/>
        <v>0</v>
      </c>
      <c r="HYV13" s="1104">
        <f t="shared" si="94"/>
        <v>0</v>
      </c>
      <c r="HYW13" s="1103" t="s">
        <v>113</v>
      </c>
      <c r="HYX13" s="1104">
        <f t="shared" ref="HYX13:IBH13" si="95">SUM(HYX7:HYX12)</f>
        <v>0</v>
      </c>
      <c r="HYY13" s="1104">
        <f t="shared" si="95"/>
        <v>0</v>
      </c>
      <c r="HYZ13" s="1104">
        <f t="shared" si="95"/>
        <v>0</v>
      </c>
      <c r="HZA13" s="1104">
        <f t="shared" si="95"/>
        <v>0</v>
      </c>
      <c r="HZB13" s="1104">
        <f t="shared" si="95"/>
        <v>0</v>
      </c>
      <c r="HZC13" s="1104">
        <f t="shared" si="95"/>
        <v>0</v>
      </c>
      <c r="HZD13" s="1104">
        <f t="shared" si="95"/>
        <v>0</v>
      </c>
      <c r="HZE13" s="1103" t="s">
        <v>113</v>
      </c>
      <c r="HZF13" s="1104">
        <f t="shared" si="95"/>
        <v>0</v>
      </c>
      <c r="HZG13" s="1104">
        <f t="shared" si="95"/>
        <v>0</v>
      </c>
      <c r="HZH13" s="1104">
        <f t="shared" si="95"/>
        <v>0</v>
      </c>
      <c r="HZI13" s="1104">
        <f t="shared" si="95"/>
        <v>0</v>
      </c>
      <c r="HZJ13" s="1104">
        <f t="shared" si="95"/>
        <v>0</v>
      </c>
      <c r="HZK13" s="1104">
        <f t="shared" si="95"/>
        <v>0</v>
      </c>
      <c r="HZL13" s="1104">
        <f t="shared" si="95"/>
        <v>0</v>
      </c>
      <c r="HZM13" s="1103" t="s">
        <v>113</v>
      </c>
      <c r="HZN13" s="1104">
        <f t="shared" si="95"/>
        <v>0</v>
      </c>
      <c r="HZO13" s="1104">
        <f t="shared" si="95"/>
        <v>0</v>
      </c>
      <c r="HZP13" s="1104">
        <f t="shared" si="95"/>
        <v>0</v>
      </c>
      <c r="HZQ13" s="1104">
        <f t="shared" si="95"/>
        <v>0</v>
      </c>
      <c r="HZR13" s="1104">
        <f t="shared" si="95"/>
        <v>0</v>
      </c>
      <c r="HZS13" s="1104">
        <f t="shared" si="95"/>
        <v>0</v>
      </c>
      <c r="HZT13" s="1104">
        <f t="shared" si="95"/>
        <v>0</v>
      </c>
      <c r="HZU13" s="1103" t="s">
        <v>113</v>
      </c>
      <c r="HZV13" s="1104">
        <f t="shared" si="95"/>
        <v>0</v>
      </c>
      <c r="HZW13" s="1104">
        <f t="shared" si="95"/>
        <v>0</v>
      </c>
      <c r="HZX13" s="1104">
        <f t="shared" si="95"/>
        <v>0</v>
      </c>
      <c r="HZY13" s="1104">
        <f t="shared" si="95"/>
        <v>0</v>
      </c>
      <c r="HZZ13" s="1104">
        <f t="shared" si="95"/>
        <v>0</v>
      </c>
      <c r="IAA13" s="1104">
        <f t="shared" si="95"/>
        <v>0</v>
      </c>
      <c r="IAB13" s="1104">
        <f t="shared" si="95"/>
        <v>0</v>
      </c>
      <c r="IAC13" s="1103" t="s">
        <v>113</v>
      </c>
      <c r="IAD13" s="1104">
        <f t="shared" si="95"/>
        <v>0</v>
      </c>
      <c r="IAE13" s="1104">
        <f t="shared" si="95"/>
        <v>0</v>
      </c>
      <c r="IAF13" s="1104">
        <f t="shared" si="95"/>
        <v>0</v>
      </c>
      <c r="IAG13" s="1104">
        <f t="shared" si="95"/>
        <v>0</v>
      </c>
      <c r="IAH13" s="1104">
        <f t="shared" si="95"/>
        <v>0</v>
      </c>
      <c r="IAI13" s="1104">
        <f t="shared" si="95"/>
        <v>0</v>
      </c>
      <c r="IAJ13" s="1104">
        <f t="shared" si="95"/>
        <v>0</v>
      </c>
      <c r="IAK13" s="1103" t="s">
        <v>113</v>
      </c>
      <c r="IAL13" s="1104">
        <f t="shared" si="95"/>
        <v>0</v>
      </c>
      <c r="IAM13" s="1104">
        <f t="shared" si="95"/>
        <v>0</v>
      </c>
      <c r="IAN13" s="1104">
        <f t="shared" si="95"/>
        <v>0</v>
      </c>
      <c r="IAO13" s="1104">
        <f t="shared" si="95"/>
        <v>0</v>
      </c>
      <c r="IAP13" s="1104">
        <f t="shared" si="95"/>
        <v>0</v>
      </c>
      <c r="IAQ13" s="1104">
        <f t="shared" si="95"/>
        <v>0</v>
      </c>
      <c r="IAR13" s="1104">
        <f t="shared" si="95"/>
        <v>0</v>
      </c>
      <c r="IAS13" s="1103" t="s">
        <v>113</v>
      </c>
      <c r="IAT13" s="1104">
        <f t="shared" si="95"/>
        <v>0</v>
      </c>
      <c r="IAU13" s="1104">
        <f t="shared" si="95"/>
        <v>0</v>
      </c>
      <c r="IAV13" s="1104">
        <f t="shared" si="95"/>
        <v>0</v>
      </c>
      <c r="IAW13" s="1104">
        <f t="shared" si="95"/>
        <v>0</v>
      </c>
      <c r="IAX13" s="1104">
        <f t="shared" si="95"/>
        <v>0</v>
      </c>
      <c r="IAY13" s="1104">
        <f t="shared" si="95"/>
        <v>0</v>
      </c>
      <c r="IAZ13" s="1104">
        <f t="shared" si="95"/>
        <v>0</v>
      </c>
      <c r="IBA13" s="1103" t="s">
        <v>113</v>
      </c>
      <c r="IBB13" s="1104">
        <f t="shared" si="95"/>
        <v>0</v>
      </c>
      <c r="IBC13" s="1104">
        <f t="shared" si="95"/>
        <v>0</v>
      </c>
      <c r="IBD13" s="1104">
        <f t="shared" si="95"/>
        <v>0</v>
      </c>
      <c r="IBE13" s="1104">
        <f t="shared" si="95"/>
        <v>0</v>
      </c>
      <c r="IBF13" s="1104">
        <f t="shared" si="95"/>
        <v>0</v>
      </c>
      <c r="IBG13" s="1104">
        <f t="shared" si="95"/>
        <v>0</v>
      </c>
      <c r="IBH13" s="1104">
        <f t="shared" si="95"/>
        <v>0</v>
      </c>
      <c r="IBI13" s="1103" t="s">
        <v>113</v>
      </c>
      <c r="IBJ13" s="1104">
        <f t="shared" ref="IBJ13:IDT13" si="96">SUM(IBJ7:IBJ12)</f>
        <v>0</v>
      </c>
      <c r="IBK13" s="1104">
        <f t="shared" si="96"/>
        <v>0</v>
      </c>
      <c r="IBL13" s="1104">
        <f t="shared" si="96"/>
        <v>0</v>
      </c>
      <c r="IBM13" s="1104">
        <f t="shared" si="96"/>
        <v>0</v>
      </c>
      <c r="IBN13" s="1104">
        <f t="shared" si="96"/>
        <v>0</v>
      </c>
      <c r="IBO13" s="1104">
        <f t="shared" si="96"/>
        <v>0</v>
      </c>
      <c r="IBP13" s="1104">
        <f t="shared" si="96"/>
        <v>0</v>
      </c>
      <c r="IBQ13" s="1103" t="s">
        <v>113</v>
      </c>
      <c r="IBR13" s="1104">
        <f t="shared" si="96"/>
        <v>0</v>
      </c>
      <c r="IBS13" s="1104">
        <f t="shared" si="96"/>
        <v>0</v>
      </c>
      <c r="IBT13" s="1104">
        <f t="shared" si="96"/>
        <v>0</v>
      </c>
      <c r="IBU13" s="1104">
        <f t="shared" si="96"/>
        <v>0</v>
      </c>
      <c r="IBV13" s="1104">
        <f t="shared" si="96"/>
        <v>0</v>
      </c>
      <c r="IBW13" s="1104">
        <f t="shared" si="96"/>
        <v>0</v>
      </c>
      <c r="IBX13" s="1104">
        <f t="shared" si="96"/>
        <v>0</v>
      </c>
      <c r="IBY13" s="1103" t="s">
        <v>113</v>
      </c>
      <c r="IBZ13" s="1104">
        <f t="shared" si="96"/>
        <v>0</v>
      </c>
      <c r="ICA13" s="1104">
        <f t="shared" si="96"/>
        <v>0</v>
      </c>
      <c r="ICB13" s="1104">
        <f t="shared" si="96"/>
        <v>0</v>
      </c>
      <c r="ICC13" s="1104">
        <f t="shared" si="96"/>
        <v>0</v>
      </c>
      <c r="ICD13" s="1104">
        <f t="shared" si="96"/>
        <v>0</v>
      </c>
      <c r="ICE13" s="1104">
        <f t="shared" si="96"/>
        <v>0</v>
      </c>
      <c r="ICF13" s="1104">
        <f t="shared" si="96"/>
        <v>0</v>
      </c>
      <c r="ICG13" s="1103" t="s">
        <v>113</v>
      </c>
      <c r="ICH13" s="1104">
        <f t="shared" si="96"/>
        <v>0</v>
      </c>
      <c r="ICI13" s="1104">
        <f t="shared" si="96"/>
        <v>0</v>
      </c>
      <c r="ICJ13" s="1104">
        <f t="shared" si="96"/>
        <v>0</v>
      </c>
      <c r="ICK13" s="1104">
        <f t="shared" si="96"/>
        <v>0</v>
      </c>
      <c r="ICL13" s="1104">
        <f t="shared" si="96"/>
        <v>0</v>
      </c>
      <c r="ICM13" s="1104">
        <f t="shared" si="96"/>
        <v>0</v>
      </c>
      <c r="ICN13" s="1104">
        <f t="shared" si="96"/>
        <v>0</v>
      </c>
      <c r="ICO13" s="1103" t="s">
        <v>113</v>
      </c>
      <c r="ICP13" s="1104">
        <f t="shared" si="96"/>
        <v>0</v>
      </c>
      <c r="ICQ13" s="1104">
        <f t="shared" si="96"/>
        <v>0</v>
      </c>
      <c r="ICR13" s="1104">
        <f t="shared" si="96"/>
        <v>0</v>
      </c>
      <c r="ICS13" s="1104">
        <f t="shared" si="96"/>
        <v>0</v>
      </c>
      <c r="ICT13" s="1104">
        <f t="shared" si="96"/>
        <v>0</v>
      </c>
      <c r="ICU13" s="1104">
        <f t="shared" si="96"/>
        <v>0</v>
      </c>
      <c r="ICV13" s="1104">
        <f t="shared" si="96"/>
        <v>0</v>
      </c>
      <c r="ICW13" s="1103" t="s">
        <v>113</v>
      </c>
      <c r="ICX13" s="1104">
        <f t="shared" si="96"/>
        <v>0</v>
      </c>
      <c r="ICY13" s="1104">
        <f t="shared" si="96"/>
        <v>0</v>
      </c>
      <c r="ICZ13" s="1104">
        <f t="shared" si="96"/>
        <v>0</v>
      </c>
      <c r="IDA13" s="1104">
        <f t="shared" si="96"/>
        <v>0</v>
      </c>
      <c r="IDB13" s="1104">
        <f t="shared" si="96"/>
        <v>0</v>
      </c>
      <c r="IDC13" s="1104">
        <f t="shared" si="96"/>
        <v>0</v>
      </c>
      <c r="IDD13" s="1104">
        <f t="shared" si="96"/>
        <v>0</v>
      </c>
      <c r="IDE13" s="1103" t="s">
        <v>113</v>
      </c>
      <c r="IDF13" s="1104">
        <f t="shared" si="96"/>
        <v>0</v>
      </c>
      <c r="IDG13" s="1104">
        <f t="shared" si="96"/>
        <v>0</v>
      </c>
      <c r="IDH13" s="1104">
        <f t="shared" si="96"/>
        <v>0</v>
      </c>
      <c r="IDI13" s="1104">
        <f t="shared" si="96"/>
        <v>0</v>
      </c>
      <c r="IDJ13" s="1104">
        <f t="shared" si="96"/>
        <v>0</v>
      </c>
      <c r="IDK13" s="1104">
        <f t="shared" si="96"/>
        <v>0</v>
      </c>
      <c r="IDL13" s="1104">
        <f t="shared" si="96"/>
        <v>0</v>
      </c>
      <c r="IDM13" s="1103" t="s">
        <v>113</v>
      </c>
      <c r="IDN13" s="1104">
        <f t="shared" si="96"/>
        <v>0</v>
      </c>
      <c r="IDO13" s="1104">
        <f t="shared" si="96"/>
        <v>0</v>
      </c>
      <c r="IDP13" s="1104">
        <f t="shared" si="96"/>
        <v>0</v>
      </c>
      <c r="IDQ13" s="1104">
        <f t="shared" si="96"/>
        <v>0</v>
      </c>
      <c r="IDR13" s="1104">
        <f t="shared" si="96"/>
        <v>0</v>
      </c>
      <c r="IDS13" s="1104">
        <f t="shared" si="96"/>
        <v>0</v>
      </c>
      <c r="IDT13" s="1104">
        <f t="shared" si="96"/>
        <v>0</v>
      </c>
      <c r="IDU13" s="1103" t="s">
        <v>113</v>
      </c>
      <c r="IDV13" s="1104">
        <f t="shared" ref="IDV13:IGF13" si="97">SUM(IDV7:IDV12)</f>
        <v>0</v>
      </c>
      <c r="IDW13" s="1104">
        <f t="shared" si="97"/>
        <v>0</v>
      </c>
      <c r="IDX13" s="1104">
        <f t="shared" si="97"/>
        <v>0</v>
      </c>
      <c r="IDY13" s="1104">
        <f t="shared" si="97"/>
        <v>0</v>
      </c>
      <c r="IDZ13" s="1104">
        <f t="shared" si="97"/>
        <v>0</v>
      </c>
      <c r="IEA13" s="1104">
        <f t="shared" si="97"/>
        <v>0</v>
      </c>
      <c r="IEB13" s="1104">
        <f t="shared" si="97"/>
        <v>0</v>
      </c>
      <c r="IEC13" s="1103" t="s">
        <v>113</v>
      </c>
      <c r="IED13" s="1104">
        <f t="shared" si="97"/>
        <v>0</v>
      </c>
      <c r="IEE13" s="1104">
        <f t="shared" si="97"/>
        <v>0</v>
      </c>
      <c r="IEF13" s="1104">
        <f t="shared" si="97"/>
        <v>0</v>
      </c>
      <c r="IEG13" s="1104">
        <f t="shared" si="97"/>
        <v>0</v>
      </c>
      <c r="IEH13" s="1104">
        <f t="shared" si="97"/>
        <v>0</v>
      </c>
      <c r="IEI13" s="1104">
        <f t="shared" si="97"/>
        <v>0</v>
      </c>
      <c r="IEJ13" s="1104">
        <f t="shared" si="97"/>
        <v>0</v>
      </c>
      <c r="IEK13" s="1103" t="s">
        <v>113</v>
      </c>
      <c r="IEL13" s="1104">
        <f t="shared" si="97"/>
        <v>0</v>
      </c>
      <c r="IEM13" s="1104">
        <f t="shared" si="97"/>
        <v>0</v>
      </c>
      <c r="IEN13" s="1104">
        <f t="shared" si="97"/>
        <v>0</v>
      </c>
      <c r="IEO13" s="1104">
        <f t="shared" si="97"/>
        <v>0</v>
      </c>
      <c r="IEP13" s="1104">
        <f t="shared" si="97"/>
        <v>0</v>
      </c>
      <c r="IEQ13" s="1104">
        <f t="shared" si="97"/>
        <v>0</v>
      </c>
      <c r="IER13" s="1104">
        <f t="shared" si="97"/>
        <v>0</v>
      </c>
      <c r="IES13" s="1103" t="s">
        <v>113</v>
      </c>
      <c r="IET13" s="1104">
        <f t="shared" si="97"/>
        <v>0</v>
      </c>
      <c r="IEU13" s="1104">
        <f t="shared" si="97"/>
        <v>0</v>
      </c>
      <c r="IEV13" s="1104">
        <f t="shared" si="97"/>
        <v>0</v>
      </c>
      <c r="IEW13" s="1104">
        <f t="shared" si="97"/>
        <v>0</v>
      </c>
      <c r="IEX13" s="1104">
        <f t="shared" si="97"/>
        <v>0</v>
      </c>
      <c r="IEY13" s="1104">
        <f t="shared" si="97"/>
        <v>0</v>
      </c>
      <c r="IEZ13" s="1104">
        <f t="shared" si="97"/>
        <v>0</v>
      </c>
      <c r="IFA13" s="1103" t="s">
        <v>113</v>
      </c>
      <c r="IFB13" s="1104">
        <f t="shared" si="97"/>
        <v>0</v>
      </c>
      <c r="IFC13" s="1104">
        <f t="shared" si="97"/>
        <v>0</v>
      </c>
      <c r="IFD13" s="1104">
        <f t="shared" si="97"/>
        <v>0</v>
      </c>
      <c r="IFE13" s="1104">
        <f t="shared" si="97"/>
        <v>0</v>
      </c>
      <c r="IFF13" s="1104">
        <f t="shared" si="97"/>
        <v>0</v>
      </c>
      <c r="IFG13" s="1104">
        <f t="shared" si="97"/>
        <v>0</v>
      </c>
      <c r="IFH13" s="1104">
        <f t="shared" si="97"/>
        <v>0</v>
      </c>
      <c r="IFI13" s="1103" t="s">
        <v>113</v>
      </c>
      <c r="IFJ13" s="1104">
        <f t="shared" si="97"/>
        <v>0</v>
      </c>
      <c r="IFK13" s="1104">
        <f t="shared" si="97"/>
        <v>0</v>
      </c>
      <c r="IFL13" s="1104">
        <f t="shared" si="97"/>
        <v>0</v>
      </c>
      <c r="IFM13" s="1104">
        <f t="shared" si="97"/>
        <v>0</v>
      </c>
      <c r="IFN13" s="1104">
        <f t="shared" si="97"/>
        <v>0</v>
      </c>
      <c r="IFO13" s="1104">
        <f t="shared" si="97"/>
        <v>0</v>
      </c>
      <c r="IFP13" s="1104">
        <f t="shared" si="97"/>
        <v>0</v>
      </c>
      <c r="IFQ13" s="1103" t="s">
        <v>113</v>
      </c>
      <c r="IFR13" s="1104">
        <f t="shared" si="97"/>
        <v>0</v>
      </c>
      <c r="IFS13" s="1104">
        <f t="shared" si="97"/>
        <v>0</v>
      </c>
      <c r="IFT13" s="1104">
        <f t="shared" si="97"/>
        <v>0</v>
      </c>
      <c r="IFU13" s="1104">
        <f t="shared" si="97"/>
        <v>0</v>
      </c>
      <c r="IFV13" s="1104">
        <f t="shared" si="97"/>
        <v>0</v>
      </c>
      <c r="IFW13" s="1104">
        <f t="shared" si="97"/>
        <v>0</v>
      </c>
      <c r="IFX13" s="1104">
        <f t="shared" si="97"/>
        <v>0</v>
      </c>
      <c r="IFY13" s="1103" t="s">
        <v>113</v>
      </c>
      <c r="IFZ13" s="1104">
        <f t="shared" si="97"/>
        <v>0</v>
      </c>
      <c r="IGA13" s="1104">
        <f t="shared" si="97"/>
        <v>0</v>
      </c>
      <c r="IGB13" s="1104">
        <f t="shared" si="97"/>
        <v>0</v>
      </c>
      <c r="IGC13" s="1104">
        <f t="shared" si="97"/>
        <v>0</v>
      </c>
      <c r="IGD13" s="1104">
        <f t="shared" si="97"/>
        <v>0</v>
      </c>
      <c r="IGE13" s="1104">
        <f t="shared" si="97"/>
        <v>0</v>
      </c>
      <c r="IGF13" s="1104">
        <f t="shared" si="97"/>
        <v>0</v>
      </c>
      <c r="IGG13" s="1103" t="s">
        <v>113</v>
      </c>
      <c r="IGH13" s="1104">
        <f t="shared" ref="IGH13:IIR13" si="98">SUM(IGH7:IGH12)</f>
        <v>0</v>
      </c>
      <c r="IGI13" s="1104">
        <f t="shared" si="98"/>
        <v>0</v>
      </c>
      <c r="IGJ13" s="1104">
        <f t="shared" si="98"/>
        <v>0</v>
      </c>
      <c r="IGK13" s="1104">
        <f t="shared" si="98"/>
        <v>0</v>
      </c>
      <c r="IGL13" s="1104">
        <f t="shared" si="98"/>
        <v>0</v>
      </c>
      <c r="IGM13" s="1104">
        <f t="shared" si="98"/>
        <v>0</v>
      </c>
      <c r="IGN13" s="1104">
        <f t="shared" si="98"/>
        <v>0</v>
      </c>
      <c r="IGO13" s="1103" t="s">
        <v>113</v>
      </c>
      <c r="IGP13" s="1104">
        <f t="shared" si="98"/>
        <v>0</v>
      </c>
      <c r="IGQ13" s="1104">
        <f t="shared" si="98"/>
        <v>0</v>
      </c>
      <c r="IGR13" s="1104">
        <f t="shared" si="98"/>
        <v>0</v>
      </c>
      <c r="IGS13" s="1104">
        <f t="shared" si="98"/>
        <v>0</v>
      </c>
      <c r="IGT13" s="1104">
        <f t="shared" si="98"/>
        <v>0</v>
      </c>
      <c r="IGU13" s="1104">
        <f t="shared" si="98"/>
        <v>0</v>
      </c>
      <c r="IGV13" s="1104">
        <f t="shared" si="98"/>
        <v>0</v>
      </c>
      <c r="IGW13" s="1103" t="s">
        <v>113</v>
      </c>
      <c r="IGX13" s="1104">
        <f t="shared" si="98"/>
        <v>0</v>
      </c>
      <c r="IGY13" s="1104">
        <f t="shared" si="98"/>
        <v>0</v>
      </c>
      <c r="IGZ13" s="1104">
        <f t="shared" si="98"/>
        <v>0</v>
      </c>
      <c r="IHA13" s="1104">
        <f t="shared" si="98"/>
        <v>0</v>
      </c>
      <c r="IHB13" s="1104">
        <f t="shared" si="98"/>
        <v>0</v>
      </c>
      <c r="IHC13" s="1104">
        <f t="shared" si="98"/>
        <v>0</v>
      </c>
      <c r="IHD13" s="1104">
        <f t="shared" si="98"/>
        <v>0</v>
      </c>
      <c r="IHE13" s="1103" t="s">
        <v>113</v>
      </c>
      <c r="IHF13" s="1104">
        <f t="shared" si="98"/>
        <v>0</v>
      </c>
      <c r="IHG13" s="1104">
        <f t="shared" si="98"/>
        <v>0</v>
      </c>
      <c r="IHH13" s="1104">
        <f t="shared" si="98"/>
        <v>0</v>
      </c>
      <c r="IHI13" s="1104">
        <f t="shared" si="98"/>
        <v>0</v>
      </c>
      <c r="IHJ13" s="1104">
        <f t="shared" si="98"/>
        <v>0</v>
      </c>
      <c r="IHK13" s="1104">
        <f t="shared" si="98"/>
        <v>0</v>
      </c>
      <c r="IHL13" s="1104">
        <f t="shared" si="98"/>
        <v>0</v>
      </c>
      <c r="IHM13" s="1103" t="s">
        <v>113</v>
      </c>
      <c r="IHN13" s="1104">
        <f t="shared" si="98"/>
        <v>0</v>
      </c>
      <c r="IHO13" s="1104">
        <f t="shared" si="98"/>
        <v>0</v>
      </c>
      <c r="IHP13" s="1104">
        <f t="shared" si="98"/>
        <v>0</v>
      </c>
      <c r="IHQ13" s="1104">
        <f t="shared" si="98"/>
        <v>0</v>
      </c>
      <c r="IHR13" s="1104">
        <f t="shared" si="98"/>
        <v>0</v>
      </c>
      <c r="IHS13" s="1104">
        <f t="shared" si="98"/>
        <v>0</v>
      </c>
      <c r="IHT13" s="1104">
        <f t="shared" si="98"/>
        <v>0</v>
      </c>
      <c r="IHU13" s="1103" t="s">
        <v>113</v>
      </c>
      <c r="IHV13" s="1104">
        <f t="shared" si="98"/>
        <v>0</v>
      </c>
      <c r="IHW13" s="1104">
        <f t="shared" si="98"/>
        <v>0</v>
      </c>
      <c r="IHX13" s="1104">
        <f t="shared" si="98"/>
        <v>0</v>
      </c>
      <c r="IHY13" s="1104">
        <f t="shared" si="98"/>
        <v>0</v>
      </c>
      <c r="IHZ13" s="1104">
        <f t="shared" si="98"/>
        <v>0</v>
      </c>
      <c r="IIA13" s="1104">
        <f t="shared" si="98"/>
        <v>0</v>
      </c>
      <c r="IIB13" s="1104">
        <f t="shared" si="98"/>
        <v>0</v>
      </c>
      <c r="IIC13" s="1103" t="s">
        <v>113</v>
      </c>
      <c r="IID13" s="1104">
        <f t="shared" si="98"/>
        <v>0</v>
      </c>
      <c r="IIE13" s="1104">
        <f t="shared" si="98"/>
        <v>0</v>
      </c>
      <c r="IIF13" s="1104">
        <f t="shared" si="98"/>
        <v>0</v>
      </c>
      <c r="IIG13" s="1104">
        <f t="shared" si="98"/>
        <v>0</v>
      </c>
      <c r="IIH13" s="1104">
        <f t="shared" si="98"/>
        <v>0</v>
      </c>
      <c r="III13" s="1104">
        <f t="shared" si="98"/>
        <v>0</v>
      </c>
      <c r="IIJ13" s="1104">
        <f t="shared" si="98"/>
        <v>0</v>
      </c>
      <c r="IIK13" s="1103" t="s">
        <v>113</v>
      </c>
      <c r="IIL13" s="1104">
        <f t="shared" si="98"/>
        <v>0</v>
      </c>
      <c r="IIM13" s="1104">
        <f t="shared" si="98"/>
        <v>0</v>
      </c>
      <c r="IIN13" s="1104">
        <f t="shared" si="98"/>
        <v>0</v>
      </c>
      <c r="IIO13" s="1104">
        <f t="shared" si="98"/>
        <v>0</v>
      </c>
      <c r="IIP13" s="1104">
        <f t="shared" si="98"/>
        <v>0</v>
      </c>
      <c r="IIQ13" s="1104">
        <f t="shared" si="98"/>
        <v>0</v>
      </c>
      <c r="IIR13" s="1104">
        <f t="shared" si="98"/>
        <v>0</v>
      </c>
      <c r="IIS13" s="1103" t="s">
        <v>113</v>
      </c>
      <c r="IIT13" s="1104">
        <f t="shared" ref="IIT13:ILD13" si="99">SUM(IIT7:IIT12)</f>
        <v>0</v>
      </c>
      <c r="IIU13" s="1104">
        <f t="shared" si="99"/>
        <v>0</v>
      </c>
      <c r="IIV13" s="1104">
        <f t="shared" si="99"/>
        <v>0</v>
      </c>
      <c r="IIW13" s="1104">
        <f t="shared" si="99"/>
        <v>0</v>
      </c>
      <c r="IIX13" s="1104">
        <f t="shared" si="99"/>
        <v>0</v>
      </c>
      <c r="IIY13" s="1104">
        <f t="shared" si="99"/>
        <v>0</v>
      </c>
      <c r="IIZ13" s="1104">
        <f t="shared" si="99"/>
        <v>0</v>
      </c>
      <c r="IJA13" s="1103" t="s">
        <v>113</v>
      </c>
      <c r="IJB13" s="1104">
        <f t="shared" si="99"/>
        <v>0</v>
      </c>
      <c r="IJC13" s="1104">
        <f t="shared" si="99"/>
        <v>0</v>
      </c>
      <c r="IJD13" s="1104">
        <f t="shared" si="99"/>
        <v>0</v>
      </c>
      <c r="IJE13" s="1104">
        <f t="shared" si="99"/>
        <v>0</v>
      </c>
      <c r="IJF13" s="1104">
        <f t="shared" si="99"/>
        <v>0</v>
      </c>
      <c r="IJG13" s="1104">
        <f t="shared" si="99"/>
        <v>0</v>
      </c>
      <c r="IJH13" s="1104">
        <f t="shared" si="99"/>
        <v>0</v>
      </c>
      <c r="IJI13" s="1103" t="s">
        <v>113</v>
      </c>
      <c r="IJJ13" s="1104">
        <f t="shared" si="99"/>
        <v>0</v>
      </c>
      <c r="IJK13" s="1104">
        <f t="shared" si="99"/>
        <v>0</v>
      </c>
      <c r="IJL13" s="1104">
        <f t="shared" si="99"/>
        <v>0</v>
      </c>
      <c r="IJM13" s="1104">
        <f t="shared" si="99"/>
        <v>0</v>
      </c>
      <c r="IJN13" s="1104">
        <f t="shared" si="99"/>
        <v>0</v>
      </c>
      <c r="IJO13" s="1104">
        <f t="shared" si="99"/>
        <v>0</v>
      </c>
      <c r="IJP13" s="1104">
        <f t="shared" si="99"/>
        <v>0</v>
      </c>
      <c r="IJQ13" s="1103" t="s">
        <v>113</v>
      </c>
      <c r="IJR13" s="1104">
        <f t="shared" si="99"/>
        <v>0</v>
      </c>
      <c r="IJS13" s="1104">
        <f t="shared" si="99"/>
        <v>0</v>
      </c>
      <c r="IJT13" s="1104">
        <f t="shared" si="99"/>
        <v>0</v>
      </c>
      <c r="IJU13" s="1104">
        <f t="shared" si="99"/>
        <v>0</v>
      </c>
      <c r="IJV13" s="1104">
        <f t="shared" si="99"/>
        <v>0</v>
      </c>
      <c r="IJW13" s="1104">
        <f t="shared" si="99"/>
        <v>0</v>
      </c>
      <c r="IJX13" s="1104">
        <f t="shared" si="99"/>
        <v>0</v>
      </c>
      <c r="IJY13" s="1103" t="s">
        <v>113</v>
      </c>
      <c r="IJZ13" s="1104">
        <f t="shared" si="99"/>
        <v>0</v>
      </c>
      <c r="IKA13" s="1104">
        <f t="shared" si="99"/>
        <v>0</v>
      </c>
      <c r="IKB13" s="1104">
        <f t="shared" si="99"/>
        <v>0</v>
      </c>
      <c r="IKC13" s="1104">
        <f t="shared" si="99"/>
        <v>0</v>
      </c>
      <c r="IKD13" s="1104">
        <f t="shared" si="99"/>
        <v>0</v>
      </c>
      <c r="IKE13" s="1104">
        <f t="shared" si="99"/>
        <v>0</v>
      </c>
      <c r="IKF13" s="1104">
        <f t="shared" si="99"/>
        <v>0</v>
      </c>
      <c r="IKG13" s="1103" t="s">
        <v>113</v>
      </c>
      <c r="IKH13" s="1104">
        <f t="shared" si="99"/>
        <v>0</v>
      </c>
      <c r="IKI13" s="1104">
        <f t="shared" si="99"/>
        <v>0</v>
      </c>
      <c r="IKJ13" s="1104">
        <f t="shared" si="99"/>
        <v>0</v>
      </c>
      <c r="IKK13" s="1104">
        <f t="shared" si="99"/>
        <v>0</v>
      </c>
      <c r="IKL13" s="1104">
        <f t="shared" si="99"/>
        <v>0</v>
      </c>
      <c r="IKM13" s="1104">
        <f t="shared" si="99"/>
        <v>0</v>
      </c>
      <c r="IKN13" s="1104">
        <f t="shared" si="99"/>
        <v>0</v>
      </c>
      <c r="IKO13" s="1103" t="s">
        <v>113</v>
      </c>
      <c r="IKP13" s="1104">
        <f t="shared" si="99"/>
        <v>0</v>
      </c>
      <c r="IKQ13" s="1104">
        <f t="shared" si="99"/>
        <v>0</v>
      </c>
      <c r="IKR13" s="1104">
        <f t="shared" si="99"/>
        <v>0</v>
      </c>
      <c r="IKS13" s="1104">
        <f t="shared" si="99"/>
        <v>0</v>
      </c>
      <c r="IKT13" s="1104">
        <f t="shared" si="99"/>
        <v>0</v>
      </c>
      <c r="IKU13" s="1104">
        <f t="shared" si="99"/>
        <v>0</v>
      </c>
      <c r="IKV13" s="1104">
        <f t="shared" si="99"/>
        <v>0</v>
      </c>
      <c r="IKW13" s="1103" t="s">
        <v>113</v>
      </c>
      <c r="IKX13" s="1104">
        <f t="shared" si="99"/>
        <v>0</v>
      </c>
      <c r="IKY13" s="1104">
        <f t="shared" si="99"/>
        <v>0</v>
      </c>
      <c r="IKZ13" s="1104">
        <f t="shared" si="99"/>
        <v>0</v>
      </c>
      <c r="ILA13" s="1104">
        <f t="shared" si="99"/>
        <v>0</v>
      </c>
      <c r="ILB13" s="1104">
        <f t="shared" si="99"/>
        <v>0</v>
      </c>
      <c r="ILC13" s="1104">
        <f t="shared" si="99"/>
        <v>0</v>
      </c>
      <c r="ILD13" s="1104">
        <f t="shared" si="99"/>
        <v>0</v>
      </c>
      <c r="ILE13" s="1103" t="s">
        <v>113</v>
      </c>
      <c r="ILF13" s="1104">
        <f t="shared" ref="ILF13:INP13" si="100">SUM(ILF7:ILF12)</f>
        <v>0</v>
      </c>
      <c r="ILG13" s="1104">
        <f t="shared" si="100"/>
        <v>0</v>
      </c>
      <c r="ILH13" s="1104">
        <f t="shared" si="100"/>
        <v>0</v>
      </c>
      <c r="ILI13" s="1104">
        <f t="shared" si="100"/>
        <v>0</v>
      </c>
      <c r="ILJ13" s="1104">
        <f t="shared" si="100"/>
        <v>0</v>
      </c>
      <c r="ILK13" s="1104">
        <f t="shared" si="100"/>
        <v>0</v>
      </c>
      <c r="ILL13" s="1104">
        <f t="shared" si="100"/>
        <v>0</v>
      </c>
      <c r="ILM13" s="1103" t="s">
        <v>113</v>
      </c>
      <c r="ILN13" s="1104">
        <f t="shared" si="100"/>
        <v>0</v>
      </c>
      <c r="ILO13" s="1104">
        <f t="shared" si="100"/>
        <v>0</v>
      </c>
      <c r="ILP13" s="1104">
        <f t="shared" si="100"/>
        <v>0</v>
      </c>
      <c r="ILQ13" s="1104">
        <f t="shared" si="100"/>
        <v>0</v>
      </c>
      <c r="ILR13" s="1104">
        <f t="shared" si="100"/>
        <v>0</v>
      </c>
      <c r="ILS13" s="1104">
        <f t="shared" si="100"/>
        <v>0</v>
      </c>
      <c r="ILT13" s="1104">
        <f t="shared" si="100"/>
        <v>0</v>
      </c>
      <c r="ILU13" s="1103" t="s">
        <v>113</v>
      </c>
      <c r="ILV13" s="1104">
        <f t="shared" si="100"/>
        <v>0</v>
      </c>
      <c r="ILW13" s="1104">
        <f t="shared" si="100"/>
        <v>0</v>
      </c>
      <c r="ILX13" s="1104">
        <f t="shared" si="100"/>
        <v>0</v>
      </c>
      <c r="ILY13" s="1104">
        <f t="shared" si="100"/>
        <v>0</v>
      </c>
      <c r="ILZ13" s="1104">
        <f t="shared" si="100"/>
        <v>0</v>
      </c>
      <c r="IMA13" s="1104">
        <f t="shared" si="100"/>
        <v>0</v>
      </c>
      <c r="IMB13" s="1104">
        <f t="shared" si="100"/>
        <v>0</v>
      </c>
      <c r="IMC13" s="1103" t="s">
        <v>113</v>
      </c>
      <c r="IMD13" s="1104">
        <f t="shared" si="100"/>
        <v>0</v>
      </c>
      <c r="IME13" s="1104">
        <f t="shared" si="100"/>
        <v>0</v>
      </c>
      <c r="IMF13" s="1104">
        <f t="shared" si="100"/>
        <v>0</v>
      </c>
      <c r="IMG13" s="1104">
        <f t="shared" si="100"/>
        <v>0</v>
      </c>
      <c r="IMH13" s="1104">
        <f t="shared" si="100"/>
        <v>0</v>
      </c>
      <c r="IMI13" s="1104">
        <f t="shared" si="100"/>
        <v>0</v>
      </c>
      <c r="IMJ13" s="1104">
        <f t="shared" si="100"/>
        <v>0</v>
      </c>
      <c r="IMK13" s="1103" t="s">
        <v>113</v>
      </c>
      <c r="IML13" s="1104">
        <f t="shared" si="100"/>
        <v>0</v>
      </c>
      <c r="IMM13" s="1104">
        <f t="shared" si="100"/>
        <v>0</v>
      </c>
      <c r="IMN13" s="1104">
        <f t="shared" si="100"/>
        <v>0</v>
      </c>
      <c r="IMO13" s="1104">
        <f t="shared" si="100"/>
        <v>0</v>
      </c>
      <c r="IMP13" s="1104">
        <f t="shared" si="100"/>
        <v>0</v>
      </c>
      <c r="IMQ13" s="1104">
        <f t="shared" si="100"/>
        <v>0</v>
      </c>
      <c r="IMR13" s="1104">
        <f t="shared" si="100"/>
        <v>0</v>
      </c>
      <c r="IMS13" s="1103" t="s">
        <v>113</v>
      </c>
      <c r="IMT13" s="1104">
        <f t="shared" si="100"/>
        <v>0</v>
      </c>
      <c r="IMU13" s="1104">
        <f t="shared" si="100"/>
        <v>0</v>
      </c>
      <c r="IMV13" s="1104">
        <f t="shared" si="100"/>
        <v>0</v>
      </c>
      <c r="IMW13" s="1104">
        <f t="shared" si="100"/>
        <v>0</v>
      </c>
      <c r="IMX13" s="1104">
        <f t="shared" si="100"/>
        <v>0</v>
      </c>
      <c r="IMY13" s="1104">
        <f t="shared" si="100"/>
        <v>0</v>
      </c>
      <c r="IMZ13" s="1104">
        <f t="shared" si="100"/>
        <v>0</v>
      </c>
      <c r="INA13" s="1103" t="s">
        <v>113</v>
      </c>
      <c r="INB13" s="1104">
        <f t="shared" si="100"/>
        <v>0</v>
      </c>
      <c r="INC13" s="1104">
        <f t="shared" si="100"/>
        <v>0</v>
      </c>
      <c r="IND13" s="1104">
        <f t="shared" si="100"/>
        <v>0</v>
      </c>
      <c r="INE13" s="1104">
        <f t="shared" si="100"/>
        <v>0</v>
      </c>
      <c r="INF13" s="1104">
        <f t="shared" si="100"/>
        <v>0</v>
      </c>
      <c r="ING13" s="1104">
        <f t="shared" si="100"/>
        <v>0</v>
      </c>
      <c r="INH13" s="1104">
        <f t="shared" si="100"/>
        <v>0</v>
      </c>
      <c r="INI13" s="1103" t="s">
        <v>113</v>
      </c>
      <c r="INJ13" s="1104">
        <f t="shared" si="100"/>
        <v>0</v>
      </c>
      <c r="INK13" s="1104">
        <f t="shared" si="100"/>
        <v>0</v>
      </c>
      <c r="INL13" s="1104">
        <f t="shared" si="100"/>
        <v>0</v>
      </c>
      <c r="INM13" s="1104">
        <f t="shared" si="100"/>
        <v>0</v>
      </c>
      <c r="INN13" s="1104">
        <f t="shared" si="100"/>
        <v>0</v>
      </c>
      <c r="INO13" s="1104">
        <f t="shared" si="100"/>
        <v>0</v>
      </c>
      <c r="INP13" s="1104">
        <f t="shared" si="100"/>
        <v>0</v>
      </c>
      <c r="INQ13" s="1103" t="s">
        <v>113</v>
      </c>
      <c r="INR13" s="1104">
        <f t="shared" ref="INR13:IQB13" si="101">SUM(INR7:INR12)</f>
        <v>0</v>
      </c>
      <c r="INS13" s="1104">
        <f t="shared" si="101"/>
        <v>0</v>
      </c>
      <c r="INT13" s="1104">
        <f t="shared" si="101"/>
        <v>0</v>
      </c>
      <c r="INU13" s="1104">
        <f t="shared" si="101"/>
        <v>0</v>
      </c>
      <c r="INV13" s="1104">
        <f t="shared" si="101"/>
        <v>0</v>
      </c>
      <c r="INW13" s="1104">
        <f t="shared" si="101"/>
        <v>0</v>
      </c>
      <c r="INX13" s="1104">
        <f t="shared" si="101"/>
        <v>0</v>
      </c>
      <c r="INY13" s="1103" t="s">
        <v>113</v>
      </c>
      <c r="INZ13" s="1104">
        <f t="shared" si="101"/>
        <v>0</v>
      </c>
      <c r="IOA13" s="1104">
        <f t="shared" si="101"/>
        <v>0</v>
      </c>
      <c r="IOB13" s="1104">
        <f t="shared" si="101"/>
        <v>0</v>
      </c>
      <c r="IOC13" s="1104">
        <f t="shared" si="101"/>
        <v>0</v>
      </c>
      <c r="IOD13" s="1104">
        <f t="shared" si="101"/>
        <v>0</v>
      </c>
      <c r="IOE13" s="1104">
        <f t="shared" si="101"/>
        <v>0</v>
      </c>
      <c r="IOF13" s="1104">
        <f t="shared" si="101"/>
        <v>0</v>
      </c>
      <c r="IOG13" s="1103" t="s">
        <v>113</v>
      </c>
      <c r="IOH13" s="1104">
        <f t="shared" si="101"/>
        <v>0</v>
      </c>
      <c r="IOI13" s="1104">
        <f t="shared" si="101"/>
        <v>0</v>
      </c>
      <c r="IOJ13" s="1104">
        <f t="shared" si="101"/>
        <v>0</v>
      </c>
      <c r="IOK13" s="1104">
        <f t="shared" si="101"/>
        <v>0</v>
      </c>
      <c r="IOL13" s="1104">
        <f t="shared" si="101"/>
        <v>0</v>
      </c>
      <c r="IOM13" s="1104">
        <f t="shared" si="101"/>
        <v>0</v>
      </c>
      <c r="ION13" s="1104">
        <f t="shared" si="101"/>
        <v>0</v>
      </c>
      <c r="IOO13" s="1103" t="s">
        <v>113</v>
      </c>
      <c r="IOP13" s="1104">
        <f t="shared" si="101"/>
        <v>0</v>
      </c>
      <c r="IOQ13" s="1104">
        <f t="shared" si="101"/>
        <v>0</v>
      </c>
      <c r="IOR13" s="1104">
        <f t="shared" si="101"/>
        <v>0</v>
      </c>
      <c r="IOS13" s="1104">
        <f t="shared" si="101"/>
        <v>0</v>
      </c>
      <c r="IOT13" s="1104">
        <f t="shared" si="101"/>
        <v>0</v>
      </c>
      <c r="IOU13" s="1104">
        <f t="shared" si="101"/>
        <v>0</v>
      </c>
      <c r="IOV13" s="1104">
        <f t="shared" si="101"/>
        <v>0</v>
      </c>
      <c r="IOW13" s="1103" t="s">
        <v>113</v>
      </c>
      <c r="IOX13" s="1104">
        <f t="shared" si="101"/>
        <v>0</v>
      </c>
      <c r="IOY13" s="1104">
        <f t="shared" si="101"/>
        <v>0</v>
      </c>
      <c r="IOZ13" s="1104">
        <f t="shared" si="101"/>
        <v>0</v>
      </c>
      <c r="IPA13" s="1104">
        <f t="shared" si="101"/>
        <v>0</v>
      </c>
      <c r="IPB13" s="1104">
        <f t="shared" si="101"/>
        <v>0</v>
      </c>
      <c r="IPC13" s="1104">
        <f t="shared" si="101"/>
        <v>0</v>
      </c>
      <c r="IPD13" s="1104">
        <f t="shared" si="101"/>
        <v>0</v>
      </c>
      <c r="IPE13" s="1103" t="s">
        <v>113</v>
      </c>
      <c r="IPF13" s="1104">
        <f t="shared" si="101"/>
        <v>0</v>
      </c>
      <c r="IPG13" s="1104">
        <f t="shared" si="101"/>
        <v>0</v>
      </c>
      <c r="IPH13" s="1104">
        <f t="shared" si="101"/>
        <v>0</v>
      </c>
      <c r="IPI13" s="1104">
        <f t="shared" si="101"/>
        <v>0</v>
      </c>
      <c r="IPJ13" s="1104">
        <f t="shared" si="101"/>
        <v>0</v>
      </c>
      <c r="IPK13" s="1104">
        <f t="shared" si="101"/>
        <v>0</v>
      </c>
      <c r="IPL13" s="1104">
        <f t="shared" si="101"/>
        <v>0</v>
      </c>
      <c r="IPM13" s="1103" t="s">
        <v>113</v>
      </c>
      <c r="IPN13" s="1104">
        <f t="shared" si="101"/>
        <v>0</v>
      </c>
      <c r="IPO13" s="1104">
        <f t="shared" si="101"/>
        <v>0</v>
      </c>
      <c r="IPP13" s="1104">
        <f t="shared" si="101"/>
        <v>0</v>
      </c>
      <c r="IPQ13" s="1104">
        <f t="shared" si="101"/>
        <v>0</v>
      </c>
      <c r="IPR13" s="1104">
        <f t="shared" si="101"/>
        <v>0</v>
      </c>
      <c r="IPS13" s="1104">
        <f t="shared" si="101"/>
        <v>0</v>
      </c>
      <c r="IPT13" s="1104">
        <f t="shared" si="101"/>
        <v>0</v>
      </c>
      <c r="IPU13" s="1103" t="s">
        <v>113</v>
      </c>
      <c r="IPV13" s="1104">
        <f t="shared" si="101"/>
        <v>0</v>
      </c>
      <c r="IPW13" s="1104">
        <f t="shared" si="101"/>
        <v>0</v>
      </c>
      <c r="IPX13" s="1104">
        <f t="shared" si="101"/>
        <v>0</v>
      </c>
      <c r="IPY13" s="1104">
        <f t="shared" si="101"/>
        <v>0</v>
      </c>
      <c r="IPZ13" s="1104">
        <f t="shared" si="101"/>
        <v>0</v>
      </c>
      <c r="IQA13" s="1104">
        <f t="shared" si="101"/>
        <v>0</v>
      </c>
      <c r="IQB13" s="1104">
        <f t="shared" si="101"/>
        <v>0</v>
      </c>
      <c r="IQC13" s="1103" t="s">
        <v>113</v>
      </c>
      <c r="IQD13" s="1104">
        <f t="shared" ref="IQD13:ISN13" si="102">SUM(IQD7:IQD12)</f>
        <v>0</v>
      </c>
      <c r="IQE13" s="1104">
        <f t="shared" si="102"/>
        <v>0</v>
      </c>
      <c r="IQF13" s="1104">
        <f t="shared" si="102"/>
        <v>0</v>
      </c>
      <c r="IQG13" s="1104">
        <f t="shared" si="102"/>
        <v>0</v>
      </c>
      <c r="IQH13" s="1104">
        <f t="shared" si="102"/>
        <v>0</v>
      </c>
      <c r="IQI13" s="1104">
        <f t="shared" si="102"/>
        <v>0</v>
      </c>
      <c r="IQJ13" s="1104">
        <f t="shared" si="102"/>
        <v>0</v>
      </c>
      <c r="IQK13" s="1103" t="s">
        <v>113</v>
      </c>
      <c r="IQL13" s="1104">
        <f t="shared" si="102"/>
        <v>0</v>
      </c>
      <c r="IQM13" s="1104">
        <f t="shared" si="102"/>
        <v>0</v>
      </c>
      <c r="IQN13" s="1104">
        <f t="shared" si="102"/>
        <v>0</v>
      </c>
      <c r="IQO13" s="1104">
        <f t="shared" si="102"/>
        <v>0</v>
      </c>
      <c r="IQP13" s="1104">
        <f t="shared" si="102"/>
        <v>0</v>
      </c>
      <c r="IQQ13" s="1104">
        <f t="shared" si="102"/>
        <v>0</v>
      </c>
      <c r="IQR13" s="1104">
        <f t="shared" si="102"/>
        <v>0</v>
      </c>
      <c r="IQS13" s="1103" t="s">
        <v>113</v>
      </c>
      <c r="IQT13" s="1104">
        <f t="shared" si="102"/>
        <v>0</v>
      </c>
      <c r="IQU13" s="1104">
        <f t="shared" si="102"/>
        <v>0</v>
      </c>
      <c r="IQV13" s="1104">
        <f t="shared" si="102"/>
        <v>0</v>
      </c>
      <c r="IQW13" s="1104">
        <f t="shared" si="102"/>
        <v>0</v>
      </c>
      <c r="IQX13" s="1104">
        <f t="shared" si="102"/>
        <v>0</v>
      </c>
      <c r="IQY13" s="1104">
        <f t="shared" si="102"/>
        <v>0</v>
      </c>
      <c r="IQZ13" s="1104">
        <f t="shared" si="102"/>
        <v>0</v>
      </c>
      <c r="IRA13" s="1103" t="s">
        <v>113</v>
      </c>
      <c r="IRB13" s="1104">
        <f t="shared" si="102"/>
        <v>0</v>
      </c>
      <c r="IRC13" s="1104">
        <f t="shared" si="102"/>
        <v>0</v>
      </c>
      <c r="IRD13" s="1104">
        <f t="shared" si="102"/>
        <v>0</v>
      </c>
      <c r="IRE13" s="1104">
        <f t="shared" si="102"/>
        <v>0</v>
      </c>
      <c r="IRF13" s="1104">
        <f t="shared" si="102"/>
        <v>0</v>
      </c>
      <c r="IRG13" s="1104">
        <f t="shared" si="102"/>
        <v>0</v>
      </c>
      <c r="IRH13" s="1104">
        <f t="shared" si="102"/>
        <v>0</v>
      </c>
      <c r="IRI13" s="1103" t="s">
        <v>113</v>
      </c>
      <c r="IRJ13" s="1104">
        <f t="shared" si="102"/>
        <v>0</v>
      </c>
      <c r="IRK13" s="1104">
        <f t="shared" si="102"/>
        <v>0</v>
      </c>
      <c r="IRL13" s="1104">
        <f t="shared" si="102"/>
        <v>0</v>
      </c>
      <c r="IRM13" s="1104">
        <f t="shared" si="102"/>
        <v>0</v>
      </c>
      <c r="IRN13" s="1104">
        <f t="shared" si="102"/>
        <v>0</v>
      </c>
      <c r="IRO13" s="1104">
        <f t="shared" si="102"/>
        <v>0</v>
      </c>
      <c r="IRP13" s="1104">
        <f t="shared" si="102"/>
        <v>0</v>
      </c>
      <c r="IRQ13" s="1103" t="s">
        <v>113</v>
      </c>
      <c r="IRR13" s="1104">
        <f t="shared" si="102"/>
        <v>0</v>
      </c>
      <c r="IRS13" s="1104">
        <f t="shared" si="102"/>
        <v>0</v>
      </c>
      <c r="IRT13" s="1104">
        <f t="shared" si="102"/>
        <v>0</v>
      </c>
      <c r="IRU13" s="1104">
        <f t="shared" si="102"/>
        <v>0</v>
      </c>
      <c r="IRV13" s="1104">
        <f t="shared" si="102"/>
        <v>0</v>
      </c>
      <c r="IRW13" s="1104">
        <f t="shared" si="102"/>
        <v>0</v>
      </c>
      <c r="IRX13" s="1104">
        <f t="shared" si="102"/>
        <v>0</v>
      </c>
      <c r="IRY13" s="1103" t="s">
        <v>113</v>
      </c>
      <c r="IRZ13" s="1104">
        <f t="shared" si="102"/>
        <v>0</v>
      </c>
      <c r="ISA13" s="1104">
        <f t="shared" si="102"/>
        <v>0</v>
      </c>
      <c r="ISB13" s="1104">
        <f t="shared" si="102"/>
        <v>0</v>
      </c>
      <c r="ISC13" s="1104">
        <f t="shared" si="102"/>
        <v>0</v>
      </c>
      <c r="ISD13" s="1104">
        <f t="shared" si="102"/>
        <v>0</v>
      </c>
      <c r="ISE13" s="1104">
        <f t="shared" si="102"/>
        <v>0</v>
      </c>
      <c r="ISF13" s="1104">
        <f t="shared" si="102"/>
        <v>0</v>
      </c>
      <c r="ISG13" s="1103" t="s">
        <v>113</v>
      </c>
      <c r="ISH13" s="1104">
        <f t="shared" si="102"/>
        <v>0</v>
      </c>
      <c r="ISI13" s="1104">
        <f t="shared" si="102"/>
        <v>0</v>
      </c>
      <c r="ISJ13" s="1104">
        <f t="shared" si="102"/>
        <v>0</v>
      </c>
      <c r="ISK13" s="1104">
        <f t="shared" si="102"/>
        <v>0</v>
      </c>
      <c r="ISL13" s="1104">
        <f t="shared" si="102"/>
        <v>0</v>
      </c>
      <c r="ISM13" s="1104">
        <f t="shared" si="102"/>
        <v>0</v>
      </c>
      <c r="ISN13" s="1104">
        <f t="shared" si="102"/>
        <v>0</v>
      </c>
      <c r="ISO13" s="1103" t="s">
        <v>113</v>
      </c>
      <c r="ISP13" s="1104">
        <f t="shared" ref="ISP13:IUZ13" si="103">SUM(ISP7:ISP12)</f>
        <v>0</v>
      </c>
      <c r="ISQ13" s="1104">
        <f t="shared" si="103"/>
        <v>0</v>
      </c>
      <c r="ISR13" s="1104">
        <f t="shared" si="103"/>
        <v>0</v>
      </c>
      <c r="ISS13" s="1104">
        <f t="shared" si="103"/>
        <v>0</v>
      </c>
      <c r="IST13" s="1104">
        <f t="shared" si="103"/>
        <v>0</v>
      </c>
      <c r="ISU13" s="1104">
        <f t="shared" si="103"/>
        <v>0</v>
      </c>
      <c r="ISV13" s="1104">
        <f t="shared" si="103"/>
        <v>0</v>
      </c>
      <c r="ISW13" s="1103" t="s">
        <v>113</v>
      </c>
      <c r="ISX13" s="1104">
        <f t="shared" si="103"/>
        <v>0</v>
      </c>
      <c r="ISY13" s="1104">
        <f t="shared" si="103"/>
        <v>0</v>
      </c>
      <c r="ISZ13" s="1104">
        <f t="shared" si="103"/>
        <v>0</v>
      </c>
      <c r="ITA13" s="1104">
        <f t="shared" si="103"/>
        <v>0</v>
      </c>
      <c r="ITB13" s="1104">
        <f t="shared" si="103"/>
        <v>0</v>
      </c>
      <c r="ITC13" s="1104">
        <f t="shared" si="103"/>
        <v>0</v>
      </c>
      <c r="ITD13" s="1104">
        <f t="shared" si="103"/>
        <v>0</v>
      </c>
      <c r="ITE13" s="1103" t="s">
        <v>113</v>
      </c>
      <c r="ITF13" s="1104">
        <f t="shared" si="103"/>
        <v>0</v>
      </c>
      <c r="ITG13" s="1104">
        <f t="shared" si="103"/>
        <v>0</v>
      </c>
      <c r="ITH13" s="1104">
        <f t="shared" si="103"/>
        <v>0</v>
      </c>
      <c r="ITI13" s="1104">
        <f t="shared" si="103"/>
        <v>0</v>
      </c>
      <c r="ITJ13" s="1104">
        <f t="shared" si="103"/>
        <v>0</v>
      </c>
      <c r="ITK13" s="1104">
        <f t="shared" si="103"/>
        <v>0</v>
      </c>
      <c r="ITL13" s="1104">
        <f t="shared" si="103"/>
        <v>0</v>
      </c>
      <c r="ITM13" s="1103" t="s">
        <v>113</v>
      </c>
      <c r="ITN13" s="1104">
        <f t="shared" si="103"/>
        <v>0</v>
      </c>
      <c r="ITO13" s="1104">
        <f t="shared" si="103"/>
        <v>0</v>
      </c>
      <c r="ITP13" s="1104">
        <f t="shared" si="103"/>
        <v>0</v>
      </c>
      <c r="ITQ13" s="1104">
        <f t="shared" si="103"/>
        <v>0</v>
      </c>
      <c r="ITR13" s="1104">
        <f t="shared" si="103"/>
        <v>0</v>
      </c>
      <c r="ITS13" s="1104">
        <f t="shared" si="103"/>
        <v>0</v>
      </c>
      <c r="ITT13" s="1104">
        <f t="shared" si="103"/>
        <v>0</v>
      </c>
      <c r="ITU13" s="1103" t="s">
        <v>113</v>
      </c>
      <c r="ITV13" s="1104">
        <f t="shared" si="103"/>
        <v>0</v>
      </c>
      <c r="ITW13" s="1104">
        <f t="shared" si="103"/>
        <v>0</v>
      </c>
      <c r="ITX13" s="1104">
        <f t="shared" si="103"/>
        <v>0</v>
      </c>
      <c r="ITY13" s="1104">
        <f t="shared" si="103"/>
        <v>0</v>
      </c>
      <c r="ITZ13" s="1104">
        <f t="shared" si="103"/>
        <v>0</v>
      </c>
      <c r="IUA13" s="1104">
        <f t="shared" si="103"/>
        <v>0</v>
      </c>
      <c r="IUB13" s="1104">
        <f t="shared" si="103"/>
        <v>0</v>
      </c>
      <c r="IUC13" s="1103" t="s">
        <v>113</v>
      </c>
      <c r="IUD13" s="1104">
        <f t="shared" si="103"/>
        <v>0</v>
      </c>
      <c r="IUE13" s="1104">
        <f t="shared" si="103"/>
        <v>0</v>
      </c>
      <c r="IUF13" s="1104">
        <f t="shared" si="103"/>
        <v>0</v>
      </c>
      <c r="IUG13" s="1104">
        <f t="shared" si="103"/>
        <v>0</v>
      </c>
      <c r="IUH13" s="1104">
        <f t="shared" si="103"/>
        <v>0</v>
      </c>
      <c r="IUI13" s="1104">
        <f t="shared" si="103"/>
        <v>0</v>
      </c>
      <c r="IUJ13" s="1104">
        <f t="shared" si="103"/>
        <v>0</v>
      </c>
      <c r="IUK13" s="1103" t="s">
        <v>113</v>
      </c>
      <c r="IUL13" s="1104">
        <f t="shared" si="103"/>
        <v>0</v>
      </c>
      <c r="IUM13" s="1104">
        <f t="shared" si="103"/>
        <v>0</v>
      </c>
      <c r="IUN13" s="1104">
        <f t="shared" si="103"/>
        <v>0</v>
      </c>
      <c r="IUO13" s="1104">
        <f t="shared" si="103"/>
        <v>0</v>
      </c>
      <c r="IUP13" s="1104">
        <f t="shared" si="103"/>
        <v>0</v>
      </c>
      <c r="IUQ13" s="1104">
        <f t="shared" si="103"/>
        <v>0</v>
      </c>
      <c r="IUR13" s="1104">
        <f t="shared" si="103"/>
        <v>0</v>
      </c>
      <c r="IUS13" s="1103" t="s">
        <v>113</v>
      </c>
      <c r="IUT13" s="1104">
        <f t="shared" si="103"/>
        <v>0</v>
      </c>
      <c r="IUU13" s="1104">
        <f t="shared" si="103"/>
        <v>0</v>
      </c>
      <c r="IUV13" s="1104">
        <f t="shared" si="103"/>
        <v>0</v>
      </c>
      <c r="IUW13" s="1104">
        <f t="shared" si="103"/>
        <v>0</v>
      </c>
      <c r="IUX13" s="1104">
        <f t="shared" si="103"/>
        <v>0</v>
      </c>
      <c r="IUY13" s="1104">
        <f t="shared" si="103"/>
        <v>0</v>
      </c>
      <c r="IUZ13" s="1104">
        <f t="shared" si="103"/>
        <v>0</v>
      </c>
      <c r="IVA13" s="1103" t="s">
        <v>113</v>
      </c>
      <c r="IVB13" s="1104">
        <f t="shared" ref="IVB13:IXL13" si="104">SUM(IVB7:IVB12)</f>
        <v>0</v>
      </c>
      <c r="IVC13" s="1104">
        <f t="shared" si="104"/>
        <v>0</v>
      </c>
      <c r="IVD13" s="1104">
        <f t="shared" si="104"/>
        <v>0</v>
      </c>
      <c r="IVE13" s="1104">
        <f t="shared" si="104"/>
        <v>0</v>
      </c>
      <c r="IVF13" s="1104">
        <f t="shared" si="104"/>
        <v>0</v>
      </c>
      <c r="IVG13" s="1104">
        <f t="shared" si="104"/>
        <v>0</v>
      </c>
      <c r="IVH13" s="1104">
        <f t="shared" si="104"/>
        <v>0</v>
      </c>
      <c r="IVI13" s="1103" t="s">
        <v>113</v>
      </c>
      <c r="IVJ13" s="1104">
        <f t="shared" si="104"/>
        <v>0</v>
      </c>
      <c r="IVK13" s="1104">
        <f t="shared" si="104"/>
        <v>0</v>
      </c>
      <c r="IVL13" s="1104">
        <f t="shared" si="104"/>
        <v>0</v>
      </c>
      <c r="IVM13" s="1104">
        <f t="shared" si="104"/>
        <v>0</v>
      </c>
      <c r="IVN13" s="1104">
        <f t="shared" si="104"/>
        <v>0</v>
      </c>
      <c r="IVO13" s="1104">
        <f t="shared" si="104"/>
        <v>0</v>
      </c>
      <c r="IVP13" s="1104">
        <f t="shared" si="104"/>
        <v>0</v>
      </c>
      <c r="IVQ13" s="1103" t="s">
        <v>113</v>
      </c>
      <c r="IVR13" s="1104">
        <f t="shared" si="104"/>
        <v>0</v>
      </c>
      <c r="IVS13" s="1104">
        <f t="shared" si="104"/>
        <v>0</v>
      </c>
      <c r="IVT13" s="1104">
        <f t="shared" si="104"/>
        <v>0</v>
      </c>
      <c r="IVU13" s="1104">
        <f t="shared" si="104"/>
        <v>0</v>
      </c>
      <c r="IVV13" s="1104">
        <f t="shared" si="104"/>
        <v>0</v>
      </c>
      <c r="IVW13" s="1104">
        <f t="shared" si="104"/>
        <v>0</v>
      </c>
      <c r="IVX13" s="1104">
        <f t="shared" si="104"/>
        <v>0</v>
      </c>
      <c r="IVY13" s="1103" t="s">
        <v>113</v>
      </c>
      <c r="IVZ13" s="1104">
        <f t="shared" si="104"/>
        <v>0</v>
      </c>
      <c r="IWA13" s="1104">
        <f t="shared" si="104"/>
        <v>0</v>
      </c>
      <c r="IWB13" s="1104">
        <f t="shared" si="104"/>
        <v>0</v>
      </c>
      <c r="IWC13" s="1104">
        <f t="shared" si="104"/>
        <v>0</v>
      </c>
      <c r="IWD13" s="1104">
        <f t="shared" si="104"/>
        <v>0</v>
      </c>
      <c r="IWE13" s="1104">
        <f t="shared" si="104"/>
        <v>0</v>
      </c>
      <c r="IWF13" s="1104">
        <f t="shared" si="104"/>
        <v>0</v>
      </c>
      <c r="IWG13" s="1103" t="s">
        <v>113</v>
      </c>
      <c r="IWH13" s="1104">
        <f t="shared" si="104"/>
        <v>0</v>
      </c>
      <c r="IWI13" s="1104">
        <f t="shared" si="104"/>
        <v>0</v>
      </c>
      <c r="IWJ13" s="1104">
        <f t="shared" si="104"/>
        <v>0</v>
      </c>
      <c r="IWK13" s="1104">
        <f t="shared" si="104"/>
        <v>0</v>
      </c>
      <c r="IWL13" s="1104">
        <f t="shared" si="104"/>
        <v>0</v>
      </c>
      <c r="IWM13" s="1104">
        <f t="shared" si="104"/>
        <v>0</v>
      </c>
      <c r="IWN13" s="1104">
        <f t="shared" si="104"/>
        <v>0</v>
      </c>
      <c r="IWO13" s="1103" t="s">
        <v>113</v>
      </c>
      <c r="IWP13" s="1104">
        <f t="shared" si="104"/>
        <v>0</v>
      </c>
      <c r="IWQ13" s="1104">
        <f t="shared" si="104"/>
        <v>0</v>
      </c>
      <c r="IWR13" s="1104">
        <f t="shared" si="104"/>
        <v>0</v>
      </c>
      <c r="IWS13" s="1104">
        <f t="shared" si="104"/>
        <v>0</v>
      </c>
      <c r="IWT13" s="1104">
        <f t="shared" si="104"/>
        <v>0</v>
      </c>
      <c r="IWU13" s="1104">
        <f t="shared" si="104"/>
        <v>0</v>
      </c>
      <c r="IWV13" s="1104">
        <f t="shared" si="104"/>
        <v>0</v>
      </c>
      <c r="IWW13" s="1103" t="s">
        <v>113</v>
      </c>
      <c r="IWX13" s="1104">
        <f t="shared" si="104"/>
        <v>0</v>
      </c>
      <c r="IWY13" s="1104">
        <f t="shared" si="104"/>
        <v>0</v>
      </c>
      <c r="IWZ13" s="1104">
        <f t="shared" si="104"/>
        <v>0</v>
      </c>
      <c r="IXA13" s="1104">
        <f t="shared" si="104"/>
        <v>0</v>
      </c>
      <c r="IXB13" s="1104">
        <f t="shared" si="104"/>
        <v>0</v>
      </c>
      <c r="IXC13" s="1104">
        <f t="shared" si="104"/>
        <v>0</v>
      </c>
      <c r="IXD13" s="1104">
        <f t="shared" si="104"/>
        <v>0</v>
      </c>
      <c r="IXE13" s="1103" t="s">
        <v>113</v>
      </c>
      <c r="IXF13" s="1104">
        <f t="shared" si="104"/>
        <v>0</v>
      </c>
      <c r="IXG13" s="1104">
        <f t="shared" si="104"/>
        <v>0</v>
      </c>
      <c r="IXH13" s="1104">
        <f t="shared" si="104"/>
        <v>0</v>
      </c>
      <c r="IXI13" s="1104">
        <f t="shared" si="104"/>
        <v>0</v>
      </c>
      <c r="IXJ13" s="1104">
        <f t="shared" si="104"/>
        <v>0</v>
      </c>
      <c r="IXK13" s="1104">
        <f t="shared" si="104"/>
        <v>0</v>
      </c>
      <c r="IXL13" s="1104">
        <f t="shared" si="104"/>
        <v>0</v>
      </c>
      <c r="IXM13" s="1103" t="s">
        <v>113</v>
      </c>
      <c r="IXN13" s="1104">
        <f t="shared" ref="IXN13:IZX13" si="105">SUM(IXN7:IXN12)</f>
        <v>0</v>
      </c>
      <c r="IXO13" s="1104">
        <f t="shared" si="105"/>
        <v>0</v>
      </c>
      <c r="IXP13" s="1104">
        <f t="shared" si="105"/>
        <v>0</v>
      </c>
      <c r="IXQ13" s="1104">
        <f t="shared" si="105"/>
        <v>0</v>
      </c>
      <c r="IXR13" s="1104">
        <f t="shared" si="105"/>
        <v>0</v>
      </c>
      <c r="IXS13" s="1104">
        <f t="shared" si="105"/>
        <v>0</v>
      </c>
      <c r="IXT13" s="1104">
        <f t="shared" si="105"/>
        <v>0</v>
      </c>
      <c r="IXU13" s="1103" t="s">
        <v>113</v>
      </c>
      <c r="IXV13" s="1104">
        <f t="shared" si="105"/>
        <v>0</v>
      </c>
      <c r="IXW13" s="1104">
        <f t="shared" si="105"/>
        <v>0</v>
      </c>
      <c r="IXX13" s="1104">
        <f t="shared" si="105"/>
        <v>0</v>
      </c>
      <c r="IXY13" s="1104">
        <f t="shared" si="105"/>
        <v>0</v>
      </c>
      <c r="IXZ13" s="1104">
        <f t="shared" si="105"/>
        <v>0</v>
      </c>
      <c r="IYA13" s="1104">
        <f t="shared" si="105"/>
        <v>0</v>
      </c>
      <c r="IYB13" s="1104">
        <f t="shared" si="105"/>
        <v>0</v>
      </c>
      <c r="IYC13" s="1103" t="s">
        <v>113</v>
      </c>
      <c r="IYD13" s="1104">
        <f t="shared" si="105"/>
        <v>0</v>
      </c>
      <c r="IYE13" s="1104">
        <f t="shared" si="105"/>
        <v>0</v>
      </c>
      <c r="IYF13" s="1104">
        <f t="shared" si="105"/>
        <v>0</v>
      </c>
      <c r="IYG13" s="1104">
        <f t="shared" si="105"/>
        <v>0</v>
      </c>
      <c r="IYH13" s="1104">
        <f t="shared" si="105"/>
        <v>0</v>
      </c>
      <c r="IYI13" s="1104">
        <f t="shared" si="105"/>
        <v>0</v>
      </c>
      <c r="IYJ13" s="1104">
        <f t="shared" si="105"/>
        <v>0</v>
      </c>
      <c r="IYK13" s="1103" t="s">
        <v>113</v>
      </c>
      <c r="IYL13" s="1104">
        <f t="shared" si="105"/>
        <v>0</v>
      </c>
      <c r="IYM13" s="1104">
        <f t="shared" si="105"/>
        <v>0</v>
      </c>
      <c r="IYN13" s="1104">
        <f t="shared" si="105"/>
        <v>0</v>
      </c>
      <c r="IYO13" s="1104">
        <f t="shared" si="105"/>
        <v>0</v>
      </c>
      <c r="IYP13" s="1104">
        <f t="shared" si="105"/>
        <v>0</v>
      </c>
      <c r="IYQ13" s="1104">
        <f t="shared" si="105"/>
        <v>0</v>
      </c>
      <c r="IYR13" s="1104">
        <f t="shared" si="105"/>
        <v>0</v>
      </c>
      <c r="IYS13" s="1103" t="s">
        <v>113</v>
      </c>
      <c r="IYT13" s="1104">
        <f t="shared" si="105"/>
        <v>0</v>
      </c>
      <c r="IYU13" s="1104">
        <f t="shared" si="105"/>
        <v>0</v>
      </c>
      <c r="IYV13" s="1104">
        <f t="shared" si="105"/>
        <v>0</v>
      </c>
      <c r="IYW13" s="1104">
        <f t="shared" si="105"/>
        <v>0</v>
      </c>
      <c r="IYX13" s="1104">
        <f t="shared" si="105"/>
        <v>0</v>
      </c>
      <c r="IYY13" s="1104">
        <f t="shared" si="105"/>
        <v>0</v>
      </c>
      <c r="IYZ13" s="1104">
        <f t="shared" si="105"/>
        <v>0</v>
      </c>
      <c r="IZA13" s="1103" t="s">
        <v>113</v>
      </c>
      <c r="IZB13" s="1104">
        <f t="shared" si="105"/>
        <v>0</v>
      </c>
      <c r="IZC13" s="1104">
        <f t="shared" si="105"/>
        <v>0</v>
      </c>
      <c r="IZD13" s="1104">
        <f t="shared" si="105"/>
        <v>0</v>
      </c>
      <c r="IZE13" s="1104">
        <f t="shared" si="105"/>
        <v>0</v>
      </c>
      <c r="IZF13" s="1104">
        <f t="shared" si="105"/>
        <v>0</v>
      </c>
      <c r="IZG13" s="1104">
        <f t="shared" si="105"/>
        <v>0</v>
      </c>
      <c r="IZH13" s="1104">
        <f t="shared" si="105"/>
        <v>0</v>
      </c>
      <c r="IZI13" s="1103" t="s">
        <v>113</v>
      </c>
      <c r="IZJ13" s="1104">
        <f t="shared" si="105"/>
        <v>0</v>
      </c>
      <c r="IZK13" s="1104">
        <f t="shared" si="105"/>
        <v>0</v>
      </c>
      <c r="IZL13" s="1104">
        <f t="shared" si="105"/>
        <v>0</v>
      </c>
      <c r="IZM13" s="1104">
        <f t="shared" si="105"/>
        <v>0</v>
      </c>
      <c r="IZN13" s="1104">
        <f t="shared" si="105"/>
        <v>0</v>
      </c>
      <c r="IZO13" s="1104">
        <f t="shared" si="105"/>
        <v>0</v>
      </c>
      <c r="IZP13" s="1104">
        <f t="shared" si="105"/>
        <v>0</v>
      </c>
      <c r="IZQ13" s="1103" t="s">
        <v>113</v>
      </c>
      <c r="IZR13" s="1104">
        <f t="shared" si="105"/>
        <v>0</v>
      </c>
      <c r="IZS13" s="1104">
        <f t="shared" si="105"/>
        <v>0</v>
      </c>
      <c r="IZT13" s="1104">
        <f t="shared" si="105"/>
        <v>0</v>
      </c>
      <c r="IZU13" s="1104">
        <f t="shared" si="105"/>
        <v>0</v>
      </c>
      <c r="IZV13" s="1104">
        <f t="shared" si="105"/>
        <v>0</v>
      </c>
      <c r="IZW13" s="1104">
        <f t="shared" si="105"/>
        <v>0</v>
      </c>
      <c r="IZX13" s="1104">
        <f t="shared" si="105"/>
        <v>0</v>
      </c>
      <c r="IZY13" s="1103" t="s">
        <v>113</v>
      </c>
      <c r="IZZ13" s="1104">
        <f t="shared" ref="IZZ13:JCJ13" si="106">SUM(IZZ7:IZZ12)</f>
        <v>0</v>
      </c>
      <c r="JAA13" s="1104">
        <f t="shared" si="106"/>
        <v>0</v>
      </c>
      <c r="JAB13" s="1104">
        <f t="shared" si="106"/>
        <v>0</v>
      </c>
      <c r="JAC13" s="1104">
        <f t="shared" si="106"/>
        <v>0</v>
      </c>
      <c r="JAD13" s="1104">
        <f t="shared" si="106"/>
        <v>0</v>
      </c>
      <c r="JAE13" s="1104">
        <f t="shared" si="106"/>
        <v>0</v>
      </c>
      <c r="JAF13" s="1104">
        <f t="shared" si="106"/>
        <v>0</v>
      </c>
      <c r="JAG13" s="1103" t="s">
        <v>113</v>
      </c>
      <c r="JAH13" s="1104">
        <f t="shared" si="106"/>
        <v>0</v>
      </c>
      <c r="JAI13" s="1104">
        <f t="shared" si="106"/>
        <v>0</v>
      </c>
      <c r="JAJ13" s="1104">
        <f t="shared" si="106"/>
        <v>0</v>
      </c>
      <c r="JAK13" s="1104">
        <f t="shared" si="106"/>
        <v>0</v>
      </c>
      <c r="JAL13" s="1104">
        <f t="shared" si="106"/>
        <v>0</v>
      </c>
      <c r="JAM13" s="1104">
        <f t="shared" si="106"/>
        <v>0</v>
      </c>
      <c r="JAN13" s="1104">
        <f t="shared" si="106"/>
        <v>0</v>
      </c>
      <c r="JAO13" s="1103" t="s">
        <v>113</v>
      </c>
      <c r="JAP13" s="1104">
        <f t="shared" si="106"/>
        <v>0</v>
      </c>
      <c r="JAQ13" s="1104">
        <f t="shared" si="106"/>
        <v>0</v>
      </c>
      <c r="JAR13" s="1104">
        <f t="shared" si="106"/>
        <v>0</v>
      </c>
      <c r="JAS13" s="1104">
        <f t="shared" si="106"/>
        <v>0</v>
      </c>
      <c r="JAT13" s="1104">
        <f t="shared" si="106"/>
        <v>0</v>
      </c>
      <c r="JAU13" s="1104">
        <f t="shared" si="106"/>
        <v>0</v>
      </c>
      <c r="JAV13" s="1104">
        <f t="shared" si="106"/>
        <v>0</v>
      </c>
      <c r="JAW13" s="1103" t="s">
        <v>113</v>
      </c>
      <c r="JAX13" s="1104">
        <f t="shared" si="106"/>
        <v>0</v>
      </c>
      <c r="JAY13" s="1104">
        <f t="shared" si="106"/>
        <v>0</v>
      </c>
      <c r="JAZ13" s="1104">
        <f t="shared" si="106"/>
        <v>0</v>
      </c>
      <c r="JBA13" s="1104">
        <f t="shared" si="106"/>
        <v>0</v>
      </c>
      <c r="JBB13" s="1104">
        <f t="shared" si="106"/>
        <v>0</v>
      </c>
      <c r="JBC13" s="1104">
        <f t="shared" si="106"/>
        <v>0</v>
      </c>
      <c r="JBD13" s="1104">
        <f t="shared" si="106"/>
        <v>0</v>
      </c>
      <c r="JBE13" s="1103" t="s">
        <v>113</v>
      </c>
      <c r="JBF13" s="1104">
        <f t="shared" si="106"/>
        <v>0</v>
      </c>
      <c r="JBG13" s="1104">
        <f t="shared" si="106"/>
        <v>0</v>
      </c>
      <c r="JBH13" s="1104">
        <f t="shared" si="106"/>
        <v>0</v>
      </c>
      <c r="JBI13" s="1104">
        <f t="shared" si="106"/>
        <v>0</v>
      </c>
      <c r="JBJ13" s="1104">
        <f t="shared" si="106"/>
        <v>0</v>
      </c>
      <c r="JBK13" s="1104">
        <f t="shared" si="106"/>
        <v>0</v>
      </c>
      <c r="JBL13" s="1104">
        <f t="shared" si="106"/>
        <v>0</v>
      </c>
      <c r="JBM13" s="1103" t="s">
        <v>113</v>
      </c>
      <c r="JBN13" s="1104">
        <f t="shared" si="106"/>
        <v>0</v>
      </c>
      <c r="JBO13" s="1104">
        <f t="shared" si="106"/>
        <v>0</v>
      </c>
      <c r="JBP13" s="1104">
        <f t="shared" si="106"/>
        <v>0</v>
      </c>
      <c r="JBQ13" s="1104">
        <f t="shared" si="106"/>
        <v>0</v>
      </c>
      <c r="JBR13" s="1104">
        <f t="shared" si="106"/>
        <v>0</v>
      </c>
      <c r="JBS13" s="1104">
        <f t="shared" si="106"/>
        <v>0</v>
      </c>
      <c r="JBT13" s="1104">
        <f t="shared" si="106"/>
        <v>0</v>
      </c>
      <c r="JBU13" s="1103" t="s">
        <v>113</v>
      </c>
      <c r="JBV13" s="1104">
        <f t="shared" si="106"/>
        <v>0</v>
      </c>
      <c r="JBW13" s="1104">
        <f t="shared" si="106"/>
        <v>0</v>
      </c>
      <c r="JBX13" s="1104">
        <f t="shared" si="106"/>
        <v>0</v>
      </c>
      <c r="JBY13" s="1104">
        <f t="shared" si="106"/>
        <v>0</v>
      </c>
      <c r="JBZ13" s="1104">
        <f t="shared" si="106"/>
        <v>0</v>
      </c>
      <c r="JCA13" s="1104">
        <f t="shared" si="106"/>
        <v>0</v>
      </c>
      <c r="JCB13" s="1104">
        <f t="shared" si="106"/>
        <v>0</v>
      </c>
      <c r="JCC13" s="1103" t="s">
        <v>113</v>
      </c>
      <c r="JCD13" s="1104">
        <f t="shared" si="106"/>
        <v>0</v>
      </c>
      <c r="JCE13" s="1104">
        <f t="shared" si="106"/>
        <v>0</v>
      </c>
      <c r="JCF13" s="1104">
        <f t="shared" si="106"/>
        <v>0</v>
      </c>
      <c r="JCG13" s="1104">
        <f t="shared" si="106"/>
        <v>0</v>
      </c>
      <c r="JCH13" s="1104">
        <f t="shared" si="106"/>
        <v>0</v>
      </c>
      <c r="JCI13" s="1104">
        <f t="shared" si="106"/>
        <v>0</v>
      </c>
      <c r="JCJ13" s="1104">
        <f t="shared" si="106"/>
        <v>0</v>
      </c>
      <c r="JCK13" s="1103" t="s">
        <v>113</v>
      </c>
      <c r="JCL13" s="1104">
        <f t="shared" ref="JCL13:JEV13" si="107">SUM(JCL7:JCL12)</f>
        <v>0</v>
      </c>
      <c r="JCM13" s="1104">
        <f t="shared" si="107"/>
        <v>0</v>
      </c>
      <c r="JCN13" s="1104">
        <f t="shared" si="107"/>
        <v>0</v>
      </c>
      <c r="JCO13" s="1104">
        <f t="shared" si="107"/>
        <v>0</v>
      </c>
      <c r="JCP13" s="1104">
        <f t="shared" si="107"/>
        <v>0</v>
      </c>
      <c r="JCQ13" s="1104">
        <f t="shared" si="107"/>
        <v>0</v>
      </c>
      <c r="JCR13" s="1104">
        <f t="shared" si="107"/>
        <v>0</v>
      </c>
      <c r="JCS13" s="1103" t="s">
        <v>113</v>
      </c>
      <c r="JCT13" s="1104">
        <f t="shared" si="107"/>
        <v>0</v>
      </c>
      <c r="JCU13" s="1104">
        <f t="shared" si="107"/>
        <v>0</v>
      </c>
      <c r="JCV13" s="1104">
        <f t="shared" si="107"/>
        <v>0</v>
      </c>
      <c r="JCW13" s="1104">
        <f t="shared" si="107"/>
        <v>0</v>
      </c>
      <c r="JCX13" s="1104">
        <f t="shared" si="107"/>
        <v>0</v>
      </c>
      <c r="JCY13" s="1104">
        <f t="shared" si="107"/>
        <v>0</v>
      </c>
      <c r="JCZ13" s="1104">
        <f t="shared" si="107"/>
        <v>0</v>
      </c>
      <c r="JDA13" s="1103" t="s">
        <v>113</v>
      </c>
      <c r="JDB13" s="1104">
        <f t="shared" si="107"/>
        <v>0</v>
      </c>
      <c r="JDC13" s="1104">
        <f t="shared" si="107"/>
        <v>0</v>
      </c>
      <c r="JDD13" s="1104">
        <f t="shared" si="107"/>
        <v>0</v>
      </c>
      <c r="JDE13" s="1104">
        <f t="shared" si="107"/>
        <v>0</v>
      </c>
      <c r="JDF13" s="1104">
        <f t="shared" si="107"/>
        <v>0</v>
      </c>
      <c r="JDG13" s="1104">
        <f t="shared" si="107"/>
        <v>0</v>
      </c>
      <c r="JDH13" s="1104">
        <f t="shared" si="107"/>
        <v>0</v>
      </c>
      <c r="JDI13" s="1103" t="s">
        <v>113</v>
      </c>
      <c r="JDJ13" s="1104">
        <f t="shared" si="107"/>
        <v>0</v>
      </c>
      <c r="JDK13" s="1104">
        <f t="shared" si="107"/>
        <v>0</v>
      </c>
      <c r="JDL13" s="1104">
        <f t="shared" si="107"/>
        <v>0</v>
      </c>
      <c r="JDM13" s="1104">
        <f t="shared" si="107"/>
        <v>0</v>
      </c>
      <c r="JDN13" s="1104">
        <f t="shared" si="107"/>
        <v>0</v>
      </c>
      <c r="JDO13" s="1104">
        <f t="shared" si="107"/>
        <v>0</v>
      </c>
      <c r="JDP13" s="1104">
        <f t="shared" si="107"/>
        <v>0</v>
      </c>
      <c r="JDQ13" s="1103" t="s">
        <v>113</v>
      </c>
      <c r="JDR13" s="1104">
        <f t="shared" si="107"/>
        <v>0</v>
      </c>
      <c r="JDS13" s="1104">
        <f t="shared" si="107"/>
        <v>0</v>
      </c>
      <c r="JDT13" s="1104">
        <f t="shared" si="107"/>
        <v>0</v>
      </c>
      <c r="JDU13" s="1104">
        <f t="shared" si="107"/>
        <v>0</v>
      </c>
      <c r="JDV13" s="1104">
        <f t="shared" si="107"/>
        <v>0</v>
      </c>
      <c r="JDW13" s="1104">
        <f t="shared" si="107"/>
        <v>0</v>
      </c>
      <c r="JDX13" s="1104">
        <f t="shared" si="107"/>
        <v>0</v>
      </c>
      <c r="JDY13" s="1103" t="s">
        <v>113</v>
      </c>
      <c r="JDZ13" s="1104">
        <f t="shared" si="107"/>
        <v>0</v>
      </c>
      <c r="JEA13" s="1104">
        <f t="shared" si="107"/>
        <v>0</v>
      </c>
      <c r="JEB13" s="1104">
        <f t="shared" si="107"/>
        <v>0</v>
      </c>
      <c r="JEC13" s="1104">
        <f t="shared" si="107"/>
        <v>0</v>
      </c>
      <c r="JED13" s="1104">
        <f t="shared" si="107"/>
        <v>0</v>
      </c>
      <c r="JEE13" s="1104">
        <f t="shared" si="107"/>
        <v>0</v>
      </c>
      <c r="JEF13" s="1104">
        <f t="shared" si="107"/>
        <v>0</v>
      </c>
      <c r="JEG13" s="1103" t="s">
        <v>113</v>
      </c>
      <c r="JEH13" s="1104">
        <f t="shared" si="107"/>
        <v>0</v>
      </c>
      <c r="JEI13" s="1104">
        <f t="shared" si="107"/>
        <v>0</v>
      </c>
      <c r="JEJ13" s="1104">
        <f t="shared" si="107"/>
        <v>0</v>
      </c>
      <c r="JEK13" s="1104">
        <f t="shared" si="107"/>
        <v>0</v>
      </c>
      <c r="JEL13" s="1104">
        <f t="shared" si="107"/>
        <v>0</v>
      </c>
      <c r="JEM13" s="1104">
        <f t="shared" si="107"/>
        <v>0</v>
      </c>
      <c r="JEN13" s="1104">
        <f t="shared" si="107"/>
        <v>0</v>
      </c>
      <c r="JEO13" s="1103" t="s">
        <v>113</v>
      </c>
      <c r="JEP13" s="1104">
        <f t="shared" si="107"/>
        <v>0</v>
      </c>
      <c r="JEQ13" s="1104">
        <f t="shared" si="107"/>
        <v>0</v>
      </c>
      <c r="JER13" s="1104">
        <f t="shared" si="107"/>
        <v>0</v>
      </c>
      <c r="JES13" s="1104">
        <f t="shared" si="107"/>
        <v>0</v>
      </c>
      <c r="JET13" s="1104">
        <f t="shared" si="107"/>
        <v>0</v>
      </c>
      <c r="JEU13" s="1104">
        <f t="shared" si="107"/>
        <v>0</v>
      </c>
      <c r="JEV13" s="1104">
        <f t="shared" si="107"/>
        <v>0</v>
      </c>
      <c r="JEW13" s="1103" t="s">
        <v>113</v>
      </c>
      <c r="JEX13" s="1104">
        <f t="shared" ref="JEX13:JHH13" si="108">SUM(JEX7:JEX12)</f>
        <v>0</v>
      </c>
      <c r="JEY13" s="1104">
        <f t="shared" si="108"/>
        <v>0</v>
      </c>
      <c r="JEZ13" s="1104">
        <f t="shared" si="108"/>
        <v>0</v>
      </c>
      <c r="JFA13" s="1104">
        <f t="shared" si="108"/>
        <v>0</v>
      </c>
      <c r="JFB13" s="1104">
        <f t="shared" si="108"/>
        <v>0</v>
      </c>
      <c r="JFC13" s="1104">
        <f t="shared" si="108"/>
        <v>0</v>
      </c>
      <c r="JFD13" s="1104">
        <f t="shared" si="108"/>
        <v>0</v>
      </c>
      <c r="JFE13" s="1103" t="s">
        <v>113</v>
      </c>
      <c r="JFF13" s="1104">
        <f t="shared" si="108"/>
        <v>0</v>
      </c>
      <c r="JFG13" s="1104">
        <f t="shared" si="108"/>
        <v>0</v>
      </c>
      <c r="JFH13" s="1104">
        <f t="shared" si="108"/>
        <v>0</v>
      </c>
      <c r="JFI13" s="1104">
        <f t="shared" si="108"/>
        <v>0</v>
      </c>
      <c r="JFJ13" s="1104">
        <f t="shared" si="108"/>
        <v>0</v>
      </c>
      <c r="JFK13" s="1104">
        <f t="shared" si="108"/>
        <v>0</v>
      </c>
      <c r="JFL13" s="1104">
        <f t="shared" si="108"/>
        <v>0</v>
      </c>
      <c r="JFM13" s="1103" t="s">
        <v>113</v>
      </c>
      <c r="JFN13" s="1104">
        <f t="shared" si="108"/>
        <v>0</v>
      </c>
      <c r="JFO13" s="1104">
        <f t="shared" si="108"/>
        <v>0</v>
      </c>
      <c r="JFP13" s="1104">
        <f t="shared" si="108"/>
        <v>0</v>
      </c>
      <c r="JFQ13" s="1104">
        <f t="shared" si="108"/>
        <v>0</v>
      </c>
      <c r="JFR13" s="1104">
        <f t="shared" si="108"/>
        <v>0</v>
      </c>
      <c r="JFS13" s="1104">
        <f t="shared" si="108"/>
        <v>0</v>
      </c>
      <c r="JFT13" s="1104">
        <f t="shared" si="108"/>
        <v>0</v>
      </c>
      <c r="JFU13" s="1103" t="s">
        <v>113</v>
      </c>
      <c r="JFV13" s="1104">
        <f t="shared" si="108"/>
        <v>0</v>
      </c>
      <c r="JFW13" s="1104">
        <f t="shared" si="108"/>
        <v>0</v>
      </c>
      <c r="JFX13" s="1104">
        <f t="shared" si="108"/>
        <v>0</v>
      </c>
      <c r="JFY13" s="1104">
        <f t="shared" si="108"/>
        <v>0</v>
      </c>
      <c r="JFZ13" s="1104">
        <f t="shared" si="108"/>
        <v>0</v>
      </c>
      <c r="JGA13" s="1104">
        <f t="shared" si="108"/>
        <v>0</v>
      </c>
      <c r="JGB13" s="1104">
        <f t="shared" si="108"/>
        <v>0</v>
      </c>
      <c r="JGC13" s="1103" t="s">
        <v>113</v>
      </c>
      <c r="JGD13" s="1104">
        <f t="shared" si="108"/>
        <v>0</v>
      </c>
      <c r="JGE13" s="1104">
        <f t="shared" si="108"/>
        <v>0</v>
      </c>
      <c r="JGF13" s="1104">
        <f t="shared" si="108"/>
        <v>0</v>
      </c>
      <c r="JGG13" s="1104">
        <f t="shared" si="108"/>
        <v>0</v>
      </c>
      <c r="JGH13" s="1104">
        <f t="shared" si="108"/>
        <v>0</v>
      </c>
      <c r="JGI13" s="1104">
        <f t="shared" si="108"/>
        <v>0</v>
      </c>
      <c r="JGJ13" s="1104">
        <f t="shared" si="108"/>
        <v>0</v>
      </c>
      <c r="JGK13" s="1103" t="s">
        <v>113</v>
      </c>
      <c r="JGL13" s="1104">
        <f t="shared" si="108"/>
        <v>0</v>
      </c>
      <c r="JGM13" s="1104">
        <f t="shared" si="108"/>
        <v>0</v>
      </c>
      <c r="JGN13" s="1104">
        <f t="shared" si="108"/>
        <v>0</v>
      </c>
      <c r="JGO13" s="1104">
        <f t="shared" si="108"/>
        <v>0</v>
      </c>
      <c r="JGP13" s="1104">
        <f t="shared" si="108"/>
        <v>0</v>
      </c>
      <c r="JGQ13" s="1104">
        <f t="shared" si="108"/>
        <v>0</v>
      </c>
      <c r="JGR13" s="1104">
        <f t="shared" si="108"/>
        <v>0</v>
      </c>
      <c r="JGS13" s="1103" t="s">
        <v>113</v>
      </c>
      <c r="JGT13" s="1104">
        <f t="shared" si="108"/>
        <v>0</v>
      </c>
      <c r="JGU13" s="1104">
        <f t="shared" si="108"/>
        <v>0</v>
      </c>
      <c r="JGV13" s="1104">
        <f t="shared" si="108"/>
        <v>0</v>
      </c>
      <c r="JGW13" s="1104">
        <f t="shared" si="108"/>
        <v>0</v>
      </c>
      <c r="JGX13" s="1104">
        <f t="shared" si="108"/>
        <v>0</v>
      </c>
      <c r="JGY13" s="1104">
        <f t="shared" si="108"/>
        <v>0</v>
      </c>
      <c r="JGZ13" s="1104">
        <f t="shared" si="108"/>
        <v>0</v>
      </c>
      <c r="JHA13" s="1103" t="s">
        <v>113</v>
      </c>
      <c r="JHB13" s="1104">
        <f t="shared" si="108"/>
        <v>0</v>
      </c>
      <c r="JHC13" s="1104">
        <f t="shared" si="108"/>
        <v>0</v>
      </c>
      <c r="JHD13" s="1104">
        <f t="shared" si="108"/>
        <v>0</v>
      </c>
      <c r="JHE13" s="1104">
        <f t="shared" si="108"/>
        <v>0</v>
      </c>
      <c r="JHF13" s="1104">
        <f t="shared" si="108"/>
        <v>0</v>
      </c>
      <c r="JHG13" s="1104">
        <f t="shared" si="108"/>
        <v>0</v>
      </c>
      <c r="JHH13" s="1104">
        <f t="shared" si="108"/>
        <v>0</v>
      </c>
      <c r="JHI13" s="1103" t="s">
        <v>113</v>
      </c>
      <c r="JHJ13" s="1104">
        <f t="shared" ref="JHJ13:JJT13" si="109">SUM(JHJ7:JHJ12)</f>
        <v>0</v>
      </c>
      <c r="JHK13" s="1104">
        <f t="shared" si="109"/>
        <v>0</v>
      </c>
      <c r="JHL13" s="1104">
        <f t="shared" si="109"/>
        <v>0</v>
      </c>
      <c r="JHM13" s="1104">
        <f t="shared" si="109"/>
        <v>0</v>
      </c>
      <c r="JHN13" s="1104">
        <f t="shared" si="109"/>
        <v>0</v>
      </c>
      <c r="JHO13" s="1104">
        <f t="shared" si="109"/>
        <v>0</v>
      </c>
      <c r="JHP13" s="1104">
        <f t="shared" si="109"/>
        <v>0</v>
      </c>
      <c r="JHQ13" s="1103" t="s">
        <v>113</v>
      </c>
      <c r="JHR13" s="1104">
        <f t="shared" si="109"/>
        <v>0</v>
      </c>
      <c r="JHS13" s="1104">
        <f t="shared" si="109"/>
        <v>0</v>
      </c>
      <c r="JHT13" s="1104">
        <f t="shared" si="109"/>
        <v>0</v>
      </c>
      <c r="JHU13" s="1104">
        <f t="shared" si="109"/>
        <v>0</v>
      </c>
      <c r="JHV13" s="1104">
        <f t="shared" si="109"/>
        <v>0</v>
      </c>
      <c r="JHW13" s="1104">
        <f t="shared" si="109"/>
        <v>0</v>
      </c>
      <c r="JHX13" s="1104">
        <f t="shared" si="109"/>
        <v>0</v>
      </c>
      <c r="JHY13" s="1103" t="s">
        <v>113</v>
      </c>
      <c r="JHZ13" s="1104">
        <f t="shared" si="109"/>
        <v>0</v>
      </c>
      <c r="JIA13" s="1104">
        <f t="shared" si="109"/>
        <v>0</v>
      </c>
      <c r="JIB13" s="1104">
        <f t="shared" si="109"/>
        <v>0</v>
      </c>
      <c r="JIC13" s="1104">
        <f t="shared" si="109"/>
        <v>0</v>
      </c>
      <c r="JID13" s="1104">
        <f t="shared" si="109"/>
        <v>0</v>
      </c>
      <c r="JIE13" s="1104">
        <f t="shared" si="109"/>
        <v>0</v>
      </c>
      <c r="JIF13" s="1104">
        <f t="shared" si="109"/>
        <v>0</v>
      </c>
      <c r="JIG13" s="1103" t="s">
        <v>113</v>
      </c>
      <c r="JIH13" s="1104">
        <f t="shared" si="109"/>
        <v>0</v>
      </c>
      <c r="JII13" s="1104">
        <f t="shared" si="109"/>
        <v>0</v>
      </c>
      <c r="JIJ13" s="1104">
        <f t="shared" si="109"/>
        <v>0</v>
      </c>
      <c r="JIK13" s="1104">
        <f t="shared" si="109"/>
        <v>0</v>
      </c>
      <c r="JIL13" s="1104">
        <f t="shared" si="109"/>
        <v>0</v>
      </c>
      <c r="JIM13" s="1104">
        <f t="shared" si="109"/>
        <v>0</v>
      </c>
      <c r="JIN13" s="1104">
        <f t="shared" si="109"/>
        <v>0</v>
      </c>
      <c r="JIO13" s="1103" t="s">
        <v>113</v>
      </c>
      <c r="JIP13" s="1104">
        <f t="shared" si="109"/>
        <v>0</v>
      </c>
      <c r="JIQ13" s="1104">
        <f t="shared" si="109"/>
        <v>0</v>
      </c>
      <c r="JIR13" s="1104">
        <f t="shared" si="109"/>
        <v>0</v>
      </c>
      <c r="JIS13" s="1104">
        <f t="shared" si="109"/>
        <v>0</v>
      </c>
      <c r="JIT13" s="1104">
        <f t="shared" si="109"/>
        <v>0</v>
      </c>
      <c r="JIU13" s="1104">
        <f t="shared" si="109"/>
        <v>0</v>
      </c>
      <c r="JIV13" s="1104">
        <f t="shared" si="109"/>
        <v>0</v>
      </c>
      <c r="JIW13" s="1103" t="s">
        <v>113</v>
      </c>
      <c r="JIX13" s="1104">
        <f t="shared" si="109"/>
        <v>0</v>
      </c>
      <c r="JIY13" s="1104">
        <f t="shared" si="109"/>
        <v>0</v>
      </c>
      <c r="JIZ13" s="1104">
        <f t="shared" si="109"/>
        <v>0</v>
      </c>
      <c r="JJA13" s="1104">
        <f t="shared" si="109"/>
        <v>0</v>
      </c>
      <c r="JJB13" s="1104">
        <f t="shared" si="109"/>
        <v>0</v>
      </c>
      <c r="JJC13" s="1104">
        <f t="shared" si="109"/>
        <v>0</v>
      </c>
      <c r="JJD13" s="1104">
        <f t="shared" si="109"/>
        <v>0</v>
      </c>
      <c r="JJE13" s="1103" t="s">
        <v>113</v>
      </c>
      <c r="JJF13" s="1104">
        <f t="shared" si="109"/>
        <v>0</v>
      </c>
      <c r="JJG13" s="1104">
        <f t="shared" si="109"/>
        <v>0</v>
      </c>
      <c r="JJH13" s="1104">
        <f t="shared" si="109"/>
        <v>0</v>
      </c>
      <c r="JJI13" s="1104">
        <f t="shared" si="109"/>
        <v>0</v>
      </c>
      <c r="JJJ13" s="1104">
        <f t="shared" si="109"/>
        <v>0</v>
      </c>
      <c r="JJK13" s="1104">
        <f t="shared" si="109"/>
        <v>0</v>
      </c>
      <c r="JJL13" s="1104">
        <f t="shared" si="109"/>
        <v>0</v>
      </c>
      <c r="JJM13" s="1103" t="s">
        <v>113</v>
      </c>
      <c r="JJN13" s="1104">
        <f t="shared" si="109"/>
        <v>0</v>
      </c>
      <c r="JJO13" s="1104">
        <f t="shared" si="109"/>
        <v>0</v>
      </c>
      <c r="JJP13" s="1104">
        <f t="shared" si="109"/>
        <v>0</v>
      </c>
      <c r="JJQ13" s="1104">
        <f t="shared" si="109"/>
        <v>0</v>
      </c>
      <c r="JJR13" s="1104">
        <f t="shared" si="109"/>
        <v>0</v>
      </c>
      <c r="JJS13" s="1104">
        <f t="shared" si="109"/>
        <v>0</v>
      </c>
      <c r="JJT13" s="1104">
        <f t="shared" si="109"/>
        <v>0</v>
      </c>
      <c r="JJU13" s="1103" t="s">
        <v>113</v>
      </c>
      <c r="JJV13" s="1104">
        <f t="shared" ref="JJV13:JMF13" si="110">SUM(JJV7:JJV12)</f>
        <v>0</v>
      </c>
      <c r="JJW13" s="1104">
        <f t="shared" si="110"/>
        <v>0</v>
      </c>
      <c r="JJX13" s="1104">
        <f t="shared" si="110"/>
        <v>0</v>
      </c>
      <c r="JJY13" s="1104">
        <f t="shared" si="110"/>
        <v>0</v>
      </c>
      <c r="JJZ13" s="1104">
        <f t="shared" si="110"/>
        <v>0</v>
      </c>
      <c r="JKA13" s="1104">
        <f t="shared" si="110"/>
        <v>0</v>
      </c>
      <c r="JKB13" s="1104">
        <f t="shared" si="110"/>
        <v>0</v>
      </c>
      <c r="JKC13" s="1103" t="s">
        <v>113</v>
      </c>
      <c r="JKD13" s="1104">
        <f t="shared" si="110"/>
        <v>0</v>
      </c>
      <c r="JKE13" s="1104">
        <f t="shared" si="110"/>
        <v>0</v>
      </c>
      <c r="JKF13" s="1104">
        <f t="shared" si="110"/>
        <v>0</v>
      </c>
      <c r="JKG13" s="1104">
        <f t="shared" si="110"/>
        <v>0</v>
      </c>
      <c r="JKH13" s="1104">
        <f t="shared" si="110"/>
        <v>0</v>
      </c>
      <c r="JKI13" s="1104">
        <f t="shared" si="110"/>
        <v>0</v>
      </c>
      <c r="JKJ13" s="1104">
        <f t="shared" si="110"/>
        <v>0</v>
      </c>
      <c r="JKK13" s="1103" t="s">
        <v>113</v>
      </c>
      <c r="JKL13" s="1104">
        <f t="shared" si="110"/>
        <v>0</v>
      </c>
      <c r="JKM13" s="1104">
        <f t="shared" si="110"/>
        <v>0</v>
      </c>
      <c r="JKN13" s="1104">
        <f t="shared" si="110"/>
        <v>0</v>
      </c>
      <c r="JKO13" s="1104">
        <f t="shared" si="110"/>
        <v>0</v>
      </c>
      <c r="JKP13" s="1104">
        <f t="shared" si="110"/>
        <v>0</v>
      </c>
      <c r="JKQ13" s="1104">
        <f t="shared" si="110"/>
        <v>0</v>
      </c>
      <c r="JKR13" s="1104">
        <f t="shared" si="110"/>
        <v>0</v>
      </c>
      <c r="JKS13" s="1103" t="s">
        <v>113</v>
      </c>
      <c r="JKT13" s="1104">
        <f t="shared" si="110"/>
        <v>0</v>
      </c>
      <c r="JKU13" s="1104">
        <f t="shared" si="110"/>
        <v>0</v>
      </c>
      <c r="JKV13" s="1104">
        <f t="shared" si="110"/>
        <v>0</v>
      </c>
      <c r="JKW13" s="1104">
        <f t="shared" si="110"/>
        <v>0</v>
      </c>
      <c r="JKX13" s="1104">
        <f t="shared" si="110"/>
        <v>0</v>
      </c>
      <c r="JKY13" s="1104">
        <f t="shared" si="110"/>
        <v>0</v>
      </c>
      <c r="JKZ13" s="1104">
        <f t="shared" si="110"/>
        <v>0</v>
      </c>
      <c r="JLA13" s="1103" t="s">
        <v>113</v>
      </c>
      <c r="JLB13" s="1104">
        <f t="shared" si="110"/>
        <v>0</v>
      </c>
      <c r="JLC13" s="1104">
        <f t="shared" si="110"/>
        <v>0</v>
      </c>
      <c r="JLD13" s="1104">
        <f t="shared" si="110"/>
        <v>0</v>
      </c>
      <c r="JLE13" s="1104">
        <f t="shared" si="110"/>
        <v>0</v>
      </c>
      <c r="JLF13" s="1104">
        <f t="shared" si="110"/>
        <v>0</v>
      </c>
      <c r="JLG13" s="1104">
        <f t="shared" si="110"/>
        <v>0</v>
      </c>
      <c r="JLH13" s="1104">
        <f t="shared" si="110"/>
        <v>0</v>
      </c>
      <c r="JLI13" s="1103" t="s">
        <v>113</v>
      </c>
      <c r="JLJ13" s="1104">
        <f t="shared" si="110"/>
        <v>0</v>
      </c>
      <c r="JLK13" s="1104">
        <f t="shared" si="110"/>
        <v>0</v>
      </c>
      <c r="JLL13" s="1104">
        <f t="shared" si="110"/>
        <v>0</v>
      </c>
      <c r="JLM13" s="1104">
        <f t="shared" si="110"/>
        <v>0</v>
      </c>
      <c r="JLN13" s="1104">
        <f t="shared" si="110"/>
        <v>0</v>
      </c>
      <c r="JLO13" s="1104">
        <f t="shared" si="110"/>
        <v>0</v>
      </c>
      <c r="JLP13" s="1104">
        <f t="shared" si="110"/>
        <v>0</v>
      </c>
      <c r="JLQ13" s="1103" t="s">
        <v>113</v>
      </c>
      <c r="JLR13" s="1104">
        <f t="shared" si="110"/>
        <v>0</v>
      </c>
      <c r="JLS13" s="1104">
        <f t="shared" si="110"/>
        <v>0</v>
      </c>
      <c r="JLT13" s="1104">
        <f t="shared" si="110"/>
        <v>0</v>
      </c>
      <c r="JLU13" s="1104">
        <f t="shared" si="110"/>
        <v>0</v>
      </c>
      <c r="JLV13" s="1104">
        <f t="shared" si="110"/>
        <v>0</v>
      </c>
      <c r="JLW13" s="1104">
        <f t="shared" si="110"/>
        <v>0</v>
      </c>
      <c r="JLX13" s="1104">
        <f t="shared" si="110"/>
        <v>0</v>
      </c>
      <c r="JLY13" s="1103" t="s">
        <v>113</v>
      </c>
      <c r="JLZ13" s="1104">
        <f t="shared" si="110"/>
        <v>0</v>
      </c>
      <c r="JMA13" s="1104">
        <f t="shared" si="110"/>
        <v>0</v>
      </c>
      <c r="JMB13" s="1104">
        <f t="shared" si="110"/>
        <v>0</v>
      </c>
      <c r="JMC13" s="1104">
        <f t="shared" si="110"/>
        <v>0</v>
      </c>
      <c r="JMD13" s="1104">
        <f t="shared" si="110"/>
        <v>0</v>
      </c>
      <c r="JME13" s="1104">
        <f t="shared" si="110"/>
        <v>0</v>
      </c>
      <c r="JMF13" s="1104">
        <f t="shared" si="110"/>
        <v>0</v>
      </c>
      <c r="JMG13" s="1103" t="s">
        <v>113</v>
      </c>
      <c r="JMH13" s="1104">
        <f t="shared" ref="JMH13:JOR13" si="111">SUM(JMH7:JMH12)</f>
        <v>0</v>
      </c>
      <c r="JMI13" s="1104">
        <f t="shared" si="111"/>
        <v>0</v>
      </c>
      <c r="JMJ13" s="1104">
        <f t="shared" si="111"/>
        <v>0</v>
      </c>
      <c r="JMK13" s="1104">
        <f t="shared" si="111"/>
        <v>0</v>
      </c>
      <c r="JML13" s="1104">
        <f t="shared" si="111"/>
        <v>0</v>
      </c>
      <c r="JMM13" s="1104">
        <f t="shared" si="111"/>
        <v>0</v>
      </c>
      <c r="JMN13" s="1104">
        <f t="shared" si="111"/>
        <v>0</v>
      </c>
      <c r="JMO13" s="1103" t="s">
        <v>113</v>
      </c>
      <c r="JMP13" s="1104">
        <f t="shared" si="111"/>
        <v>0</v>
      </c>
      <c r="JMQ13" s="1104">
        <f t="shared" si="111"/>
        <v>0</v>
      </c>
      <c r="JMR13" s="1104">
        <f t="shared" si="111"/>
        <v>0</v>
      </c>
      <c r="JMS13" s="1104">
        <f t="shared" si="111"/>
        <v>0</v>
      </c>
      <c r="JMT13" s="1104">
        <f t="shared" si="111"/>
        <v>0</v>
      </c>
      <c r="JMU13" s="1104">
        <f t="shared" si="111"/>
        <v>0</v>
      </c>
      <c r="JMV13" s="1104">
        <f t="shared" si="111"/>
        <v>0</v>
      </c>
      <c r="JMW13" s="1103" t="s">
        <v>113</v>
      </c>
      <c r="JMX13" s="1104">
        <f t="shared" si="111"/>
        <v>0</v>
      </c>
      <c r="JMY13" s="1104">
        <f t="shared" si="111"/>
        <v>0</v>
      </c>
      <c r="JMZ13" s="1104">
        <f t="shared" si="111"/>
        <v>0</v>
      </c>
      <c r="JNA13" s="1104">
        <f t="shared" si="111"/>
        <v>0</v>
      </c>
      <c r="JNB13" s="1104">
        <f t="shared" si="111"/>
        <v>0</v>
      </c>
      <c r="JNC13" s="1104">
        <f t="shared" si="111"/>
        <v>0</v>
      </c>
      <c r="JND13" s="1104">
        <f t="shared" si="111"/>
        <v>0</v>
      </c>
      <c r="JNE13" s="1103" t="s">
        <v>113</v>
      </c>
      <c r="JNF13" s="1104">
        <f t="shared" si="111"/>
        <v>0</v>
      </c>
      <c r="JNG13" s="1104">
        <f t="shared" si="111"/>
        <v>0</v>
      </c>
      <c r="JNH13" s="1104">
        <f t="shared" si="111"/>
        <v>0</v>
      </c>
      <c r="JNI13" s="1104">
        <f t="shared" si="111"/>
        <v>0</v>
      </c>
      <c r="JNJ13" s="1104">
        <f t="shared" si="111"/>
        <v>0</v>
      </c>
      <c r="JNK13" s="1104">
        <f t="shared" si="111"/>
        <v>0</v>
      </c>
      <c r="JNL13" s="1104">
        <f t="shared" si="111"/>
        <v>0</v>
      </c>
      <c r="JNM13" s="1103" t="s">
        <v>113</v>
      </c>
      <c r="JNN13" s="1104">
        <f t="shared" si="111"/>
        <v>0</v>
      </c>
      <c r="JNO13" s="1104">
        <f t="shared" si="111"/>
        <v>0</v>
      </c>
      <c r="JNP13" s="1104">
        <f t="shared" si="111"/>
        <v>0</v>
      </c>
      <c r="JNQ13" s="1104">
        <f t="shared" si="111"/>
        <v>0</v>
      </c>
      <c r="JNR13" s="1104">
        <f t="shared" si="111"/>
        <v>0</v>
      </c>
      <c r="JNS13" s="1104">
        <f t="shared" si="111"/>
        <v>0</v>
      </c>
      <c r="JNT13" s="1104">
        <f t="shared" si="111"/>
        <v>0</v>
      </c>
      <c r="JNU13" s="1103" t="s">
        <v>113</v>
      </c>
      <c r="JNV13" s="1104">
        <f t="shared" si="111"/>
        <v>0</v>
      </c>
      <c r="JNW13" s="1104">
        <f t="shared" si="111"/>
        <v>0</v>
      </c>
      <c r="JNX13" s="1104">
        <f t="shared" si="111"/>
        <v>0</v>
      </c>
      <c r="JNY13" s="1104">
        <f t="shared" si="111"/>
        <v>0</v>
      </c>
      <c r="JNZ13" s="1104">
        <f t="shared" si="111"/>
        <v>0</v>
      </c>
      <c r="JOA13" s="1104">
        <f t="shared" si="111"/>
        <v>0</v>
      </c>
      <c r="JOB13" s="1104">
        <f t="shared" si="111"/>
        <v>0</v>
      </c>
      <c r="JOC13" s="1103" t="s">
        <v>113</v>
      </c>
      <c r="JOD13" s="1104">
        <f t="shared" si="111"/>
        <v>0</v>
      </c>
      <c r="JOE13" s="1104">
        <f t="shared" si="111"/>
        <v>0</v>
      </c>
      <c r="JOF13" s="1104">
        <f t="shared" si="111"/>
        <v>0</v>
      </c>
      <c r="JOG13" s="1104">
        <f t="shared" si="111"/>
        <v>0</v>
      </c>
      <c r="JOH13" s="1104">
        <f t="shared" si="111"/>
        <v>0</v>
      </c>
      <c r="JOI13" s="1104">
        <f t="shared" si="111"/>
        <v>0</v>
      </c>
      <c r="JOJ13" s="1104">
        <f t="shared" si="111"/>
        <v>0</v>
      </c>
      <c r="JOK13" s="1103" t="s">
        <v>113</v>
      </c>
      <c r="JOL13" s="1104">
        <f t="shared" si="111"/>
        <v>0</v>
      </c>
      <c r="JOM13" s="1104">
        <f t="shared" si="111"/>
        <v>0</v>
      </c>
      <c r="JON13" s="1104">
        <f t="shared" si="111"/>
        <v>0</v>
      </c>
      <c r="JOO13" s="1104">
        <f t="shared" si="111"/>
        <v>0</v>
      </c>
      <c r="JOP13" s="1104">
        <f t="shared" si="111"/>
        <v>0</v>
      </c>
      <c r="JOQ13" s="1104">
        <f t="shared" si="111"/>
        <v>0</v>
      </c>
      <c r="JOR13" s="1104">
        <f t="shared" si="111"/>
        <v>0</v>
      </c>
      <c r="JOS13" s="1103" t="s">
        <v>113</v>
      </c>
      <c r="JOT13" s="1104">
        <f t="shared" ref="JOT13:JRD13" si="112">SUM(JOT7:JOT12)</f>
        <v>0</v>
      </c>
      <c r="JOU13" s="1104">
        <f t="shared" si="112"/>
        <v>0</v>
      </c>
      <c r="JOV13" s="1104">
        <f t="shared" si="112"/>
        <v>0</v>
      </c>
      <c r="JOW13" s="1104">
        <f t="shared" si="112"/>
        <v>0</v>
      </c>
      <c r="JOX13" s="1104">
        <f t="shared" si="112"/>
        <v>0</v>
      </c>
      <c r="JOY13" s="1104">
        <f t="shared" si="112"/>
        <v>0</v>
      </c>
      <c r="JOZ13" s="1104">
        <f t="shared" si="112"/>
        <v>0</v>
      </c>
      <c r="JPA13" s="1103" t="s">
        <v>113</v>
      </c>
      <c r="JPB13" s="1104">
        <f t="shared" si="112"/>
        <v>0</v>
      </c>
      <c r="JPC13" s="1104">
        <f t="shared" si="112"/>
        <v>0</v>
      </c>
      <c r="JPD13" s="1104">
        <f t="shared" si="112"/>
        <v>0</v>
      </c>
      <c r="JPE13" s="1104">
        <f t="shared" si="112"/>
        <v>0</v>
      </c>
      <c r="JPF13" s="1104">
        <f t="shared" si="112"/>
        <v>0</v>
      </c>
      <c r="JPG13" s="1104">
        <f t="shared" si="112"/>
        <v>0</v>
      </c>
      <c r="JPH13" s="1104">
        <f t="shared" si="112"/>
        <v>0</v>
      </c>
      <c r="JPI13" s="1103" t="s">
        <v>113</v>
      </c>
      <c r="JPJ13" s="1104">
        <f t="shared" si="112"/>
        <v>0</v>
      </c>
      <c r="JPK13" s="1104">
        <f t="shared" si="112"/>
        <v>0</v>
      </c>
      <c r="JPL13" s="1104">
        <f t="shared" si="112"/>
        <v>0</v>
      </c>
      <c r="JPM13" s="1104">
        <f t="shared" si="112"/>
        <v>0</v>
      </c>
      <c r="JPN13" s="1104">
        <f t="shared" si="112"/>
        <v>0</v>
      </c>
      <c r="JPO13" s="1104">
        <f t="shared" si="112"/>
        <v>0</v>
      </c>
      <c r="JPP13" s="1104">
        <f t="shared" si="112"/>
        <v>0</v>
      </c>
      <c r="JPQ13" s="1103" t="s">
        <v>113</v>
      </c>
      <c r="JPR13" s="1104">
        <f t="shared" si="112"/>
        <v>0</v>
      </c>
      <c r="JPS13" s="1104">
        <f t="shared" si="112"/>
        <v>0</v>
      </c>
      <c r="JPT13" s="1104">
        <f t="shared" si="112"/>
        <v>0</v>
      </c>
      <c r="JPU13" s="1104">
        <f t="shared" si="112"/>
        <v>0</v>
      </c>
      <c r="JPV13" s="1104">
        <f t="shared" si="112"/>
        <v>0</v>
      </c>
      <c r="JPW13" s="1104">
        <f t="shared" si="112"/>
        <v>0</v>
      </c>
      <c r="JPX13" s="1104">
        <f t="shared" si="112"/>
        <v>0</v>
      </c>
      <c r="JPY13" s="1103" t="s">
        <v>113</v>
      </c>
      <c r="JPZ13" s="1104">
        <f t="shared" si="112"/>
        <v>0</v>
      </c>
      <c r="JQA13" s="1104">
        <f t="shared" si="112"/>
        <v>0</v>
      </c>
      <c r="JQB13" s="1104">
        <f t="shared" si="112"/>
        <v>0</v>
      </c>
      <c r="JQC13" s="1104">
        <f t="shared" si="112"/>
        <v>0</v>
      </c>
      <c r="JQD13" s="1104">
        <f t="shared" si="112"/>
        <v>0</v>
      </c>
      <c r="JQE13" s="1104">
        <f t="shared" si="112"/>
        <v>0</v>
      </c>
      <c r="JQF13" s="1104">
        <f t="shared" si="112"/>
        <v>0</v>
      </c>
      <c r="JQG13" s="1103" t="s">
        <v>113</v>
      </c>
      <c r="JQH13" s="1104">
        <f t="shared" si="112"/>
        <v>0</v>
      </c>
      <c r="JQI13" s="1104">
        <f t="shared" si="112"/>
        <v>0</v>
      </c>
      <c r="JQJ13" s="1104">
        <f t="shared" si="112"/>
        <v>0</v>
      </c>
      <c r="JQK13" s="1104">
        <f t="shared" si="112"/>
        <v>0</v>
      </c>
      <c r="JQL13" s="1104">
        <f t="shared" si="112"/>
        <v>0</v>
      </c>
      <c r="JQM13" s="1104">
        <f t="shared" si="112"/>
        <v>0</v>
      </c>
      <c r="JQN13" s="1104">
        <f t="shared" si="112"/>
        <v>0</v>
      </c>
      <c r="JQO13" s="1103" t="s">
        <v>113</v>
      </c>
      <c r="JQP13" s="1104">
        <f t="shared" si="112"/>
        <v>0</v>
      </c>
      <c r="JQQ13" s="1104">
        <f t="shared" si="112"/>
        <v>0</v>
      </c>
      <c r="JQR13" s="1104">
        <f t="shared" si="112"/>
        <v>0</v>
      </c>
      <c r="JQS13" s="1104">
        <f t="shared" si="112"/>
        <v>0</v>
      </c>
      <c r="JQT13" s="1104">
        <f t="shared" si="112"/>
        <v>0</v>
      </c>
      <c r="JQU13" s="1104">
        <f t="shared" si="112"/>
        <v>0</v>
      </c>
      <c r="JQV13" s="1104">
        <f t="shared" si="112"/>
        <v>0</v>
      </c>
      <c r="JQW13" s="1103" t="s">
        <v>113</v>
      </c>
      <c r="JQX13" s="1104">
        <f t="shared" si="112"/>
        <v>0</v>
      </c>
      <c r="JQY13" s="1104">
        <f t="shared" si="112"/>
        <v>0</v>
      </c>
      <c r="JQZ13" s="1104">
        <f t="shared" si="112"/>
        <v>0</v>
      </c>
      <c r="JRA13" s="1104">
        <f t="shared" si="112"/>
        <v>0</v>
      </c>
      <c r="JRB13" s="1104">
        <f t="shared" si="112"/>
        <v>0</v>
      </c>
      <c r="JRC13" s="1104">
        <f t="shared" si="112"/>
        <v>0</v>
      </c>
      <c r="JRD13" s="1104">
        <f t="shared" si="112"/>
        <v>0</v>
      </c>
      <c r="JRE13" s="1103" t="s">
        <v>113</v>
      </c>
      <c r="JRF13" s="1104">
        <f t="shared" ref="JRF13:JTP13" si="113">SUM(JRF7:JRF12)</f>
        <v>0</v>
      </c>
      <c r="JRG13" s="1104">
        <f t="shared" si="113"/>
        <v>0</v>
      </c>
      <c r="JRH13" s="1104">
        <f t="shared" si="113"/>
        <v>0</v>
      </c>
      <c r="JRI13" s="1104">
        <f t="shared" si="113"/>
        <v>0</v>
      </c>
      <c r="JRJ13" s="1104">
        <f t="shared" si="113"/>
        <v>0</v>
      </c>
      <c r="JRK13" s="1104">
        <f t="shared" si="113"/>
        <v>0</v>
      </c>
      <c r="JRL13" s="1104">
        <f t="shared" si="113"/>
        <v>0</v>
      </c>
      <c r="JRM13" s="1103" t="s">
        <v>113</v>
      </c>
      <c r="JRN13" s="1104">
        <f t="shared" si="113"/>
        <v>0</v>
      </c>
      <c r="JRO13" s="1104">
        <f t="shared" si="113"/>
        <v>0</v>
      </c>
      <c r="JRP13" s="1104">
        <f t="shared" si="113"/>
        <v>0</v>
      </c>
      <c r="JRQ13" s="1104">
        <f t="shared" si="113"/>
        <v>0</v>
      </c>
      <c r="JRR13" s="1104">
        <f t="shared" si="113"/>
        <v>0</v>
      </c>
      <c r="JRS13" s="1104">
        <f t="shared" si="113"/>
        <v>0</v>
      </c>
      <c r="JRT13" s="1104">
        <f t="shared" si="113"/>
        <v>0</v>
      </c>
      <c r="JRU13" s="1103" t="s">
        <v>113</v>
      </c>
      <c r="JRV13" s="1104">
        <f t="shared" si="113"/>
        <v>0</v>
      </c>
      <c r="JRW13" s="1104">
        <f t="shared" si="113"/>
        <v>0</v>
      </c>
      <c r="JRX13" s="1104">
        <f t="shared" si="113"/>
        <v>0</v>
      </c>
      <c r="JRY13" s="1104">
        <f t="shared" si="113"/>
        <v>0</v>
      </c>
      <c r="JRZ13" s="1104">
        <f t="shared" si="113"/>
        <v>0</v>
      </c>
      <c r="JSA13" s="1104">
        <f t="shared" si="113"/>
        <v>0</v>
      </c>
      <c r="JSB13" s="1104">
        <f t="shared" si="113"/>
        <v>0</v>
      </c>
      <c r="JSC13" s="1103" t="s">
        <v>113</v>
      </c>
      <c r="JSD13" s="1104">
        <f t="shared" si="113"/>
        <v>0</v>
      </c>
      <c r="JSE13" s="1104">
        <f t="shared" si="113"/>
        <v>0</v>
      </c>
      <c r="JSF13" s="1104">
        <f t="shared" si="113"/>
        <v>0</v>
      </c>
      <c r="JSG13" s="1104">
        <f t="shared" si="113"/>
        <v>0</v>
      </c>
      <c r="JSH13" s="1104">
        <f t="shared" si="113"/>
        <v>0</v>
      </c>
      <c r="JSI13" s="1104">
        <f t="shared" si="113"/>
        <v>0</v>
      </c>
      <c r="JSJ13" s="1104">
        <f t="shared" si="113"/>
        <v>0</v>
      </c>
      <c r="JSK13" s="1103" t="s">
        <v>113</v>
      </c>
      <c r="JSL13" s="1104">
        <f t="shared" si="113"/>
        <v>0</v>
      </c>
      <c r="JSM13" s="1104">
        <f t="shared" si="113"/>
        <v>0</v>
      </c>
      <c r="JSN13" s="1104">
        <f t="shared" si="113"/>
        <v>0</v>
      </c>
      <c r="JSO13" s="1104">
        <f t="shared" si="113"/>
        <v>0</v>
      </c>
      <c r="JSP13" s="1104">
        <f t="shared" si="113"/>
        <v>0</v>
      </c>
      <c r="JSQ13" s="1104">
        <f t="shared" si="113"/>
        <v>0</v>
      </c>
      <c r="JSR13" s="1104">
        <f t="shared" si="113"/>
        <v>0</v>
      </c>
      <c r="JSS13" s="1103" t="s">
        <v>113</v>
      </c>
      <c r="JST13" s="1104">
        <f t="shared" si="113"/>
        <v>0</v>
      </c>
      <c r="JSU13" s="1104">
        <f t="shared" si="113"/>
        <v>0</v>
      </c>
      <c r="JSV13" s="1104">
        <f t="shared" si="113"/>
        <v>0</v>
      </c>
      <c r="JSW13" s="1104">
        <f t="shared" si="113"/>
        <v>0</v>
      </c>
      <c r="JSX13" s="1104">
        <f t="shared" si="113"/>
        <v>0</v>
      </c>
      <c r="JSY13" s="1104">
        <f t="shared" si="113"/>
        <v>0</v>
      </c>
      <c r="JSZ13" s="1104">
        <f t="shared" si="113"/>
        <v>0</v>
      </c>
      <c r="JTA13" s="1103" t="s">
        <v>113</v>
      </c>
      <c r="JTB13" s="1104">
        <f t="shared" si="113"/>
        <v>0</v>
      </c>
      <c r="JTC13" s="1104">
        <f t="shared" si="113"/>
        <v>0</v>
      </c>
      <c r="JTD13" s="1104">
        <f t="shared" si="113"/>
        <v>0</v>
      </c>
      <c r="JTE13" s="1104">
        <f t="shared" si="113"/>
        <v>0</v>
      </c>
      <c r="JTF13" s="1104">
        <f t="shared" si="113"/>
        <v>0</v>
      </c>
      <c r="JTG13" s="1104">
        <f t="shared" si="113"/>
        <v>0</v>
      </c>
      <c r="JTH13" s="1104">
        <f t="shared" si="113"/>
        <v>0</v>
      </c>
      <c r="JTI13" s="1103" t="s">
        <v>113</v>
      </c>
      <c r="JTJ13" s="1104">
        <f t="shared" si="113"/>
        <v>0</v>
      </c>
      <c r="JTK13" s="1104">
        <f t="shared" si="113"/>
        <v>0</v>
      </c>
      <c r="JTL13" s="1104">
        <f t="shared" si="113"/>
        <v>0</v>
      </c>
      <c r="JTM13" s="1104">
        <f t="shared" si="113"/>
        <v>0</v>
      </c>
      <c r="JTN13" s="1104">
        <f t="shared" si="113"/>
        <v>0</v>
      </c>
      <c r="JTO13" s="1104">
        <f t="shared" si="113"/>
        <v>0</v>
      </c>
      <c r="JTP13" s="1104">
        <f t="shared" si="113"/>
        <v>0</v>
      </c>
      <c r="JTQ13" s="1103" t="s">
        <v>113</v>
      </c>
      <c r="JTR13" s="1104">
        <f t="shared" ref="JTR13:JWB13" si="114">SUM(JTR7:JTR12)</f>
        <v>0</v>
      </c>
      <c r="JTS13" s="1104">
        <f t="shared" si="114"/>
        <v>0</v>
      </c>
      <c r="JTT13" s="1104">
        <f t="shared" si="114"/>
        <v>0</v>
      </c>
      <c r="JTU13" s="1104">
        <f t="shared" si="114"/>
        <v>0</v>
      </c>
      <c r="JTV13" s="1104">
        <f t="shared" si="114"/>
        <v>0</v>
      </c>
      <c r="JTW13" s="1104">
        <f t="shared" si="114"/>
        <v>0</v>
      </c>
      <c r="JTX13" s="1104">
        <f t="shared" si="114"/>
        <v>0</v>
      </c>
      <c r="JTY13" s="1103" t="s">
        <v>113</v>
      </c>
      <c r="JTZ13" s="1104">
        <f t="shared" si="114"/>
        <v>0</v>
      </c>
      <c r="JUA13" s="1104">
        <f t="shared" si="114"/>
        <v>0</v>
      </c>
      <c r="JUB13" s="1104">
        <f t="shared" si="114"/>
        <v>0</v>
      </c>
      <c r="JUC13" s="1104">
        <f t="shared" si="114"/>
        <v>0</v>
      </c>
      <c r="JUD13" s="1104">
        <f t="shared" si="114"/>
        <v>0</v>
      </c>
      <c r="JUE13" s="1104">
        <f t="shared" si="114"/>
        <v>0</v>
      </c>
      <c r="JUF13" s="1104">
        <f t="shared" si="114"/>
        <v>0</v>
      </c>
      <c r="JUG13" s="1103" t="s">
        <v>113</v>
      </c>
      <c r="JUH13" s="1104">
        <f t="shared" si="114"/>
        <v>0</v>
      </c>
      <c r="JUI13" s="1104">
        <f t="shared" si="114"/>
        <v>0</v>
      </c>
      <c r="JUJ13" s="1104">
        <f t="shared" si="114"/>
        <v>0</v>
      </c>
      <c r="JUK13" s="1104">
        <f t="shared" si="114"/>
        <v>0</v>
      </c>
      <c r="JUL13" s="1104">
        <f t="shared" si="114"/>
        <v>0</v>
      </c>
      <c r="JUM13" s="1104">
        <f t="shared" si="114"/>
        <v>0</v>
      </c>
      <c r="JUN13" s="1104">
        <f t="shared" si="114"/>
        <v>0</v>
      </c>
      <c r="JUO13" s="1103" t="s">
        <v>113</v>
      </c>
      <c r="JUP13" s="1104">
        <f t="shared" si="114"/>
        <v>0</v>
      </c>
      <c r="JUQ13" s="1104">
        <f t="shared" si="114"/>
        <v>0</v>
      </c>
      <c r="JUR13" s="1104">
        <f t="shared" si="114"/>
        <v>0</v>
      </c>
      <c r="JUS13" s="1104">
        <f t="shared" si="114"/>
        <v>0</v>
      </c>
      <c r="JUT13" s="1104">
        <f t="shared" si="114"/>
        <v>0</v>
      </c>
      <c r="JUU13" s="1104">
        <f t="shared" si="114"/>
        <v>0</v>
      </c>
      <c r="JUV13" s="1104">
        <f t="shared" si="114"/>
        <v>0</v>
      </c>
      <c r="JUW13" s="1103" t="s">
        <v>113</v>
      </c>
      <c r="JUX13" s="1104">
        <f t="shared" si="114"/>
        <v>0</v>
      </c>
      <c r="JUY13" s="1104">
        <f t="shared" si="114"/>
        <v>0</v>
      </c>
      <c r="JUZ13" s="1104">
        <f t="shared" si="114"/>
        <v>0</v>
      </c>
      <c r="JVA13" s="1104">
        <f t="shared" si="114"/>
        <v>0</v>
      </c>
      <c r="JVB13" s="1104">
        <f t="shared" si="114"/>
        <v>0</v>
      </c>
      <c r="JVC13" s="1104">
        <f t="shared" si="114"/>
        <v>0</v>
      </c>
      <c r="JVD13" s="1104">
        <f t="shared" si="114"/>
        <v>0</v>
      </c>
      <c r="JVE13" s="1103" t="s">
        <v>113</v>
      </c>
      <c r="JVF13" s="1104">
        <f t="shared" si="114"/>
        <v>0</v>
      </c>
      <c r="JVG13" s="1104">
        <f t="shared" si="114"/>
        <v>0</v>
      </c>
      <c r="JVH13" s="1104">
        <f t="shared" si="114"/>
        <v>0</v>
      </c>
      <c r="JVI13" s="1104">
        <f t="shared" si="114"/>
        <v>0</v>
      </c>
      <c r="JVJ13" s="1104">
        <f t="shared" si="114"/>
        <v>0</v>
      </c>
      <c r="JVK13" s="1104">
        <f t="shared" si="114"/>
        <v>0</v>
      </c>
      <c r="JVL13" s="1104">
        <f t="shared" si="114"/>
        <v>0</v>
      </c>
      <c r="JVM13" s="1103" t="s">
        <v>113</v>
      </c>
      <c r="JVN13" s="1104">
        <f t="shared" si="114"/>
        <v>0</v>
      </c>
      <c r="JVO13" s="1104">
        <f t="shared" si="114"/>
        <v>0</v>
      </c>
      <c r="JVP13" s="1104">
        <f t="shared" si="114"/>
        <v>0</v>
      </c>
      <c r="JVQ13" s="1104">
        <f t="shared" si="114"/>
        <v>0</v>
      </c>
      <c r="JVR13" s="1104">
        <f t="shared" si="114"/>
        <v>0</v>
      </c>
      <c r="JVS13" s="1104">
        <f t="shared" si="114"/>
        <v>0</v>
      </c>
      <c r="JVT13" s="1104">
        <f t="shared" si="114"/>
        <v>0</v>
      </c>
      <c r="JVU13" s="1103" t="s">
        <v>113</v>
      </c>
      <c r="JVV13" s="1104">
        <f t="shared" si="114"/>
        <v>0</v>
      </c>
      <c r="JVW13" s="1104">
        <f t="shared" si="114"/>
        <v>0</v>
      </c>
      <c r="JVX13" s="1104">
        <f t="shared" si="114"/>
        <v>0</v>
      </c>
      <c r="JVY13" s="1104">
        <f t="shared" si="114"/>
        <v>0</v>
      </c>
      <c r="JVZ13" s="1104">
        <f t="shared" si="114"/>
        <v>0</v>
      </c>
      <c r="JWA13" s="1104">
        <f t="shared" si="114"/>
        <v>0</v>
      </c>
      <c r="JWB13" s="1104">
        <f t="shared" si="114"/>
        <v>0</v>
      </c>
      <c r="JWC13" s="1103" t="s">
        <v>113</v>
      </c>
      <c r="JWD13" s="1104">
        <f t="shared" ref="JWD13:JYN13" si="115">SUM(JWD7:JWD12)</f>
        <v>0</v>
      </c>
      <c r="JWE13" s="1104">
        <f t="shared" si="115"/>
        <v>0</v>
      </c>
      <c r="JWF13" s="1104">
        <f t="shared" si="115"/>
        <v>0</v>
      </c>
      <c r="JWG13" s="1104">
        <f t="shared" si="115"/>
        <v>0</v>
      </c>
      <c r="JWH13" s="1104">
        <f t="shared" si="115"/>
        <v>0</v>
      </c>
      <c r="JWI13" s="1104">
        <f t="shared" si="115"/>
        <v>0</v>
      </c>
      <c r="JWJ13" s="1104">
        <f t="shared" si="115"/>
        <v>0</v>
      </c>
      <c r="JWK13" s="1103" t="s">
        <v>113</v>
      </c>
      <c r="JWL13" s="1104">
        <f t="shared" si="115"/>
        <v>0</v>
      </c>
      <c r="JWM13" s="1104">
        <f t="shared" si="115"/>
        <v>0</v>
      </c>
      <c r="JWN13" s="1104">
        <f t="shared" si="115"/>
        <v>0</v>
      </c>
      <c r="JWO13" s="1104">
        <f t="shared" si="115"/>
        <v>0</v>
      </c>
      <c r="JWP13" s="1104">
        <f t="shared" si="115"/>
        <v>0</v>
      </c>
      <c r="JWQ13" s="1104">
        <f t="shared" si="115"/>
        <v>0</v>
      </c>
      <c r="JWR13" s="1104">
        <f t="shared" si="115"/>
        <v>0</v>
      </c>
      <c r="JWS13" s="1103" t="s">
        <v>113</v>
      </c>
      <c r="JWT13" s="1104">
        <f t="shared" si="115"/>
        <v>0</v>
      </c>
      <c r="JWU13" s="1104">
        <f t="shared" si="115"/>
        <v>0</v>
      </c>
      <c r="JWV13" s="1104">
        <f t="shared" si="115"/>
        <v>0</v>
      </c>
      <c r="JWW13" s="1104">
        <f t="shared" si="115"/>
        <v>0</v>
      </c>
      <c r="JWX13" s="1104">
        <f t="shared" si="115"/>
        <v>0</v>
      </c>
      <c r="JWY13" s="1104">
        <f t="shared" si="115"/>
        <v>0</v>
      </c>
      <c r="JWZ13" s="1104">
        <f t="shared" si="115"/>
        <v>0</v>
      </c>
      <c r="JXA13" s="1103" t="s">
        <v>113</v>
      </c>
      <c r="JXB13" s="1104">
        <f t="shared" si="115"/>
        <v>0</v>
      </c>
      <c r="JXC13" s="1104">
        <f t="shared" si="115"/>
        <v>0</v>
      </c>
      <c r="JXD13" s="1104">
        <f t="shared" si="115"/>
        <v>0</v>
      </c>
      <c r="JXE13" s="1104">
        <f t="shared" si="115"/>
        <v>0</v>
      </c>
      <c r="JXF13" s="1104">
        <f t="shared" si="115"/>
        <v>0</v>
      </c>
      <c r="JXG13" s="1104">
        <f t="shared" si="115"/>
        <v>0</v>
      </c>
      <c r="JXH13" s="1104">
        <f t="shared" si="115"/>
        <v>0</v>
      </c>
      <c r="JXI13" s="1103" t="s">
        <v>113</v>
      </c>
      <c r="JXJ13" s="1104">
        <f t="shared" si="115"/>
        <v>0</v>
      </c>
      <c r="JXK13" s="1104">
        <f t="shared" si="115"/>
        <v>0</v>
      </c>
      <c r="JXL13" s="1104">
        <f t="shared" si="115"/>
        <v>0</v>
      </c>
      <c r="JXM13" s="1104">
        <f t="shared" si="115"/>
        <v>0</v>
      </c>
      <c r="JXN13" s="1104">
        <f t="shared" si="115"/>
        <v>0</v>
      </c>
      <c r="JXO13" s="1104">
        <f t="shared" si="115"/>
        <v>0</v>
      </c>
      <c r="JXP13" s="1104">
        <f t="shared" si="115"/>
        <v>0</v>
      </c>
      <c r="JXQ13" s="1103" t="s">
        <v>113</v>
      </c>
      <c r="JXR13" s="1104">
        <f t="shared" si="115"/>
        <v>0</v>
      </c>
      <c r="JXS13" s="1104">
        <f t="shared" si="115"/>
        <v>0</v>
      </c>
      <c r="JXT13" s="1104">
        <f t="shared" si="115"/>
        <v>0</v>
      </c>
      <c r="JXU13" s="1104">
        <f t="shared" si="115"/>
        <v>0</v>
      </c>
      <c r="JXV13" s="1104">
        <f t="shared" si="115"/>
        <v>0</v>
      </c>
      <c r="JXW13" s="1104">
        <f t="shared" si="115"/>
        <v>0</v>
      </c>
      <c r="JXX13" s="1104">
        <f t="shared" si="115"/>
        <v>0</v>
      </c>
      <c r="JXY13" s="1103" t="s">
        <v>113</v>
      </c>
      <c r="JXZ13" s="1104">
        <f t="shared" si="115"/>
        <v>0</v>
      </c>
      <c r="JYA13" s="1104">
        <f t="shared" si="115"/>
        <v>0</v>
      </c>
      <c r="JYB13" s="1104">
        <f t="shared" si="115"/>
        <v>0</v>
      </c>
      <c r="JYC13" s="1104">
        <f t="shared" si="115"/>
        <v>0</v>
      </c>
      <c r="JYD13" s="1104">
        <f t="shared" si="115"/>
        <v>0</v>
      </c>
      <c r="JYE13" s="1104">
        <f t="shared" si="115"/>
        <v>0</v>
      </c>
      <c r="JYF13" s="1104">
        <f t="shared" si="115"/>
        <v>0</v>
      </c>
      <c r="JYG13" s="1103" t="s">
        <v>113</v>
      </c>
      <c r="JYH13" s="1104">
        <f t="shared" si="115"/>
        <v>0</v>
      </c>
      <c r="JYI13" s="1104">
        <f t="shared" si="115"/>
        <v>0</v>
      </c>
      <c r="JYJ13" s="1104">
        <f t="shared" si="115"/>
        <v>0</v>
      </c>
      <c r="JYK13" s="1104">
        <f t="shared" si="115"/>
        <v>0</v>
      </c>
      <c r="JYL13" s="1104">
        <f t="shared" si="115"/>
        <v>0</v>
      </c>
      <c r="JYM13" s="1104">
        <f t="shared" si="115"/>
        <v>0</v>
      </c>
      <c r="JYN13" s="1104">
        <f t="shared" si="115"/>
        <v>0</v>
      </c>
      <c r="JYO13" s="1103" t="s">
        <v>113</v>
      </c>
      <c r="JYP13" s="1104">
        <f t="shared" ref="JYP13:KAZ13" si="116">SUM(JYP7:JYP12)</f>
        <v>0</v>
      </c>
      <c r="JYQ13" s="1104">
        <f t="shared" si="116"/>
        <v>0</v>
      </c>
      <c r="JYR13" s="1104">
        <f t="shared" si="116"/>
        <v>0</v>
      </c>
      <c r="JYS13" s="1104">
        <f t="shared" si="116"/>
        <v>0</v>
      </c>
      <c r="JYT13" s="1104">
        <f t="shared" si="116"/>
        <v>0</v>
      </c>
      <c r="JYU13" s="1104">
        <f t="shared" si="116"/>
        <v>0</v>
      </c>
      <c r="JYV13" s="1104">
        <f t="shared" si="116"/>
        <v>0</v>
      </c>
      <c r="JYW13" s="1103" t="s">
        <v>113</v>
      </c>
      <c r="JYX13" s="1104">
        <f t="shared" si="116"/>
        <v>0</v>
      </c>
      <c r="JYY13" s="1104">
        <f t="shared" si="116"/>
        <v>0</v>
      </c>
      <c r="JYZ13" s="1104">
        <f t="shared" si="116"/>
        <v>0</v>
      </c>
      <c r="JZA13" s="1104">
        <f t="shared" si="116"/>
        <v>0</v>
      </c>
      <c r="JZB13" s="1104">
        <f t="shared" si="116"/>
        <v>0</v>
      </c>
      <c r="JZC13" s="1104">
        <f t="shared" si="116"/>
        <v>0</v>
      </c>
      <c r="JZD13" s="1104">
        <f t="shared" si="116"/>
        <v>0</v>
      </c>
      <c r="JZE13" s="1103" t="s">
        <v>113</v>
      </c>
      <c r="JZF13" s="1104">
        <f t="shared" si="116"/>
        <v>0</v>
      </c>
      <c r="JZG13" s="1104">
        <f t="shared" si="116"/>
        <v>0</v>
      </c>
      <c r="JZH13" s="1104">
        <f t="shared" si="116"/>
        <v>0</v>
      </c>
      <c r="JZI13" s="1104">
        <f t="shared" si="116"/>
        <v>0</v>
      </c>
      <c r="JZJ13" s="1104">
        <f t="shared" si="116"/>
        <v>0</v>
      </c>
      <c r="JZK13" s="1104">
        <f t="shared" si="116"/>
        <v>0</v>
      </c>
      <c r="JZL13" s="1104">
        <f t="shared" si="116"/>
        <v>0</v>
      </c>
      <c r="JZM13" s="1103" t="s">
        <v>113</v>
      </c>
      <c r="JZN13" s="1104">
        <f t="shared" si="116"/>
        <v>0</v>
      </c>
      <c r="JZO13" s="1104">
        <f t="shared" si="116"/>
        <v>0</v>
      </c>
      <c r="JZP13" s="1104">
        <f t="shared" si="116"/>
        <v>0</v>
      </c>
      <c r="JZQ13" s="1104">
        <f t="shared" si="116"/>
        <v>0</v>
      </c>
      <c r="JZR13" s="1104">
        <f t="shared" si="116"/>
        <v>0</v>
      </c>
      <c r="JZS13" s="1104">
        <f t="shared" si="116"/>
        <v>0</v>
      </c>
      <c r="JZT13" s="1104">
        <f t="shared" si="116"/>
        <v>0</v>
      </c>
      <c r="JZU13" s="1103" t="s">
        <v>113</v>
      </c>
      <c r="JZV13" s="1104">
        <f t="shared" si="116"/>
        <v>0</v>
      </c>
      <c r="JZW13" s="1104">
        <f t="shared" si="116"/>
        <v>0</v>
      </c>
      <c r="JZX13" s="1104">
        <f t="shared" si="116"/>
        <v>0</v>
      </c>
      <c r="JZY13" s="1104">
        <f t="shared" si="116"/>
        <v>0</v>
      </c>
      <c r="JZZ13" s="1104">
        <f t="shared" si="116"/>
        <v>0</v>
      </c>
      <c r="KAA13" s="1104">
        <f t="shared" si="116"/>
        <v>0</v>
      </c>
      <c r="KAB13" s="1104">
        <f t="shared" si="116"/>
        <v>0</v>
      </c>
      <c r="KAC13" s="1103" t="s">
        <v>113</v>
      </c>
      <c r="KAD13" s="1104">
        <f t="shared" si="116"/>
        <v>0</v>
      </c>
      <c r="KAE13" s="1104">
        <f t="shared" si="116"/>
        <v>0</v>
      </c>
      <c r="KAF13" s="1104">
        <f t="shared" si="116"/>
        <v>0</v>
      </c>
      <c r="KAG13" s="1104">
        <f t="shared" si="116"/>
        <v>0</v>
      </c>
      <c r="KAH13" s="1104">
        <f t="shared" si="116"/>
        <v>0</v>
      </c>
      <c r="KAI13" s="1104">
        <f t="shared" si="116"/>
        <v>0</v>
      </c>
      <c r="KAJ13" s="1104">
        <f t="shared" si="116"/>
        <v>0</v>
      </c>
      <c r="KAK13" s="1103" t="s">
        <v>113</v>
      </c>
      <c r="KAL13" s="1104">
        <f t="shared" si="116"/>
        <v>0</v>
      </c>
      <c r="KAM13" s="1104">
        <f t="shared" si="116"/>
        <v>0</v>
      </c>
      <c r="KAN13" s="1104">
        <f t="shared" si="116"/>
        <v>0</v>
      </c>
      <c r="KAO13" s="1104">
        <f t="shared" si="116"/>
        <v>0</v>
      </c>
      <c r="KAP13" s="1104">
        <f t="shared" si="116"/>
        <v>0</v>
      </c>
      <c r="KAQ13" s="1104">
        <f t="shared" si="116"/>
        <v>0</v>
      </c>
      <c r="KAR13" s="1104">
        <f t="shared" si="116"/>
        <v>0</v>
      </c>
      <c r="KAS13" s="1103" t="s">
        <v>113</v>
      </c>
      <c r="KAT13" s="1104">
        <f t="shared" si="116"/>
        <v>0</v>
      </c>
      <c r="KAU13" s="1104">
        <f t="shared" si="116"/>
        <v>0</v>
      </c>
      <c r="KAV13" s="1104">
        <f t="shared" si="116"/>
        <v>0</v>
      </c>
      <c r="KAW13" s="1104">
        <f t="shared" si="116"/>
        <v>0</v>
      </c>
      <c r="KAX13" s="1104">
        <f t="shared" si="116"/>
        <v>0</v>
      </c>
      <c r="KAY13" s="1104">
        <f t="shared" si="116"/>
        <v>0</v>
      </c>
      <c r="KAZ13" s="1104">
        <f t="shared" si="116"/>
        <v>0</v>
      </c>
      <c r="KBA13" s="1103" t="s">
        <v>113</v>
      </c>
      <c r="KBB13" s="1104">
        <f t="shared" ref="KBB13:KDL13" si="117">SUM(KBB7:KBB12)</f>
        <v>0</v>
      </c>
      <c r="KBC13" s="1104">
        <f t="shared" si="117"/>
        <v>0</v>
      </c>
      <c r="KBD13" s="1104">
        <f t="shared" si="117"/>
        <v>0</v>
      </c>
      <c r="KBE13" s="1104">
        <f t="shared" si="117"/>
        <v>0</v>
      </c>
      <c r="KBF13" s="1104">
        <f t="shared" si="117"/>
        <v>0</v>
      </c>
      <c r="KBG13" s="1104">
        <f t="shared" si="117"/>
        <v>0</v>
      </c>
      <c r="KBH13" s="1104">
        <f t="shared" si="117"/>
        <v>0</v>
      </c>
      <c r="KBI13" s="1103" t="s">
        <v>113</v>
      </c>
      <c r="KBJ13" s="1104">
        <f t="shared" si="117"/>
        <v>0</v>
      </c>
      <c r="KBK13" s="1104">
        <f t="shared" si="117"/>
        <v>0</v>
      </c>
      <c r="KBL13" s="1104">
        <f t="shared" si="117"/>
        <v>0</v>
      </c>
      <c r="KBM13" s="1104">
        <f t="shared" si="117"/>
        <v>0</v>
      </c>
      <c r="KBN13" s="1104">
        <f t="shared" si="117"/>
        <v>0</v>
      </c>
      <c r="KBO13" s="1104">
        <f t="shared" si="117"/>
        <v>0</v>
      </c>
      <c r="KBP13" s="1104">
        <f t="shared" si="117"/>
        <v>0</v>
      </c>
      <c r="KBQ13" s="1103" t="s">
        <v>113</v>
      </c>
      <c r="KBR13" s="1104">
        <f t="shared" si="117"/>
        <v>0</v>
      </c>
      <c r="KBS13" s="1104">
        <f t="shared" si="117"/>
        <v>0</v>
      </c>
      <c r="KBT13" s="1104">
        <f t="shared" si="117"/>
        <v>0</v>
      </c>
      <c r="KBU13" s="1104">
        <f t="shared" si="117"/>
        <v>0</v>
      </c>
      <c r="KBV13" s="1104">
        <f t="shared" si="117"/>
        <v>0</v>
      </c>
      <c r="KBW13" s="1104">
        <f t="shared" si="117"/>
        <v>0</v>
      </c>
      <c r="KBX13" s="1104">
        <f t="shared" si="117"/>
        <v>0</v>
      </c>
      <c r="KBY13" s="1103" t="s">
        <v>113</v>
      </c>
      <c r="KBZ13" s="1104">
        <f t="shared" si="117"/>
        <v>0</v>
      </c>
      <c r="KCA13" s="1104">
        <f t="shared" si="117"/>
        <v>0</v>
      </c>
      <c r="KCB13" s="1104">
        <f t="shared" si="117"/>
        <v>0</v>
      </c>
      <c r="KCC13" s="1104">
        <f t="shared" si="117"/>
        <v>0</v>
      </c>
      <c r="KCD13" s="1104">
        <f t="shared" si="117"/>
        <v>0</v>
      </c>
      <c r="KCE13" s="1104">
        <f t="shared" si="117"/>
        <v>0</v>
      </c>
      <c r="KCF13" s="1104">
        <f t="shared" si="117"/>
        <v>0</v>
      </c>
      <c r="KCG13" s="1103" t="s">
        <v>113</v>
      </c>
      <c r="KCH13" s="1104">
        <f t="shared" si="117"/>
        <v>0</v>
      </c>
      <c r="KCI13" s="1104">
        <f t="shared" si="117"/>
        <v>0</v>
      </c>
      <c r="KCJ13" s="1104">
        <f t="shared" si="117"/>
        <v>0</v>
      </c>
      <c r="KCK13" s="1104">
        <f t="shared" si="117"/>
        <v>0</v>
      </c>
      <c r="KCL13" s="1104">
        <f t="shared" si="117"/>
        <v>0</v>
      </c>
      <c r="KCM13" s="1104">
        <f t="shared" si="117"/>
        <v>0</v>
      </c>
      <c r="KCN13" s="1104">
        <f t="shared" si="117"/>
        <v>0</v>
      </c>
      <c r="KCO13" s="1103" t="s">
        <v>113</v>
      </c>
      <c r="KCP13" s="1104">
        <f t="shared" si="117"/>
        <v>0</v>
      </c>
      <c r="KCQ13" s="1104">
        <f t="shared" si="117"/>
        <v>0</v>
      </c>
      <c r="KCR13" s="1104">
        <f t="shared" si="117"/>
        <v>0</v>
      </c>
      <c r="KCS13" s="1104">
        <f t="shared" si="117"/>
        <v>0</v>
      </c>
      <c r="KCT13" s="1104">
        <f t="shared" si="117"/>
        <v>0</v>
      </c>
      <c r="KCU13" s="1104">
        <f t="shared" si="117"/>
        <v>0</v>
      </c>
      <c r="KCV13" s="1104">
        <f t="shared" si="117"/>
        <v>0</v>
      </c>
      <c r="KCW13" s="1103" t="s">
        <v>113</v>
      </c>
      <c r="KCX13" s="1104">
        <f t="shared" si="117"/>
        <v>0</v>
      </c>
      <c r="KCY13" s="1104">
        <f t="shared" si="117"/>
        <v>0</v>
      </c>
      <c r="KCZ13" s="1104">
        <f t="shared" si="117"/>
        <v>0</v>
      </c>
      <c r="KDA13" s="1104">
        <f t="shared" si="117"/>
        <v>0</v>
      </c>
      <c r="KDB13" s="1104">
        <f t="shared" si="117"/>
        <v>0</v>
      </c>
      <c r="KDC13" s="1104">
        <f t="shared" si="117"/>
        <v>0</v>
      </c>
      <c r="KDD13" s="1104">
        <f t="shared" si="117"/>
        <v>0</v>
      </c>
      <c r="KDE13" s="1103" t="s">
        <v>113</v>
      </c>
      <c r="KDF13" s="1104">
        <f t="shared" si="117"/>
        <v>0</v>
      </c>
      <c r="KDG13" s="1104">
        <f t="shared" si="117"/>
        <v>0</v>
      </c>
      <c r="KDH13" s="1104">
        <f t="shared" si="117"/>
        <v>0</v>
      </c>
      <c r="KDI13" s="1104">
        <f t="shared" si="117"/>
        <v>0</v>
      </c>
      <c r="KDJ13" s="1104">
        <f t="shared" si="117"/>
        <v>0</v>
      </c>
      <c r="KDK13" s="1104">
        <f t="shared" si="117"/>
        <v>0</v>
      </c>
      <c r="KDL13" s="1104">
        <f t="shared" si="117"/>
        <v>0</v>
      </c>
      <c r="KDM13" s="1103" t="s">
        <v>113</v>
      </c>
      <c r="KDN13" s="1104">
        <f t="shared" ref="KDN13:KFX13" si="118">SUM(KDN7:KDN12)</f>
        <v>0</v>
      </c>
      <c r="KDO13" s="1104">
        <f t="shared" si="118"/>
        <v>0</v>
      </c>
      <c r="KDP13" s="1104">
        <f t="shared" si="118"/>
        <v>0</v>
      </c>
      <c r="KDQ13" s="1104">
        <f t="shared" si="118"/>
        <v>0</v>
      </c>
      <c r="KDR13" s="1104">
        <f t="shared" si="118"/>
        <v>0</v>
      </c>
      <c r="KDS13" s="1104">
        <f t="shared" si="118"/>
        <v>0</v>
      </c>
      <c r="KDT13" s="1104">
        <f t="shared" si="118"/>
        <v>0</v>
      </c>
      <c r="KDU13" s="1103" t="s">
        <v>113</v>
      </c>
      <c r="KDV13" s="1104">
        <f t="shared" si="118"/>
        <v>0</v>
      </c>
      <c r="KDW13" s="1104">
        <f t="shared" si="118"/>
        <v>0</v>
      </c>
      <c r="KDX13" s="1104">
        <f t="shared" si="118"/>
        <v>0</v>
      </c>
      <c r="KDY13" s="1104">
        <f t="shared" si="118"/>
        <v>0</v>
      </c>
      <c r="KDZ13" s="1104">
        <f t="shared" si="118"/>
        <v>0</v>
      </c>
      <c r="KEA13" s="1104">
        <f t="shared" si="118"/>
        <v>0</v>
      </c>
      <c r="KEB13" s="1104">
        <f t="shared" si="118"/>
        <v>0</v>
      </c>
      <c r="KEC13" s="1103" t="s">
        <v>113</v>
      </c>
      <c r="KED13" s="1104">
        <f t="shared" si="118"/>
        <v>0</v>
      </c>
      <c r="KEE13" s="1104">
        <f t="shared" si="118"/>
        <v>0</v>
      </c>
      <c r="KEF13" s="1104">
        <f t="shared" si="118"/>
        <v>0</v>
      </c>
      <c r="KEG13" s="1104">
        <f t="shared" si="118"/>
        <v>0</v>
      </c>
      <c r="KEH13" s="1104">
        <f t="shared" si="118"/>
        <v>0</v>
      </c>
      <c r="KEI13" s="1104">
        <f t="shared" si="118"/>
        <v>0</v>
      </c>
      <c r="KEJ13" s="1104">
        <f t="shared" si="118"/>
        <v>0</v>
      </c>
      <c r="KEK13" s="1103" t="s">
        <v>113</v>
      </c>
      <c r="KEL13" s="1104">
        <f t="shared" si="118"/>
        <v>0</v>
      </c>
      <c r="KEM13" s="1104">
        <f t="shared" si="118"/>
        <v>0</v>
      </c>
      <c r="KEN13" s="1104">
        <f t="shared" si="118"/>
        <v>0</v>
      </c>
      <c r="KEO13" s="1104">
        <f t="shared" si="118"/>
        <v>0</v>
      </c>
      <c r="KEP13" s="1104">
        <f t="shared" si="118"/>
        <v>0</v>
      </c>
      <c r="KEQ13" s="1104">
        <f t="shared" si="118"/>
        <v>0</v>
      </c>
      <c r="KER13" s="1104">
        <f t="shared" si="118"/>
        <v>0</v>
      </c>
      <c r="KES13" s="1103" t="s">
        <v>113</v>
      </c>
      <c r="KET13" s="1104">
        <f t="shared" si="118"/>
        <v>0</v>
      </c>
      <c r="KEU13" s="1104">
        <f t="shared" si="118"/>
        <v>0</v>
      </c>
      <c r="KEV13" s="1104">
        <f t="shared" si="118"/>
        <v>0</v>
      </c>
      <c r="KEW13" s="1104">
        <f t="shared" si="118"/>
        <v>0</v>
      </c>
      <c r="KEX13" s="1104">
        <f t="shared" si="118"/>
        <v>0</v>
      </c>
      <c r="KEY13" s="1104">
        <f t="shared" si="118"/>
        <v>0</v>
      </c>
      <c r="KEZ13" s="1104">
        <f t="shared" si="118"/>
        <v>0</v>
      </c>
      <c r="KFA13" s="1103" t="s">
        <v>113</v>
      </c>
      <c r="KFB13" s="1104">
        <f t="shared" si="118"/>
        <v>0</v>
      </c>
      <c r="KFC13" s="1104">
        <f t="shared" si="118"/>
        <v>0</v>
      </c>
      <c r="KFD13" s="1104">
        <f t="shared" si="118"/>
        <v>0</v>
      </c>
      <c r="KFE13" s="1104">
        <f t="shared" si="118"/>
        <v>0</v>
      </c>
      <c r="KFF13" s="1104">
        <f t="shared" si="118"/>
        <v>0</v>
      </c>
      <c r="KFG13" s="1104">
        <f t="shared" si="118"/>
        <v>0</v>
      </c>
      <c r="KFH13" s="1104">
        <f t="shared" si="118"/>
        <v>0</v>
      </c>
      <c r="KFI13" s="1103" t="s">
        <v>113</v>
      </c>
      <c r="KFJ13" s="1104">
        <f t="shared" si="118"/>
        <v>0</v>
      </c>
      <c r="KFK13" s="1104">
        <f t="shared" si="118"/>
        <v>0</v>
      </c>
      <c r="KFL13" s="1104">
        <f t="shared" si="118"/>
        <v>0</v>
      </c>
      <c r="KFM13" s="1104">
        <f t="shared" si="118"/>
        <v>0</v>
      </c>
      <c r="KFN13" s="1104">
        <f t="shared" si="118"/>
        <v>0</v>
      </c>
      <c r="KFO13" s="1104">
        <f t="shared" si="118"/>
        <v>0</v>
      </c>
      <c r="KFP13" s="1104">
        <f t="shared" si="118"/>
        <v>0</v>
      </c>
      <c r="KFQ13" s="1103" t="s">
        <v>113</v>
      </c>
      <c r="KFR13" s="1104">
        <f t="shared" si="118"/>
        <v>0</v>
      </c>
      <c r="KFS13" s="1104">
        <f t="shared" si="118"/>
        <v>0</v>
      </c>
      <c r="KFT13" s="1104">
        <f t="shared" si="118"/>
        <v>0</v>
      </c>
      <c r="KFU13" s="1104">
        <f t="shared" si="118"/>
        <v>0</v>
      </c>
      <c r="KFV13" s="1104">
        <f t="shared" si="118"/>
        <v>0</v>
      </c>
      <c r="KFW13" s="1104">
        <f t="shared" si="118"/>
        <v>0</v>
      </c>
      <c r="KFX13" s="1104">
        <f t="shared" si="118"/>
        <v>0</v>
      </c>
      <c r="KFY13" s="1103" t="s">
        <v>113</v>
      </c>
      <c r="KFZ13" s="1104">
        <f t="shared" ref="KFZ13:KIJ13" si="119">SUM(KFZ7:KFZ12)</f>
        <v>0</v>
      </c>
      <c r="KGA13" s="1104">
        <f t="shared" si="119"/>
        <v>0</v>
      </c>
      <c r="KGB13" s="1104">
        <f t="shared" si="119"/>
        <v>0</v>
      </c>
      <c r="KGC13" s="1104">
        <f t="shared" si="119"/>
        <v>0</v>
      </c>
      <c r="KGD13" s="1104">
        <f t="shared" si="119"/>
        <v>0</v>
      </c>
      <c r="KGE13" s="1104">
        <f t="shared" si="119"/>
        <v>0</v>
      </c>
      <c r="KGF13" s="1104">
        <f t="shared" si="119"/>
        <v>0</v>
      </c>
      <c r="KGG13" s="1103" t="s">
        <v>113</v>
      </c>
      <c r="KGH13" s="1104">
        <f t="shared" si="119"/>
        <v>0</v>
      </c>
      <c r="KGI13" s="1104">
        <f t="shared" si="119"/>
        <v>0</v>
      </c>
      <c r="KGJ13" s="1104">
        <f t="shared" si="119"/>
        <v>0</v>
      </c>
      <c r="KGK13" s="1104">
        <f t="shared" si="119"/>
        <v>0</v>
      </c>
      <c r="KGL13" s="1104">
        <f t="shared" si="119"/>
        <v>0</v>
      </c>
      <c r="KGM13" s="1104">
        <f t="shared" si="119"/>
        <v>0</v>
      </c>
      <c r="KGN13" s="1104">
        <f t="shared" si="119"/>
        <v>0</v>
      </c>
      <c r="KGO13" s="1103" t="s">
        <v>113</v>
      </c>
      <c r="KGP13" s="1104">
        <f t="shared" si="119"/>
        <v>0</v>
      </c>
      <c r="KGQ13" s="1104">
        <f t="shared" si="119"/>
        <v>0</v>
      </c>
      <c r="KGR13" s="1104">
        <f t="shared" si="119"/>
        <v>0</v>
      </c>
      <c r="KGS13" s="1104">
        <f t="shared" si="119"/>
        <v>0</v>
      </c>
      <c r="KGT13" s="1104">
        <f t="shared" si="119"/>
        <v>0</v>
      </c>
      <c r="KGU13" s="1104">
        <f t="shared" si="119"/>
        <v>0</v>
      </c>
      <c r="KGV13" s="1104">
        <f t="shared" si="119"/>
        <v>0</v>
      </c>
      <c r="KGW13" s="1103" t="s">
        <v>113</v>
      </c>
      <c r="KGX13" s="1104">
        <f t="shared" si="119"/>
        <v>0</v>
      </c>
      <c r="KGY13" s="1104">
        <f t="shared" si="119"/>
        <v>0</v>
      </c>
      <c r="KGZ13" s="1104">
        <f t="shared" si="119"/>
        <v>0</v>
      </c>
      <c r="KHA13" s="1104">
        <f t="shared" si="119"/>
        <v>0</v>
      </c>
      <c r="KHB13" s="1104">
        <f t="shared" si="119"/>
        <v>0</v>
      </c>
      <c r="KHC13" s="1104">
        <f t="shared" si="119"/>
        <v>0</v>
      </c>
      <c r="KHD13" s="1104">
        <f t="shared" si="119"/>
        <v>0</v>
      </c>
      <c r="KHE13" s="1103" t="s">
        <v>113</v>
      </c>
      <c r="KHF13" s="1104">
        <f t="shared" si="119"/>
        <v>0</v>
      </c>
      <c r="KHG13" s="1104">
        <f t="shared" si="119"/>
        <v>0</v>
      </c>
      <c r="KHH13" s="1104">
        <f t="shared" si="119"/>
        <v>0</v>
      </c>
      <c r="KHI13" s="1104">
        <f t="shared" si="119"/>
        <v>0</v>
      </c>
      <c r="KHJ13" s="1104">
        <f t="shared" si="119"/>
        <v>0</v>
      </c>
      <c r="KHK13" s="1104">
        <f t="shared" si="119"/>
        <v>0</v>
      </c>
      <c r="KHL13" s="1104">
        <f t="shared" si="119"/>
        <v>0</v>
      </c>
      <c r="KHM13" s="1103" t="s">
        <v>113</v>
      </c>
      <c r="KHN13" s="1104">
        <f t="shared" si="119"/>
        <v>0</v>
      </c>
      <c r="KHO13" s="1104">
        <f t="shared" si="119"/>
        <v>0</v>
      </c>
      <c r="KHP13" s="1104">
        <f t="shared" si="119"/>
        <v>0</v>
      </c>
      <c r="KHQ13" s="1104">
        <f t="shared" si="119"/>
        <v>0</v>
      </c>
      <c r="KHR13" s="1104">
        <f t="shared" si="119"/>
        <v>0</v>
      </c>
      <c r="KHS13" s="1104">
        <f t="shared" si="119"/>
        <v>0</v>
      </c>
      <c r="KHT13" s="1104">
        <f t="shared" si="119"/>
        <v>0</v>
      </c>
      <c r="KHU13" s="1103" t="s">
        <v>113</v>
      </c>
      <c r="KHV13" s="1104">
        <f t="shared" si="119"/>
        <v>0</v>
      </c>
      <c r="KHW13" s="1104">
        <f t="shared" si="119"/>
        <v>0</v>
      </c>
      <c r="KHX13" s="1104">
        <f t="shared" si="119"/>
        <v>0</v>
      </c>
      <c r="KHY13" s="1104">
        <f t="shared" si="119"/>
        <v>0</v>
      </c>
      <c r="KHZ13" s="1104">
        <f t="shared" si="119"/>
        <v>0</v>
      </c>
      <c r="KIA13" s="1104">
        <f t="shared" si="119"/>
        <v>0</v>
      </c>
      <c r="KIB13" s="1104">
        <f t="shared" si="119"/>
        <v>0</v>
      </c>
      <c r="KIC13" s="1103" t="s">
        <v>113</v>
      </c>
      <c r="KID13" s="1104">
        <f t="shared" si="119"/>
        <v>0</v>
      </c>
      <c r="KIE13" s="1104">
        <f t="shared" si="119"/>
        <v>0</v>
      </c>
      <c r="KIF13" s="1104">
        <f t="shared" si="119"/>
        <v>0</v>
      </c>
      <c r="KIG13" s="1104">
        <f t="shared" si="119"/>
        <v>0</v>
      </c>
      <c r="KIH13" s="1104">
        <f t="shared" si="119"/>
        <v>0</v>
      </c>
      <c r="KII13" s="1104">
        <f t="shared" si="119"/>
        <v>0</v>
      </c>
      <c r="KIJ13" s="1104">
        <f t="shared" si="119"/>
        <v>0</v>
      </c>
      <c r="KIK13" s="1103" t="s">
        <v>113</v>
      </c>
      <c r="KIL13" s="1104">
        <f t="shared" ref="KIL13:KKV13" si="120">SUM(KIL7:KIL12)</f>
        <v>0</v>
      </c>
      <c r="KIM13" s="1104">
        <f t="shared" si="120"/>
        <v>0</v>
      </c>
      <c r="KIN13" s="1104">
        <f t="shared" si="120"/>
        <v>0</v>
      </c>
      <c r="KIO13" s="1104">
        <f t="shared" si="120"/>
        <v>0</v>
      </c>
      <c r="KIP13" s="1104">
        <f t="shared" si="120"/>
        <v>0</v>
      </c>
      <c r="KIQ13" s="1104">
        <f t="shared" si="120"/>
        <v>0</v>
      </c>
      <c r="KIR13" s="1104">
        <f t="shared" si="120"/>
        <v>0</v>
      </c>
      <c r="KIS13" s="1103" t="s">
        <v>113</v>
      </c>
      <c r="KIT13" s="1104">
        <f t="shared" si="120"/>
        <v>0</v>
      </c>
      <c r="KIU13" s="1104">
        <f t="shared" si="120"/>
        <v>0</v>
      </c>
      <c r="KIV13" s="1104">
        <f t="shared" si="120"/>
        <v>0</v>
      </c>
      <c r="KIW13" s="1104">
        <f t="shared" si="120"/>
        <v>0</v>
      </c>
      <c r="KIX13" s="1104">
        <f t="shared" si="120"/>
        <v>0</v>
      </c>
      <c r="KIY13" s="1104">
        <f t="shared" si="120"/>
        <v>0</v>
      </c>
      <c r="KIZ13" s="1104">
        <f t="shared" si="120"/>
        <v>0</v>
      </c>
      <c r="KJA13" s="1103" t="s">
        <v>113</v>
      </c>
      <c r="KJB13" s="1104">
        <f t="shared" si="120"/>
        <v>0</v>
      </c>
      <c r="KJC13" s="1104">
        <f t="shared" si="120"/>
        <v>0</v>
      </c>
      <c r="KJD13" s="1104">
        <f t="shared" si="120"/>
        <v>0</v>
      </c>
      <c r="KJE13" s="1104">
        <f t="shared" si="120"/>
        <v>0</v>
      </c>
      <c r="KJF13" s="1104">
        <f t="shared" si="120"/>
        <v>0</v>
      </c>
      <c r="KJG13" s="1104">
        <f t="shared" si="120"/>
        <v>0</v>
      </c>
      <c r="KJH13" s="1104">
        <f t="shared" si="120"/>
        <v>0</v>
      </c>
      <c r="KJI13" s="1103" t="s">
        <v>113</v>
      </c>
      <c r="KJJ13" s="1104">
        <f t="shared" si="120"/>
        <v>0</v>
      </c>
      <c r="KJK13" s="1104">
        <f t="shared" si="120"/>
        <v>0</v>
      </c>
      <c r="KJL13" s="1104">
        <f t="shared" si="120"/>
        <v>0</v>
      </c>
      <c r="KJM13" s="1104">
        <f t="shared" si="120"/>
        <v>0</v>
      </c>
      <c r="KJN13" s="1104">
        <f t="shared" si="120"/>
        <v>0</v>
      </c>
      <c r="KJO13" s="1104">
        <f t="shared" si="120"/>
        <v>0</v>
      </c>
      <c r="KJP13" s="1104">
        <f t="shared" si="120"/>
        <v>0</v>
      </c>
      <c r="KJQ13" s="1103" t="s">
        <v>113</v>
      </c>
      <c r="KJR13" s="1104">
        <f t="shared" si="120"/>
        <v>0</v>
      </c>
      <c r="KJS13" s="1104">
        <f t="shared" si="120"/>
        <v>0</v>
      </c>
      <c r="KJT13" s="1104">
        <f t="shared" si="120"/>
        <v>0</v>
      </c>
      <c r="KJU13" s="1104">
        <f t="shared" si="120"/>
        <v>0</v>
      </c>
      <c r="KJV13" s="1104">
        <f t="shared" si="120"/>
        <v>0</v>
      </c>
      <c r="KJW13" s="1104">
        <f t="shared" si="120"/>
        <v>0</v>
      </c>
      <c r="KJX13" s="1104">
        <f t="shared" si="120"/>
        <v>0</v>
      </c>
      <c r="KJY13" s="1103" t="s">
        <v>113</v>
      </c>
      <c r="KJZ13" s="1104">
        <f t="shared" si="120"/>
        <v>0</v>
      </c>
      <c r="KKA13" s="1104">
        <f t="shared" si="120"/>
        <v>0</v>
      </c>
      <c r="KKB13" s="1104">
        <f t="shared" si="120"/>
        <v>0</v>
      </c>
      <c r="KKC13" s="1104">
        <f t="shared" si="120"/>
        <v>0</v>
      </c>
      <c r="KKD13" s="1104">
        <f t="shared" si="120"/>
        <v>0</v>
      </c>
      <c r="KKE13" s="1104">
        <f t="shared" si="120"/>
        <v>0</v>
      </c>
      <c r="KKF13" s="1104">
        <f t="shared" si="120"/>
        <v>0</v>
      </c>
      <c r="KKG13" s="1103" t="s">
        <v>113</v>
      </c>
      <c r="KKH13" s="1104">
        <f t="shared" si="120"/>
        <v>0</v>
      </c>
      <c r="KKI13" s="1104">
        <f t="shared" si="120"/>
        <v>0</v>
      </c>
      <c r="KKJ13" s="1104">
        <f t="shared" si="120"/>
        <v>0</v>
      </c>
      <c r="KKK13" s="1104">
        <f t="shared" si="120"/>
        <v>0</v>
      </c>
      <c r="KKL13" s="1104">
        <f t="shared" si="120"/>
        <v>0</v>
      </c>
      <c r="KKM13" s="1104">
        <f t="shared" si="120"/>
        <v>0</v>
      </c>
      <c r="KKN13" s="1104">
        <f t="shared" si="120"/>
        <v>0</v>
      </c>
      <c r="KKO13" s="1103" t="s">
        <v>113</v>
      </c>
      <c r="KKP13" s="1104">
        <f t="shared" si="120"/>
        <v>0</v>
      </c>
      <c r="KKQ13" s="1104">
        <f t="shared" si="120"/>
        <v>0</v>
      </c>
      <c r="KKR13" s="1104">
        <f t="shared" si="120"/>
        <v>0</v>
      </c>
      <c r="KKS13" s="1104">
        <f t="shared" si="120"/>
        <v>0</v>
      </c>
      <c r="KKT13" s="1104">
        <f t="shared" si="120"/>
        <v>0</v>
      </c>
      <c r="KKU13" s="1104">
        <f t="shared" si="120"/>
        <v>0</v>
      </c>
      <c r="KKV13" s="1104">
        <f t="shared" si="120"/>
        <v>0</v>
      </c>
      <c r="KKW13" s="1103" t="s">
        <v>113</v>
      </c>
      <c r="KKX13" s="1104">
        <f t="shared" ref="KKX13:KNH13" si="121">SUM(KKX7:KKX12)</f>
        <v>0</v>
      </c>
      <c r="KKY13" s="1104">
        <f t="shared" si="121"/>
        <v>0</v>
      </c>
      <c r="KKZ13" s="1104">
        <f t="shared" si="121"/>
        <v>0</v>
      </c>
      <c r="KLA13" s="1104">
        <f t="shared" si="121"/>
        <v>0</v>
      </c>
      <c r="KLB13" s="1104">
        <f t="shared" si="121"/>
        <v>0</v>
      </c>
      <c r="KLC13" s="1104">
        <f t="shared" si="121"/>
        <v>0</v>
      </c>
      <c r="KLD13" s="1104">
        <f t="shared" si="121"/>
        <v>0</v>
      </c>
      <c r="KLE13" s="1103" t="s">
        <v>113</v>
      </c>
      <c r="KLF13" s="1104">
        <f t="shared" si="121"/>
        <v>0</v>
      </c>
      <c r="KLG13" s="1104">
        <f t="shared" si="121"/>
        <v>0</v>
      </c>
      <c r="KLH13" s="1104">
        <f t="shared" si="121"/>
        <v>0</v>
      </c>
      <c r="KLI13" s="1104">
        <f t="shared" si="121"/>
        <v>0</v>
      </c>
      <c r="KLJ13" s="1104">
        <f t="shared" si="121"/>
        <v>0</v>
      </c>
      <c r="KLK13" s="1104">
        <f t="shared" si="121"/>
        <v>0</v>
      </c>
      <c r="KLL13" s="1104">
        <f t="shared" si="121"/>
        <v>0</v>
      </c>
      <c r="KLM13" s="1103" t="s">
        <v>113</v>
      </c>
      <c r="KLN13" s="1104">
        <f t="shared" si="121"/>
        <v>0</v>
      </c>
      <c r="KLO13" s="1104">
        <f t="shared" si="121"/>
        <v>0</v>
      </c>
      <c r="KLP13" s="1104">
        <f t="shared" si="121"/>
        <v>0</v>
      </c>
      <c r="KLQ13" s="1104">
        <f t="shared" si="121"/>
        <v>0</v>
      </c>
      <c r="KLR13" s="1104">
        <f t="shared" si="121"/>
        <v>0</v>
      </c>
      <c r="KLS13" s="1104">
        <f t="shared" si="121"/>
        <v>0</v>
      </c>
      <c r="KLT13" s="1104">
        <f t="shared" si="121"/>
        <v>0</v>
      </c>
      <c r="KLU13" s="1103" t="s">
        <v>113</v>
      </c>
      <c r="KLV13" s="1104">
        <f t="shared" si="121"/>
        <v>0</v>
      </c>
      <c r="KLW13" s="1104">
        <f t="shared" si="121"/>
        <v>0</v>
      </c>
      <c r="KLX13" s="1104">
        <f t="shared" si="121"/>
        <v>0</v>
      </c>
      <c r="KLY13" s="1104">
        <f t="shared" si="121"/>
        <v>0</v>
      </c>
      <c r="KLZ13" s="1104">
        <f t="shared" si="121"/>
        <v>0</v>
      </c>
      <c r="KMA13" s="1104">
        <f t="shared" si="121"/>
        <v>0</v>
      </c>
      <c r="KMB13" s="1104">
        <f t="shared" si="121"/>
        <v>0</v>
      </c>
      <c r="KMC13" s="1103" t="s">
        <v>113</v>
      </c>
      <c r="KMD13" s="1104">
        <f t="shared" si="121"/>
        <v>0</v>
      </c>
      <c r="KME13" s="1104">
        <f t="shared" si="121"/>
        <v>0</v>
      </c>
      <c r="KMF13" s="1104">
        <f t="shared" si="121"/>
        <v>0</v>
      </c>
      <c r="KMG13" s="1104">
        <f t="shared" si="121"/>
        <v>0</v>
      </c>
      <c r="KMH13" s="1104">
        <f t="shared" si="121"/>
        <v>0</v>
      </c>
      <c r="KMI13" s="1104">
        <f t="shared" si="121"/>
        <v>0</v>
      </c>
      <c r="KMJ13" s="1104">
        <f t="shared" si="121"/>
        <v>0</v>
      </c>
      <c r="KMK13" s="1103" t="s">
        <v>113</v>
      </c>
      <c r="KML13" s="1104">
        <f t="shared" si="121"/>
        <v>0</v>
      </c>
      <c r="KMM13" s="1104">
        <f t="shared" si="121"/>
        <v>0</v>
      </c>
      <c r="KMN13" s="1104">
        <f t="shared" si="121"/>
        <v>0</v>
      </c>
      <c r="KMO13" s="1104">
        <f t="shared" si="121"/>
        <v>0</v>
      </c>
      <c r="KMP13" s="1104">
        <f t="shared" si="121"/>
        <v>0</v>
      </c>
      <c r="KMQ13" s="1104">
        <f t="shared" si="121"/>
        <v>0</v>
      </c>
      <c r="KMR13" s="1104">
        <f t="shared" si="121"/>
        <v>0</v>
      </c>
      <c r="KMS13" s="1103" t="s">
        <v>113</v>
      </c>
      <c r="KMT13" s="1104">
        <f t="shared" si="121"/>
        <v>0</v>
      </c>
      <c r="KMU13" s="1104">
        <f t="shared" si="121"/>
        <v>0</v>
      </c>
      <c r="KMV13" s="1104">
        <f t="shared" si="121"/>
        <v>0</v>
      </c>
      <c r="KMW13" s="1104">
        <f t="shared" si="121"/>
        <v>0</v>
      </c>
      <c r="KMX13" s="1104">
        <f t="shared" si="121"/>
        <v>0</v>
      </c>
      <c r="KMY13" s="1104">
        <f t="shared" si="121"/>
        <v>0</v>
      </c>
      <c r="KMZ13" s="1104">
        <f t="shared" si="121"/>
        <v>0</v>
      </c>
      <c r="KNA13" s="1103" t="s">
        <v>113</v>
      </c>
      <c r="KNB13" s="1104">
        <f t="shared" si="121"/>
        <v>0</v>
      </c>
      <c r="KNC13" s="1104">
        <f t="shared" si="121"/>
        <v>0</v>
      </c>
      <c r="KND13" s="1104">
        <f t="shared" si="121"/>
        <v>0</v>
      </c>
      <c r="KNE13" s="1104">
        <f t="shared" si="121"/>
        <v>0</v>
      </c>
      <c r="KNF13" s="1104">
        <f t="shared" si="121"/>
        <v>0</v>
      </c>
      <c r="KNG13" s="1104">
        <f t="shared" si="121"/>
        <v>0</v>
      </c>
      <c r="KNH13" s="1104">
        <f t="shared" si="121"/>
        <v>0</v>
      </c>
      <c r="KNI13" s="1103" t="s">
        <v>113</v>
      </c>
      <c r="KNJ13" s="1104">
        <f t="shared" ref="KNJ13:KPT13" si="122">SUM(KNJ7:KNJ12)</f>
        <v>0</v>
      </c>
      <c r="KNK13" s="1104">
        <f t="shared" si="122"/>
        <v>0</v>
      </c>
      <c r="KNL13" s="1104">
        <f t="shared" si="122"/>
        <v>0</v>
      </c>
      <c r="KNM13" s="1104">
        <f t="shared" si="122"/>
        <v>0</v>
      </c>
      <c r="KNN13" s="1104">
        <f t="shared" si="122"/>
        <v>0</v>
      </c>
      <c r="KNO13" s="1104">
        <f t="shared" si="122"/>
        <v>0</v>
      </c>
      <c r="KNP13" s="1104">
        <f t="shared" si="122"/>
        <v>0</v>
      </c>
      <c r="KNQ13" s="1103" t="s">
        <v>113</v>
      </c>
      <c r="KNR13" s="1104">
        <f t="shared" si="122"/>
        <v>0</v>
      </c>
      <c r="KNS13" s="1104">
        <f t="shared" si="122"/>
        <v>0</v>
      </c>
      <c r="KNT13" s="1104">
        <f t="shared" si="122"/>
        <v>0</v>
      </c>
      <c r="KNU13" s="1104">
        <f t="shared" si="122"/>
        <v>0</v>
      </c>
      <c r="KNV13" s="1104">
        <f t="shared" si="122"/>
        <v>0</v>
      </c>
      <c r="KNW13" s="1104">
        <f t="shared" si="122"/>
        <v>0</v>
      </c>
      <c r="KNX13" s="1104">
        <f t="shared" si="122"/>
        <v>0</v>
      </c>
      <c r="KNY13" s="1103" t="s">
        <v>113</v>
      </c>
      <c r="KNZ13" s="1104">
        <f t="shared" si="122"/>
        <v>0</v>
      </c>
      <c r="KOA13" s="1104">
        <f t="shared" si="122"/>
        <v>0</v>
      </c>
      <c r="KOB13" s="1104">
        <f t="shared" si="122"/>
        <v>0</v>
      </c>
      <c r="KOC13" s="1104">
        <f t="shared" si="122"/>
        <v>0</v>
      </c>
      <c r="KOD13" s="1104">
        <f t="shared" si="122"/>
        <v>0</v>
      </c>
      <c r="KOE13" s="1104">
        <f t="shared" si="122"/>
        <v>0</v>
      </c>
      <c r="KOF13" s="1104">
        <f t="shared" si="122"/>
        <v>0</v>
      </c>
      <c r="KOG13" s="1103" t="s">
        <v>113</v>
      </c>
      <c r="KOH13" s="1104">
        <f t="shared" si="122"/>
        <v>0</v>
      </c>
      <c r="KOI13" s="1104">
        <f t="shared" si="122"/>
        <v>0</v>
      </c>
      <c r="KOJ13" s="1104">
        <f t="shared" si="122"/>
        <v>0</v>
      </c>
      <c r="KOK13" s="1104">
        <f t="shared" si="122"/>
        <v>0</v>
      </c>
      <c r="KOL13" s="1104">
        <f t="shared" si="122"/>
        <v>0</v>
      </c>
      <c r="KOM13" s="1104">
        <f t="shared" si="122"/>
        <v>0</v>
      </c>
      <c r="KON13" s="1104">
        <f t="shared" si="122"/>
        <v>0</v>
      </c>
      <c r="KOO13" s="1103" t="s">
        <v>113</v>
      </c>
      <c r="KOP13" s="1104">
        <f t="shared" si="122"/>
        <v>0</v>
      </c>
      <c r="KOQ13" s="1104">
        <f t="shared" si="122"/>
        <v>0</v>
      </c>
      <c r="KOR13" s="1104">
        <f t="shared" si="122"/>
        <v>0</v>
      </c>
      <c r="KOS13" s="1104">
        <f t="shared" si="122"/>
        <v>0</v>
      </c>
      <c r="KOT13" s="1104">
        <f t="shared" si="122"/>
        <v>0</v>
      </c>
      <c r="KOU13" s="1104">
        <f t="shared" si="122"/>
        <v>0</v>
      </c>
      <c r="KOV13" s="1104">
        <f t="shared" si="122"/>
        <v>0</v>
      </c>
      <c r="KOW13" s="1103" t="s">
        <v>113</v>
      </c>
      <c r="KOX13" s="1104">
        <f t="shared" si="122"/>
        <v>0</v>
      </c>
      <c r="KOY13" s="1104">
        <f t="shared" si="122"/>
        <v>0</v>
      </c>
      <c r="KOZ13" s="1104">
        <f t="shared" si="122"/>
        <v>0</v>
      </c>
      <c r="KPA13" s="1104">
        <f t="shared" si="122"/>
        <v>0</v>
      </c>
      <c r="KPB13" s="1104">
        <f t="shared" si="122"/>
        <v>0</v>
      </c>
      <c r="KPC13" s="1104">
        <f t="shared" si="122"/>
        <v>0</v>
      </c>
      <c r="KPD13" s="1104">
        <f t="shared" si="122"/>
        <v>0</v>
      </c>
      <c r="KPE13" s="1103" t="s">
        <v>113</v>
      </c>
      <c r="KPF13" s="1104">
        <f t="shared" si="122"/>
        <v>0</v>
      </c>
      <c r="KPG13" s="1104">
        <f t="shared" si="122"/>
        <v>0</v>
      </c>
      <c r="KPH13" s="1104">
        <f t="shared" si="122"/>
        <v>0</v>
      </c>
      <c r="KPI13" s="1104">
        <f t="shared" si="122"/>
        <v>0</v>
      </c>
      <c r="KPJ13" s="1104">
        <f t="shared" si="122"/>
        <v>0</v>
      </c>
      <c r="KPK13" s="1104">
        <f t="shared" si="122"/>
        <v>0</v>
      </c>
      <c r="KPL13" s="1104">
        <f t="shared" si="122"/>
        <v>0</v>
      </c>
      <c r="KPM13" s="1103" t="s">
        <v>113</v>
      </c>
      <c r="KPN13" s="1104">
        <f t="shared" si="122"/>
        <v>0</v>
      </c>
      <c r="KPO13" s="1104">
        <f t="shared" si="122"/>
        <v>0</v>
      </c>
      <c r="KPP13" s="1104">
        <f t="shared" si="122"/>
        <v>0</v>
      </c>
      <c r="KPQ13" s="1104">
        <f t="shared" si="122"/>
        <v>0</v>
      </c>
      <c r="KPR13" s="1104">
        <f t="shared" si="122"/>
        <v>0</v>
      </c>
      <c r="KPS13" s="1104">
        <f t="shared" si="122"/>
        <v>0</v>
      </c>
      <c r="KPT13" s="1104">
        <f t="shared" si="122"/>
        <v>0</v>
      </c>
      <c r="KPU13" s="1103" t="s">
        <v>113</v>
      </c>
      <c r="KPV13" s="1104">
        <f t="shared" ref="KPV13:KSF13" si="123">SUM(KPV7:KPV12)</f>
        <v>0</v>
      </c>
      <c r="KPW13" s="1104">
        <f t="shared" si="123"/>
        <v>0</v>
      </c>
      <c r="KPX13" s="1104">
        <f t="shared" si="123"/>
        <v>0</v>
      </c>
      <c r="KPY13" s="1104">
        <f t="shared" si="123"/>
        <v>0</v>
      </c>
      <c r="KPZ13" s="1104">
        <f t="shared" si="123"/>
        <v>0</v>
      </c>
      <c r="KQA13" s="1104">
        <f t="shared" si="123"/>
        <v>0</v>
      </c>
      <c r="KQB13" s="1104">
        <f t="shared" si="123"/>
        <v>0</v>
      </c>
      <c r="KQC13" s="1103" t="s">
        <v>113</v>
      </c>
      <c r="KQD13" s="1104">
        <f t="shared" si="123"/>
        <v>0</v>
      </c>
      <c r="KQE13" s="1104">
        <f t="shared" si="123"/>
        <v>0</v>
      </c>
      <c r="KQF13" s="1104">
        <f t="shared" si="123"/>
        <v>0</v>
      </c>
      <c r="KQG13" s="1104">
        <f t="shared" si="123"/>
        <v>0</v>
      </c>
      <c r="KQH13" s="1104">
        <f t="shared" si="123"/>
        <v>0</v>
      </c>
      <c r="KQI13" s="1104">
        <f t="shared" si="123"/>
        <v>0</v>
      </c>
      <c r="KQJ13" s="1104">
        <f t="shared" si="123"/>
        <v>0</v>
      </c>
      <c r="KQK13" s="1103" t="s">
        <v>113</v>
      </c>
      <c r="KQL13" s="1104">
        <f t="shared" si="123"/>
        <v>0</v>
      </c>
      <c r="KQM13" s="1104">
        <f t="shared" si="123"/>
        <v>0</v>
      </c>
      <c r="KQN13" s="1104">
        <f t="shared" si="123"/>
        <v>0</v>
      </c>
      <c r="KQO13" s="1104">
        <f t="shared" si="123"/>
        <v>0</v>
      </c>
      <c r="KQP13" s="1104">
        <f t="shared" si="123"/>
        <v>0</v>
      </c>
      <c r="KQQ13" s="1104">
        <f t="shared" si="123"/>
        <v>0</v>
      </c>
      <c r="KQR13" s="1104">
        <f t="shared" si="123"/>
        <v>0</v>
      </c>
      <c r="KQS13" s="1103" t="s">
        <v>113</v>
      </c>
      <c r="KQT13" s="1104">
        <f t="shared" si="123"/>
        <v>0</v>
      </c>
      <c r="KQU13" s="1104">
        <f t="shared" si="123"/>
        <v>0</v>
      </c>
      <c r="KQV13" s="1104">
        <f t="shared" si="123"/>
        <v>0</v>
      </c>
      <c r="KQW13" s="1104">
        <f t="shared" si="123"/>
        <v>0</v>
      </c>
      <c r="KQX13" s="1104">
        <f t="shared" si="123"/>
        <v>0</v>
      </c>
      <c r="KQY13" s="1104">
        <f t="shared" si="123"/>
        <v>0</v>
      </c>
      <c r="KQZ13" s="1104">
        <f t="shared" si="123"/>
        <v>0</v>
      </c>
      <c r="KRA13" s="1103" t="s">
        <v>113</v>
      </c>
      <c r="KRB13" s="1104">
        <f t="shared" si="123"/>
        <v>0</v>
      </c>
      <c r="KRC13" s="1104">
        <f t="shared" si="123"/>
        <v>0</v>
      </c>
      <c r="KRD13" s="1104">
        <f t="shared" si="123"/>
        <v>0</v>
      </c>
      <c r="KRE13" s="1104">
        <f t="shared" si="123"/>
        <v>0</v>
      </c>
      <c r="KRF13" s="1104">
        <f t="shared" si="123"/>
        <v>0</v>
      </c>
      <c r="KRG13" s="1104">
        <f t="shared" si="123"/>
        <v>0</v>
      </c>
      <c r="KRH13" s="1104">
        <f t="shared" si="123"/>
        <v>0</v>
      </c>
      <c r="KRI13" s="1103" t="s">
        <v>113</v>
      </c>
      <c r="KRJ13" s="1104">
        <f t="shared" si="123"/>
        <v>0</v>
      </c>
      <c r="KRK13" s="1104">
        <f t="shared" si="123"/>
        <v>0</v>
      </c>
      <c r="KRL13" s="1104">
        <f t="shared" si="123"/>
        <v>0</v>
      </c>
      <c r="KRM13" s="1104">
        <f t="shared" si="123"/>
        <v>0</v>
      </c>
      <c r="KRN13" s="1104">
        <f t="shared" si="123"/>
        <v>0</v>
      </c>
      <c r="KRO13" s="1104">
        <f t="shared" si="123"/>
        <v>0</v>
      </c>
      <c r="KRP13" s="1104">
        <f t="shared" si="123"/>
        <v>0</v>
      </c>
      <c r="KRQ13" s="1103" t="s">
        <v>113</v>
      </c>
      <c r="KRR13" s="1104">
        <f t="shared" si="123"/>
        <v>0</v>
      </c>
      <c r="KRS13" s="1104">
        <f t="shared" si="123"/>
        <v>0</v>
      </c>
      <c r="KRT13" s="1104">
        <f t="shared" si="123"/>
        <v>0</v>
      </c>
      <c r="KRU13" s="1104">
        <f t="shared" si="123"/>
        <v>0</v>
      </c>
      <c r="KRV13" s="1104">
        <f t="shared" si="123"/>
        <v>0</v>
      </c>
      <c r="KRW13" s="1104">
        <f t="shared" si="123"/>
        <v>0</v>
      </c>
      <c r="KRX13" s="1104">
        <f t="shared" si="123"/>
        <v>0</v>
      </c>
      <c r="KRY13" s="1103" t="s">
        <v>113</v>
      </c>
      <c r="KRZ13" s="1104">
        <f t="shared" si="123"/>
        <v>0</v>
      </c>
      <c r="KSA13" s="1104">
        <f t="shared" si="123"/>
        <v>0</v>
      </c>
      <c r="KSB13" s="1104">
        <f t="shared" si="123"/>
        <v>0</v>
      </c>
      <c r="KSC13" s="1104">
        <f t="shared" si="123"/>
        <v>0</v>
      </c>
      <c r="KSD13" s="1104">
        <f t="shared" si="123"/>
        <v>0</v>
      </c>
      <c r="KSE13" s="1104">
        <f t="shared" si="123"/>
        <v>0</v>
      </c>
      <c r="KSF13" s="1104">
        <f t="shared" si="123"/>
        <v>0</v>
      </c>
      <c r="KSG13" s="1103" t="s">
        <v>113</v>
      </c>
      <c r="KSH13" s="1104">
        <f t="shared" ref="KSH13:KUR13" si="124">SUM(KSH7:KSH12)</f>
        <v>0</v>
      </c>
      <c r="KSI13" s="1104">
        <f t="shared" si="124"/>
        <v>0</v>
      </c>
      <c r="KSJ13" s="1104">
        <f t="shared" si="124"/>
        <v>0</v>
      </c>
      <c r="KSK13" s="1104">
        <f t="shared" si="124"/>
        <v>0</v>
      </c>
      <c r="KSL13" s="1104">
        <f t="shared" si="124"/>
        <v>0</v>
      </c>
      <c r="KSM13" s="1104">
        <f t="shared" si="124"/>
        <v>0</v>
      </c>
      <c r="KSN13" s="1104">
        <f t="shared" si="124"/>
        <v>0</v>
      </c>
      <c r="KSO13" s="1103" t="s">
        <v>113</v>
      </c>
      <c r="KSP13" s="1104">
        <f t="shared" si="124"/>
        <v>0</v>
      </c>
      <c r="KSQ13" s="1104">
        <f t="shared" si="124"/>
        <v>0</v>
      </c>
      <c r="KSR13" s="1104">
        <f t="shared" si="124"/>
        <v>0</v>
      </c>
      <c r="KSS13" s="1104">
        <f t="shared" si="124"/>
        <v>0</v>
      </c>
      <c r="KST13" s="1104">
        <f t="shared" si="124"/>
        <v>0</v>
      </c>
      <c r="KSU13" s="1104">
        <f t="shared" si="124"/>
        <v>0</v>
      </c>
      <c r="KSV13" s="1104">
        <f t="shared" si="124"/>
        <v>0</v>
      </c>
      <c r="KSW13" s="1103" t="s">
        <v>113</v>
      </c>
      <c r="KSX13" s="1104">
        <f t="shared" si="124"/>
        <v>0</v>
      </c>
      <c r="KSY13" s="1104">
        <f t="shared" si="124"/>
        <v>0</v>
      </c>
      <c r="KSZ13" s="1104">
        <f t="shared" si="124"/>
        <v>0</v>
      </c>
      <c r="KTA13" s="1104">
        <f t="shared" si="124"/>
        <v>0</v>
      </c>
      <c r="KTB13" s="1104">
        <f t="shared" si="124"/>
        <v>0</v>
      </c>
      <c r="KTC13" s="1104">
        <f t="shared" si="124"/>
        <v>0</v>
      </c>
      <c r="KTD13" s="1104">
        <f t="shared" si="124"/>
        <v>0</v>
      </c>
      <c r="KTE13" s="1103" t="s">
        <v>113</v>
      </c>
      <c r="KTF13" s="1104">
        <f t="shared" si="124"/>
        <v>0</v>
      </c>
      <c r="KTG13" s="1104">
        <f t="shared" si="124"/>
        <v>0</v>
      </c>
      <c r="KTH13" s="1104">
        <f t="shared" si="124"/>
        <v>0</v>
      </c>
      <c r="KTI13" s="1104">
        <f t="shared" si="124"/>
        <v>0</v>
      </c>
      <c r="KTJ13" s="1104">
        <f t="shared" si="124"/>
        <v>0</v>
      </c>
      <c r="KTK13" s="1104">
        <f t="shared" si="124"/>
        <v>0</v>
      </c>
      <c r="KTL13" s="1104">
        <f t="shared" si="124"/>
        <v>0</v>
      </c>
      <c r="KTM13" s="1103" t="s">
        <v>113</v>
      </c>
      <c r="KTN13" s="1104">
        <f t="shared" si="124"/>
        <v>0</v>
      </c>
      <c r="KTO13" s="1104">
        <f t="shared" si="124"/>
        <v>0</v>
      </c>
      <c r="KTP13" s="1104">
        <f t="shared" si="124"/>
        <v>0</v>
      </c>
      <c r="KTQ13" s="1104">
        <f t="shared" si="124"/>
        <v>0</v>
      </c>
      <c r="KTR13" s="1104">
        <f t="shared" si="124"/>
        <v>0</v>
      </c>
      <c r="KTS13" s="1104">
        <f t="shared" si="124"/>
        <v>0</v>
      </c>
      <c r="KTT13" s="1104">
        <f t="shared" si="124"/>
        <v>0</v>
      </c>
      <c r="KTU13" s="1103" t="s">
        <v>113</v>
      </c>
      <c r="KTV13" s="1104">
        <f t="shared" si="124"/>
        <v>0</v>
      </c>
      <c r="KTW13" s="1104">
        <f t="shared" si="124"/>
        <v>0</v>
      </c>
      <c r="KTX13" s="1104">
        <f t="shared" si="124"/>
        <v>0</v>
      </c>
      <c r="KTY13" s="1104">
        <f t="shared" si="124"/>
        <v>0</v>
      </c>
      <c r="KTZ13" s="1104">
        <f t="shared" si="124"/>
        <v>0</v>
      </c>
      <c r="KUA13" s="1104">
        <f t="shared" si="124"/>
        <v>0</v>
      </c>
      <c r="KUB13" s="1104">
        <f t="shared" si="124"/>
        <v>0</v>
      </c>
      <c r="KUC13" s="1103" t="s">
        <v>113</v>
      </c>
      <c r="KUD13" s="1104">
        <f t="shared" si="124"/>
        <v>0</v>
      </c>
      <c r="KUE13" s="1104">
        <f t="shared" si="124"/>
        <v>0</v>
      </c>
      <c r="KUF13" s="1104">
        <f t="shared" si="124"/>
        <v>0</v>
      </c>
      <c r="KUG13" s="1104">
        <f t="shared" si="124"/>
        <v>0</v>
      </c>
      <c r="KUH13" s="1104">
        <f t="shared" si="124"/>
        <v>0</v>
      </c>
      <c r="KUI13" s="1104">
        <f t="shared" si="124"/>
        <v>0</v>
      </c>
      <c r="KUJ13" s="1104">
        <f t="shared" si="124"/>
        <v>0</v>
      </c>
      <c r="KUK13" s="1103" t="s">
        <v>113</v>
      </c>
      <c r="KUL13" s="1104">
        <f t="shared" si="124"/>
        <v>0</v>
      </c>
      <c r="KUM13" s="1104">
        <f t="shared" si="124"/>
        <v>0</v>
      </c>
      <c r="KUN13" s="1104">
        <f t="shared" si="124"/>
        <v>0</v>
      </c>
      <c r="KUO13" s="1104">
        <f t="shared" si="124"/>
        <v>0</v>
      </c>
      <c r="KUP13" s="1104">
        <f t="shared" si="124"/>
        <v>0</v>
      </c>
      <c r="KUQ13" s="1104">
        <f t="shared" si="124"/>
        <v>0</v>
      </c>
      <c r="KUR13" s="1104">
        <f t="shared" si="124"/>
        <v>0</v>
      </c>
      <c r="KUS13" s="1103" t="s">
        <v>113</v>
      </c>
      <c r="KUT13" s="1104">
        <f t="shared" ref="KUT13:KXD13" si="125">SUM(KUT7:KUT12)</f>
        <v>0</v>
      </c>
      <c r="KUU13" s="1104">
        <f t="shared" si="125"/>
        <v>0</v>
      </c>
      <c r="KUV13" s="1104">
        <f t="shared" si="125"/>
        <v>0</v>
      </c>
      <c r="KUW13" s="1104">
        <f t="shared" si="125"/>
        <v>0</v>
      </c>
      <c r="KUX13" s="1104">
        <f t="shared" si="125"/>
        <v>0</v>
      </c>
      <c r="KUY13" s="1104">
        <f t="shared" si="125"/>
        <v>0</v>
      </c>
      <c r="KUZ13" s="1104">
        <f t="shared" si="125"/>
        <v>0</v>
      </c>
      <c r="KVA13" s="1103" t="s">
        <v>113</v>
      </c>
      <c r="KVB13" s="1104">
        <f t="shared" si="125"/>
        <v>0</v>
      </c>
      <c r="KVC13" s="1104">
        <f t="shared" si="125"/>
        <v>0</v>
      </c>
      <c r="KVD13" s="1104">
        <f t="shared" si="125"/>
        <v>0</v>
      </c>
      <c r="KVE13" s="1104">
        <f t="shared" si="125"/>
        <v>0</v>
      </c>
      <c r="KVF13" s="1104">
        <f t="shared" si="125"/>
        <v>0</v>
      </c>
      <c r="KVG13" s="1104">
        <f t="shared" si="125"/>
        <v>0</v>
      </c>
      <c r="KVH13" s="1104">
        <f t="shared" si="125"/>
        <v>0</v>
      </c>
      <c r="KVI13" s="1103" t="s">
        <v>113</v>
      </c>
      <c r="KVJ13" s="1104">
        <f t="shared" si="125"/>
        <v>0</v>
      </c>
      <c r="KVK13" s="1104">
        <f t="shared" si="125"/>
        <v>0</v>
      </c>
      <c r="KVL13" s="1104">
        <f t="shared" si="125"/>
        <v>0</v>
      </c>
      <c r="KVM13" s="1104">
        <f t="shared" si="125"/>
        <v>0</v>
      </c>
      <c r="KVN13" s="1104">
        <f t="shared" si="125"/>
        <v>0</v>
      </c>
      <c r="KVO13" s="1104">
        <f t="shared" si="125"/>
        <v>0</v>
      </c>
      <c r="KVP13" s="1104">
        <f t="shared" si="125"/>
        <v>0</v>
      </c>
      <c r="KVQ13" s="1103" t="s">
        <v>113</v>
      </c>
      <c r="KVR13" s="1104">
        <f t="shared" si="125"/>
        <v>0</v>
      </c>
      <c r="KVS13" s="1104">
        <f t="shared" si="125"/>
        <v>0</v>
      </c>
      <c r="KVT13" s="1104">
        <f t="shared" si="125"/>
        <v>0</v>
      </c>
      <c r="KVU13" s="1104">
        <f t="shared" si="125"/>
        <v>0</v>
      </c>
      <c r="KVV13" s="1104">
        <f t="shared" si="125"/>
        <v>0</v>
      </c>
      <c r="KVW13" s="1104">
        <f t="shared" si="125"/>
        <v>0</v>
      </c>
      <c r="KVX13" s="1104">
        <f t="shared" si="125"/>
        <v>0</v>
      </c>
      <c r="KVY13" s="1103" t="s">
        <v>113</v>
      </c>
      <c r="KVZ13" s="1104">
        <f t="shared" si="125"/>
        <v>0</v>
      </c>
      <c r="KWA13" s="1104">
        <f t="shared" si="125"/>
        <v>0</v>
      </c>
      <c r="KWB13" s="1104">
        <f t="shared" si="125"/>
        <v>0</v>
      </c>
      <c r="KWC13" s="1104">
        <f t="shared" si="125"/>
        <v>0</v>
      </c>
      <c r="KWD13" s="1104">
        <f t="shared" si="125"/>
        <v>0</v>
      </c>
      <c r="KWE13" s="1104">
        <f t="shared" si="125"/>
        <v>0</v>
      </c>
      <c r="KWF13" s="1104">
        <f t="shared" si="125"/>
        <v>0</v>
      </c>
      <c r="KWG13" s="1103" t="s">
        <v>113</v>
      </c>
      <c r="KWH13" s="1104">
        <f t="shared" si="125"/>
        <v>0</v>
      </c>
      <c r="KWI13" s="1104">
        <f t="shared" si="125"/>
        <v>0</v>
      </c>
      <c r="KWJ13" s="1104">
        <f t="shared" si="125"/>
        <v>0</v>
      </c>
      <c r="KWK13" s="1104">
        <f t="shared" si="125"/>
        <v>0</v>
      </c>
      <c r="KWL13" s="1104">
        <f t="shared" si="125"/>
        <v>0</v>
      </c>
      <c r="KWM13" s="1104">
        <f t="shared" si="125"/>
        <v>0</v>
      </c>
      <c r="KWN13" s="1104">
        <f t="shared" si="125"/>
        <v>0</v>
      </c>
      <c r="KWO13" s="1103" t="s">
        <v>113</v>
      </c>
      <c r="KWP13" s="1104">
        <f t="shared" si="125"/>
        <v>0</v>
      </c>
      <c r="KWQ13" s="1104">
        <f t="shared" si="125"/>
        <v>0</v>
      </c>
      <c r="KWR13" s="1104">
        <f t="shared" si="125"/>
        <v>0</v>
      </c>
      <c r="KWS13" s="1104">
        <f t="shared" si="125"/>
        <v>0</v>
      </c>
      <c r="KWT13" s="1104">
        <f t="shared" si="125"/>
        <v>0</v>
      </c>
      <c r="KWU13" s="1104">
        <f t="shared" si="125"/>
        <v>0</v>
      </c>
      <c r="KWV13" s="1104">
        <f t="shared" si="125"/>
        <v>0</v>
      </c>
      <c r="KWW13" s="1103" t="s">
        <v>113</v>
      </c>
      <c r="KWX13" s="1104">
        <f t="shared" si="125"/>
        <v>0</v>
      </c>
      <c r="KWY13" s="1104">
        <f t="shared" si="125"/>
        <v>0</v>
      </c>
      <c r="KWZ13" s="1104">
        <f t="shared" si="125"/>
        <v>0</v>
      </c>
      <c r="KXA13" s="1104">
        <f t="shared" si="125"/>
        <v>0</v>
      </c>
      <c r="KXB13" s="1104">
        <f t="shared" si="125"/>
        <v>0</v>
      </c>
      <c r="KXC13" s="1104">
        <f t="shared" si="125"/>
        <v>0</v>
      </c>
      <c r="KXD13" s="1104">
        <f t="shared" si="125"/>
        <v>0</v>
      </c>
      <c r="KXE13" s="1103" t="s">
        <v>113</v>
      </c>
      <c r="KXF13" s="1104">
        <f t="shared" ref="KXF13:KZP13" si="126">SUM(KXF7:KXF12)</f>
        <v>0</v>
      </c>
      <c r="KXG13" s="1104">
        <f t="shared" si="126"/>
        <v>0</v>
      </c>
      <c r="KXH13" s="1104">
        <f t="shared" si="126"/>
        <v>0</v>
      </c>
      <c r="KXI13" s="1104">
        <f t="shared" si="126"/>
        <v>0</v>
      </c>
      <c r="KXJ13" s="1104">
        <f t="shared" si="126"/>
        <v>0</v>
      </c>
      <c r="KXK13" s="1104">
        <f t="shared" si="126"/>
        <v>0</v>
      </c>
      <c r="KXL13" s="1104">
        <f t="shared" si="126"/>
        <v>0</v>
      </c>
      <c r="KXM13" s="1103" t="s">
        <v>113</v>
      </c>
      <c r="KXN13" s="1104">
        <f t="shared" si="126"/>
        <v>0</v>
      </c>
      <c r="KXO13" s="1104">
        <f t="shared" si="126"/>
        <v>0</v>
      </c>
      <c r="KXP13" s="1104">
        <f t="shared" si="126"/>
        <v>0</v>
      </c>
      <c r="KXQ13" s="1104">
        <f t="shared" si="126"/>
        <v>0</v>
      </c>
      <c r="KXR13" s="1104">
        <f t="shared" si="126"/>
        <v>0</v>
      </c>
      <c r="KXS13" s="1104">
        <f t="shared" si="126"/>
        <v>0</v>
      </c>
      <c r="KXT13" s="1104">
        <f t="shared" si="126"/>
        <v>0</v>
      </c>
      <c r="KXU13" s="1103" t="s">
        <v>113</v>
      </c>
      <c r="KXV13" s="1104">
        <f t="shared" si="126"/>
        <v>0</v>
      </c>
      <c r="KXW13" s="1104">
        <f t="shared" si="126"/>
        <v>0</v>
      </c>
      <c r="KXX13" s="1104">
        <f t="shared" si="126"/>
        <v>0</v>
      </c>
      <c r="KXY13" s="1104">
        <f t="shared" si="126"/>
        <v>0</v>
      </c>
      <c r="KXZ13" s="1104">
        <f t="shared" si="126"/>
        <v>0</v>
      </c>
      <c r="KYA13" s="1104">
        <f t="shared" si="126"/>
        <v>0</v>
      </c>
      <c r="KYB13" s="1104">
        <f t="shared" si="126"/>
        <v>0</v>
      </c>
      <c r="KYC13" s="1103" t="s">
        <v>113</v>
      </c>
      <c r="KYD13" s="1104">
        <f t="shared" si="126"/>
        <v>0</v>
      </c>
      <c r="KYE13" s="1104">
        <f t="shared" si="126"/>
        <v>0</v>
      </c>
      <c r="KYF13" s="1104">
        <f t="shared" si="126"/>
        <v>0</v>
      </c>
      <c r="KYG13" s="1104">
        <f t="shared" si="126"/>
        <v>0</v>
      </c>
      <c r="KYH13" s="1104">
        <f t="shared" si="126"/>
        <v>0</v>
      </c>
      <c r="KYI13" s="1104">
        <f t="shared" si="126"/>
        <v>0</v>
      </c>
      <c r="KYJ13" s="1104">
        <f t="shared" si="126"/>
        <v>0</v>
      </c>
      <c r="KYK13" s="1103" t="s">
        <v>113</v>
      </c>
      <c r="KYL13" s="1104">
        <f t="shared" si="126"/>
        <v>0</v>
      </c>
      <c r="KYM13" s="1104">
        <f t="shared" si="126"/>
        <v>0</v>
      </c>
      <c r="KYN13" s="1104">
        <f t="shared" si="126"/>
        <v>0</v>
      </c>
      <c r="KYO13" s="1104">
        <f t="shared" si="126"/>
        <v>0</v>
      </c>
      <c r="KYP13" s="1104">
        <f t="shared" si="126"/>
        <v>0</v>
      </c>
      <c r="KYQ13" s="1104">
        <f t="shared" si="126"/>
        <v>0</v>
      </c>
      <c r="KYR13" s="1104">
        <f t="shared" si="126"/>
        <v>0</v>
      </c>
      <c r="KYS13" s="1103" t="s">
        <v>113</v>
      </c>
      <c r="KYT13" s="1104">
        <f t="shared" si="126"/>
        <v>0</v>
      </c>
      <c r="KYU13" s="1104">
        <f t="shared" si="126"/>
        <v>0</v>
      </c>
      <c r="KYV13" s="1104">
        <f t="shared" si="126"/>
        <v>0</v>
      </c>
      <c r="KYW13" s="1104">
        <f t="shared" si="126"/>
        <v>0</v>
      </c>
      <c r="KYX13" s="1104">
        <f t="shared" si="126"/>
        <v>0</v>
      </c>
      <c r="KYY13" s="1104">
        <f t="shared" si="126"/>
        <v>0</v>
      </c>
      <c r="KYZ13" s="1104">
        <f t="shared" si="126"/>
        <v>0</v>
      </c>
      <c r="KZA13" s="1103" t="s">
        <v>113</v>
      </c>
      <c r="KZB13" s="1104">
        <f t="shared" si="126"/>
        <v>0</v>
      </c>
      <c r="KZC13" s="1104">
        <f t="shared" si="126"/>
        <v>0</v>
      </c>
      <c r="KZD13" s="1104">
        <f t="shared" si="126"/>
        <v>0</v>
      </c>
      <c r="KZE13" s="1104">
        <f t="shared" si="126"/>
        <v>0</v>
      </c>
      <c r="KZF13" s="1104">
        <f t="shared" si="126"/>
        <v>0</v>
      </c>
      <c r="KZG13" s="1104">
        <f t="shared" si="126"/>
        <v>0</v>
      </c>
      <c r="KZH13" s="1104">
        <f t="shared" si="126"/>
        <v>0</v>
      </c>
      <c r="KZI13" s="1103" t="s">
        <v>113</v>
      </c>
      <c r="KZJ13" s="1104">
        <f t="shared" si="126"/>
        <v>0</v>
      </c>
      <c r="KZK13" s="1104">
        <f t="shared" si="126"/>
        <v>0</v>
      </c>
      <c r="KZL13" s="1104">
        <f t="shared" si="126"/>
        <v>0</v>
      </c>
      <c r="KZM13" s="1104">
        <f t="shared" si="126"/>
        <v>0</v>
      </c>
      <c r="KZN13" s="1104">
        <f t="shared" si="126"/>
        <v>0</v>
      </c>
      <c r="KZO13" s="1104">
        <f t="shared" si="126"/>
        <v>0</v>
      </c>
      <c r="KZP13" s="1104">
        <f t="shared" si="126"/>
        <v>0</v>
      </c>
      <c r="KZQ13" s="1103" t="s">
        <v>113</v>
      </c>
      <c r="KZR13" s="1104">
        <f t="shared" ref="KZR13:LCB13" si="127">SUM(KZR7:KZR12)</f>
        <v>0</v>
      </c>
      <c r="KZS13" s="1104">
        <f t="shared" si="127"/>
        <v>0</v>
      </c>
      <c r="KZT13" s="1104">
        <f t="shared" si="127"/>
        <v>0</v>
      </c>
      <c r="KZU13" s="1104">
        <f t="shared" si="127"/>
        <v>0</v>
      </c>
      <c r="KZV13" s="1104">
        <f t="shared" si="127"/>
        <v>0</v>
      </c>
      <c r="KZW13" s="1104">
        <f t="shared" si="127"/>
        <v>0</v>
      </c>
      <c r="KZX13" s="1104">
        <f t="shared" si="127"/>
        <v>0</v>
      </c>
      <c r="KZY13" s="1103" t="s">
        <v>113</v>
      </c>
      <c r="KZZ13" s="1104">
        <f t="shared" si="127"/>
        <v>0</v>
      </c>
      <c r="LAA13" s="1104">
        <f t="shared" si="127"/>
        <v>0</v>
      </c>
      <c r="LAB13" s="1104">
        <f t="shared" si="127"/>
        <v>0</v>
      </c>
      <c r="LAC13" s="1104">
        <f t="shared" si="127"/>
        <v>0</v>
      </c>
      <c r="LAD13" s="1104">
        <f t="shared" si="127"/>
        <v>0</v>
      </c>
      <c r="LAE13" s="1104">
        <f t="shared" si="127"/>
        <v>0</v>
      </c>
      <c r="LAF13" s="1104">
        <f t="shared" si="127"/>
        <v>0</v>
      </c>
      <c r="LAG13" s="1103" t="s">
        <v>113</v>
      </c>
      <c r="LAH13" s="1104">
        <f t="shared" si="127"/>
        <v>0</v>
      </c>
      <c r="LAI13" s="1104">
        <f t="shared" si="127"/>
        <v>0</v>
      </c>
      <c r="LAJ13" s="1104">
        <f t="shared" si="127"/>
        <v>0</v>
      </c>
      <c r="LAK13" s="1104">
        <f t="shared" si="127"/>
        <v>0</v>
      </c>
      <c r="LAL13" s="1104">
        <f t="shared" si="127"/>
        <v>0</v>
      </c>
      <c r="LAM13" s="1104">
        <f t="shared" si="127"/>
        <v>0</v>
      </c>
      <c r="LAN13" s="1104">
        <f t="shared" si="127"/>
        <v>0</v>
      </c>
      <c r="LAO13" s="1103" t="s">
        <v>113</v>
      </c>
      <c r="LAP13" s="1104">
        <f t="shared" si="127"/>
        <v>0</v>
      </c>
      <c r="LAQ13" s="1104">
        <f t="shared" si="127"/>
        <v>0</v>
      </c>
      <c r="LAR13" s="1104">
        <f t="shared" si="127"/>
        <v>0</v>
      </c>
      <c r="LAS13" s="1104">
        <f t="shared" si="127"/>
        <v>0</v>
      </c>
      <c r="LAT13" s="1104">
        <f t="shared" si="127"/>
        <v>0</v>
      </c>
      <c r="LAU13" s="1104">
        <f t="shared" si="127"/>
        <v>0</v>
      </c>
      <c r="LAV13" s="1104">
        <f t="shared" si="127"/>
        <v>0</v>
      </c>
      <c r="LAW13" s="1103" t="s">
        <v>113</v>
      </c>
      <c r="LAX13" s="1104">
        <f t="shared" si="127"/>
        <v>0</v>
      </c>
      <c r="LAY13" s="1104">
        <f t="shared" si="127"/>
        <v>0</v>
      </c>
      <c r="LAZ13" s="1104">
        <f t="shared" si="127"/>
        <v>0</v>
      </c>
      <c r="LBA13" s="1104">
        <f t="shared" si="127"/>
        <v>0</v>
      </c>
      <c r="LBB13" s="1104">
        <f t="shared" si="127"/>
        <v>0</v>
      </c>
      <c r="LBC13" s="1104">
        <f t="shared" si="127"/>
        <v>0</v>
      </c>
      <c r="LBD13" s="1104">
        <f t="shared" si="127"/>
        <v>0</v>
      </c>
      <c r="LBE13" s="1103" t="s">
        <v>113</v>
      </c>
      <c r="LBF13" s="1104">
        <f t="shared" si="127"/>
        <v>0</v>
      </c>
      <c r="LBG13" s="1104">
        <f t="shared" si="127"/>
        <v>0</v>
      </c>
      <c r="LBH13" s="1104">
        <f t="shared" si="127"/>
        <v>0</v>
      </c>
      <c r="LBI13" s="1104">
        <f t="shared" si="127"/>
        <v>0</v>
      </c>
      <c r="LBJ13" s="1104">
        <f t="shared" si="127"/>
        <v>0</v>
      </c>
      <c r="LBK13" s="1104">
        <f t="shared" si="127"/>
        <v>0</v>
      </c>
      <c r="LBL13" s="1104">
        <f t="shared" si="127"/>
        <v>0</v>
      </c>
      <c r="LBM13" s="1103" t="s">
        <v>113</v>
      </c>
      <c r="LBN13" s="1104">
        <f t="shared" si="127"/>
        <v>0</v>
      </c>
      <c r="LBO13" s="1104">
        <f t="shared" si="127"/>
        <v>0</v>
      </c>
      <c r="LBP13" s="1104">
        <f t="shared" si="127"/>
        <v>0</v>
      </c>
      <c r="LBQ13" s="1104">
        <f t="shared" si="127"/>
        <v>0</v>
      </c>
      <c r="LBR13" s="1104">
        <f t="shared" si="127"/>
        <v>0</v>
      </c>
      <c r="LBS13" s="1104">
        <f t="shared" si="127"/>
        <v>0</v>
      </c>
      <c r="LBT13" s="1104">
        <f t="shared" si="127"/>
        <v>0</v>
      </c>
      <c r="LBU13" s="1103" t="s">
        <v>113</v>
      </c>
      <c r="LBV13" s="1104">
        <f t="shared" si="127"/>
        <v>0</v>
      </c>
      <c r="LBW13" s="1104">
        <f t="shared" si="127"/>
        <v>0</v>
      </c>
      <c r="LBX13" s="1104">
        <f t="shared" si="127"/>
        <v>0</v>
      </c>
      <c r="LBY13" s="1104">
        <f t="shared" si="127"/>
        <v>0</v>
      </c>
      <c r="LBZ13" s="1104">
        <f t="shared" si="127"/>
        <v>0</v>
      </c>
      <c r="LCA13" s="1104">
        <f t="shared" si="127"/>
        <v>0</v>
      </c>
      <c r="LCB13" s="1104">
        <f t="shared" si="127"/>
        <v>0</v>
      </c>
      <c r="LCC13" s="1103" t="s">
        <v>113</v>
      </c>
      <c r="LCD13" s="1104">
        <f t="shared" ref="LCD13:LEN13" si="128">SUM(LCD7:LCD12)</f>
        <v>0</v>
      </c>
      <c r="LCE13" s="1104">
        <f t="shared" si="128"/>
        <v>0</v>
      </c>
      <c r="LCF13" s="1104">
        <f t="shared" si="128"/>
        <v>0</v>
      </c>
      <c r="LCG13" s="1104">
        <f t="shared" si="128"/>
        <v>0</v>
      </c>
      <c r="LCH13" s="1104">
        <f t="shared" si="128"/>
        <v>0</v>
      </c>
      <c r="LCI13" s="1104">
        <f t="shared" si="128"/>
        <v>0</v>
      </c>
      <c r="LCJ13" s="1104">
        <f t="shared" si="128"/>
        <v>0</v>
      </c>
      <c r="LCK13" s="1103" t="s">
        <v>113</v>
      </c>
      <c r="LCL13" s="1104">
        <f t="shared" si="128"/>
        <v>0</v>
      </c>
      <c r="LCM13" s="1104">
        <f t="shared" si="128"/>
        <v>0</v>
      </c>
      <c r="LCN13" s="1104">
        <f t="shared" si="128"/>
        <v>0</v>
      </c>
      <c r="LCO13" s="1104">
        <f t="shared" si="128"/>
        <v>0</v>
      </c>
      <c r="LCP13" s="1104">
        <f t="shared" si="128"/>
        <v>0</v>
      </c>
      <c r="LCQ13" s="1104">
        <f t="shared" si="128"/>
        <v>0</v>
      </c>
      <c r="LCR13" s="1104">
        <f t="shared" si="128"/>
        <v>0</v>
      </c>
      <c r="LCS13" s="1103" t="s">
        <v>113</v>
      </c>
      <c r="LCT13" s="1104">
        <f t="shared" si="128"/>
        <v>0</v>
      </c>
      <c r="LCU13" s="1104">
        <f t="shared" si="128"/>
        <v>0</v>
      </c>
      <c r="LCV13" s="1104">
        <f t="shared" si="128"/>
        <v>0</v>
      </c>
      <c r="LCW13" s="1104">
        <f t="shared" si="128"/>
        <v>0</v>
      </c>
      <c r="LCX13" s="1104">
        <f t="shared" si="128"/>
        <v>0</v>
      </c>
      <c r="LCY13" s="1104">
        <f t="shared" si="128"/>
        <v>0</v>
      </c>
      <c r="LCZ13" s="1104">
        <f t="shared" si="128"/>
        <v>0</v>
      </c>
      <c r="LDA13" s="1103" t="s">
        <v>113</v>
      </c>
      <c r="LDB13" s="1104">
        <f t="shared" si="128"/>
        <v>0</v>
      </c>
      <c r="LDC13" s="1104">
        <f t="shared" si="128"/>
        <v>0</v>
      </c>
      <c r="LDD13" s="1104">
        <f t="shared" si="128"/>
        <v>0</v>
      </c>
      <c r="LDE13" s="1104">
        <f t="shared" si="128"/>
        <v>0</v>
      </c>
      <c r="LDF13" s="1104">
        <f t="shared" si="128"/>
        <v>0</v>
      </c>
      <c r="LDG13" s="1104">
        <f t="shared" si="128"/>
        <v>0</v>
      </c>
      <c r="LDH13" s="1104">
        <f t="shared" si="128"/>
        <v>0</v>
      </c>
      <c r="LDI13" s="1103" t="s">
        <v>113</v>
      </c>
      <c r="LDJ13" s="1104">
        <f t="shared" si="128"/>
        <v>0</v>
      </c>
      <c r="LDK13" s="1104">
        <f t="shared" si="128"/>
        <v>0</v>
      </c>
      <c r="LDL13" s="1104">
        <f t="shared" si="128"/>
        <v>0</v>
      </c>
      <c r="LDM13" s="1104">
        <f t="shared" si="128"/>
        <v>0</v>
      </c>
      <c r="LDN13" s="1104">
        <f t="shared" si="128"/>
        <v>0</v>
      </c>
      <c r="LDO13" s="1104">
        <f t="shared" si="128"/>
        <v>0</v>
      </c>
      <c r="LDP13" s="1104">
        <f t="shared" si="128"/>
        <v>0</v>
      </c>
      <c r="LDQ13" s="1103" t="s">
        <v>113</v>
      </c>
      <c r="LDR13" s="1104">
        <f t="shared" si="128"/>
        <v>0</v>
      </c>
      <c r="LDS13" s="1104">
        <f t="shared" si="128"/>
        <v>0</v>
      </c>
      <c r="LDT13" s="1104">
        <f t="shared" si="128"/>
        <v>0</v>
      </c>
      <c r="LDU13" s="1104">
        <f t="shared" si="128"/>
        <v>0</v>
      </c>
      <c r="LDV13" s="1104">
        <f t="shared" si="128"/>
        <v>0</v>
      </c>
      <c r="LDW13" s="1104">
        <f t="shared" si="128"/>
        <v>0</v>
      </c>
      <c r="LDX13" s="1104">
        <f t="shared" si="128"/>
        <v>0</v>
      </c>
      <c r="LDY13" s="1103" t="s">
        <v>113</v>
      </c>
      <c r="LDZ13" s="1104">
        <f t="shared" si="128"/>
        <v>0</v>
      </c>
      <c r="LEA13" s="1104">
        <f t="shared" si="128"/>
        <v>0</v>
      </c>
      <c r="LEB13" s="1104">
        <f t="shared" si="128"/>
        <v>0</v>
      </c>
      <c r="LEC13" s="1104">
        <f t="shared" si="128"/>
        <v>0</v>
      </c>
      <c r="LED13" s="1104">
        <f t="shared" si="128"/>
        <v>0</v>
      </c>
      <c r="LEE13" s="1104">
        <f t="shared" si="128"/>
        <v>0</v>
      </c>
      <c r="LEF13" s="1104">
        <f t="shared" si="128"/>
        <v>0</v>
      </c>
      <c r="LEG13" s="1103" t="s">
        <v>113</v>
      </c>
      <c r="LEH13" s="1104">
        <f t="shared" si="128"/>
        <v>0</v>
      </c>
      <c r="LEI13" s="1104">
        <f t="shared" si="128"/>
        <v>0</v>
      </c>
      <c r="LEJ13" s="1104">
        <f t="shared" si="128"/>
        <v>0</v>
      </c>
      <c r="LEK13" s="1104">
        <f t="shared" si="128"/>
        <v>0</v>
      </c>
      <c r="LEL13" s="1104">
        <f t="shared" si="128"/>
        <v>0</v>
      </c>
      <c r="LEM13" s="1104">
        <f t="shared" si="128"/>
        <v>0</v>
      </c>
      <c r="LEN13" s="1104">
        <f t="shared" si="128"/>
        <v>0</v>
      </c>
      <c r="LEO13" s="1103" t="s">
        <v>113</v>
      </c>
      <c r="LEP13" s="1104">
        <f t="shared" ref="LEP13:LGZ13" si="129">SUM(LEP7:LEP12)</f>
        <v>0</v>
      </c>
      <c r="LEQ13" s="1104">
        <f t="shared" si="129"/>
        <v>0</v>
      </c>
      <c r="LER13" s="1104">
        <f t="shared" si="129"/>
        <v>0</v>
      </c>
      <c r="LES13" s="1104">
        <f t="shared" si="129"/>
        <v>0</v>
      </c>
      <c r="LET13" s="1104">
        <f t="shared" si="129"/>
        <v>0</v>
      </c>
      <c r="LEU13" s="1104">
        <f t="shared" si="129"/>
        <v>0</v>
      </c>
      <c r="LEV13" s="1104">
        <f t="shared" si="129"/>
        <v>0</v>
      </c>
      <c r="LEW13" s="1103" t="s">
        <v>113</v>
      </c>
      <c r="LEX13" s="1104">
        <f t="shared" si="129"/>
        <v>0</v>
      </c>
      <c r="LEY13" s="1104">
        <f t="shared" si="129"/>
        <v>0</v>
      </c>
      <c r="LEZ13" s="1104">
        <f t="shared" si="129"/>
        <v>0</v>
      </c>
      <c r="LFA13" s="1104">
        <f t="shared" si="129"/>
        <v>0</v>
      </c>
      <c r="LFB13" s="1104">
        <f t="shared" si="129"/>
        <v>0</v>
      </c>
      <c r="LFC13" s="1104">
        <f t="shared" si="129"/>
        <v>0</v>
      </c>
      <c r="LFD13" s="1104">
        <f t="shared" si="129"/>
        <v>0</v>
      </c>
      <c r="LFE13" s="1103" t="s">
        <v>113</v>
      </c>
      <c r="LFF13" s="1104">
        <f t="shared" si="129"/>
        <v>0</v>
      </c>
      <c r="LFG13" s="1104">
        <f t="shared" si="129"/>
        <v>0</v>
      </c>
      <c r="LFH13" s="1104">
        <f t="shared" si="129"/>
        <v>0</v>
      </c>
      <c r="LFI13" s="1104">
        <f t="shared" si="129"/>
        <v>0</v>
      </c>
      <c r="LFJ13" s="1104">
        <f t="shared" si="129"/>
        <v>0</v>
      </c>
      <c r="LFK13" s="1104">
        <f t="shared" si="129"/>
        <v>0</v>
      </c>
      <c r="LFL13" s="1104">
        <f t="shared" si="129"/>
        <v>0</v>
      </c>
      <c r="LFM13" s="1103" t="s">
        <v>113</v>
      </c>
      <c r="LFN13" s="1104">
        <f t="shared" si="129"/>
        <v>0</v>
      </c>
      <c r="LFO13" s="1104">
        <f t="shared" si="129"/>
        <v>0</v>
      </c>
      <c r="LFP13" s="1104">
        <f t="shared" si="129"/>
        <v>0</v>
      </c>
      <c r="LFQ13" s="1104">
        <f t="shared" si="129"/>
        <v>0</v>
      </c>
      <c r="LFR13" s="1104">
        <f t="shared" si="129"/>
        <v>0</v>
      </c>
      <c r="LFS13" s="1104">
        <f t="shared" si="129"/>
        <v>0</v>
      </c>
      <c r="LFT13" s="1104">
        <f t="shared" si="129"/>
        <v>0</v>
      </c>
      <c r="LFU13" s="1103" t="s">
        <v>113</v>
      </c>
      <c r="LFV13" s="1104">
        <f t="shared" si="129"/>
        <v>0</v>
      </c>
      <c r="LFW13" s="1104">
        <f t="shared" si="129"/>
        <v>0</v>
      </c>
      <c r="LFX13" s="1104">
        <f t="shared" si="129"/>
        <v>0</v>
      </c>
      <c r="LFY13" s="1104">
        <f t="shared" si="129"/>
        <v>0</v>
      </c>
      <c r="LFZ13" s="1104">
        <f t="shared" si="129"/>
        <v>0</v>
      </c>
      <c r="LGA13" s="1104">
        <f t="shared" si="129"/>
        <v>0</v>
      </c>
      <c r="LGB13" s="1104">
        <f t="shared" si="129"/>
        <v>0</v>
      </c>
      <c r="LGC13" s="1103" t="s">
        <v>113</v>
      </c>
      <c r="LGD13" s="1104">
        <f t="shared" si="129"/>
        <v>0</v>
      </c>
      <c r="LGE13" s="1104">
        <f t="shared" si="129"/>
        <v>0</v>
      </c>
      <c r="LGF13" s="1104">
        <f t="shared" si="129"/>
        <v>0</v>
      </c>
      <c r="LGG13" s="1104">
        <f t="shared" si="129"/>
        <v>0</v>
      </c>
      <c r="LGH13" s="1104">
        <f t="shared" si="129"/>
        <v>0</v>
      </c>
      <c r="LGI13" s="1104">
        <f t="shared" si="129"/>
        <v>0</v>
      </c>
      <c r="LGJ13" s="1104">
        <f t="shared" si="129"/>
        <v>0</v>
      </c>
      <c r="LGK13" s="1103" t="s">
        <v>113</v>
      </c>
      <c r="LGL13" s="1104">
        <f t="shared" si="129"/>
        <v>0</v>
      </c>
      <c r="LGM13" s="1104">
        <f t="shared" si="129"/>
        <v>0</v>
      </c>
      <c r="LGN13" s="1104">
        <f t="shared" si="129"/>
        <v>0</v>
      </c>
      <c r="LGO13" s="1104">
        <f t="shared" si="129"/>
        <v>0</v>
      </c>
      <c r="LGP13" s="1104">
        <f t="shared" si="129"/>
        <v>0</v>
      </c>
      <c r="LGQ13" s="1104">
        <f t="shared" si="129"/>
        <v>0</v>
      </c>
      <c r="LGR13" s="1104">
        <f t="shared" si="129"/>
        <v>0</v>
      </c>
      <c r="LGS13" s="1103" t="s">
        <v>113</v>
      </c>
      <c r="LGT13" s="1104">
        <f t="shared" si="129"/>
        <v>0</v>
      </c>
      <c r="LGU13" s="1104">
        <f t="shared" si="129"/>
        <v>0</v>
      </c>
      <c r="LGV13" s="1104">
        <f t="shared" si="129"/>
        <v>0</v>
      </c>
      <c r="LGW13" s="1104">
        <f t="shared" si="129"/>
        <v>0</v>
      </c>
      <c r="LGX13" s="1104">
        <f t="shared" si="129"/>
        <v>0</v>
      </c>
      <c r="LGY13" s="1104">
        <f t="shared" si="129"/>
        <v>0</v>
      </c>
      <c r="LGZ13" s="1104">
        <f t="shared" si="129"/>
        <v>0</v>
      </c>
      <c r="LHA13" s="1103" t="s">
        <v>113</v>
      </c>
      <c r="LHB13" s="1104">
        <f t="shared" ref="LHB13:LJL13" si="130">SUM(LHB7:LHB12)</f>
        <v>0</v>
      </c>
      <c r="LHC13" s="1104">
        <f t="shared" si="130"/>
        <v>0</v>
      </c>
      <c r="LHD13" s="1104">
        <f t="shared" si="130"/>
        <v>0</v>
      </c>
      <c r="LHE13" s="1104">
        <f t="shared" si="130"/>
        <v>0</v>
      </c>
      <c r="LHF13" s="1104">
        <f t="shared" si="130"/>
        <v>0</v>
      </c>
      <c r="LHG13" s="1104">
        <f t="shared" si="130"/>
        <v>0</v>
      </c>
      <c r="LHH13" s="1104">
        <f t="shared" si="130"/>
        <v>0</v>
      </c>
      <c r="LHI13" s="1103" t="s">
        <v>113</v>
      </c>
      <c r="LHJ13" s="1104">
        <f t="shared" si="130"/>
        <v>0</v>
      </c>
      <c r="LHK13" s="1104">
        <f t="shared" si="130"/>
        <v>0</v>
      </c>
      <c r="LHL13" s="1104">
        <f t="shared" si="130"/>
        <v>0</v>
      </c>
      <c r="LHM13" s="1104">
        <f t="shared" si="130"/>
        <v>0</v>
      </c>
      <c r="LHN13" s="1104">
        <f t="shared" si="130"/>
        <v>0</v>
      </c>
      <c r="LHO13" s="1104">
        <f t="shared" si="130"/>
        <v>0</v>
      </c>
      <c r="LHP13" s="1104">
        <f t="shared" si="130"/>
        <v>0</v>
      </c>
      <c r="LHQ13" s="1103" t="s">
        <v>113</v>
      </c>
      <c r="LHR13" s="1104">
        <f t="shared" si="130"/>
        <v>0</v>
      </c>
      <c r="LHS13" s="1104">
        <f t="shared" si="130"/>
        <v>0</v>
      </c>
      <c r="LHT13" s="1104">
        <f t="shared" si="130"/>
        <v>0</v>
      </c>
      <c r="LHU13" s="1104">
        <f t="shared" si="130"/>
        <v>0</v>
      </c>
      <c r="LHV13" s="1104">
        <f t="shared" si="130"/>
        <v>0</v>
      </c>
      <c r="LHW13" s="1104">
        <f t="shared" si="130"/>
        <v>0</v>
      </c>
      <c r="LHX13" s="1104">
        <f t="shared" si="130"/>
        <v>0</v>
      </c>
      <c r="LHY13" s="1103" t="s">
        <v>113</v>
      </c>
      <c r="LHZ13" s="1104">
        <f t="shared" si="130"/>
        <v>0</v>
      </c>
      <c r="LIA13" s="1104">
        <f t="shared" si="130"/>
        <v>0</v>
      </c>
      <c r="LIB13" s="1104">
        <f t="shared" si="130"/>
        <v>0</v>
      </c>
      <c r="LIC13" s="1104">
        <f t="shared" si="130"/>
        <v>0</v>
      </c>
      <c r="LID13" s="1104">
        <f t="shared" si="130"/>
        <v>0</v>
      </c>
      <c r="LIE13" s="1104">
        <f t="shared" si="130"/>
        <v>0</v>
      </c>
      <c r="LIF13" s="1104">
        <f t="shared" si="130"/>
        <v>0</v>
      </c>
      <c r="LIG13" s="1103" t="s">
        <v>113</v>
      </c>
      <c r="LIH13" s="1104">
        <f t="shared" si="130"/>
        <v>0</v>
      </c>
      <c r="LII13" s="1104">
        <f t="shared" si="130"/>
        <v>0</v>
      </c>
      <c r="LIJ13" s="1104">
        <f t="shared" si="130"/>
        <v>0</v>
      </c>
      <c r="LIK13" s="1104">
        <f t="shared" si="130"/>
        <v>0</v>
      </c>
      <c r="LIL13" s="1104">
        <f t="shared" si="130"/>
        <v>0</v>
      </c>
      <c r="LIM13" s="1104">
        <f t="shared" si="130"/>
        <v>0</v>
      </c>
      <c r="LIN13" s="1104">
        <f t="shared" si="130"/>
        <v>0</v>
      </c>
      <c r="LIO13" s="1103" t="s">
        <v>113</v>
      </c>
      <c r="LIP13" s="1104">
        <f t="shared" si="130"/>
        <v>0</v>
      </c>
      <c r="LIQ13" s="1104">
        <f t="shared" si="130"/>
        <v>0</v>
      </c>
      <c r="LIR13" s="1104">
        <f t="shared" si="130"/>
        <v>0</v>
      </c>
      <c r="LIS13" s="1104">
        <f t="shared" si="130"/>
        <v>0</v>
      </c>
      <c r="LIT13" s="1104">
        <f t="shared" si="130"/>
        <v>0</v>
      </c>
      <c r="LIU13" s="1104">
        <f t="shared" si="130"/>
        <v>0</v>
      </c>
      <c r="LIV13" s="1104">
        <f t="shared" si="130"/>
        <v>0</v>
      </c>
      <c r="LIW13" s="1103" t="s">
        <v>113</v>
      </c>
      <c r="LIX13" s="1104">
        <f t="shared" si="130"/>
        <v>0</v>
      </c>
      <c r="LIY13" s="1104">
        <f t="shared" si="130"/>
        <v>0</v>
      </c>
      <c r="LIZ13" s="1104">
        <f t="shared" si="130"/>
        <v>0</v>
      </c>
      <c r="LJA13" s="1104">
        <f t="shared" si="130"/>
        <v>0</v>
      </c>
      <c r="LJB13" s="1104">
        <f t="shared" si="130"/>
        <v>0</v>
      </c>
      <c r="LJC13" s="1104">
        <f t="shared" si="130"/>
        <v>0</v>
      </c>
      <c r="LJD13" s="1104">
        <f t="shared" si="130"/>
        <v>0</v>
      </c>
      <c r="LJE13" s="1103" t="s">
        <v>113</v>
      </c>
      <c r="LJF13" s="1104">
        <f t="shared" si="130"/>
        <v>0</v>
      </c>
      <c r="LJG13" s="1104">
        <f t="shared" si="130"/>
        <v>0</v>
      </c>
      <c r="LJH13" s="1104">
        <f t="shared" si="130"/>
        <v>0</v>
      </c>
      <c r="LJI13" s="1104">
        <f t="shared" si="130"/>
        <v>0</v>
      </c>
      <c r="LJJ13" s="1104">
        <f t="shared" si="130"/>
        <v>0</v>
      </c>
      <c r="LJK13" s="1104">
        <f t="shared" si="130"/>
        <v>0</v>
      </c>
      <c r="LJL13" s="1104">
        <f t="shared" si="130"/>
        <v>0</v>
      </c>
      <c r="LJM13" s="1103" t="s">
        <v>113</v>
      </c>
      <c r="LJN13" s="1104">
        <f t="shared" ref="LJN13:LLX13" si="131">SUM(LJN7:LJN12)</f>
        <v>0</v>
      </c>
      <c r="LJO13" s="1104">
        <f t="shared" si="131"/>
        <v>0</v>
      </c>
      <c r="LJP13" s="1104">
        <f t="shared" si="131"/>
        <v>0</v>
      </c>
      <c r="LJQ13" s="1104">
        <f t="shared" si="131"/>
        <v>0</v>
      </c>
      <c r="LJR13" s="1104">
        <f t="shared" si="131"/>
        <v>0</v>
      </c>
      <c r="LJS13" s="1104">
        <f t="shared" si="131"/>
        <v>0</v>
      </c>
      <c r="LJT13" s="1104">
        <f t="shared" si="131"/>
        <v>0</v>
      </c>
      <c r="LJU13" s="1103" t="s">
        <v>113</v>
      </c>
      <c r="LJV13" s="1104">
        <f t="shared" si="131"/>
        <v>0</v>
      </c>
      <c r="LJW13" s="1104">
        <f t="shared" si="131"/>
        <v>0</v>
      </c>
      <c r="LJX13" s="1104">
        <f t="shared" si="131"/>
        <v>0</v>
      </c>
      <c r="LJY13" s="1104">
        <f t="shared" si="131"/>
        <v>0</v>
      </c>
      <c r="LJZ13" s="1104">
        <f t="shared" si="131"/>
        <v>0</v>
      </c>
      <c r="LKA13" s="1104">
        <f t="shared" si="131"/>
        <v>0</v>
      </c>
      <c r="LKB13" s="1104">
        <f t="shared" si="131"/>
        <v>0</v>
      </c>
      <c r="LKC13" s="1103" t="s">
        <v>113</v>
      </c>
      <c r="LKD13" s="1104">
        <f t="shared" si="131"/>
        <v>0</v>
      </c>
      <c r="LKE13" s="1104">
        <f t="shared" si="131"/>
        <v>0</v>
      </c>
      <c r="LKF13" s="1104">
        <f t="shared" si="131"/>
        <v>0</v>
      </c>
      <c r="LKG13" s="1104">
        <f t="shared" si="131"/>
        <v>0</v>
      </c>
      <c r="LKH13" s="1104">
        <f t="shared" si="131"/>
        <v>0</v>
      </c>
      <c r="LKI13" s="1104">
        <f t="shared" si="131"/>
        <v>0</v>
      </c>
      <c r="LKJ13" s="1104">
        <f t="shared" si="131"/>
        <v>0</v>
      </c>
      <c r="LKK13" s="1103" t="s">
        <v>113</v>
      </c>
      <c r="LKL13" s="1104">
        <f t="shared" si="131"/>
        <v>0</v>
      </c>
      <c r="LKM13" s="1104">
        <f t="shared" si="131"/>
        <v>0</v>
      </c>
      <c r="LKN13" s="1104">
        <f t="shared" si="131"/>
        <v>0</v>
      </c>
      <c r="LKO13" s="1104">
        <f t="shared" si="131"/>
        <v>0</v>
      </c>
      <c r="LKP13" s="1104">
        <f t="shared" si="131"/>
        <v>0</v>
      </c>
      <c r="LKQ13" s="1104">
        <f t="shared" si="131"/>
        <v>0</v>
      </c>
      <c r="LKR13" s="1104">
        <f t="shared" si="131"/>
        <v>0</v>
      </c>
      <c r="LKS13" s="1103" t="s">
        <v>113</v>
      </c>
      <c r="LKT13" s="1104">
        <f t="shared" si="131"/>
        <v>0</v>
      </c>
      <c r="LKU13" s="1104">
        <f t="shared" si="131"/>
        <v>0</v>
      </c>
      <c r="LKV13" s="1104">
        <f t="shared" si="131"/>
        <v>0</v>
      </c>
      <c r="LKW13" s="1104">
        <f t="shared" si="131"/>
        <v>0</v>
      </c>
      <c r="LKX13" s="1104">
        <f t="shared" si="131"/>
        <v>0</v>
      </c>
      <c r="LKY13" s="1104">
        <f t="shared" si="131"/>
        <v>0</v>
      </c>
      <c r="LKZ13" s="1104">
        <f t="shared" si="131"/>
        <v>0</v>
      </c>
      <c r="LLA13" s="1103" t="s">
        <v>113</v>
      </c>
      <c r="LLB13" s="1104">
        <f t="shared" si="131"/>
        <v>0</v>
      </c>
      <c r="LLC13" s="1104">
        <f t="shared" si="131"/>
        <v>0</v>
      </c>
      <c r="LLD13" s="1104">
        <f t="shared" si="131"/>
        <v>0</v>
      </c>
      <c r="LLE13" s="1104">
        <f t="shared" si="131"/>
        <v>0</v>
      </c>
      <c r="LLF13" s="1104">
        <f t="shared" si="131"/>
        <v>0</v>
      </c>
      <c r="LLG13" s="1104">
        <f t="shared" si="131"/>
        <v>0</v>
      </c>
      <c r="LLH13" s="1104">
        <f t="shared" si="131"/>
        <v>0</v>
      </c>
      <c r="LLI13" s="1103" t="s">
        <v>113</v>
      </c>
      <c r="LLJ13" s="1104">
        <f t="shared" si="131"/>
        <v>0</v>
      </c>
      <c r="LLK13" s="1104">
        <f t="shared" si="131"/>
        <v>0</v>
      </c>
      <c r="LLL13" s="1104">
        <f t="shared" si="131"/>
        <v>0</v>
      </c>
      <c r="LLM13" s="1104">
        <f t="shared" si="131"/>
        <v>0</v>
      </c>
      <c r="LLN13" s="1104">
        <f t="shared" si="131"/>
        <v>0</v>
      </c>
      <c r="LLO13" s="1104">
        <f t="shared" si="131"/>
        <v>0</v>
      </c>
      <c r="LLP13" s="1104">
        <f t="shared" si="131"/>
        <v>0</v>
      </c>
      <c r="LLQ13" s="1103" t="s">
        <v>113</v>
      </c>
      <c r="LLR13" s="1104">
        <f t="shared" si="131"/>
        <v>0</v>
      </c>
      <c r="LLS13" s="1104">
        <f t="shared" si="131"/>
        <v>0</v>
      </c>
      <c r="LLT13" s="1104">
        <f t="shared" si="131"/>
        <v>0</v>
      </c>
      <c r="LLU13" s="1104">
        <f t="shared" si="131"/>
        <v>0</v>
      </c>
      <c r="LLV13" s="1104">
        <f t="shared" si="131"/>
        <v>0</v>
      </c>
      <c r="LLW13" s="1104">
        <f t="shared" si="131"/>
        <v>0</v>
      </c>
      <c r="LLX13" s="1104">
        <f t="shared" si="131"/>
        <v>0</v>
      </c>
      <c r="LLY13" s="1103" t="s">
        <v>113</v>
      </c>
      <c r="LLZ13" s="1104">
        <f t="shared" ref="LLZ13:LOJ13" si="132">SUM(LLZ7:LLZ12)</f>
        <v>0</v>
      </c>
      <c r="LMA13" s="1104">
        <f t="shared" si="132"/>
        <v>0</v>
      </c>
      <c r="LMB13" s="1104">
        <f t="shared" si="132"/>
        <v>0</v>
      </c>
      <c r="LMC13" s="1104">
        <f t="shared" si="132"/>
        <v>0</v>
      </c>
      <c r="LMD13" s="1104">
        <f t="shared" si="132"/>
        <v>0</v>
      </c>
      <c r="LME13" s="1104">
        <f t="shared" si="132"/>
        <v>0</v>
      </c>
      <c r="LMF13" s="1104">
        <f t="shared" si="132"/>
        <v>0</v>
      </c>
      <c r="LMG13" s="1103" t="s">
        <v>113</v>
      </c>
      <c r="LMH13" s="1104">
        <f t="shared" si="132"/>
        <v>0</v>
      </c>
      <c r="LMI13" s="1104">
        <f t="shared" si="132"/>
        <v>0</v>
      </c>
      <c r="LMJ13" s="1104">
        <f t="shared" si="132"/>
        <v>0</v>
      </c>
      <c r="LMK13" s="1104">
        <f t="shared" si="132"/>
        <v>0</v>
      </c>
      <c r="LML13" s="1104">
        <f t="shared" si="132"/>
        <v>0</v>
      </c>
      <c r="LMM13" s="1104">
        <f t="shared" si="132"/>
        <v>0</v>
      </c>
      <c r="LMN13" s="1104">
        <f t="shared" si="132"/>
        <v>0</v>
      </c>
      <c r="LMO13" s="1103" t="s">
        <v>113</v>
      </c>
      <c r="LMP13" s="1104">
        <f t="shared" si="132"/>
        <v>0</v>
      </c>
      <c r="LMQ13" s="1104">
        <f t="shared" si="132"/>
        <v>0</v>
      </c>
      <c r="LMR13" s="1104">
        <f t="shared" si="132"/>
        <v>0</v>
      </c>
      <c r="LMS13" s="1104">
        <f t="shared" si="132"/>
        <v>0</v>
      </c>
      <c r="LMT13" s="1104">
        <f t="shared" si="132"/>
        <v>0</v>
      </c>
      <c r="LMU13" s="1104">
        <f t="shared" si="132"/>
        <v>0</v>
      </c>
      <c r="LMV13" s="1104">
        <f t="shared" si="132"/>
        <v>0</v>
      </c>
      <c r="LMW13" s="1103" t="s">
        <v>113</v>
      </c>
      <c r="LMX13" s="1104">
        <f t="shared" si="132"/>
        <v>0</v>
      </c>
      <c r="LMY13" s="1104">
        <f t="shared" si="132"/>
        <v>0</v>
      </c>
      <c r="LMZ13" s="1104">
        <f t="shared" si="132"/>
        <v>0</v>
      </c>
      <c r="LNA13" s="1104">
        <f t="shared" si="132"/>
        <v>0</v>
      </c>
      <c r="LNB13" s="1104">
        <f t="shared" si="132"/>
        <v>0</v>
      </c>
      <c r="LNC13" s="1104">
        <f t="shared" si="132"/>
        <v>0</v>
      </c>
      <c r="LND13" s="1104">
        <f t="shared" si="132"/>
        <v>0</v>
      </c>
      <c r="LNE13" s="1103" t="s">
        <v>113</v>
      </c>
      <c r="LNF13" s="1104">
        <f t="shared" si="132"/>
        <v>0</v>
      </c>
      <c r="LNG13" s="1104">
        <f t="shared" si="132"/>
        <v>0</v>
      </c>
      <c r="LNH13" s="1104">
        <f t="shared" si="132"/>
        <v>0</v>
      </c>
      <c r="LNI13" s="1104">
        <f t="shared" si="132"/>
        <v>0</v>
      </c>
      <c r="LNJ13" s="1104">
        <f t="shared" si="132"/>
        <v>0</v>
      </c>
      <c r="LNK13" s="1104">
        <f t="shared" si="132"/>
        <v>0</v>
      </c>
      <c r="LNL13" s="1104">
        <f t="shared" si="132"/>
        <v>0</v>
      </c>
      <c r="LNM13" s="1103" t="s">
        <v>113</v>
      </c>
      <c r="LNN13" s="1104">
        <f t="shared" si="132"/>
        <v>0</v>
      </c>
      <c r="LNO13" s="1104">
        <f t="shared" si="132"/>
        <v>0</v>
      </c>
      <c r="LNP13" s="1104">
        <f t="shared" si="132"/>
        <v>0</v>
      </c>
      <c r="LNQ13" s="1104">
        <f t="shared" si="132"/>
        <v>0</v>
      </c>
      <c r="LNR13" s="1104">
        <f t="shared" si="132"/>
        <v>0</v>
      </c>
      <c r="LNS13" s="1104">
        <f t="shared" si="132"/>
        <v>0</v>
      </c>
      <c r="LNT13" s="1104">
        <f t="shared" si="132"/>
        <v>0</v>
      </c>
      <c r="LNU13" s="1103" t="s">
        <v>113</v>
      </c>
      <c r="LNV13" s="1104">
        <f t="shared" si="132"/>
        <v>0</v>
      </c>
      <c r="LNW13" s="1104">
        <f t="shared" si="132"/>
        <v>0</v>
      </c>
      <c r="LNX13" s="1104">
        <f t="shared" si="132"/>
        <v>0</v>
      </c>
      <c r="LNY13" s="1104">
        <f t="shared" si="132"/>
        <v>0</v>
      </c>
      <c r="LNZ13" s="1104">
        <f t="shared" si="132"/>
        <v>0</v>
      </c>
      <c r="LOA13" s="1104">
        <f t="shared" si="132"/>
        <v>0</v>
      </c>
      <c r="LOB13" s="1104">
        <f t="shared" si="132"/>
        <v>0</v>
      </c>
      <c r="LOC13" s="1103" t="s">
        <v>113</v>
      </c>
      <c r="LOD13" s="1104">
        <f t="shared" si="132"/>
        <v>0</v>
      </c>
      <c r="LOE13" s="1104">
        <f t="shared" si="132"/>
        <v>0</v>
      </c>
      <c r="LOF13" s="1104">
        <f t="shared" si="132"/>
        <v>0</v>
      </c>
      <c r="LOG13" s="1104">
        <f t="shared" si="132"/>
        <v>0</v>
      </c>
      <c r="LOH13" s="1104">
        <f t="shared" si="132"/>
        <v>0</v>
      </c>
      <c r="LOI13" s="1104">
        <f t="shared" si="132"/>
        <v>0</v>
      </c>
      <c r="LOJ13" s="1104">
        <f t="shared" si="132"/>
        <v>0</v>
      </c>
      <c r="LOK13" s="1103" t="s">
        <v>113</v>
      </c>
      <c r="LOL13" s="1104">
        <f t="shared" ref="LOL13:LQV13" si="133">SUM(LOL7:LOL12)</f>
        <v>0</v>
      </c>
      <c r="LOM13" s="1104">
        <f t="shared" si="133"/>
        <v>0</v>
      </c>
      <c r="LON13" s="1104">
        <f t="shared" si="133"/>
        <v>0</v>
      </c>
      <c r="LOO13" s="1104">
        <f t="shared" si="133"/>
        <v>0</v>
      </c>
      <c r="LOP13" s="1104">
        <f t="shared" si="133"/>
        <v>0</v>
      </c>
      <c r="LOQ13" s="1104">
        <f t="shared" si="133"/>
        <v>0</v>
      </c>
      <c r="LOR13" s="1104">
        <f t="shared" si="133"/>
        <v>0</v>
      </c>
      <c r="LOS13" s="1103" t="s">
        <v>113</v>
      </c>
      <c r="LOT13" s="1104">
        <f t="shared" si="133"/>
        <v>0</v>
      </c>
      <c r="LOU13" s="1104">
        <f t="shared" si="133"/>
        <v>0</v>
      </c>
      <c r="LOV13" s="1104">
        <f t="shared" si="133"/>
        <v>0</v>
      </c>
      <c r="LOW13" s="1104">
        <f t="shared" si="133"/>
        <v>0</v>
      </c>
      <c r="LOX13" s="1104">
        <f t="shared" si="133"/>
        <v>0</v>
      </c>
      <c r="LOY13" s="1104">
        <f t="shared" si="133"/>
        <v>0</v>
      </c>
      <c r="LOZ13" s="1104">
        <f t="shared" si="133"/>
        <v>0</v>
      </c>
      <c r="LPA13" s="1103" t="s">
        <v>113</v>
      </c>
      <c r="LPB13" s="1104">
        <f t="shared" si="133"/>
        <v>0</v>
      </c>
      <c r="LPC13" s="1104">
        <f t="shared" si="133"/>
        <v>0</v>
      </c>
      <c r="LPD13" s="1104">
        <f t="shared" si="133"/>
        <v>0</v>
      </c>
      <c r="LPE13" s="1104">
        <f t="shared" si="133"/>
        <v>0</v>
      </c>
      <c r="LPF13" s="1104">
        <f t="shared" si="133"/>
        <v>0</v>
      </c>
      <c r="LPG13" s="1104">
        <f t="shared" si="133"/>
        <v>0</v>
      </c>
      <c r="LPH13" s="1104">
        <f t="shared" si="133"/>
        <v>0</v>
      </c>
      <c r="LPI13" s="1103" t="s">
        <v>113</v>
      </c>
      <c r="LPJ13" s="1104">
        <f t="shared" si="133"/>
        <v>0</v>
      </c>
      <c r="LPK13" s="1104">
        <f t="shared" si="133"/>
        <v>0</v>
      </c>
      <c r="LPL13" s="1104">
        <f t="shared" si="133"/>
        <v>0</v>
      </c>
      <c r="LPM13" s="1104">
        <f t="shared" si="133"/>
        <v>0</v>
      </c>
      <c r="LPN13" s="1104">
        <f t="shared" si="133"/>
        <v>0</v>
      </c>
      <c r="LPO13" s="1104">
        <f t="shared" si="133"/>
        <v>0</v>
      </c>
      <c r="LPP13" s="1104">
        <f t="shared" si="133"/>
        <v>0</v>
      </c>
      <c r="LPQ13" s="1103" t="s">
        <v>113</v>
      </c>
      <c r="LPR13" s="1104">
        <f t="shared" si="133"/>
        <v>0</v>
      </c>
      <c r="LPS13" s="1104">
        <f t="shared" si="133"/>
        <v>0</v>
      </c>
      <c r="LPT13" s="1104">
        <f t="shared" si="133"/>
        <v>0</v>
      </c>
      <c r="LPU13" s="1104">
        <f t="shared" si="133"/>
        <v>0</v>
      </c>
      <c r="LPV13" s="1104">
        <f t="shared" si="133"/>
        <v>0</v>
      </c>
      <c r="LPW13" s="1104">
        <f t="shared" si="133"/>
        <v>0</v>
      </c>
      <c r="LPX13" s="1104">
        <f t="shared" si="133"/>
        <v>0</v>
      </c>
      <c r="LPY13" s="1103" t="s">
        <v>113</v>
      </c>
      <c r="LPZ13" s="1104">
        <f t="shared" si="133"/>
        <v>0</v>
      </c>
      <c r="LQA13" s="1104">
        <f t="shared" si="133"/>
        <v>0</v>
      </c>
      <c r="LQB13" s="1104">
        <f t="shared" si="133"/>
        <v>0</v>
      </c>
      <c r="LQC13" s="1104">
        <f t="shared" si="133"/>
        <v>0</v>
      </c>
      <c r="LQD13" s="1104">
        <f t="shared" si="133"/>
        <v>0</v>
      </c>
      <c r="LQE13" s="1104">
        <f t="shared" si="133"/>
        <v>0</v>
      </c>
      <c r="LQF13" s="1104">
        <f t="shared" si="133"/>
        <v>0</v>
      </c>
      <c r="LQG13" s="1103" t="s">
        <v>113</v>
      </c>
      <c r="LQH13" s="1104">
        <f t="shared" si="133"/>
        <v>0</v>
      </c>
      <c r="LQI13" s="1104">
        <f t="shared" si="133"/>
        <v>0</v>
      </c>
      <c r="LQJ13" s="1104">
        <f t="shared" si="133"/>
        <v>0</v>
      </c>
      <c r="LQK13" s="1104">
        <f t="shared" si="133"/>
        <v>0</v>
      </c>
      <c r="LQL13" s="1104">
        <f t="shared" si="133"/>
        <v>0</v>
      </c>
      <c r="LQM13" s="1104">
        <f t="shared" si="133"/>
        <v>0</v>
      </c>
      <c r="LQN13" s="1104">
        <f t="shared" si="133"/>
        <v>0</v>
      </c>
      <c r="LQO13" s="1103" t="s">
        <v>113</v>
      </c>
      <c r="LQP13" s="1104">
        <f t="shared" si="133"/>
        <v>0</v>
      </c>
      <c r="LQQ13" s="1104">
        <f t="shared" si="133"/>
        <v>0</v>
      </c>
      <c r="LQR13" s="1104">
        <f t="shared" si="133"/>
        <v>0</v>
      </c>
      <c r="LQS13" s="1104">
        <f t="shared" si="133"/>
        <v>0</v>
      </c>
      <c r="LQT13" s="1104">
        <f t="shared" si="133"/>
        <v>0</v>
      </c>
      <c r="LQU13" s="1104">
        <f t="shared" si="133"/>
        <v>0</v>
      </c>
      <c r="LQV13" s="1104">
        <f t="shared" si="133"/>
        <v>0</v>
      </c>
      <c r="LQW13" s="1103" t="s">
        <v>113</v>
      </c>
      <c r="LQX13" s="1104">
        <f t="shared" ref="LQX13:LTH13" si="134">SUM(LQX7:LQX12)</f>
        <v>0</v>
      </c>
      <c r="LQY13" s="1104">
        <f t="shared" si="134"/>
        <v>0</v>
      </c>
      <c r="LQZ13" s="1104">
        <f t="shared" si="134"/>
        <v>0</v>
      </c>
      <c r="LRA13" s="1104">
        <f t="shared" si="134"/>
        <v>0</v>
      </c>
      <c r="LRB13" s="1104">
        <f t="shared" si="134"/>
        <v>0</v>
      </c>
      <c r="LRC13" s="1104">
        <f t="shared" si="134"/>
        <v>0</v>
      </c>
      <c r="LRD13" s="1104">
        <f t="shared" si="134"/>
        <v>0</v>
      </c>
      <c r="LRE13" s="1103" t="s">
        <v>113</v>
      </c>
      <c r="LRF13" s="1104">
        <f t="shared" si="134"/>
        <v>0</v>
      </c>
      <c r="LRG13" s="1104">
        <f t="shared" si="134"/>
        <v>0</v>
      </c>
      <c r="LRH13" s="1104">
        <f t="shared" si="134"/>
        <v>0</v>
      </c>
      <c r="LRI13" s="1104">
        <f t="shared" si="134"/>
        <v>0</v>
      </c>
      <c r="LRJ13" s="1104">
        <f t="shared" si="134"/>
        <v>0</v>
      </c>
      <c r="LRK13" s="1104">
        <f t="shared" si="134"/>
        <v>0</v>
      </c>
      <c r="LRL13" s="1104">
        <f t="shared" si="134"/>
        <v>0</v>
      </c>
      <c r="LRM13" s="1103" t="s">
        <v>113</v>
      </c>
      <c r="LRN13" s="1104">
        <f t="shared" si="134"/>
        <v>0</v>
      </c>
      <c r="LRO13" s="1104">
        <f t="shared" si="134"/>
        <v>0</v>
      </c>
      <c r="LRP13" s="1104">
        <f t="shared" si="134"/>
        <v>0</v>
      </c>
      <c r="LRQ13" s="1104">
        <f t="shared" si="134"/>
        <v>0</v>
      </c>
      <c r="LRR13" s="1104">
        <f t="shared" si="134"/>
        <v>0</v>
      </c>
      <c r="LRS13" s="1104">
        <f t="shared" si="134"/>
        <v>0</v>
      </c>
      <c r="LRT13" s="1104">
        <f t="shared" si="134"/>
        <v>0</v>
      </c>
      <c r="LRU13" s="1103" t="s">
        <v>113</v>
      </c>
      <c r="LRV13" s="1104">
        <f t="shared" si="134"/>
        <v>0</v>
      </c>
      <c r="LRW13" s="1104">
        <f t="shared" si="134"/>
        <v>0</v>
      </c>
      <c r="LRX13" s="1104">
        <f t="shared" si="134"/>
        <v>0</v>
      </c>
      <c r="LRY13" s="1104">
        <f t="shared" si="134"/>
        <v>0</v>
      </c>
      <c r="LRZ13" s="1104">
        <f t="shared" si="134"/>
        <v>0</v>
      </c>
      <c r="LSA13" s="1104">
        <f t="shared" si="134"/>
        <v>0</v>
      </c>
      <c r="LSB13" s="1104">
        <f t="shared" si="134"/>
        <v>0</v>
      </c>
      <c r="LSC13" s="1103" t="s">
        <v>113</v>
      </c>
      <c r="LSD13" s="1104">
        <f t="shared" si="134"/>
        <v>0</v>
      </c>
      <c r="LSE13" s="1104">
        <f t="shared" si="134"/>
        <v>0</v>
      </c>
      <c r="LSF13" s="1104">
        <f t="shared" si="134"/>
        <v>0</v>
      </c>
      <c r="LSG13" s="1104">
        <f t="shared" si="134"/>
        <v>0</v>
      </c>
      <c r="LSH13" s="1104">
        <f t="shared" si="134"/>
        <v>0</v>
      </c>
      <c r="LSI13" s="1104">
        <f t="shared" si="134"/>
        <v>0</v>
      </c>
      <c r="LSJ13" s="1104">
        <f t="shared" si="134"/>
        <v>0</v>
      </c>
      <c r="LSK13" s="1103" t="s">
        <v>113</v>
      </c>
      <c r="LSL13" s="1104">
        <f t="shared" si="134"/>
        <v>0</v>
      </c>
      <c r="LSM13" s="1104">
        <f t="shared" si="134"/>
        <v>0</v>
      </c>
      <c r="LSN13" s="1104">
        <f t="shared" si="134"/>
        <v>0</v>
      </c>
      <c r="LSO13" s="1104">
        <f t="shared" si="134"/>
        <v>0</v>
      </c>
      <c r="LSP13" s="1104">
        <f t="shared" si="134"/>
        <v>0</v>
      </c>
      <c r="LSQ13" s="1104">
        <f t="shared" si="134"/>
        <v>0</v>
      </c>
      <c r="LSR13" s="1104">
        <f t="shared" si="134"/>
        <v>0</v>
      </c>
      <c r="LSS13" s="1103" t="s">
        <v>113</v>
      </c>
      <c r="LST13" s="1104">
        <f t="shared" si="134"/>
        <v>0</v>
      </c>
      <c r="LSU13" s="1104">
        <f t="shared" si="134"/>
        <v>0</v>
      </c>
      <c r="LSV13" s="1104">
        <f t="shared" si="134"/>
        <v>0</v>
      </c>
      <c r="LSW13" s="1104">
        <f t="shared" si="134"/>
        <v>0</v>
      </c>
      <c r="LSX13" s="1104">
        <f t="shared" si="134"/>
        <v>0</v>
      </c>
      <c r="LSY13" s="1104">
        <f t="shared" si="134"/>
        <v>0</v>
      </c>
      <c r="LSZ13" s="1104">
        <f t="shared" si="134"/>
        <v>0</v>
      </c>
      <c r="LTA13" s="1103" t="s">
        <v>113</v>
      </c>
      <c r="LTB13" s="1104">
        <f t="shared" si="134"/>
        <v>0</v>
      </c>
      <c r="LTC13" s="1104">
        <f t="shared" si="134"/>
        <v>0</v>
      </c>
      <c r="LTD13" s="1104">
        <f t="shared" si="134"/>
        <v>0</v>
      </c>
      <c r="LTE13" s="1104">
        <f t="shared" si="134"/>
        <v>0</v>
      </c>
      <c r="LTF13" s="1104">
        <f t="shared" si="134"/>
        <v>0</v>
      </c>
      <c r="LTG13" s="1104">
        <f t="shared" si="134"/>
        <v>0</v>
      </c>
      <c r="LTH13" s="1104">
        <f t="shared" si="134"/>
        <v>0</v>
      </c>
      <c r="LTI13" s="1103" t="s">
        <v>113</v>
      </c>
      <c r="LTJ13" s="1104">
        <f t="shared" ref="LTJ13:LVT13" si="135">SUM(LTJ7:LTJ12)</f>
        <v>0</v>
      </c>
      <c r="LTK13" s="1104">
        <f t="shared" si="135"/>
        <v>0</v>
      </c>
      <c r="LTL13" s="1104">
        <f t="shared" si="135"/>
        <v>0</v>
      </c>
      <c r="LTM13" s="1104">
        <f t="shared" si="135"/>
        <v>0</v>
      </c>
      <c r="LTN13" s="1104">
        <f t="shared" si="135"/>
        <v>0</v>
      </c>
      <c r="LTO13" s="1104">
        <f t="shared" si="135"/>
        <v>0</v>
      </c>
      <c r="LTP13" s="1104">
        <f t="shared" si="135"/>
        <v>0</v>
      </c>
      <c r="LTQ13" s="1103" t="s">
        <v>113</v>
      </c>
      <c r="LTR13" s="1104">
        <f t="shared" si="135"/>
        <v>0</v>
      </c>
      <c r="LTS13" s="1104">
        <f t="shared" si="135"/>
        <v>0</v>
      </c>
      <c r="LTT13" s="1104">
        <f t="shared" si="135"/>
        <v>0</v>
      </c>
      <c r="LTU13" s="1104">
        <f t="shared" si="135"/>
        <v>0</v>
      </c>
      <c r="LTV13" s="1104">
        <f t="shared" si="135"/>
        <v>0</v>
      </c>
      <c r="LTW13" s="1104">
        <f t="shared" si="135"/>
        <v>0</v>
      </c>
      <c r="LTX13" s="1104">
        <f t="shared" si="135"/>
        <v>0</v>
      </c>
      <c r="LTY13" s="1103" t="s">
        <v>113</v>
      </c>
      <c r="LTZ13" s="1104">
        <f t="shared" si="135"/>
        <v>0</v>
      </c>
      <c r="LUA13" s="1104">
        <f t="shared" si="135"/>
        <v>0</v>
      </c>
      <c r="LUB13" s="1104">
        <f t="shared" si="135"/>
        <v>0</v>
      </c>
      <c r="LUC13" s="1104">
        <f t="shared" si="135"/>
        <v>0</v>
      </c>
      <c r="LUD13" s="1104">
        <f t="shared" si="135"/>
        <v>0</v>
      </c>
      <c r="LUE13" s="1104">
        <f t="shared" si="135"/>
        <v>0</v>
      </c>
      <c r="LUF13" s="1104">
        <f t="shared" si="135"/>
        <v>0</v>
      </c>
      <c r="LUG13" s="1103" t="s">
        <v>113</v>
      </c>
      <c r="LUH13" s="1104">
        <f t="shared" si="135"/>
        <v>0</v>
      </c>
      <c r="LUI13" s="1104">
        <f t="shared" si="135"/>
        <v>0</v>
      </c>
      <c r="LUJ13" s="1104">
        <f t="shared" si="135"/>
        <v>0</v>
      </c>
      <c r="LUK13" s="1104">
        <f t="shared" si="135"/>
        <v>0</v>
      </c>
      <c r="LUL13" s="1104">
        <f t="shared" si="135"/>
        <v>0</v>
      </c>
      <c r="LUM13" s="1104">
        <f t="shared" si="135"/>
        <v>0</v>
      </c>
      <c r="LUN13" s="1104">
        <f t="shared" si="135"/>
        <v>0</v>
      </c>
      <c r="LUO13" s="1103" t="s">
        <v>113</v>
      </c>
      <c r="LUP13" s="1104">
        <f t="shared" si="135"/>
        <v>0</v>
      </c>
      <c r="LUQ13" s="1104">
        <f t="shared" si="135"/>
        <v>0</v>
      </c>
      <c r="LUR13" s="1104">
        <f t="shared" si="135"/>
        <v>0</v>
      </c>
      <c r="LUS13" s="1104">
        <f t="shared" si="135"/>
        <v>0</v>
      </c>
      <c r="LUT13" s="1104">
        <f t="shared" si="135"/>
        <v>0</v>
      </c>
      <c r="LUU13" s="1104">
        <f t="shared" si="135"/>
        <v>0</v>
      </c>
      <c r="LUV13" s="1104">
        <f t="shared" si="135"/>
        <v>0</v>
      </c>
      <c r="LUW13" s="1103" t="s">
        <v>113</v>
      </c>
      <c r="LUX13" s="1104">
        <f t="shared" si="135"/>
        <v>0</v>
      </c>
      <c r="LUY13" s="1104">
        <f t="shared" si="135"/>
        <v>0</v>
      </c>
      <c r="LUZ13" s="1104">
        <f t="shared" si="135"/>
        <v>0</v>
      </c>
      <c r="LVA13" s="1104">
        <f t="shared" si="135"/>
        <v>0</v>
      </c>
      <c r="LVB13" s="1104">
        <f t="shared" si="135"/>
        <v>0</v>
      </c>
      <c r="LVC13" s="1104">
        <f t="shared" si="135"/>
        <v>0</v>
      </c>
      <c r="LVD13" s="1104">
        <f t="shared" si="135"/>
        <v>0</v>
      </c>
      <c r="LVE13" s="1103" t="s">
        <v>113</v>
      </c>
      <c r="LVF13" s="1104">
        <f t="shared" si="135"/>
        <v>0</v>
      </c>
      <c r="LVG13" s="1104">
        <f t="shared" si="135"/>
        <v>0</v>
      </c>
      <c r="LVH13" s="1104">
        <f t="shared" si="135"/>
        <v>0</v>
      </c>
      <c r="LVI13" s="1104">
        <f t="shared" si="135"/>
        <v>0</v>
      </c>
      <c r="LVJ13" s="1104">
        <f t="shared" si="135"/>
        <v>0</v>
      </c>
      <c r="LVK13" s="1104">
        <f t="shared" si="135"/>
        <v>0</v>
      </c>
      <c r="LVL13" s="1104">
        <f t="shared" si="135"/>
        <v>0</v>
      </c>
      <c r="LVM13" s="1103" t="s">
        <v>113</v>
      </c>
      <c r="LVN13" s="1104">
        <f t="shared" si="135"/>
        <v>0</v>
      </c>
      <c r="LVO13" s="1104">
        <f t="shared" si="135"/>
        <v>0</v>
      </c>
      <c r="LVP13" s="1104">
        <f t="shared" si="135"/>
        <v>0</v>
      </c>
      <c r="LVQ13" s="1104">
        <f t="shared" si="135"/>
        <v>0</v>
      </c>
      <c r="LVR13" s="1104">
        <f t="shared" si="135"/>
        <v>0</v>
      </c>
      <c r="LVS13" s="1104">
        <f t="shared" si="135"/>
        <v>0</v>
      </c>
      <c r="LVT13" s="1104">
        <f t="shared" si="135"/>
        <v>0</v>
      </c>
      <c r="LVU13" s="1103" t="s">
        <v>113</v>
      </c>
      <c r="LVV13" s="1104">
        <f t="shared" ref="LVV13:LYF13" si="136">SUM(LVV7:LVV12)</f>
        <v>0</v>
      </c>
      <c r="LVW13" s="1104">
        <f t="shared" si="136"/>
        <v>0</v>
      </c>
      <c r="LVX13" s="1104">
        <f t="shared" si="136"/>
        <v>0</v>
      </c>
      <c r="LVY13" s="1104">
        <f t="shared" si="136"/>
        <v>0</v>
      </c>
      <c r="LVZ13" s="1104">
        <f t="shared" si="136"/>
        <v>0</v>
      </c>
      <c r="LWA13" s="1104">
        <f t="shared" si="136"/>
        <v>0</v>
      </c>
      <c r="LWB13" s="1104">
        <f t="shared" si="136"/>
        <v>0</v>
      </c>
      <c r="LWC13" s="1103" t="s">
        <v>113</v>
      </c>
      <c r="LWD13" s="1104">
        <f t="shared" si="136"/>
        <v>0</v>
      </c>
      <c r="LWE13" s="1104">
        <f t="shared" si="136"/>
        <v>0</v>
      </c>
      <c r="LWF13" s="1104">
        <f t="shared" si="136"/>
        <v>0</v>
      </c>
      <c r="LWG13" s="1104">
        <f t="shared" si="136"/>
        <v>0</v>
      </c>
      <c r="LWH13" s="1104">
        <f t="shared" si="136"/>
        <v>0</v>
      </c>
      <c r="LWI13" s="1104">
        <f t="shared" si="136"/>
        <v>0</v>
      </c>
      <c r="LWJ13" s="1104">
        <f t="shared" si="136"/>
        <v>0</v>
      </c>
      <c r="LWK13" s="1103" t="s">
        <v>113</v>
      </c>
      <c r="LWL13" s="1104">
        <f t="shared" si="136"/>
        <v>0</v>
      </c>
      <c r="LWM13" s="1104">
        <f t="shared" si="136"/>
        <v>0</v>
      </c>
      <c r="LWN13" s="1104">
        <f t="shared" si="136"/>
        <v>0</v>
      </c>
      <c r="LWO13" s="1104">
        <f t="shared" si="136"/>
        <v>0</v>
      </c>
      <c r="LWP13" s="1104">
        <f t="shared" si="136"/>
        <v>0</v>
      </c>
      <c r="LWQ13" s="1104">
        <f t="shared" si="136"/>
        <v>0</v>
      </c>
      <c r="LWR13" s="1104">
        <f t="shared" si="136"/>
        <v>0</v>
      </c>
      <c r="LWS13" s="1103" t="s">
        <v>113</v>
      </c>
      <c r="LWT13" s="1104">
        <f t="shared" si="136"/>
        <v>0</v>
      </c>
      <c r="LWU13" s="1104">
        <f t="shared" si="136"/>
        <v>0</v>
      </c>
      <c r="LWV13" s="1104">
        <f t="shared" si="136"/>
        <v>0</v>
      </c>
      <c r="LWW13" s="1104">
        <f t="shared" si="136"/>
        <v>0</v>
      </c>
      <c r="LWX13" s="1104">
        <f t="shared" si="136"/>
        <v>0</v>
      </c>
      <c r="LWY13" s="1104">
        <f t="shared" si="136"/>
        <v>0</v>
      </c>
      <c r="LWZ13" s="1104">
        <f t="shared" si="136"/>
        <v>0</v>
      </c>
      <c r="LXA13" s="1103" t="s">
        <v>113</v>
      </c>
      <c r="LXB13" s="1104">
        <f t="shared" si="136"/>
        <v>0</v>
      </c>
      <c r="LXC13" s="1104">
        <f t="shared" si="136"/>
        <v>0</v>
      </c>
      <c r="LXD13" s="1104">
        <f t="shared" si="136"/>
        <v>0</v>
      </c>
      <c r="LXE13" s="1104">
        <f t="shared" si="136"/>
        <v>0</v>
      </c>
      <c r="LXF13" s="1104">
        <f t="shared" si="136"/>
        <v>0</v>
      </c>
      <c r="LXG13" s="1104">
        <f t="shared" si="136"/>
        <v>0</v>
      </c>
      <c r="LXH13" s="1104">
        <f t="shared" si="136"/>
        <v>0</v>
      </c>
      <c r="LXI13" s="1103" t="s">
        <v>113</v>
      </c>
      <c r="LXJ13" s="1104">
        <f t="shared" si="136"/>
        <v>0</v>
      </c>
      <c r="LXK13" s="1104">
        <f t="shared" si="136"/>
        <v>0</v>
      </c>
      <c r="LXL13" s="1104">
        <f t="shared" si="136"/>
        <v>0</v>
      </c>
      <c r="LXM13" s="1104">
        <f t="shared" si="136"/>
        <v>0</v>
      </c>
      <c r="LXN13" s="1104">
        <f t="shared" si="136"/>
        <v>0</v>
      </c>
      <c r="LXO13" s="1104">
        <f t="shared" si="136"/>
        <v>0</v>
      </c>
      <c r="LXP13" s="1104">
        <f t="shared" si="136"/>
        <v>0</v>
      </c>
      <c r="LXQ13" s="1103" t="s">
        <v>113</v>
      </c>
      <c r="LXR13" s="1104">
        <f t="shared" si="136"/>
        <v>0</v>
      </c>
      <c r="LXS13" s="1104">
        <f t="shared" si="136"/>
        <v>0</v>
      </c>
      <c r="LXT13" s="1104">
        <f t="shared" si="136"/>
        <v>0</v>
      </c>
      <c r="LXU13" s="1104">
        <f t="shared" si="136"/>
        <v>0</v>
      </c>
      <c r="LXV13" s="1104">
        <f t="shared" si="136"/>
        <v>0</v>
      </c>
      <c r="LXW13" s="1104">
        <f t="shared" si="136"/>
        <v>0</v>
      </c>
      <c r="LXX13" s="1104">
        <f t="shared" si="136"/>
        <v>0</v>
      </c>
      <c r="LXY13" s="1103" t="s">
        <v>113</v>
      </c>
      <c r="LXZ13" s="1104">
        <f t="shared" si="136"/>
        <v>0</v>
      </c>
      <c r="LYA13" s="1104">
        <f t="shared" si="136"/>
        <v>0</v>
      </c>
      <c r="LYB13" s="1104">
        <f t="shared" si="136"/>
        <v>0</v>
      </c>
      <c r="LYC13" s="1104">
        <f t="shared" si="136"/>
        <v>0</v>
      </c>
      <c r="LYD13" s="1104">
        <f t="shared" si="136"/>
        <v>0</v>
      </c>
      <c r="LYE13" s="1104">
        <f t="shared" si="136"/>
        <v>0</v>
      </c>
      <c r="LYF13" s="1104">
        <f t="shared" si="136"/>
        <v>0</v>
      </c>
      <c r="LYG13" s="1103" t="s">
        <v>113</v>
      </c>
      <c r="LYH13" s="1104">
        <f t="shared" ref="LYH13:MAR13" si="137">SUM(LYH7:LYH12)</f>
        <v>0</v>
      </c>
      <c r="LYI13" s="1104">
        <f t="shared" si="137"/>
        <v>0</v>
      </c>
      <c r="LYJ13" s="1104">
        <f t="shared" si="137"/>
        <v>0</v>
      </c>
      <c r="LYK13" s="1104">
        <f t="shared" si="137"/>
        <v>0</v>
      </c>
      <c r="LYL13" s="1104">
        <f t="shared" si="137"/>
        <v>0</v>
      </c>
      <c r="LYM13" s="1104">
        <f t="shared" si="137"/>
        <v>0</v>
      </c>
      <c r="LYN13" s="1104">
        <f t="shared" si="137"/>
        <v>0</v>
      </c>
      <c r="LYO13" s="1103" t="s">
        <v>113</v>
      </c>
      <c r="LYP13" s="1104">
        <f t="shared" si="137"/>
        <v>0</v>
      </c>
      <c r="LYQ13" s="1104">
        <f t="shared" si="137"/>
        <v>0</v>
      </c>
      <c r="LYR13" s="1104">
        <f t="shared" si="137"/>
        <v>0</v>
      </c>
      <c r="LYS13" s="1104">
        <f t="shared" si="137"/>
        <v>0</v>
      </c>
      <c r="LYT13" s="1104">
        <f t="shared" si="137"/>
        <v>0</v>
      </c>
      <c r="LYU13" s="1104">
        <f t="shared" si="137"/>
        <v>0</v>
      </c>
      <c r="LYV13" s="1104">
        <f t="shared" si="137"/>
        <v>0</v>
      </c>
      <c r="LYW13" s="1103" t="s">
        <v>113</v>
      </c>
      <c r="LYX13" s="1104">
        <f t="shared" si="137"/>
        <v>0</v>
      </c>
      <c r="LYY13" s="1104">
        <f t="shared" si="137"/>
        <v>0</v>
      </c>
      <c r="LYZ13" s="1104">
        <f t="shared" si="137"/>
        <v>0</v>
      </c>
      <c r="LZA13" s="1104">
        <f t="shared" si="137"/>
        <v>0</v>
      </c>
      <c r="LZB13" s="1104">
        <f t="shared" si="137"/>
        <v>0</v>
      </c>
      <c r="LZC13" s="1104">
        <f t="shared" si="137"/>
        <v>0</v>
      </c>
      <c r="LZD13" s="1104">
        <f t="shared" si="137"/>
        <v>0</v>
      </c>
      <c r="LZE13" s="1103" t="s">
        <v>113</v>
      </c>
      <c r="LZF13" s="1104">
        <f t="shared" si="137"/>
        <v>0</v>
      </c>
      <c r="LZG13" s="1104">
        <f t="shared" si="137"/>
        <v>0</v>
      </c>
      <c r="LZH13" s="1104">
        <f t="shared" si="137"/>
        <v>0</v>
      </c>
      <c r="LZI13" s="1104">
        <f t="shared" si="137"/>
        <v>0</v>
      </c>
      <c r="LZJ13" s="1104">
        <f t="shared" si="137"/>
        <v>0</v>
      </c>
      <c r="LZK13" s="1104">
        <f t="shared" si="137"/>
        <v>0</v>
      </c>
      <c r="LZL13" s="1104">
        <f t="shared" si="137"/>
        <v>0</v>
      </c>
      <c r="LZM13" s="1103" t="s">
        <v>113</v>
      </c>
      <c r="LZN13" s="1104">
        <f t="shared" si="137"/>
        <v>0</v>
      </c>
      <c r="LZO13" s="1104">
        <f t="shared" si="137"/>
        <v>0</v>
      </c>
      <c r="LZP13" s="1104">
        <f t="shared" si="137"/>
        <v>0</v>
      </c>
      <c r="LZQ13" s="1104">
        <f t="shared" si="137"/>
        <v>0</v>
      </c>
      <c r="LZR13" s="1104">
        <f t="shared" si="137"/>
        <v>0</v>
      </c>
      <c r="LZS13" s="1104">
        <f t="shared" si="137"/>
        <v>0</v>
      </c>
      <c r="LZT13" s="1104">
        <f t="shared" si="137"/>
        <v>0</v>
      </c>
      <c r="LZU13" s="1103" t="s">
        <v>113</v>
      </c>
      <c r="LZV13" s="1104">
        <f t="shared" si="137"/>
        <v>0</v>
      </c>
      <c r="LZW13" s="1104">
        <f t="shared" si="137"/>
        <v>0</v>
      </c>
      <c r="LZX13" s="1104">
        <f t="shared" si="137"/>
        <v>0</v>
      </c>
      <c r="LZY13" s="1104">
        <f t="shared" si="137"/>
        <v>0</v>
      </c>
      <c r="LZZ13" s="1104">
        <f t="shared" si="137"/>
        <v>0</v>
      </c>
      <c r="MAA13" s="1104">
        <f t="shared" si="137"/>
        <v>0</v>
      </c>
      <c r="MAB13" s="1104">
        <f t="shared" si="137"/>
        <v>0</v>
      </c>
      <c r="MAC13" s="1103" t="s">
        <v>113</v>
      </c>
      <c r="MAD13" s="1104">
        <f t="shared" si="137"/>
        <v>0</v>
      </c>
      <c r="MAE13" s="1104">
        <f t="shared" si="137"/>
        <v>0</v>
      </c>
      <c r="MAF13" s="1104">
        <f t="shared" si="137"/>
        <v>0</v>
      </c>
      <c r="MAG13" s="1104">
        <f t="shared" si="137"/>
        <v>0</v>
      </c>
      <c r="MAH13" s="1104">
        <f t="shared" si="137"/>
        <v>0</v>
      </c>
      <c r="MAI13" s="1104">
        <f t="shared" si="137"/>
        <v>0</v>
      </c>
      <c r="MAJ13" s="1104">
        <f t="shared" si="137"/>
        <v>0</v>
      </c>
      <c r="MAK13" s="1103" t="s">
        <v>113</v>
      </c>
      <c r="MAL13" s="1104">
        <f t="shared" si="137"/>
        <v>0</v>
      </c>
      <c r="MAM13" s="1104">
        <f t="shared" si="137"/>
        <v>0</v>
      </c>
      <c r="MAN13" s="1104">
        <f t="shared" si="137"/>
        <v>0</v>
      </c>
      <c r="MAO13" s="1104">
        <f t="shared" si="137"/>
        <v>0</v>
      </c>
      <c r="MAP13" s="1104">
        <f t="shared" si="137"/>
        <v>0</v>
      </c>
      <c r="MAQ13" s="1104">
        <f t="shared" si="137"/>
        <v>0</v>
      </c>
      <c r="MAR13" s="1104">
        <f t="shared" si="137"/>
        <v>0</v>
      </c>
      <c r="MAS13" s="1103" t="s">
        <v>113</v>
      </c>
      <c r="MAT13" s="1104">
        <f t="shared" ref="MAT13:MDD13" si="138">SUM(MAT7:MAT12)</f>
        <v>0</v>
      </c>
      <c r="MAU13" s="1104">
        <f t="shared" si="138"/>
        <v>0</v>
      </c>
      <c r="MAV13" s="1104">
        <f t="shared" si="138"/>
        <v>0</v>
      </c>
      <c r="MAW13" s="1104">
        <f t="shared" si="138"/>
        <v>0</v>
      </c>
      <c r="MAX13" s="1104">
        <f t="shared" si="138"/>
        <v>0</v>
      </c>
      <c r="MAY13" s="1104">
        <f t="shared" si="138"/>
        <v>0</v>
      </c>
      <c r="MAZ13" s="1104">
        <f t="shared" si="138"/>
        <v>0</v>
      </c>
      <c r="MBA13" s="1103" t="s">
        <v>113</v>
      </c>
      <c r="MBB13" s="1104">
        <f t="shared" si="138"/>
        <v>0</v>
      </c>
      <c r="MBC13" s="1104">
        <f t="shared" si="138"/>
        <v>0</v>
      </c>
      <c r="MBD13" s="1104">
        <f t="shared" si="138"/>
        <v>0</v>
      </c>
      <c r="MBE13" s="1104">
        <f t="shared" si="138"/>
        <v>0</v>
      </c>
      <c r="MBF13" s="1104">
        <f t="shared" si="138"/>
        <v>0</v>
      </c>
      <c r="MBG13" s="1104">
        <f t="shared" si="138"/>
        <v>0</v>
      </c>
      <c r="MBH13" s="1104">
        <f t="shared" si="138"/>
        <v>0</v>
      </c>
      <c r="MBI13" s="1103" t="s">
        <v>113</v>
      </c>
      <c r="MBJ13" s="1104">
        <f t="shared" si="138"/>
        <v>0</v>
      </c>
      <c r="MBK13" s="1104">
        <f t="shared" si="138"/>
        <v>0</v>
      </c>
      <c r="MBL13" s="1104">
        <f t="shared" si="138"/>
        <v>0</v>
      </c>
      <c r="MBM13" s="1104">
        <f t="shared" si="138"/>
        <v>0</v>
      </c>
      <c r="MBN13" s="1104">
        <f t="shared" si="138"/>
        <v>0</v>
      </c>
      <c r="MBO13" s="1104">
        <f t="shared" si="138"/>
        <v>0</v>
      </c>
      <c r="MBP13" s="1104">
        <f t="shared" si="138"/>
        <v>0</v>
      </c>
      <c r="MBQ13" s="1103" t="s">
        <v>113</v>
      </c>
      <c r="MBR13" s="1104">
        <f t="shared" si="138"/>
        <v>0</v>
      </c>
      <c r="MBS13" s="1104">
        <f t="shared" si="138"/>
        <v>0</v>
      </c>
      <c r="MBT13" s="1104">
        <f t="shared" si="138"/>
        <v>0</v>
      </c>
      <c r="MBU13" s="1104">
        <f t="shared" si="138"/>
        <v>0</v>
      </c>
      <c r="MBV13" s="1104">
        <f t="shared" si="138"/>
        <v>0</v>
      </c>
      <c r="MBW13" s="1104">
        <f t="shared" si="138"/>
        <v>0</v>
      </c>
      <c r="MBX13" s="1104">
        <f t="shared" si="138"/>
        <v>0</v>
      </c>
      <c r="MBY13" s="1103" t="s">
        <v>113</v>
      </c>
      <c r="MBZ13" s="1104">
        <f t="shared" si="138"/>
        <v>0</v>
      </c>
      <c r="MCA13" s="1104">
        <f t="shared" si="138"/>
        <v>0</v>
      </c>
      <c r="MCB13" s="1104">
        <f t="shared" si="138"/>
        <v>0</v>
      </c>
      <c r="MCC13" s="1104">
        <f t="shared" si="138"/>
        <v>0</v>
      </c>
      <c r="MCD13" s="1104">
        <f t="shared" si="138"/>
        <v>0</v>
      </c>
      <c r="MCE13" s="1104">
        <f t="shared" si="138"/>
        <v>0</v>
      </c>
      <c r="MCF13" s="1104">
        <f t="shared" si="138"/>
        <v>0</v>
      </c>
      <c r="MCG13" s="1103" t="s">
        <v>113</v>
      </c>
      <c r="MCH13" s="1104">
        <f t="shared" si="138"/>
        <v>0</v>
      </c>
      <c r="MCI13" s="1104">
        <f t="shared" si="138"/>
        <v>0</v>
      </c>
      <c r="MCJ13" s="1104">
        <f t="shared" si="138"/>
        <v>0</v>
      </c>
      <c r="MCK13" s="1104">
        <f t="shared" si="138"/>
        <v>0</v>
      </c>
      <c r="MCL13" s="1104">
        <f t="shared" si="138"/>
        <v>0</v>
      </c>
      <c r="MCM13" s="1104">
        <f t="shared" si="138"/>
        <v>0</v>
      </c>
      <c r="MCN13" s="1104">
        <f t="shared" si="138"/>
        <v>0</v>
      </c>
      <c r="MCO13" s="1103" t="s">
        <v>113</v>
      </c>
      <c r="MCP13" s="1104">
        <f t="shared" si="138"/>
        <v>0</v>
      </c>
      <c r="MCQ13" s="1104">
        <f t="shared" si="138"/>
        <v>0</v>
      </c>
      <c r="MCR13" s="1104">
        <f t="shared" si="138"/>
        <v>0</v>
      </c>
      <c r="MCS13" s="1104">
        <f t="shared" si="138"/>
        <v>0</v>
      </c>
      <c r="MCT13" s="1104">
        <f t="shared" si="138"/>
        <v>0</v>
      </c>
      <c r="MCU13" s="1104">
        <f t="shared" si="138"/>
        <v>0</v>
      </c>
      <c r="MCV13" s="1104">
        <f t="shared" si="138"/>
        <v>0</v>
      </c>
      <c r="MCW13" s="1103" t="s">
        <v>113</v>
      </c>
      <c r="MCX13" s="1104">
        <f t="shared" si="138"/>
        <v>0</v>
      </c>
      <c r="MCY13" s="1104">
        <f t="shared" si="138"/>
        <v>0</v>
      </c>
      <c r="MCZ13" s="1104">
        <f t="shared" si="138"/>
        <v>0</v>
      </c>
      <c r="MDA13" s="1104">
        <f t="shared" si="138"/>
        <v>0</v>
      </c>
      <c r="MDB13" s="1104">
        <f t="shared" si="138"/>
        <v>0</v>
      </c>
      <c r="MDC13" s="1104">
        <f t="shared" si="138"/>
        <v>0</v>
      </c>
      <c r="MDD13" s="1104">
        <f t="shared" si="138"/>
        <v>0</v>
      </c>
      <c r="MDE13" s="1103" t="s">
        <v>113</v>
      </c>
      <c r="MDF13" s="1104">
        <f t="shared" ref="MDF13:MFP13" si="139">SUM(MDF7:MDF12)</f>
        <v>0</v>
      </c>
      <c r="MDG13" s="1104">
        <f t="shared" si="139"/>
        <v>0</v>
      </c>
      <c r="MDH13" s="1104">
        <f t="shared" si="139"/>
        <v>0</v>
      </c>
      <c r="MDI13" s="1104">
        <f t="shared" si="139"/>
        <v>0</v>
      </c>
      <c r="MDJ13" s="1104">
        <f t="shared" si="139"/>
        <v>0</v>
      </c>
      <c r="MDK13" s="1104">
        <f t="shared" si="139"/>
        <v>0</v>
      </c>
      <c r="MDL13" s="1104">
        <f t="shared" si="139"/>
        <v>0</v>
      </c>
      <c r="MDM13" s="1103" t="s">
        <v>113</v>
      </c>
      <c r="MDN13" s="1104">
        <f t="shared" si="139"/>
        <v>0</v>
      </c>
      <c r="MDO13" s="1104">
        <f t="shared" si="139"/>
        <v>0</v>
      </c>
      <c r="MDP13" s="1104">
        <f t="shared" si="139"/>
        <v>0</v>
      </c>
      <c r="MDQ13" s="1104">
        <f t="shared" si="139"/>
        <v>0</v>
      </c>
      <c r="MDR13" s="1104">
        <f t="shared" si="139"/>
        <v>0</v>
      </c>
      <c r="MDS13" s="1104">
        <f t="shared" si="139"/>
        <v>0</v>
      </c>
      <c r="MDT13" s="1104">
        <f t="shared" si="139"/>
        <v>0</v>
      </c>
      <c r="MDU13" s="1103" t="s">
        <v>113</v>
      </c>
      <c r="MDV13" s="1104">
        <f t="shared" si="139"/>
        <v>0</v>
      </c>
      <c r="MDW13" s="1104">
        <f t="shared" si="139"/>
        <v>0</v>
      </c>
      <c r="MDX13" s="1104">
        <f t="shared" si="139"/>
        <v>0</v>
      </c>
      <c r="MDY13" s="1104">
        <f t="shared" si="139"/>
        <v>0</v>
      </c>
      <c r="MDZ13" s="1104">
        <f t="shared" si="139"/>
        <v>0</v>
      </c>
      <c r="MEA13" s="1104">
        <f t="shared" si="139"/>
        <v>0</v>
      </c>
      <c r="MEB13" s="1104">
        <f t="shared" si="139"/>
        <v>0</v>
      </c>
      <c r="MEC13" s="1103" t="s">
        <v>113</v>
      </c>
      <c r="MED13" s="1104">
        <f t="shared" si="139"/>
        <v>0</v>
      </c>
      <c r="MEE13" s="1104">
        <f t="shared" si="139"/>
        <v>0</v>
      </c>
      <c r="MEF13" s="1104">
        <f t="shared" si="139"/>
        <v>0</v>
      </c>
      <c r="MEG13" s="1104">
        <f t="shared" si="139"/>
        <v>0</v>
      </c>
      <c r="MEH13" s="1104">
        <f t="shared" si="139"/>
        <v>0</v>
      </c>
      <c r="MEI13" s="1104">
        <f t="shared" si="139"/>
        <v>0</v>
      </c>
      <c r="MEJ13" s="1104">
        <f t="shared" si="139"/>
        <v>0</v>
      </c>
      <c r="MEK13" s="1103" t="s">
        <v>113</v>
      </c>
      <c r="MEL13" s="1104">
        <f t="shared" si="139"/>
        <v>0</v>
      </c>
      <c r="MEM13" s="1104">
        <f t="shared" si="139"/>
        <v>0</v>
      </c>
      <c r="MEN13" s="1104">
        <f t="shared" si="139"/>
        <v>0</v>
      </c>
      <c r="MEO13" s="1104">
        <f t="shared" si="139"/>
        <v>0</v>
      </c>
      <c r="MEP13" s="1104">
        <f t="shared" si="139"/>
        <v>0</v>
      </c>
      <c r="MEQ13" s="1104">
        <f t="shared" si="139"/>
        <v>0</v>
      </c>
      <c r="MER13" s="1104">
        <f t="shared" si="139"/>
        <v>0</v>
      </c>
      <c r="MES13" s="1103" t="s">
        <v>113</v>
      </c>
      <c r="MET13" s="1104">
        <f t="shared" si="139"/>
        <v>0</v>
      </c>
      <c r="MEU13" s="1104">
        <f t="shared" si="139"/>
        <v>0</v>
      </c>
      <c r="MEV13" s="1104">
        <f t="shared" si="139"/>
        <v>0</v>
      </c>
      <c r="MEW13" s="1104">
        <f t="shared" si="139"/>
        <v>0</v>
      </c>
      <c r="MEX13" s="1104">
        <f t="shared" si="139"/>
        <v>0</v>
      </c>
      <c r="MEY13" s="1104">
        <f t="shared" si="139"/>
        <v>0</v>
      </c>
      <c r="MEZ13" s="1104">
        <f t="shared" si="139"/>
        <v>0</v>
      </c>
      <c r="MFA13" s="1103" t="s">
        <v>113</v>
      </c>
      <c r="MFB13" s="1104">
        <f t="shared" si="139"/>
        <v>0</v>
      </c>
      <c r="MFC13" s="1104">
        <f t="shared" si="139"/>
        <v>0</v>
      </c>
      <c r="MFD13" s="1104">
        <f t="shared" si="139"/>
        <v>0</v>
      </c>
      <c r="MFE13" s="1104">
        <f t="shared" si="139"/>
        <v>0</v>
      </c>
      <c r="MFF13" s="1104">
        <f t="shared" si="139"/>
        <v>0</v>
      </c>
      <c r="MFG13" s="1104">
        <f t="shared" si="139"/>
        <v>0</v>
      </c>
      <c r="MFH13" s="1104">
        <f t="shared" si="139"/>
        <v>0</v>
      </c>
      <c r="MFI13" s="1103" t="s">
        <v>113</v>
      </c>
      <c r="MFJ13" s="1104">
        <f t="shared" si="139"/>
        <v>0</v>
      </c>
      <c r="MFK13" s="1104">
        <f t="shared" si="139"/>
        <v>0</v>
      </c>
      <c r="MFL13" s="1104">
        <f t="shared" si="139"/>
        <v>0</v>
      </c>
      <c r="MFM13" s="1104">
        <f t="shared" si="139"/>
        <v>0</v>
      </c>
      <c r="MFN13" s="1104">
        <f t="shared" si="139"/>
        <v>0</v>
      </c>
      <c r="MFO13" s="1104">
        <f t="shared" si="139"/>
        <v>0</v>
      </c>
      <c r="MFP13" s="1104">
        <f t="shared" si="139"/>
        <v>0</v>
      </c>
      <c r="MFQ13" s="1103" t="s">
        <v>113</v>
      </c>
      <c r="MFR13" s="1104">
        <f t="shared" ref="MFR13:MIB13" si="140">SUM(MFR7:MFR12)</f>
        <v>0</v>
      </c>
      <c r="MFS13" s="1104">
        <f t="shared" si="140"/>
        <v>0</v>
      </c>
      <c r="MFT13" s="1104">
        <f t="shared" si="140"/>
        <v>0</v>
      </c>
      <c r="MFU13" s="1104">
        <f t="shared" si="140"/>
        <v>0</v>
      </c>
      <c r="MFV13" s="1104">
        <f t="shared" si="140"/>
        <v>0</v>
      </c>
      <c r="MFW13" s="1104">
        <f t="shared" si="140"/>
        <v>0</v>
      </c>
      <c r="MFX13" s="1104">
        <f t="shared" si="140"/>
        <v>0</v>
      </c>
      <c r="MFY13" s="1103" t="s">
        <v>113</v>
      </c>
      <c r="MFZ13" s="1104">
        <f t="shared" si="140"/>
        <v>0</v>
      </c>
      <c r="MGA13" s="1104">
        <f t="shared" si="140"/>
        <v>0</v>
      </c>
      <c r="MGB13" s="1104">
        <f t="shared" si="140"/>
        <v>0</v>
      </c>
      <c r="MGC13" s="1104">
        <f t="shared" si="140"/>
        <v>0</v>
      </c>
      <c r="MGD13" s="1104">
        <f t="shared" si="140"/>
        <v>0</v>
      </c>
      <c r="MGE13" s="1104">
        <f t="shared" si="140"/>
        <v>0</v>
      </c>
      <c r="MGF13" s="1104">
        <f t="shared" si="140"/>
        <v>0</v>
      </c>
      <c r="MGG13" s="1103" t="s">
        <v>113</v>
      </c>
      <c r="MGH13" s="1104">
        <f t="shared" si="140"/>
        <v>0</v>
      </c>
      <c r="MGI13" s="1104">
        <f t="shared" si="140"/>
        <v>0</v>
      </c>
      <c r="MGJ13" s="1104">
        <f t="shared" si="140"/>
        <v>0</v>
      </c>
      <c r="MGK13" s="1104">
        <f t="shared" si="140"/>
        <v>0</v>
      </c>
      <c r="MGL13" s="1104">
        <f t="shared" si="140"/>
        <v>0</v>
      </c>
      <c r="MGM13" s="1104">
        <f t="shared" si="140"/>
        <v>0</v>
      </c>
      <c r="MGN13" s="1104">
        <f t="shared" si="140"/>
        <v>0</v>
      </c>
      <c r="MGO13" s="1103" t="s">
        <v>113</v>
      </c>
      <c r="MGP13" s="1104">
        <f t="shared" si="140"/>
        <v>0</v>
      </c>
      <c r="MGQ13" s="1104">
        <f t="shared" si="140"/>
        <v>0</v>
      </c>
      <c r="MGR13" s="1104">
        <f t="shared" si="140"/>
        <v>0</v>
      </c>
      <c r="MGS13" s="1104">
        <f t="shared" si="140"/>
        <v>0</v>
      </c>
      <c r="MGT13" s="1104">
        <f t="shared" si="140"/>
        <v>0</v>
      </c>
      <c r="MGU13" s="1104">
        <f t="shared" si="140"/>
        <v>0</v>
      </c>
      <c r="MGV13" s="1104">
        <f t="shared" si="140"/>
        <v>0</v>
      </c>
      <c r="MGW13" s="1103" t="s">
        <v>113</v>
      </c>
      <c r="MGX13" s="1104">
        <f t="shared" si="140"/>
        <v>0</v>
      </c>
      <c r="MGY13" s="1104">
        <f t="shared" si="140"/>
        <v>0</v>
      </c>
      <c r="MGZ13" s="1104">
        <f t="shared" si="140"/>
        <v>0</v>
      </c>
      <c r="MHA13" s="1104">
        <f t="shared" si="140"/>
        <v>0</v>
      </c>
      <c r="MHB13" s="1104">
        <f t="shared" si="140"/>
        <v>0</v>
      </c>
      <c r="MHC13" s="1104">
        <f t="shared" si="140"/>
        <v>0</v>
      </c>
      <c r="MHD13" s="1104">
        <f t="shared" si="140"/>
        <v>0</v>
      </c>
      <c r="MHE13" s="1103" t="s">
        <v>113</v>
      </c>
      <c r="MHF13" s="1104">
        <f t="shared" si="140"/>
        <v>0</v>
      </c>
      <c r="MHG13" s="1104">
        <f t="shared" si="140"/>
        <v>0</v>
      </c>
      <c r="MHH13" s="1104">
        <f t="shared" si="140"/>
        <v>0</v>
      </c>
      <c r="MHI13" s="1104">
        <f t="shared" si="140"/>
        <v>0</v>
      </c>
      <c r="MHJ13" s="1104">
        <f t="shared" si="140"/>
        <v>0</v>
      </c>
      <c r="MHK13" s="1104">
        <f t="shared" si="140"/>
        <v>0</v>
      </c>
      <c r="MHL13" s="1104">
        <f t="shared" si="140"/>
        <v>0</v>
      </c>
      <c r="MHM13" s="1103" t="s">
        <v>113</v>
      </c>
      <c r="MHN13" s="1104">
        <f t="shared" si="140"/>
        <v>0</v>
      </c>
      <c r="MHO13" s="1104">
        <f t="shared" si="140"/>
        <v>0</v>
      </c>
      <c r="MHP13" s="1104">
        <f t="shared" si="140"/>
        <v>0</v>
      </c>
      <c r="MHQ13" s="1104">
        <f t="shared" si="140"/>
        <v>0</v>
      </c>
      <c r="MHR13" s="1104">
        <f t="shared" si="140"/>
        <v>0</v>
      </c>
      <c r="MHS13" s="1104">
        <f t="shared" si="140"/>
        <v>0</v>
      </c>
      <c r="MHT13" s="1104">
        <f t="shared" si="140"/>
        <v>0</v>
      </c>
      <c r="MHU13" s="1103" t="s">
        <v>113</v>
      </c>
      <c r="MHV13" s="1104">
        <f t="shared" si="140"/>
        <v>0</v>
      </c>
      <c r="MHW13" s="1104">
        <f t="shared" si="140"/>
        <v>0</v>
      </c>
      <c r="MHX13" s="1104">
        <f t="shared" si="140"/>
        <v>0</v>
      </c>
      <c r="MHY13" s="1104">
        <f t="shared" si="140"/>
        <v>0</v>
      </c>
      <c r="MHZ13" s="1104">
        <f t="shared" si="140"/>
        <v>0</v>
      </c>
      <c r="MIA13" s="1104">
        <f t="shared" si="140"/>
        <v>0</v>
      </c>
      <c r="MIB13" s="1104">
        <f t="shared" si="140"/>
        <v>0</v>
      </c>
      <c r="MIC13" s="1103" t="s">
        <v>113</v>
      </c>
      <c r="MID13" s="1104">
        <f t="shared" ref="MID13:MKN13" si="141">SUM(MID7:MID12)</f>
        <v>0</v>
      </c>
      <c r="MIE13" s="1104">
        <f t="shared" si="141"/>
        <v>0</v>
      </c>
      <c r="MIF13" s="1104">
        <f t="shared" si="141"/>
        <v>0</v>
      </c>
      <c r="MIG13" s="1104">
        <f t="shared" si="141"/>
        <v>0</v>
      </c>
      <c r="MIH13" s="1104">
        <f t="shared" si="141"/>
        <v>0</v>
      </c>
      <c r="MII13" s="1104">
        <f t="shared" si="141"/>
        <v>0</v>
      </c>
      <c r="MIJ13" s="1104">
        <f t="shared" si="141"/>
        <v>0</v>
      </c>
      <c r="MIK13" s="1103" t="s">
        <v>113</v>
      </c>
      <c r="MIL13" s="1104">
        <f t="shared" si="141"/>
        <v>0</v>
      </c>
      <c r="MIM13" s="1104">
        <f t="shared" si="141"/>
        <v>0</v>
      </c>
      <c r="MIN13" s="1104">
        <f t="shared" si="141"/>
        <v>0</v>
      </c>
      <c r="MIO13" s="1104">
        <f t="shared" si="141"/>
        <v>0</v>
      </c>
      <c r="MIP13" s="1104">
        <f t="shared" si="141"/>
        <v>0</v>
      </c>
      <c r="MIQ13" s="1104">
        <f t="shared" si="141"/>
        <v>0</v>
      </c>
      <c r="MIR13" s="1104">
        <f t="shared" si="141"/>
        <v>0</v>
      </c>
      <c r="MIS13" s="1103" t="s">
        <v>113</v>
      </c>
      <c r="MIT13" s="1104">
        <f t="shared" si="141"/>
        <v>0</v>
      </c>
      <c r="MIU13" s="1104">
        <f t="shared" si="141"/>
        <v>0</v>
      </c>
      <c r="MIV13" s="1104">
        <f t="shared" si="141"/>
        <v>0</v>
      </c>
      <c r="MIW13" s="1104">
        <f t="shared" si="141"/>
        <v>0</v>
      </c>
      <c r="MIX13" s="1104">
        <f t="shared" si="141"/>
        <v>0</v>
      </c>
      <c r="MIY13" s="1104">
        <f t="shared" si="141"/>
        <v>0</v>
      </c>
      <c r="MIZ13" s="1104">
        <f t="shared" si="141"/>
        <v>0</v>
      </c>
      <c r="MJA13" s="1103" t="s">
        <v>113</v>
      </c>
      <c r="MJB13" s="1104">
        <f t="shared" si="141"/>
        <v>0</v>
      </c>
      <c r="MJC13" s="1104">
        <f t="shared" si="141"/>
        <v>0</v>
      </c>
      <c r="MJD13" s="1104">
        <f t="shared" si="141"/>
        <v>0</v>
      </c>
      <c r="MJE13" s="1104">
        <f t="shared" si="141"/>
        <v>0</v>
      </c>
      <c r="MJF13" s="1104">
        <f t="shared" si="141"/>
        <v>0</v>
      </c>
      <c r="MJG13" s="1104">
        <f t="shared" si="141"/>
        <v>0</v>
      </c>
      <c r="MJH13" s="1104">
        <f t="shared" si="141"/>
        <v>0</v>
      </c>
      <c r="MJI13" s="1103" t="s">
        <v>113</v>
      </c>
      <c r="MJJ13" s="1104">
        <f t="shared" si="141"/>
        <v>0</v>
      </c>
      <c r="MJK13" s="1104">
        <f t="shared" si="141"/>
        <v>0</v>
      </c>
      <c r="MJL13" s="1104">
        <f t="shared" si="141"/>
        <v>0</v>
      </c>
      <c r="MJM13" s="1104">
        <f t="shared" si="141"/>
        <v>0</v>
      </c>
      <c r="MJN13" s="1104">
        <f t="shared" si="141"/>
        <v>0</v>
      </c>
      <c r="MJO13" s="1104">
        <f t="shared" si="141"/>
        <v>0</v>
      </c>
      <c r="MJP13" s="1104">
        <f t="shared" si="141"/>
        <v>0</v>
      </c>
      <c r="MJQ13" s="1103" t="s">
        <v>113</v>
      </c>
      <c r="MJR13" s="1104">
        <f t="shared" si="141"/>
        <v>0</v>
      </c>
      <c r="MJS13" s="1104">
        <f t="shared" si="141"/>
        <v>0</v>
      </c>
      <c r="MJT13" s="1104">
        <f t="shared" si="141"/>
        <v>0</v>
      </c>
      <c r="MJU13" s="1104">
        <f t="shared" si="141"/>
        <v>0</v>
      </c>
      <c r="MJV13" s="1104">
        <f t="shared" si="141"/>
        <v>0</v>
      </c>
      <c r="MJW13" s="1104">
        <f t="shared" si="141"/>
        <v>0</v>
      </c>
      <c r="MJX13" s="1104">
        <f t="shared" si="141"/>
        <v>0</v>
      </c>
      <c r="MJY13" s="1103" t="s">
        <v>113</v>
      </c>
      <c r="MJZ13" s="1104">
        <f t="shared" si="141"/>
        <v>0</v>
      </c>
      <c r="MKA13" s="1104">
        <f t="shared" si="141"/>
        <v>0</v>
      </c>
      <c r="MKB13" s="1104">
        <f t="shared" si="141"/>
        <v>0</v>
      </c>
      <c r="MKC13" s="1104">
        <f t="shared" si="141"/>
        <v>0</v>
      </c>
      <c r="MKD13" s="1104">
        <f t="shared" si="141"/>
        <v>0</v>
      </c>
      <c r="MKE13" s="1104">
        <f t="shared" si="141"/>
        <v>0</v>
      </c>
      <c r="MKF13" s="1104">
        <f t="shared" si="141"/>
        <v>0</v>
      </c>
      <c r="MKG13" s="1103" t="s">
        <v>113</v>
      </c>
      <c r="MKH13" s="1104">
        <f t="shared" si="141"/>
        <v>0</v>
      </c>
      <c r="MKI13" s="1104">
        <f t="shared" si="141"/>
        <v>0</v>
      </c>
      <c r="MKJ13" s="1104">
        <f t="shared" si="141"/>
        <v>0</v>
      </c>
      <c r="MKK13" s="1104">
        <f t="shared" si="141"/>
        <v>0</v>
      </c>
      <c r="MKL13" s="1104">
        <f t="shared" si="141"/>
        <v>0</v>
      </c>
      <c r="MKM13" s="1104">
        <f t="shared" si="141"/>
        <v>0</v>
      </c>
      <c r="MKN13" s="1104">
        <f t="shared" si="141"/>
        <v>0</v>
      </c>
      <c r="MKO13" s="1103" t="s">
        <v>113</v>
      </c>
      <c r="MKP13" s="1104">
        <f t="shared" ref="MKP13:MMZ13" si="142">SUM(MKP7:MKP12)</f>
        <v>0</v>
      </c>
      <c r="MKQ13" s="1104">
        <f t="shared" si="142"/>
        <v>0</v>
      </c>
      <c r="MKR13" s="1104">
        <f t="shared" si="142"/>
        <v>0</v>
      </c>
      <c r="MKS13" s="1104">
        <f t="shared" si="142"/>
        <v>0</v>
      </c>
      <c r="MKT13" s="1104">
        <f t="shared" si="142"/>
        <v>0</v>
      </c>
      <c r="MKU13" s="1104">
        <f t="shared" si="142"/>
        <v>0</v>
      </c>
      <c r="MKV13" s="1104">
        <f t="shared" si="142"/>
        <v>0</v>
      </c>
      <c r="MKW13" s="1103" t="s">
        <v>113</v>
      </c>
      <c r="MKX13" s="1104">
        <f t="shared" si="142"/>
        <v>0</v>
      </c>
      <c r="MKY13" s="1104">
        <f t="shared" si="142"/>
        <v>0</v>
      </c>
      <c r="MKZ13" s="1104">
        <f t="shared" si="142"/>
        <v>0</v>
      </c>
      <c r="MLA13" s="1104">
        <f t="shared" si="142"/>
        <v>0</v>
      </c>
      <c r="MLB13" s="1104">
        <f t="shared" si="142"/>
        <v>0</v>
      </c>
      <c r="MLC13" s="1104">
        <f t="shared" si="142"/>
        <v>0</v>
      </c>
      <c r="MLD13" s="1104">
        <f t="shared" si="142"/>
        <v>0</v>
      </c>
      <c r="MLE13" s="1103" t="s">
        <v>113</v>
      </c>
      <c r="MLF13" s="1104">
        <f t="shared" si="142"/>
        <v>0</v>
      </c>
      <c r="MLG13" s="1104">
        <f t="shared" si="142"/>
        <v>0</v>
      </c>
      <c r="MLH13" s="1104">
        <f t="shared" si="142"/>
        <v>0</v>
      </c>
      <c r="MLI13" s="1104">
        <f t="shared" si="142"/>
        <v>0</v>
      </c>
      <c r="MLJ13" s="1104">
        <f t="shared" si="142"/>
        <v>0</v>
      </c>
      <c r="MLK13" s="1104">
        <f t="shared" si="142"/>
        <v>0</v>
      </c>
      <c r="MLL13" s="1104">
        <f t="shared" si="142"/>
        <v>0</v>
      </c>
      <c r="MLM13" s="1103" t="s">
        <v>113</v>
      </c>
      <c r="MLN13" s="1104">
        <f t="shared" si="142"/>
        <v>0</v>
      </c>
      <c r="MLO13" s="1104">
        <f t="shared" si="142"/>
        <v>0</v>
      </c>
      <c r="MLP13" s="1104">
        <f t="shared" si="142"/>
        <v>0</v>
      </c>
      <c r="MLQ13" s="1104">
        <f t="shared" si="142"/>
        <v>0</v>
      </c>
      <c r="MLR13" s="1104">
        <f t="shared" si="142"/>
        <v>0</v>
      </c>
      <c r="MLS13" s="1104">
        <f t="shared" si="142"/>
        <v>0</v>
      </c>
      <c r="MLT13" s="1104">
        <f t="shared" si="142"/>
        <v>0</v>
      </c>
      <c r="MLU13" s="1103" t="s">
        <v>113</v>
      </c>
      <c r="MLV13" s="1104">
        <f t="shared" si="142"/>
        <v>0</v>
      </c>
      <c r="MLW13" s="1104">
        <f t="shared" si="142"/>
        <v>0</v>
      </c>
      <c r="MLX13" s="1104">
        <f t="shared" si="142"/>
        <v>0</v>
      </c>
      <c r="MLY13" s="1104">
        <f t="shared" si="142"/>
        <v>0</v>
      </c>
      <c r="MLZ13" s="1104">
        <f t="shared" si="142"/>
        <v>0</v>
      </c>
      <c r="MMA13" s="1104">
        <f t="shared" si="142"/>
        <v>0</v>
      </c>
      <c r="MMB13" s="1104">
        <f t="shared" si="142"/>
        <v>0</v>
      </c>
      <c r="MMC13" s="1103" t="s">
        <v>113</v>
      </c>
      <c r="MMD13" s="1104">
        <f t="shared" si="142"/>
        <v>0</v>
      </c>
      <c r="MME13" s="1104">
        <f t="shared" si="142"/>
        <v>0</v>
      </c>
      <c r="MMF13" s="1104">
        <f t="shared" si="142"/>
        <v>0</v>
      </c>
      <c r="MMG13" s="1104">
        <f t="shared" si="142"/>
        <v>0</v>
      </c>
      <c r="MMH13" s="1104">
        <f t="shared" si="142"/>
        <v>0</v>
      </c>
      <c r="MMI13" s="1104">
        <f t="shared" si="142"/>
        <v>0</v>
      </c>
      <c r="MMJ13" s="1104">
        <f t="shared" si="142"/>
        <v>0</v>
      </c>
      <c r="MMK13" s="1103" t="s">
        <v>113</v>
      </c>
      <c r="MML13" s="1104">
        <f t="shared" si="142"/>
        <v>0</v>
      </c>
      <c r="MMM13" s="1104">
        <f t="shared" si="142"/>
        <v>0</v>
      </c>
      <c r="MMN13" s="1104">
        <f t="shared" si="142"/>
        <v>0</v>
      </c>
      <c r="MMO13" s="1104">
        <f t="shared" si="142"/>
        <v>0</v>
      </c>
      <c r="MMP13" s="1104">
        <f t="shared" si="142"/>
        <v>0</v>
      </c>
      <c r="MMQ13" s="1104">
        <f t="shared" si="142"/>
        <v>0</v>
      </c>
      <c r="MMR13" s="1104">
        <f t="shared" si="142"/>
        <v>0</v>
      </c>
      <c r="MMS13" s="1103" t="s">
        <v>113</v>
      </c>
      <c r="MMT13" s="1104">
        <f t="shared" si="142"/>
        <v>0</v>
      </c>
      <c r="MMU13" s="1104">
        <f t="shared" si="142"/>
        <v>0</v>
      </c>
      <c r="MMV13" s="1104">
        <f t="shared" si="142"/>
        <v>0</v>
      </c>
      <c r="MMW13" s="1104">
        <f t="shared" si="142"/>
        <v>0</v>
      </c>
      <c r="MMX13" s="1104">
        <f t="shared" si="142"/>
        <v>0</v>
      </c>
      <c r="MMY13" s="1104">
        <f t="shared" si="142"/>
        <v>0</v>
      </c>
      <c r="MMZ13" s="1104">
        <f t="shared" si="142"/>
        <v>0</v>
      </c>
      <c r="MNA13" s="1103" t="s">
        <v>113</v>
      </c>
      <c r="MNB13" s="1104">
        <f t="shared" ref="MNB13:MPL13" si="143">SUM(MNB7:MNB12)</f>
        <v>0</v>
      </c>
      <c r="MNC13" s="1104">
        <f t="shared" si="143"/>
        <v>0</v>
      </c>
      <c r="MND13" s="1104">
        <f t="shared" si="143"/>
        <v>0</v>
      </c>
      <c r="MNE13" s="1104">
        <f t="shared" si="143"/>
        <v>0</v>
      </c>
      <c r="MNF13" s="1104">
        <f t="shared" si="143"/>
        <v>0</v>
      </c>
      <c r="MNG13" s="1104">
        <f t="shared" si="143"/>
        <v>0</v>
      </c>
      <c r="MNH13" s="1104">
        <f t="shared" si="143"/>
        <v>0</v>
      </c>
      <c r="MNI13" s="1103" t="s">
        <v>113</v>
      </c>
      <c r="MNJ13" s="1104">
        <f t="shared" si="143"/>
        <v>0</v>
      </c>
      <c r="MNK13" s="1104">
        <f t="shared" si="143"/>
        <v>0</v>
      </c>
      <c r="MNL13" s="1104">
        <f t="shared" si="143"/>
        <v>0</v>
      </c>
      <c r="MNM13" s="1104">
        <f t="shared" si="143"/>
        <v>0</v>
      </c>
      <c r="MNN13" s="1104">
        <f t="shared" si="143"/>
        <v>0</v>
      </c>
      <c r="MNO13" s="1104">
        <f t="shared" si="143"/>
        <v>0</v>
      </c>
      <c r="MNP13" s="1104">
        <f t="shared" si="143"/>
        <v>0</v>
      </c>
      <c r="MNQ13" s="1103" t="s">
        <v>113</v>
      </c>
      <c r="MNR13" s="1104">
        <f t="shared" si="143"/>
        <v>0</v>
      </c>
      <c r="MNS13" s="1104">
        <f t="shared" si="143"/>
        <v>0</v>
      </c>
      <c r="MNT13" s="1104">
        <f t="shared" si="143"/>
        <v>0</v>
      </c>
      <c r="MNU13" s="1104">
        <f t="shared" si="143"/>
        <v>0</v>
      </c>
      <c r="MNV13" s="1104">
        <f t="shared" si="143"/>
        <v>0</v>
      </c>
      <c r="MNW13" s="1104">
        <f t="shared" si="143"/>
        <v>0</v>
      </c>
      <c r="MNX13" s="1104">
        <f t="shared" si="143"/>
        <v>0</v>
      </c>
      <c r="MNY13" s="1103" t="s">
        <v>113</v>
      </c>
      <c r="MNZ13" s="1104">
        <f t="shared" si="143"/>
        <v>0</v>
      </c>
      <c r="MOA13" s="1104">
        <f t="shared" si="143"/>
        <v>0</v>
      </c>
      <c r="MOB13" s="1104">
        <f t="shared" si="143"/>
        <v>0</v>
      </c>
      <c r="MOC13" s="1104">
        <f t="shared" si="143"/>
        <v>0</v>
      </c>
      <c r="MOD13" s="1104">
        <f t="shared" si="143"/>
        <v>0</v>
      </c>
      <c r="MOE13" s="1104">
        <f t="shared" si="143"/>
        <v>0</v>
      </c>
      <c r="MOF13" s="1104">
        <f t="shared" si="143"/>
        <v>0</v>
      </c>
      <c r="MOG13" s="1103" t="s">
        <v>113</v>
      </c>
      <c r="MOH13" s="1104">
        <f t="shared" si="143"/>
        <v>0</v>
      </c>
      <c r="MOI13" s="1104">
        <f t="shared" si="143"/>
        <v>0</v>
      </c>
      <c r="MOJ13" s="1104">
        <f t="shared" si="143"/>
        <v>0</v>
      </c>
      <c r="MOK13" s="1104">
        <f t="shared" si="143"/>
        <v>0</v>
      </c>
      <c r="MOL13" s="1104">
        <f t="shared" si="143"/>
        <v>0</v>
      </c>
      <c r="MOM13" s="1104">
        <f t="shared" si="143"/>
        <v>0</v>
      </c>
      <c r="MON13" s="1104">
        <f t="shared" si="143"/>
        <v>0</v>
      </c>
      <c r="MOO13" s="1103" t="s">
        <v>113</v>
      </c>
      <c r="MOP13" s="1104">
        <f t="shared" si="143"/>
        <v>0</v>
      </c>
      <c r="MOQ13" s="1104">
        <f t="shared" si="143"/>
        <v>0</v>
      </c>
      <c r="MOR13" s="1104">
        <f t="shared" si="143"/>
        <v>0</v>
      </c>
      <c r="MOS13" s="1104">
        <f t="shared" si="143"/>
        <v>0</v>
      </c>
      <c r="MOT13" s="1104">
        <f t="shared" si="143"/>
        <v>0</v>
      </c>
      <c r="MOU13" s="1104">
        <f t="shared" si="143"/>
        <v>0</v>
      </c>
      <c r="MOV13" s="1104">
        <f t="shared" si="143"/>
        <v>0</v>
      </c>
      <c r="MOW13" s="1103" t="s">
        <v>113</v>
      </c>
      <c r="MOX13" s="1104">
        <f t="shared" si="143"/>
        <v>0</v>
      </c>
      <c r="MOY13" s="1104">
        <f t="shared" si="143"/>
        <v>0</v>
      </c>
      <c r="MOZ13" s="1104">
        <f t="shared" si="143"/>
        <v>0</v>
      </c>
      <c r="MPA13" s="1104">
        <f t="shared" si="143"/>
        <v>0</v>
      </c>
      <c r="MPB13" s="1104">
        <f t="shared" si="143"/>
        <v>0</v>
      </c>
      <c r="MPC13" s="1104">
        <f t="shared" si="143"/>
        <v>0</v>
      </c>
      <c r="MPD13" s="1104">
        <f t="shared" si="143"/>
        <v>0</v>
      </c>
      <c r="MPE13" s="1103" t="s">
        <v>113</v>
      </c>
      <c r="MPF13" s="1104">
        <f t="shared" si="143"/>
        <v>0</v>
      </c>
      <c r="MPG13" s="1104">
        <f t="shared" si="143"/>
        <v>0</v>
      </c>
      <c r="MPH13" s="1104">
        <f t="shared" si="143"/>
        <v>0</v>
      </c>
      <c r="MPI13" s="1104">
        <f t="shared" si="143"/>
        <v>0</v>
      </c>
      <c r="MPJ13" s="1104">
        <f t="shared" si="143"/>
        <v>0</v>
      </c>
      <c r="MPK13" s="1104">
        <f t="shared" si="143"/>
        <v>0</v>
      </c>
      <c r="MPL13" s="1104">
        <f t="shared" si="143"/>
        <v>0</v>
      </c>
      <c r="MPM13" s="1103" t="s">
        <v>113</v>
      </c>
      <c r="MPN13" s="1104">
        <f t="shared" ref="MPN13:MRX13" si="144">SUM(MPN7:MPN12)</f>
        <v>0</v>
      </c>
      <c r="MPO13" s="1104">
        <f t="shared" si="144"/>
        <v>0</v>
      </c>
      <c r="MPP13" s="1104">
        <f t="shared" si="144"/>
        <v>0</v>
      </c>
      <c r="MPQ13" s="1104">
        <f t="shared" si="144"/>
        <v>0</v>
      </c>
      <c r="MPR13" s="1104">
        <f t="shared" si="144"/>
        <v>0</v>
      </c>
      <c r="MPS13" s="1104">
        <f t="shared" si="144"/>
        <v>0</v>
      </c>
      <c r="MPT13" s="1104">
        <f t="shared" si="144"/>
        <v>0</v>
      </c>
      <c r="MPU13" s="1103" t="s">
        <v>113</v>
      </c>
      <c r="MPV13" s="1104">
        <f t="shared" si="144"/>
        <v>0</v>
      </c>
      <c r="MPW13" s="1104">
        <f t="shared" si="144"/>
        <v>0</v>
      </c>
      <c r="MPX13" s="1104">
        <f t="shared" si="144"/>
        <v>0</v>
      </c>
      <c r="MPY13" s="1104">
        <f t="shared" si="144"/>
        <v>0</v>
      </c>
      <c r="MPZ13" s="1104">
        <f t="shared" si="144"/>
        <v>0</v>
      </c>
      <c r="MQA13" s="1104">
        <f t="shared" si="144"/>
        <v>0</v>
      </c>
      <c r="MQB13" s="1104">
        <f t="shared" si="144"/>
        <v>0</v>
      </c>
      <c r="MQC13" s="1103" t="s">
        <v>113</v>
      </c>
      <c r="MQD13" s="1104">
        <f t="shared" si="144"/>
        <v>0</v>
      </c>
      <c r="MQE13" s="1104">
        <f t="shared" si="144"/>
        <v>0</v>
      </c>
      <c r="MQF13" s="1104">
        <f t="shared" si="144"/>
        <v>0</v>
      </c>
      <c r="MQG13" s="1104">
        <f t="shared" si="144"/>
        <v>0</v>
      </c>
      <c r="MQH13" s="1104">
        <f t="shared" si="144"/>
        <v>0</v>
      </c>
      <c r="MQI13" s="1104">
        <f t="shared" si="144"/>
        <v>0</v>
      </c>
      <c r="MQJ13" s="1104">
        <f t="shared" si="144"/>
        <v>0</v>
      </c>
      <c r="MQK13" s="1103" t="s">
        <v>113</v>
      </c>
      <c r="MQL13" s="1104">
        <f t="shared" si="144"/>
        <v>0</v>
      </c>
      <c r="MQM13" s="1104">
        <f t="shared" si="144"/>
        <v>0</v>
      </c>
      <c r="MQN13" s="1104">
        <f t="shared" si="144"/>
        <v>0</v>
      </c>
      <c r="MQO13" s="1104">
        <f t="shared" si="144"/>
        <v>0</v>
      </c>
      <c r="MQP13" s="1104">
        <f t="shared" si="144"/>
        <v>0</v>
      </c>
      <c r="MQQ13" s="1104">
        <f t="shared" si="144"/>
        <v>0</v>
      </c>
      <c r="MQR13" s="1104">
        <f t="shared" si="144"/>
        <v>0</v>
      </c>
      <c r="MQS13" s="1103" t="s">
        <v>113</v>
      </c>
      <c r="MQT13" s="1104">
        <f t="shared" si="144"/>
        <v>0</v>
      </c>
      <c r="MQU13" s="1104">
        <f t="shared" si="144"/>
        <v>0</v>
      </c>
      <c r="MQV13" s="1104">
        <f t="shared" si="144"/>
        <v>0</v>
      </c>
      <c r="MQW13" s="1104">
        <f t="shared" si="144"/>
        <v>0</v>
      </c>
      <c r="MQX13" s="1104">
        <f t="shared" si="144"/>
        <v>0</v>
      </c>
      <c r="MQY13" s="1104">
        <f t="shared" si="144"/>
        <v>0</v>
      </c>
      <c r="MQZ13" s="1104">
        <f t="shared" si="144"/>
        <v>0</v>
      </c>
      <c r="MRA13" s="1103" t="s">
        <v>113</v>
      </c>
      <c r="MRB13" s="1104">
        <f t="shared" si="144"/>
        <v>0</v>
      </c>
      <c r="MRC13" s="1104">
        <f t="shared" si="144"/>
        <v>0</v>
      </c>
      <c r="MRD13" s="1104">
        <f t="shared" si="144"/>
        <v>0</v>
      </c>
      <c r="MRE13" s="1104">
        <f t="shared" si="144"/>
        <v>0</v>
      </c>
      <c r="MRF13" s="1104">
        <f t="shared" si="144"/>
        <v>0</v>
      </c>
      <c r="MRG13" s="1104">
        <f t="shared" si="144"/>
        <v>0</v>
      </c>
      <c r="MRH13" s="1104">
        <f t="shared" si="144"/>
        <v>0</v>
      </c>
      <c r="MRI13" s="1103" t="s">
        <v>113</v>
      </c>
      <c r="MRJ13" s="1104">
        <f t="shared" si="144"/>
        <v>0</v>
      </c>
      <c r="MRK13" s="1104">
        <f t="shared" si="144"/>
        <v>0</v>
      </c>
      <c r="MRL13" s="1104">
        <f t="shared" si="144"/>
        <v>0</v>
      </c>
      <c r="MRM13" s="1104">
        <f t="shared" si="144"/>
        <v>0</v>
      </c>
      <c r="MRN13" s="1104">
        <f t="shared" si="144"/>
        <v>0</v>
      </c>
      <c r="MRO13" s="1104">
        <f t="shared" si="144"/>
        <v>0</v>
      </c>
      <c r="MRP13" s="1104">
        <f t="shared" si="144"/>
        <v>0</v>
      </c>
      <c r="MRQ13" s="1103" t="s">
        <v>113</v>
      </c>
      <c r="MRR13" s="1104">
        <f t="shared" si="144"/>
        <v>0</v>
      </c>
      <c r="MRS13" s="1104">
        <f t="shared" si="144"/>
        <v>0</v>
      </c>
      <c r="MRT13" s="1104">
        <f t="shared" si="144"/>
        <v>0</v>
      </c>
      <c r="MRU13" s="1104">
        <f t="shared" si="144"/>
        <v>0</v>
      </c>
      <c r="MRV13" s="1104">
        <f t="shared" si="144"/>
        <v>0</v>
      </c>
      <c r="MRW13" s="1104">
        <f t="shared" si="144"/>
        <v>0</v>
      </c>
      <c r="MRX13" s="1104">
        <f t="shared" si="144"/>
        <v>0</v>
      </c>
      <c r="MRY13" s="1103" t="s">
        <v>113</v>
      </c>
      <c r="MRZ13" s="1104">
        <f t="shared" ref="MRZ13:MUJ13" si="145">SUM(MRZ7:MRZ12)</f>
        <v>0</v>
      </c>
      <c r="MSA13" s="1104">
        <f t="shared" si="145"/>
        <v>0</v>
      </c>
      <c r="MSB13" s="1104">
        <f t="shared" si="145"/>
        <v>0</v>
      </c>
      <c r="MSC13" s="1104">
        <f t="shared" si="145"/>
        <v>0</v>
      </c>
      <c r="MSD13" s="1104">
        <f t="shared" si="145"/>
        <v>0</v>
      </c>
      <c r="MSE13" s="1104">
        <f t="shared" si="145"/>
        <v>0</v>
      </c>
      <c r="MSF13" s="1104">
        <f t="shared" si="145"/>
        <v>0</v>
      </c>
      <c r="MSG13" s="1103" t="s">
        <v>113</v>
      </c>
      <c r="MSH13" s="1104">
        <f t="shared" si="145"/>
        <v>0</v>
      </c>
      <c r="MSI13" s="1104">
        <f t="shared" si="145"/>
        <v>0</v>
      </c>
      <c r="MSJ13" s="1104">
        <f t="shared" si="145"/>
        <v>0</v>
      </c>
      <c r="MSK13" s="1104">
        <f t="shared" si="145"/>
        <v>0</v>
      </c>
      <c r="MSL13" s="1104">
        <f t="shared" si="145"/>
        <v>0</v>
      </c>
      <c r="MSM13" s="1104">
        <f t="shared" si="145"/>
        <v>0</v>
      </c>
      <c r="MSN13" s="1104">
        <f t="shared" si="145"/>
        <v>0</v>
      </c>
      <c r="MSO13" s="1103" t="s">
        <v>113</v>
      </c>
      <c r="MSP13" s="1104">
        <f t="shared" si="145"/>
        <v>0</v>
      </c>
      <c r="MSQ13" s="1104">
        <f t="shared" si="145"/>
        <v>0</v>
      </c>
      <c r="MSR13" s="1104">
        <f t="shared" si="145"/>
        <v>0</v>
      </c>
      <c r="MSS13" s="1104">
        <f t="shared" si="145"/>
        <v>0</v>
      </c>
      <c r="MST13" s="1104">
        <f t="shared" si="145"/>
        <v>0</v>
      </c>
      <c r="MSU13" s="1104">
        <f t="shared" si="145"/>
        <v>0</v>
      </c>
      <c r="MSV13" s="1104">
        <f t="shared" si="145"/>
        <v>0</v>
      </c>
      <c r="MSW13" s="1103" t="s">
        <v>113</v>
      </c>
      <c r="MSX13" s="1104">
        <f t="shared" si="145"/>
        <v>0</v>
      </c>
      <c r="MSY13" s="1104">
        <f t="shared" si="145"/>
        <v>0</v>
      </c>
      <c r="MSZ13" s="1104">
        <f t="shared" si="145"/>
        <v>0</v>
      </c>
      <c r="MTA13" s="1104">
        <f t="shared" si="145"/>
        <v>0</v>
      </c>
      <c r="MTB13" s="1104">
        <f t="shared" si="145"/>
        <v>0</v>
      </c>
      <c r="MTC13" s="1104">
        <f t="shared" si="145"/>
        <v>0</v>
      </c>
      <c r="MTD13" s="1104">
        <f t="shared" si="145"/>
        <v>0</v>
      </c>
      <c r="MTE13" s="1103" t="s">
        <v>113</v>
      </c>
      <c r="MTF13" s="1104">
        <f t="shared" si="145"/>
        <v>0</v>
      </c>
      <c r="MTG13" s="1104">
        <f t="shared" si="145"/>
        <v>0</v>
      </c>
      <c r="MTH13" s="1104">
        <f t="shared" si="145"/>
        <v>0</v>
      </c>
      <c r="MTI13" s="1104">
        <f t="shared" si="145"/>
        <v>0</v>
      </c>
      <c r="MTJ13" s="1104">
        <f t="shared" si="145"/>
        <v>0</v>
      </c>
      <c r="MTK13" s="1104">
        <f t="shared" si="145"/>
        <v>0</v>
      </c>
      <c r="MTL13" s="1104">
        <f t="shared" si="145"/>
        <v>0</v>
      </c>
      <c r="MTM13" s="1103" t="s">
        <v>113</v>
      </c>
      <c r="MTN13" s="1104">
        <f t="shared" si="145"/>
        <v>0</v>
      </c>
      <c r="MTO13" s="1104">
        <f t="shared" si="145"/>
        <v>0</v>
      </c>
      <c r="MTP13" s="1104">
        <f t="shared" si="145"/>
        <v>0</v>
      </c>
      <c r="MTQ13" s="1104">
        <f t="shared" si="145"/>
        <v>0</v>
      </c>
      <c r="MTR13" s="1104">
        <f t="shared" si="145"/>
        <v>0</v>
      </c>
      <c r="MTS13" s="1104">
        <f t="shared" si="145"/>
        <v>0</v>
      </c>
      <c r="MTT13" s="1104">
        <f t="shared" si="145"/>
        <v>0</v>
      </c>
      <c r="MTU13" s="1103" t="s">
        <v>113</v>
      </c>
      <c r="MTV13" s="1104">
        <f t="shared" si="145"/>
        <v>0</v>
      </c>
      <c r="MTW13" s="1104">
        <f t="shared" si="145"/>
        <v>0</v>
      </c>
      <c r="MTX13" s="1104">
        <f t="shared" si="145"/>
        <v>0</v>
      </c>
      <c r="MTY13" s="1104">
        <f t="shared" si="145"/>
        <v>0</v>
      </c>
      <c r="MTZ13" s="1104">
        <f t="shared" si="145"/>
        <v>0</v>
      </c>
      <c r="MUA13" s="1104">
        <f t="shared" si="145"/>
        <v>0</v>
      </c>
      <c r="MUB13" s="1104">
        <f t="shared" si="145"/>
        <v>0</v>
      </c>
      <c r="MUC13" s="1103" t="s">
        <v>113</v>
      </c>
      <c r="MUD13" s="1104">
        <f t="shared" si="145"/>
        <v>0</v>
      </c>
      <c r="MUE13" s="1104">
        <f t="shared" si="145"/>
        <v>0</v>
      </c>
      <c r="MUF13" s="1104">
        <f t="shared" si="145"/>
        <v>0</v>
      </c>
      <c r="MUG13" s="1104">
        <f t="shared" si="145"/>
        <v>0</v>
      </c>
      <c r="MUH13" s="1104">
        <f t="shared" si="145"/>
        <v>0</v>
      </c>
      <c r="MUI13" s="1104">
        <f t="shared" si="145"/>
        <v>0</v>
      </c>
      <c r="MUJ13" s="1104">
        <f t="shared" si="145"/>
        <v>0</v>
      </c>
      <c r="MUK13" s="1103" t="s">
        <v>113</v>
      </c>
      <c r="MUL13" s="1104">
        <f t="shared" ref="MUL13:MWV13" si="146">SUM(MUL7:MUL12)</f>
        <v>0</v>
      </c>
      <c r="MUM13" s="1104">
        <f t="shared" si="146"/>
        <v>0</v>
      </c>
      <c r="MUN13" s="1104">
        <f t="shared" si="146"/>
        <v>0</v>
      </c>
      <c r="MUO13" s="1104">
        <f t="shared" si="146"/>
        <v>0</v>
      </c>
      <c r="MUP13" s="1104">
        <f t="shared" si="146"/>
        <v>0</v>
      </c>
      <c r="MUQ13" s="1104">
        <f t="shared" si="146"/>
        <v>0</v>
      </c>
      <c r="MUR13" s="1104">
        <f t="shared" si="146"/>
        <v>0</v>
      </c>
      <c r="MUS13" s="1103" t="s">
        <v>113</v>
      </c>
      <c r="MUT13" s="1104">
        <f t="shared" si="146"/>
        <v>0</v>
      </c>
      <c r="MUU13" s="1104">
        <f t="shared" si="146"/>
        <v>0</v>
      </c>
      <c r="MUV13" s="1104">
        <f t="shared" si="146"/>
        <v>0</v>
      </c>
      <c r="MUW13" s="1104">
        <f t="shared" si="146"/>
        <v>0</v>
      </c>
      <c r="MUX13" s="1104">
        <f t="shared" si="146"/>
        <v>0</v>
      </c>
      <c r="MUY13" s="1104">
        <f t="shared" si="146"/>
        <v>0</v>
      </c>
      <c r="MUZ13" s="1104">
        <f t="shared" si="146"/>
        <v>0</v>
      </c>
      <c r="MVA13" s="1103" t="s">
        <v>113</v>
      </c>
      <c r="MVB13" s="1104">
        <f t="shared" si="146"/>
        <v>0</v>
      </c>
      <c r="MVC13" s="1104">
        <f t="shared" si="146"/>
        <v>0</v>
      </c>
      <c r="MVD13" s="1104">
        <f t="shared" si="146"/>
        <v>0</v>
      </c>
      <c r="MVE13" s="1104">
        <f t="shared" si="146"/>
        <v>0</v>
      </c>
      <c r="MVF13" s="1104">
        <f t="shared" si="146"/>
        <v>0</v>
      </c>
      <c r="MVG13" s="1104">
        <f t="shared" si="146"/>
        <v>0</v>
      </c>
      <c r="MVH13" s="1104">
        <f t="shared" si="146"/>
        <v>0</v>
      </c>
      <c r="MVI13" s="1103" t="s">
        <v>113</v>
      </c>
      <c r="MVJ13" s="1104">
        <f t="shared" si="146"/>
        <v>0</v>
      </c>
      <c r="MVK13" s="1104">
        <f t="shared" si="146"/>
        <v>0</v>
      </c>
      <c r="MVL13" s="1104">
        <f t="shared" si="146"/>
        <v>0</v>
      </c>
      <c r="MVM13" s="1104">
        <f t="shared" si="146"/>
        <v>0</v>
      </c>
      <c r="MVN13" s="1104">
        <f t="shared" si="146"/>
        <v>0</v>
      </c>
      <c r="MVO13" s="1104">
        <f t="shared" si="146"/>
        <v>0</v>
      </c>
      <c r="MVP13" s="1104">
        <f t="shared" si="146"/>
        <v>0</v>
      </c>
      <c r="MVQ13" s="1103" t="s">
        <v>113</v>
      </c>
      <c r="MVR13" s="1104">
        <f t="shared" si="146"/>
        <v>0</v>
      </c>
      <c r="MVS13" s="1104">
        <f t="shared" si="146"/>
        <v>0</v>
      </c>
      <c r="MVT13" s="1104">
        <f t="shared" si="146"/>
        <v>0</v>
      </c>
      <c r="MVU13" s="1104">
        <f t="shared" si="146"/>
        <v>0</v>
      </c>
      <c r="MVV13" s="1104">
        <f t="shared" si="146"/>
        <v>0</v>
      </c>
      <c r="MVW13" s="1104">
        <f t="shared" si="146"/>
        <v>0</v>
      </c>
      <c r="MVX13" s="1104">
        <f t="shared" si="146"/>
        <v>0</v>
      </c>
      <c r="MVY13" s="1103" t="s">
        <v>113</v>
      </c>
      <c r="MVZ13" s="1104">
        <f t="shared" si="146"/>
        <v>0</v>
      </c>
      <c r="MWA13" s="1104">
        <f t="shared" si="146"/>
        <v>0</v>
      </c>
      <c r="MWB13" s="1104">
        <f t="shared" si="146"/>
        <v>0</v>
      </c>
      <c r="MWC13" s="1104">
        <f t="shared" si="146"/>
        <v>0</v>
      </c>
      <c r="MWD13" s="1104">
        <f t="shared" si="146"/>
        <v>0</v>
      </c>
      <c r="MWE13" s="1104">
        <f t="shared" si="146"/>
        <v>0</v>
      </c>
      <c r="MWF13" s="1104">
        <f t="shared" si="146"/>
        <v>0</v>
      </c>
      <c r="MWG13" s="1103" t="s">
        <v>113</v>
      </c>
      <c r="MWH13" s="1104">
        <f t="shared" si="146"/>
        <v>0</v>
      </c>
      <c r="MWI13" s="1104">
        <f t="shared" si="146"/>
        <v>0</v>
      </c>
      <c r="MWJ13" s="1104">
        <f t="shared" si="146"/>
        <v>0</v>
      </c>
      <c r="MWK13" s="1104">
        <f t="shared" si="146"/>
        <v>0</v>
      </c>
      <c r="MWL13" s="1104">
        <f t="shared" si="146"/>
        <v>0</v>
      </c>
      <c r="MWM13" s="1104">
        <f t="shared" si="146"/>
        <v>0</v>
      </c>
      <c r="MWN13" s="1104">
        <f t="shared" si="146"/>
        <v>0</v>
      </c>
      <c r="MWO13" s="1103" t="s">
        <v>113</v>
      </c>
      <c r="MWP13" s="1104">
        <f t="shared" si="146"/>
        <v>0</v>
      </c>
      <c r="MWQ13" s="1104">
        <f t="shared" si="146"/>
        <v>0</v>
      </c>
      <c r="MWR13" s="1104">
        <f t="shared" si="146"/>
        <v>0</v>
      </c>
      <c r="MWS13" s="1104">
        <f t="shared" si="146"/>
        <v>0</v>
      </c>
      <c r="MWT13" s="1104">
        <f t="shared" si="146"/>
        <v>0</v>
      </c>
      <c r="MWU13" s="1104">
        <f t="shared" si="146"/>
        <v>0</v>
      </c>
      <c r="MWV13" s="1104">
        <f t="shared" si="146"/>
        <v>0</v>
      </c>
      <c r="MWW13" s="1103" t="s">
        <v>113</v>
      </c>
      <c r="MWX13" s="1104">
        <f t="shared" ref="MWX13:MZH13" si="147">SUM(MWX7:MWX12)</f>
        <v>0</v>
      </c>
      <c r="MWY13" s="1104">
        <f t="shared" si="147"/>
        <v>0</v>
      </c>
      <c r="MWZ13" s="1104">
        <f t="shared" si="147"/>
        <v>0</v>
      </c>
      <c r="MXA13" s="1104">
        <f t="shared" si="147"/>
        <v>0</v>
      </c>
      <c r="MXB13" s="1104">
        <f t="shared" si="147"/>
        <v>0</v>
      </c>
      <c r="MXC13" s="1104">
        <f t="shared" si="147"/>
        <v>0</v>
      </c>
      <c r="MXD13" s="1104">
        <f t="shared" si="147"/>
        <v>0</v>
      </c>
      <c r="MXE13" s="1103" t="s">
        <v>113</v>
      </c>
      <c r="MXF13" s="1104">
        <f t="shared" si="147"/>
        <v>0</v>
      </c>
      <c r="MXG13" s="1104">
        <f t="shared" si="147"/>
        <v>0</v>
      </c>
      <c r="MXH13" s="1104">
        <f t="shared" si="147"/>
        <v>0</v>
      </c>
      <c r="MXI13" s="1104">
        <f t="shared" si="147"/>
        <v>0</v>
      </c>
      <c r="MXJ13" s="1104">
        <f t="shared" si="147"/>
        <v>0</v>
      </c>
      <c r="MXK13" s="1104">
        <f t="shared" si="147"/>
        <v>0</v>
      </c>
      <c r="MXL13" s="1104">
        <f t="shared" si="147"/>
        <v>0</v>
      </c>
      <c r="MXM13" s="1103" t="s">
        <v>113</v>
      </c>
      <c r="MXN13" s="1104">
        <f t="shared" si="147"/>
        <v>0</v>
      </c>
      <c r="MXO13" s="1104">
        <f t="shared" si="147"/>
        <v>0</v>
      </c>
      <c r="MXP13" s="1104">
        <f t="shared" si="147"/>
        <v>0</v>
      </c>
      <c r="MXQ13" s="1104">
        <f t="shared" si="147"/>
        <v>0</v>
      </c>
      <c r="MXR13" s="1104">
        <f t="shared" si="147"/>
        <v>0</v>
      </c>
      <c r="MXS13" s="1104">
        <f t="shared" si="147"/>
        <v>0</v>
      </c>
      <c r="MXT13" s="1104">
        <f t="shared" si="147"/>
        <v>0</v>
      </c>
      <c r="MXU13" s="1103" t="s">
        <v>113</v>
      </c>
      <c r="MXV13" s="1104">
        <f t="shared" si="147"/>
        <v>0</v>
      </c>
      <c r="MXW13" s="1104">
        <f t="shared" si="147"/>
        <v>0</v>
      </c>
      <c r="MXX13" s="1104">
        <f t="shared" si="147"/>
        <v>0</v>
      </c>
      <c r="MXY13" s="1104">
        <f t="shared" si="147"/>
        <v>0</v>
      </c>
      <c r="MXZ13" s="1104">
        <f t="shared" si="147"/>
        <v>0</v>
      </c>
      <c r="MYA13" s="1104">
        <f t="shared" si="147"/>
        <v>0</v>
      </c>
      <c r="MYB13" s="1104">
        <f t="shared" si="147"/>
        <v>0</v>
      </c>
      <c r="MYC13" s="1103" t="s">
        <v>113</v>
      </c>
      <c r="MYD13" s="1104">
        <f t="shared" si="147"/>
        <v>0</v>
      </c>
      <c r="MYE13" s="1104">
        <f t="shared" si="147"/>
        <v>0</v>
      </c>
      <c r="MYF13" s="1104">
        <f t="shared" si="147"/>
        <v>0</v>
      </c>
      <c r="MYG13" s="1104">
        <f t="shared" si="147"/>
        <v>0</v>
      </c>
      <c r="MYH13" s="1104">
        <f t="shared" si="147"/>
        <v>0</v>
      </c>
      <c r="MYI13" s="1104">
        <f t="shared" si="147"/>
        <v>0</v>
      </c>
      <c r="MYJ13" s="1104">
        <f t="shared" si="147"/>
        <v>0</v>
      </c>
      <c r="MYK13" s="1103" t="s">
        <v>113</v>
      </c>
      <c r="MYL13" s="1104">
        <f t="shared" si="147"/>
        <v>0</v>
      </c>
      <c r="MYM13" s="1104">
        <f t="shared" si="147"/>
        <v>0</v>
      </c>
      <c r="MYN13" s="1104">
        <f t="shared" si="147"/>
        <v>0</v>
      </c>
      <c r="MYO13" s="1104">
        <f t="shared" si="147"/>
        <v>0</v>
      </c>
      <c r="MYP13" s="1104">
        <f t="shared" si="147"/>
        <v>0</v>
      </c>
      <c r="MYQ13" s="1104">
        <f t="shared" si="147"/>
        <v>0</v>
      </c>
      <c r="MYR13" s="1104">
        <f t="shared" si="147"/>
        <v>0</v>
      </c>
      <c r="MYS13" s="1103" t="s">
        <v>113</v>
      </c>
      <c r="MYT13" s="1104">
        <f t="shared" si="147"/>
        <v>0</v>
      </c>
      <c r="MYU13" s="1104">
        <f t="shared" si="147"/>
        <v>0</v>
      </c>
      <c r="MYV13" s="1104">
        <f t="shared" si="147"/>
        <v>0</v>
      </c>
      <c r="MYW13" s="1104">
        <f t="shared" si="147"/>
        <v>0</v>
      </c>
      <c r="MYX13" s="1104">
        <f t="shared" si="147"/>
        <v>0</v>
      </c>
      <c r="MYY13" s="1104">
        <f t="shared" si="147"/>
        <v>0</v>
      </c>
      <c r="MYZ13" s="1104">
        <f t="shared" si="147"/>
        <v>0</v>
      </c>
      <c r="MZA13" s="1103" t="s">
        <v>113</v>
      </c>
      <c r="MZB13" s="1104">
        <f t="shared" si="147"/>
        <v>0</v>
      </c>
      <c r="MZC13" s="1104">
        <f t="shared" si="147"/>
        <v>0</v>
      </c>
      <c r="MZD13" s="1104">
        <f t="shared" si="147"/>
        <v>0</v>
      </c>
      <c r="MZE13" s="1104">
        <f t="shared" si="147"/>
        <v>0</v>
      </c>
      <c r="MZF13" s="1104">
        <f t="shared" si="147"/>
        <v>0</v>
      </c>
      <c r="MZG13" s="1104">
        <f t="shared" si="147"/>
        <v>0</v>
      </c>
      <c r="MZH13" s="1104">
        <f t="shared" si="147"/>
        <v>0</v>
      </c>
      <c r="MZI13" s="1103" t="s">
        <v>113</v>
      </c>
      <c r="MZJ13" s="1104">
        <f t="shared" ref="MZJ13:NBT13" si="148">SUM(MZJ7:MZJ12)</f>
        <v>0</v>
      </c>
      <c r="MZK13" s="1104">
        <f t="shared" si="148"/>
        <v>0</v>
      </c>
      <c r="MZL13" s="1104">
        <f t="shared" si="148"/>
        <v>0</v>
      </c>
      <c r="MZM13" s="1104">
        <f t="shared" si="148"/>
        <v>0</v>
      </c>
      <c r="MZN13" s="1104">
        <f t="shared" si="148"/>
        <v>0</v>
      </c>
      <c r="MZO13" s="1104">
        <f t="shared" si="148"/>
        <v>0</v>
      </c>
      <c r="MZP13" s="1104">
        <f t="shared" si="148"/>
        <v>0</v>
      </c>
      <c r="MZQ13" s="1103" t="s">
        <v>113</v>
      </c>
      <c r="MZR13" s="1104">
        <f t="shared" si="148"/>
        <v>0</v>
      </c>
      <c r="MZS13" s="1104">
        <f t="shared" si="148"/>
        <v>0</v>
      </c>
      <c r="MZT13" s="1104">
        <f t="shared" si="148"/>
        <v>0</v>
      </c>
      <c r="MZU13" s="1104">
        <f t="shared" si="148"/>
        <v>0</v>
      </c>
      <c r="MZV13" s="1104">
        <f t="shared" si="148"/>
        <v>0</v>
      </c>
      <c r="MZW13" s="1104">
        <f t="shared" si="148"/>
        <v>0</v>
      </c>
      <c r="MZX13" s="1104">
        <f t="shared" si="148"/>
        <v>0</v>
      </c>
      <c r="MZY13" s="1103" t="s">
        <v>113</v>
      </c>
      <c r="MZZ13" s="1104">
        <f t="shared" si="148"/>
        <v>0</v>
      </c>
      <c r="NAA13" s="1104">
        <f t="shared" si="148"/>
        <v>0</v>
      </c>
      <c r="NAB13" s="1104">
        <f t="shared" si="148"/>
        <v>0</v>
      </c>
      <c r="NAC13" s="1104">
        <f t="shared" si="148"/>
        <v>0</v>
      </c>
      <c r="NAD13" s="1104">
        <f t="shared" si="148"/>
        <v>0</v>
      </c>
      <c r="NAE13" s="1104">
        <f t="shared" si="148"/>
        <v>0</v>
      </c>
      <c r="NAF13" s="1104">
        <f t="shared" si="148"/>
        <v>0</v>
      </c>
      <c r="NAG13" s="1103" t="s">
        <v>113</v>
      </c>
      <c r="NAH13" s="1104">
        <f t="shared" si="148"/>
        <v>0</v>
      </c>
      <c r="NAI13" s="1104">
        <f t="shared" si="148"/>
        <v>0</v>
      </c>
      <c r="NAJ13" s="1104">
        <f t="shared" si="148"/>
        <v>0</v>
      </c>
      <c r="NAK13" s="1104">
        <f t="shared" si="148"/>
        <v>0</v>
      </c>
      <c r="NAL13" s="1104">
        <f t="shared" si="148"/>
        <v>0</v>
      </c>
      <c r="NAM13" s="1104">
        <f t="shared" si="148"/>
        <v>0</v>
      </c>
      <c r="NAN13" s="1104">
        <f t="shared" si="148"/>
        <v>0</v>
      </c>
      <c r="NAO13" s="1103" t="s">
        <v>113</v>
      </c>
      <c r="NAP13" s="1104">
        <f t="shared" si="148"/>
        <v>0</v>
      </c>
      <c r="NAQ13" s="1104">
        <f t="shared" si="148"/>
        <v>0</v>
      </c>
      <c r="NAR13" s="1104">
        <f t="shared" si="148"/>
        <v>0</v>
      </c>
      <c r="NAS13" s="1104">
        <f t="shared" si="148"/>
        <v>0</v>
      </c>
      <c r="NAT13" s="1104">
        <f t="shared" si="148"/>
        <v>0</v>
      </c>
      <c r="NAU13" s="1104">
        <f t="shared" si="148"/>
        <v>0</v>
      </c>
      <c r="NAV13" s="1104">
        <f t="shared" si="148"/>
        <v>0</v>
      </c>
      <c r="NAW13" s="1103" t="s">
        <v>113</v>
      </c>
      <c r="NAX13" s="1104">
        <f t="shared" si="148"/>
        <v>0</v>
      </c>
      <c r="NAY13" s="1104">
        <f t="shared" si="148"/>
        <v>0</v>
      </c>
      <c r="NAZ13" s="1104">
        <f t="shared" si="148"/>
        <v>0</v>
      </c>
      <c r="NBA13" s="1104">
        <f t="shared" si="148"/>
        <v>0</v>
      </c>
      <c r="NBB13" s="1104">
        <f t="shared" si="148"/>
        <v>0</v>
      </c>
      <c r="NBC13" s="1104">
        <f t="shared" si="148"/>
        <v>0</v>
      </c>
      <c r="NBD13" s="1104">
        <f t="shared" si="148"/>
        <v>0</v>
      </c>
      <c r="NBE13" s="1103" t="s">
        <v>113</v>
      </c>
      <c r="NBF13" s="1104">
        <f t="shared" si="148"/>
        <v>0</v>
      </c>
      <c r="NBG13" s="1104">
        <f t="shared" si="148"/>
        <v>0</v>
      </c>
      <c r="NBH13" s="1104">
        <f t="shared" si="148"/>
        <v>0</v>
      </c>
      <c r="NBI13" s="1104">
        <f t="shared" si="148"/>
        <v>0</v>
      </c>
      <c r="NBJ13" s="1104">
        <f t="shared" si="148"/>
        <v>0</v>
      </c>
      <c r="NBK13" s="1104">
        <f t="shared" si="148"/>
        <v>0</v>
      </c>
      <c r="NBL13" s="1104">
        <f t="shared" si="148"/>
        <v>0</v>
      </c>
      <c r="NBM13" s="1103" t="s">
        <v>113</v>
      </c>
      <c r="NBN13" s="1104">
        <f t="shared" si="148"/>
        <v>0</v>
      </c>
      <c r="NBO13" s="1104">
        <f t="shared" si="148"/>
        <v>0</v>
      </c>
      <c r="NBP13" s="1104">
        <f t="shared" si="148"/>
        <v>0</v>
      </c>
      <c r="NBQ13" s="1104">
        <f t="shared" si="148"/>
        <v>0</v>
      </c>
      <c r="NBR13" s="1104">
        <f t="shared" si="148"/>
        <v>0</v>
      </c>
      <c r="NBS13" s="1104">
        <f t="shared" si="148"/>
        <v>0</v>
      </c>
      <c r="NBT13" s="1104">
        <f t="shared" si="148"/>
        <v>0</v>
      </c>
      <c r="NBU13" s="1103" t="s">
        <v>113</v>
      </c>
      <c r="NBV13" s="1104">
        <f t="shared" ref="NBV13:NEF13" si="149">SUM(NBV7:NBV12)</f>
        <v>0</v>
      </c>
      <c r="NBW13" s="1104">
        <f t="shared" si="149"/>
        <v>0</v>
      </c>
      <c r="NBX13" s="1104">
        <f t="shared" si="149"/>
        <v>0</v>
      </c>
      <c r="NBY13" s="1104">
        <f t="shared" si="149"/>
        <v>0</v>
      </c>
      <c r="NBZ13" s="1104">
        <f t="shared" si="149"/>
        <v>0</v>
      </c>
      <c r="NCA13" s="1104">
        <f t="shared" si="149"/>
        <v>0</v>
      </c>
      <c r="NCB13" s="1104">
        <f t="shared" si="149"/>
        <v>0</v>
      </c>
      <c r="NCC13" s="1103" t="s">
        <v>113</v>
      </c>
      <c r="NCD13" s="1104">
        <f t="shared" si="149"/>
        <v>0</v>
      </c>
      <c r="NCE13" s="1104">
        <f t="shared" si="149"/>
        <v>0</v>
      </c>
      <c r="NCF13" s="1104">
        <f t="shared" si="149"/>
        <v>0</v>
      </c>
      <c r="NCG13" s="1104">
        <f t="shared" si="149"/>
        <v>0</v>
      </c>
      <c r="NCH13" s="1104">
        <f t="shared" si="149"/>
        <v>0</v>
      </c>
      <c r="NCI13" s="1104">
        <f t="shared" si="149"/>
        <v>0</v>
      </c>
      <c r="NCJ13" s="1104">
        <f t="shared" si="149"/>
        <v>0</v>
      </c>
      <c r="NCK13" s="1103" t="s">
        <v>113</v>
      </c>
      <c r="NCL13" s="1104">
        <f t="shared" si="149"/>
        <v>0</v>
      </c>
      <c r="NCM13" s="1104">
        <f t="shared" si="149"/>
        <v>0</v>
      </c>
      <c r="NCN13" s="1104">
        <f t="shared" si="149"/>
        <v>0</v>
      </c>
      <c r="NCO13" s="1104">
        <f t="shared" si="149"/>
        <v>0</v>
      </c>
      <c r="NCP13" s="1104">
        <f t="shared" si="149"/>
        <v>0</v>
      </c>
      <c r="NCQ13" s="1104">
        <f t="shared" si="149"/>
        <v>0</v>
      </c>
      <c r="NCR13" s="1104">
        <f t="shared" si="149"/>
        <v>0</v>
      </c>
      <c r="NCS13" s="1103" t="s">
        <v>113</v>
      </c>
      <c r="NCT13" s="1104">
        <f t="shared" si="149"/>
        <v>0</v>
      </c>
      <c r="NCU13" s="1104">
        <f t="shared" si="149"/>
        <v>0</v>
      </c>
      <c r="NCV13" s="1104">
        <f t="shared" si="149"/>
        <v>0</v>
      </c>
      <c r="NCW13" s="1104">
        <f t="shared" si="149"/>
        <v>0</v>
      </c>
      <c r="NCX13" s="1104">
        <f t="shared" si="149"/>
        <v>0</v>
      </c>
      <c r="NCY13" s="1104">
        <f t="shared" si="149"/>
        <v>0</v>
      </c>
      <c r="NCZ13" s="1104">
        <f t="shared" si="149"/>
        <v>0</v>
      </c>
      <c r="NDA13" s="1103" t="s">
        <v>113</v>
      </c>
      <c r="NDB13" s="1104">
        <f t="shared" si="149"/>
        <v>0</v>
      </c>
      <c r="NDC13" s="1104">
        <f t="shared" si="149"/>
        <v>0</v>
      </c>
      <c r="NDD13" s="1104">
        <f t="shared" si="149"/>
        <v>0</v>
      </c>
      <c r="NDE13" s="1104">
        <f t="shared" si="149"/>
        <v>0</v>
      </c>
      <c r="NDF13" s="1104">
        <f t="shared" si="149"/>
        <v>0</v>
      </c>
      <c r="NDG13" s="1104">
        <f t="shared" si="149"/>
        <v>0</v>
      </c>
      <c r="NDH13" s="1104">
        <f t="shared" si="149"/>
        <v>0</v>
      </c>
      <c r="NDI13" s="1103" t="s">
        <v>113</v>
      </c>
      <c r="NDJ13" s="1104">
        <f t="shared" si="149"/>
        <v>0</v>
      </c>
      <c r="NDK13" s="1104">
        <f t="shared" si="149"/>
        <v>0</v>
      </c>
      <c r="NDL13" s="1104">
        <f t="shared" si="149"/>
        <v>0</v>
      </c>
      <c r="NDM13" s="1104">
        <f t="shared" si="149"/>
        <v>0</v>
      </c>
      <c r="NDN13" s="1104">
        <f t="shared" si="149"/>
        <v>0</v>
      </c>
      <c r="NDO13" s="1104">
        <f t="shared" si="149"/>
        <v>0</v>
      </c>
      <c r="NDP13" s="1104">
        <f t="shared" si="149"/>
        <v>0</v>
      </c>
      <c r="NDQ13" s="1103" t="s">
        <v>113</v>
      </c>
      <c r="NDR13" s="1104">
        <f t="shared" si="149"/>
        <v>0</v>
      </c>
      <c r="NDS13" s="1104">
        <f t="shared" si="149"/>
        <v>0</v>
      </c>
      <c r="NDT13" s="1104">
        <f t="shared" si="149"/>
        <v>0</v>
      </c>
      <c r="NDU13" s="1104">
        <f t="shared" si="149"/>
        <v>0</v>
      </c>
      <c r="NDV13" s="1104">
        <f t="shared" si="149"/>
        <v>0</v>
      </c>
      <c r="NDW13" s="1104">
        <f t="shared" si="149"/>
        <v>0</v>
      </c>
      <c r="NDX13" s="1104">
        <f t="shared" si="149"/>
        <v>0</v>
      </c>
      <c r="NDY13" s="1103" t="s">
        <v>113</v>
      </c>
      <c r="NDZ13" s="1104">
        <f t="shared" si="149"/>
        <v>0</v>
      </c>
      <c r="NEA13" s="1104">
        <f t="shared" si="149"/>
        <v>0</v>
      </c>
      <c r="NEB13" s="1104">
        <f t="shared" si="149"/>
        <v>0</v>
      </c>
      <c r="NEC13" s="1104">
        <f t="shared" si="149"/>
        <v>0</v>
      </c>
      <c r="NED13" s="1104">
        <f t="shared" si="149"/>
        <v>0</v>
      </c>
      <c r="NEE13" s="1104">
        <f t="shared" si="149"/>
        <v>0</v>
      </c>
      <c r="NEF13" s="1104">
        <f t="shared" si="149"/>
        <v>0</v>
      </c>
      <c r="NEG13" s="1103" t="s">
        <v>113</v>
      </c>
      <c r="NEH13" s="1104">
        <f t="shared" ref="NEH13:NGR13" si="150">SUM(NEH7:NEH12)</f>
        <v>0</v>
      </c>
      <c r="NEI13" s="1104">
        <f t="shared" si="150"/>
        <v>0</v>
      </c>
      <c r="NEJ13" s="1104">
        <f t="shared" si="150"/>
        <v>0</v>
      </c>
      <c r="NEK13" s="1104">
        <f t="shared" si="150"/>
        <v>0</v>
      </c>
      <c r="NEL13" s="1104">
        <f t="shared" si="150"/>
        <v>0</v>
      </c>
      <c r="NEM13" s="1104">
        <f t="shared" si="150"/>
        <v>0</v>
      </c>
      <c r="NEN13" s="1104">
        <f t="shared" si="150"/>
        <v>0</v>
      </c>
      <c r="NEO13" s="1103" t="s">
        <v>113</v>
      </c>
      <c r="NEP13" s="1104">
        <f t="shared" si="150"/>
        <v>0</v>
      </c>
      <c r="NEQ13" s="1104">
        <f t="shared" si="150"/>
        <v>0</v>
      </c>
      <c r="NER13" s="1104">
        <f t="shared" si="150"/>
        <v>0</v>
      </c>
      <c r="NES13" s="1104">
        <f t="shared" si="150"/>
        <v>0</v>
      </c>
      <c r="NET13" s="1104">
        <f t="shared" si="150"/>
        <v>0</v>
      </c>
      <c r="NEU13" s="1104">
        <f t="shared" si="150"/>
        <v>0</v>
      </c>
      <c r="NEV13" s="1104">
        <f t="shared" si="150"/>
        <v>0</v>
      </c>
      <c r="NEW13" s="1103" t="s">
        <v>113</v>
      </c>
      <c r="NEX13" s="1104">
        <f t="shared" si="150"/>
        <v>0</v>
      </c>
      <c r="NEY13" s="1104">
        <f t="shared" si="150"/>
        <v>0</v>
      </c>
      <c r="NEZ13" s="1104">
        <f t="shared" si="150"/>
        <v>0</v>
      </c>
      <c r="NFA13" s="1104">
        <f t="shared" si="150"/>
        <v>0</v>
      </c>
      <c r="NFB13" s="1104">
        <f t="shared" si="150"/>
        <v>0</v>
      </c>
      <c r="NFC13" s="1104">
        <f t="shared" si="150"/>
        <v>0</v>
      </c>
      <c r="NFD13" s="1104">
        <f t="shared" si="150"/>
        <v>0</v>
      </c>
      <c r="NFE13" s="1103" t="s">
        <v>113</v>
      </c>
      <c r="NFF13" s="1104">
        <f t="shared" si="150"/>
        <v>0</v>
      </c>
      <c r="NFG13" s="1104">
        <f t="shared" si="150"/>
        <v>0</v>
      </c>
      <c r="NFH13" s="1104">
        <f t="shared" si="150"/>
        <v>0</v>
      </c>
      <c r="NFI13" s="1104">
        <f t="shared" si="150"/>
        <v>0</v>
      </c>
      <c r="NFJ13" s="1104">
        <f t="shared" si="150"/>
        <v>0</v>
      </c>
      <c r="NFK13" s="1104">
        <f t="shared" si="150"/>
        <v>0</v>
      </c>
      <c r="NFL13" s="1104">
        <f t="shared" si="150"/>
        <v>0</v>
      </c>
      <c r="NFM13" s="1103" t="s">
        <v>113</v>
      </c>
      <c r="NFN13" s="1104">
        <f t="shared" si="150"/>
        <v>0</v>
      </c>
      <c r="NFO13" s="1104">
        <f t="shared" si="150"/>
        <v>0</v>
      </c>
      <c r="NFP13" s="1104">
        <f t="shared" si="150"/>
        <v>0</v>
      </c>
      <c r="NFQ13" s="1104">
        <f t="shared" si="150"/>
        <v>0</v>
      </c>
      <c r="NFR13" s="1104">
        <f t="shared" si="150"/>
        <v>0</v>
      </c>
      <c r="NFS13" s="1104">
        <f t="shared" si="150"/>
        <v>0</v>
      </c>
      <c r="NFT13" s="1104">
        <f t="shared" si="150"/>
        <v>0</v>
      </c>
      <c r="NFU13" s="1103" t="s">
        <v>113</v>
      </c>
      <c r="NFV13" s="1104">
        <f t="shared" si="150"/>
        <v>0</v>
      </c>
      <c r="NFW13" s="1104">
        <f t="shared" si="150"/>
        <v>0</v>
      </c>
      <c r="NFX13" s="1104">
        <f t="shared" si="150"/>
        <v>0</v>
      </c>
      <c r="NFY13" s="1104">
        <f t="shared" si="150"/>
        <v>0</v>
      </c>
      <c r="NFZ13" s="1104">
        <f t="shared" si="150"/>
        <v>0</v>
      </c>
      <c r="NGA13" s="1104">
        <f t="shared" si="150"/>
        <v>0</v>
      </c>
      <c r="NGB13" s="1104">
        <f t="shared" si="150"/>
        <v>0</v>
      </c>
      <c r="NGC13" s="1103" t="s">
        <v>113</v>
      </c>
      <c r="NGD13" s="1104">
        <f t="shared" si="150"/>
        <v>0</v>
      </c>
      <c r="NGE13" s="1104">
        <f t="shared" si="150"/>
        <v>0</v>
      </c>
      <c r="NGF13" s="1104">
        <f t="shared" si="150"/>
        <v>0</v>
      </c>
      <c r="NGG13" s="1104">
        <f t="shared" si="150"/>
        <v>0</v>
      </c>
      <c r="NGH13" s="1104">
        <f t="shared" si="150"/>
        <v>0</v>
      </c>
      <c r="NGI13" s="1104">
        <f t="shared" si="150"/>
        <v>0</v>
      </c>
      <c r="NGJ13" s="1104">
        <f t="shared" si="150"/>
        <v>0</v>
      </c>
      <c r="NGK13" s="1103" t="s">
        <v>113</v>
      </c>
      <c r="NGL13" s="1104">
        <f t="shared" si="150"/>
        <v>0</v>
      </c>
      <c r="NGM13" s="1104">
        <f t="shared" si="150"/>
        <v>0</v>
      </c>
      <c r="NGN13" s="1104">
        <f t="shared" si="150"/>
        <v>0</v>
      </c>
      <c r="NGO13" s="1104">
        <f t="shared" si="150"/>
        <v>0</v>
      </c>
      <c r="NGP13" s="1104">
        <f t="shared" si="150"/>
        <v>0</v>
      </c>
      <c r="NGQ13" s="1104">
        <f t="shared" si="150"/>
        <v>0</v>
      </c>
      <c r="NGR13" s="1104">
        <f t="shared" si="150"/>
        <v>0</v>
      </c>
      <c r="NGS13" s="1103" t="s">
        <v>113</v>
      </c>
      <c r="NGT13" s="1104">
        <f t="shared" ref="NGT13:NJD13" si="151">SUM(NGT7:NGT12)</f>
        <v>0</v>
      </c>
      <c r="NGU13" s="1104">
        <f t="shared" si="151"/>
        <v>0</v>
      </c>
      <c r="NGV13" s="1104">
        <f t="shared" si="151"/>
        <v>0</v>
      </c>
      <c r="NGW13" s="1104">
        <f t="shared" si="151"/>
        <v>0</v>
      </c>
      <c r="NGX13" s="1104">
        <f t="shared" si="151"/>
        <v>0</v>
      </c>
      <c r="NGY13" s="1104">
        <f t="shared" si="151"/>
        <v>0</v>
      </c>
      <c r="NGZ13" s="1104">
        <f t="shared" si="151"/>
        <v>0</v>
      </c>
      <c r="NHA13" s="1103" t="s">
        <v>113</v>
      </c>
      <c r="NHB13" s="1104">
        <f t="shared" si="151"/>
        <v>0</v>
      </c>
      <c r="NHC13" s="1104">
        <f t="shared" si="151"/>
        <v>0</v>
      </c>
      <c r="NHD13" s="1104">
        <f t="shared" si="151"/>
        <v>0</v>
      </c>
      <c r="NHE13" s="1104">
        <f t="shared" si="151"/>
        <v>0</v>
      </c>
      <c r="NHF13" s="1104">
        <f t="shared" si="151"/>
        <v>0</v>
      </c>
      <c r="NHG13" s="1104">
        <f t="shared" si="151"/>
        <v>0</v>
      </c>
      <c r="NHH13" s="1104">
        <f t="shared" si="151"/>
        <v>0</v>
      </c>
      <c r="NHI13" s="1103" t="s">
        <v>113</v>
      </c>
      <c r="NHJ13" s="1104">
        <f t="shared" si="151"/>
        <v>0</v>
      </c>
      <c r="NHK13" s="1104">
        <f t="shared" si="151"/>
        <v>0</v>
      </c>
      <c r="NHL13" s="1104">
        <f t="shared" si="151"/>
        <v>0</v>
      </c>
      <c r="NHM13" s="1104">
        <f t="shared" si="151"/>
        <v>0</v>
      </c>
      <c r="NHN13" s="1104">
        <f t="shared" si="151"/>
        <v>0</v>
      </c>
      <c r="NHO13" s="1104">
        <f t="shared" si="151"/>
        <v>0</v>
      </c>
      <c r="NHP13" s="1104">
        <f t="shared" si="151"/>
        <v>0</v>
      </c>
      <c r="NHQ13" s="1103" t="s">
        <v>113</v>
      </c>
      <c r="NHR13" s="1104">
        <f t="shared" si="151"/>
        <v>0</v>
      </c>
      <c r="NHS13" s="1104">
        <f t="shared" si="151"/>
        <v>0</v>
      </c>
      <c r="NHT13" s="1104">
        <f t="shared" si="151"/>
        <v>0</v>
      </c>
      <c r="NHU13" s="1104">
        <f t="shared" si="151"/>
        <v>0</v>
      </c>
      <c r="NHV13" s="1104">
        <f t="shared" si="151"/>
        <v>0</v>
      </c>
      <c r="NHW13" s="1104">
        <f t="shared" si="151"/>
        <v>0</v>
      </c>
      <c r="NHX13" s="1104">
        <f t="shared" si="151"/>
        <v>0</v>
      </c>
      <c r="NHY13" s="1103" t="s">
        <v>113</v>
      </c>
      <c r="NHZ13" s="1104">
        <f t="shared" si="151"/>
        <v>0</v>
      </c>
      <c r="NIA13" s="1104">
        <f t="shared" si="151"/>
        <v>0</v>
      </c>
      <c r="NIB13" s="1104">
        <f t="shared" si="151"/>
        <v>0</v>
      </c>
      <c r="NIC13" s="1104">
        <f t="shared" si="151"/>
        <v>0</v>
      </c>
      <c r="NID13" s="1104">
        <f t="shared" si="151"/>
        <v>0</v>
      </c>
      <c r="NIE13" s="1104">
        <f t="shared" si="151"/>
        <v>0</v>
      </c>
      <c r="NIF13" s="1104">
        <f t="shared" si="151"/>
        <v>0</v>
      </c>
      <c r="NIG13" s="1103" t="s">
        <v>113</v>
      </c>
      <c r="NIH13" s="1104">
        <f t="shared" si="151"/>
        <v>0</v>
      </c>
      <c r="NII13" s="1104">
        <f t="shared" si="151"/>
        <v>0</v>
      </c>
      <c r="NIJ13" s="1104">
        <f t="shared" si="151"/>
        <v>0</v>
      </c>
      <c r="NIK13" s="1104">
        <f t="shared" si="151"/>
        <v>0</v>
      </c>
      <c r="NIL13" s="1104">
        <f t="shared" si="151"/>
        <v>0</v>
      </c>
      <c r="NIM13" s="1104">
        <f t="shared" si="151"/>
        <v>0</v>
      </c>
      <c r="NIN13" s="1104">
        <f t="shared" si="151"/>
        <v>0</v>
      </c>
      <c r="NIO13" s="1103" t="s">
        <v>113</v>
      </c>
      <c r="NIP13" s="1104">
        <f t="shared" si="151"/>
        <v>0</v>
      </c>
      <c r="NIQ13" s="1104">
        <f t="shared" si="151"/>
        <v>0</v>
      </c>
      <c r="NIR13" s="1104">
        <f t="shared" si="151"/>
        <v>0</v>
      </c>
      <c r="NIS13" s="1104">
        <f t="shared" si="151"/>
        <v>0</v>
      </c>
      <c r="NIT13" s="1104">
        <f t="shared" si="151"/>
        <v>0</v>
      </c>
      <c r="NIU13" s="1104">
        <f t="shared" si="151"/>
        <v>0</v>
      </c>
      <c r="NIV13" s="1104">
        <f t="shared" si="151"/>
        <v>0</v>
      </c>
      <c r="NIW13" s="1103" t="s">
        <v>113</v>
      </c>
      <c r="NIX13" s="1104">
        <f t="shared" si="151"/>
        <v>0</v>
      </c>
      <c r="NIY13" s="1104">
        <f t="shared" si="151"/>
        <v>0</v>
      </c>
      <c r="NIZ13" s="1104">
        <f t="shared" si="151"/>
        <v>0</v>
      </c>
      <c r="NJA13" s="1104">
        <f t="shared" si="151"/>
        <v>0</v>
      </c>
      <c r="NJB13" s="1104">
        <f t="shared" si="151"/>
        <v>0</v>
      </c>
      <c r="NJC13" s="1104">
        <f t="shared" si="151"/>
        <v>0</v>
      </c>
      <c r="NJD13" s="1104">
        <f t="shared" si="151"/>
        <v>0</v>
      </c>
      <c r="NJE13" s="1103" t="s">
        <v>113</v>
      </c>
      <c r="NJF13" s="1104">
        <f t="shared" ref="NJF13:NLP13" si="152">SUM(NJF7:NJF12)</f>
        <v>0</v>
      </c>
      <c r="NJG13" s="1104">
        <f t="shared" si="152"/>
        <v>0</v>
      </c>
      <c r="NJH13" s="1104">
        <f t="shared" si="152"/>
        <v>0</v>
      </c>
      <c r="NJI13" s="1104">
        <f t="shared" si="152"/>
        <v>0</v>
      </c>
      <c r="NJJ13" s="1104">
        <f t="shared" si="152"/>
        <v>0</v>
      </c>
      <c r="NJK13" s="1104">
        <f t="shared" si="152"/>
        <v>0</v>
      </c>
      <c r="NJL13" s="1104">
        <f t="shared" si="152"/>
        <v>0</v>
      </c>
      <c r="NJM13" s="1103" t="s">
        <v>113</v>
      </c>
      <c r="NJN13" s="1104">
        <f t="shared" si="152"/>
        <v>0</v>
      </c>
      <c r="NJO13" s="1104">
        <f t="shared" si="152"/>
        <v>0</v>
      </c>
      <c r="NJP13" s="1104">
        <f t="shared" si="152"/>
        <v>0</v>
      </c>
      <c r="NJQ13" s="1104">
        <f t="shared" si="152"/>
        <v>0</v>
      </c>
      <c r="NJR13" s="1104">
        <f t="shared" si="152"/>
        <v>0</v>
      </c>
      <c r="NJS13" s="1104">
        <f t="shared" si="152"/>
        <v>0</v>
      </c>
      <c r="NJT13" s="1104">
        <f t="shared" si="152"/>
        <v>0</v>
      </c>
      <c r="NJU13" s="1103" t="s">
        <v>113</v>
      </c>
      <c r="NJV13" s="1104">
        <f t="shared" si="152"/>
        <v>0</v>
      </c>
      <c r="NJW13" s="1104">
        <f t="shared" si="152"/>
        <v>0</v>
      </c>
      <c r="NJX13" s="1104">
        <f t="shared" si="152"/>
        <v>0</v>
      </c>
      <c r="NJY13" s="1104">
        <f t="shared" si="152"/>
        <v>0</v>
      </c>
      <c r="NJZ13" s="1104">
        <f t="shared" si="152"/>
        <v>0</v>
      </c>
      <c r="NKA13" s="1104">
        <f t="shared" si="152"/>
        <v>0</v>
      </c>
      <c r="NKB13" s="1104">
        <f t="shared" si="152"/>
        <v>0</v>
      </c>
      <c r="NKC13" s="1103" t="s">
        <v>113</v>
      </c>
      <c r="NKD13" s="1104">
        <f t="shared" si="152"/>
        <v>0</v>
      </c>
      <c r="NKE13" s="1104">
        <f t="shared" si="152"/>
        <v>0</v>
      </c>
      <c r="NKF13" s="1104">
        <f t="shared" si="152"/>
        <v>0</v>
      </c>
      <c r="NKG13" s="1104">
        <f t="shared" si="152"/>
        <v>0</v>
      </c>
      <c r="NKH13" s="1104">
        <f t="shared" si="152"/>
        <v>0</v>
      </c>
      <c r="NKI13" s="1104">
        <f t="shared" si="152"/>
        <v>0</v>
      </c>
      <c r="NKJ13" s="1104">
        <f t="shared" si="152"/>
        <v>0</v>
      </c>
      <c r="NKK13" s="1103" t="s">
        <v>113</v>
      </c>
      <c r="NKL13" s="1104">
        <f t="shared" si="152"/>
        <v>0</v>
      </c>
      <c r="NKM13" s="1104">
        <f t="shared" si="152"/>
        <v>0</v>
      </c>
      <c r="NKN13" s="1104">
        <f t="shared" si="152"/>
        <v>0</v>
      </c>
      <c r="NKO13" s="1104">
        <f t="shared" si="152"/>
        <v>0</v>
      </c>
      <c r="NKP13" s="1104">
        <f t="shared" si="152"/>
        <v>0</v>
      </c>
      <c r="NKQ13" s="1104">
        <f t="shared" si="152"/>
        <v>0</v>
      </c>
      <c r="NKR13" s="1104">
        <f t="shared" si="152"/>
        <v>0</v>
      </c>
      <c r="NKS13" s="1103" t="s">
        <v>113</v>
      </c>
      <c r="NKT13" s="1104">
        <f t="shared" si="152"/>
        <v>0</v>
      </c>
      <c r="NKU13" s="1104">
        <f t="shared" si="152"/>
        <v>0</v>
      </c>
      <c r="NKV13" s="1104">
        <f t="shared" si="152"/>
        <v>0</v>
      </c>
      <c r="NKW13" s="1104">
        <f t="shared" si="152"/>
        <v>0</v>
      </c>
      <c r="NKX13" s="1104">
        <f t="shared" si="152"/>
        <v>0</v>
      </c>
      <c r="NKY13" s="1104">
        <f t="shared" si="152"/>
        <v>0</v>
      </c>
      <c r="NKZ13" s="1104">
        <f t="shared" si="152"/>
        <v>0</v>
      </c>
      <c r="NLA13" s="1103" t="s">
        <v>113</v>
      </c>
      <c r="NLB13" s="1104">
        <f t="shared" si="152"/>
        <v>0</v>
      </c>
      <c r="NLC13" s="1104">
        <f t="shared" si="152"/>
        <v>0</v>
      </c>
      <c r="NLD13" s="1104">
        <f t="shared" si="152"/>
        <v>0</v>
      </c>
      <c r="NLE13" s="1104">
        <f t="shared" si="152"/>
        <v>0</v>
      </c>
      <c r="NLF13" s="1104">
        <f t="shared" si="152"/>
        <v>0</v>
      </c>
      <c r="NLG13" s="1104">
        <f t="shared" si="152"/>
        <v>0</v>
      </c>
      <c r="NLH13" s="1104">
        <f t="shared" si="152"/>
        <v>0</v>
      </c>
      <c r="NLI13" s="1103" t="s">
        <v>113</v>
      </c>
      <c r="NLJ13" s="1104">
        <f t="shared" si="152"/>
        <v>0</v>
      </c>
      <c r="NLK13" s="1104">
        <f t="shared" si="152"/>
        <v>0</v>
      </c>
      <c r="NLL13" s="1104">
        <f t="shared" si="152"/>
        <v>0</v>
      </c>
      <c r="NLM13" s="1104">
        <f t="shared" si="152"/>
        <v>0</v>
      </c>
      <c r="NLN13" s="1104">
        <f t="shared" si="152"/>
        <v>0</v>
      </c>
      <c r="NLO13" s="1104">
        <f t="shared" si="152"/>
        <v>0</v>
      </c>
      <c r="NLP13" s="1104">
        <f t="shared" si="152"/>
        <v>0</v>
      </c>
      <c r="NLQ13" s="1103" t="s">
        <v>113</v>
      </c>
      <c r="NLR13" s="1104">
        <f t="shared" ref="NLR13:NOB13" si="153">SUM(NLR7:NLR12)</f>
        <v>0</v>
      </c>
      <c r="NLS13" s="1104">
        <f t="shared" si="153"/>
        <v>0</v>
      </c>
      <c r="NLT13" s="1104">
        <f t="shared" si="153"/>
        <v>0</v>
      </c>
      <c r="NLU13" s="1104">
        <f t="shared" si="153"/>
        <v>0</v>
      </c>
      <c r="NLV13" s="1104">
        <f t="shared" si="153"/>
        <v>0</v>
      </c>
      <c r="NLW13" s="1104">
        <f t="shared" si="153"/>
        <v>0</v>
      </c>
      <c r="NLX13" s="1104">
        <f t="shared" si="153"/>
        <v>0</v>
      </c>
      <c r="NLY13" s="1103" t="s">
        <v>113</v>
      </c>
      <c r="NLZ13" s="1104">
        <f t="shared" si="153"/>
        <v>0</v>
      </c>
      <c r="NMA13" s="1104">
        <f t="shared" si="153"/>
        <v>0</v>
      </c>
      <c r="NMB13" s="1104">
        <f t="shared" si="153"/>
        <v>0</v>
      </c>
      <c r="NMC13" s="1104">
        <f t="shared" si="153"/>
        <v>0</v>
      </c>
      <c r="NMD13" s="1104">
        <f t="shared" si="153"/>
        <v>0</v>
      </c>
      <c r="NME13" s="1104">
        <f t="shared" si="153"/>
        <v>0</v>
      </c>
      <c r="NMF13" s="1104">
        <f t="shared" si="153"/>
        <v>0</v>
      </c>
      <c r="NMG13" s="1103" t="s">
        <v>113</v>
      </c>
      <c r="NMH13" s="1104">
        <f t="shared" si="153"/>
        <v>0</v>
      </c>
      <c r="NMI13" s="1104">
        <f t="shared" si="153"/>
        <v>0</v>
      </c>
      <c r="NMJ13" s="1104">
        <f t="shared" si="153"/>
        <v>0</v>
      </c>
      <c r="NMK13" s="1104">
        <f t="shared" si="153"/>
        <v>0</v>
      </c>
      <c r="NML13" s="1104">
        <f t="shared" si="153"/>
        <v>0</v>
      </c>
      <c r="NMM13" s="1104">
        <f t="shared" si="153"/>
        <v>0</v>
      </c>
      <c r="NMN13" s="1104">
        <f t="shared" si="153"/>
        <v>0</v>
      </c>
      <c r="NMO13" s="1103" t="s">
        <v>113</v>
      </c>
      <c r="NMP13" s="1104">
        <f t="shared" si="153"/>
        <v>0</v>
      </c>
      <c r="NMQ13" s="1104">
        <f t="shared" si="153"/>
        <v>0</v>
      </c>
      <c r="NMR13" s="1104">
        <f t="shared" si="153"/>
        <v>0</v>
      </c>
      <c r="NMS13" s="1104">
        <f t="shared" si="153"/>
        <v>0</v>
      </c>
      <c r="NMT13" s="1104">
        <f t="shared" si="153"/>
        <v>0</v>
      </c>
      <c r="NMU13" s="1104">
        <f t="shared" si="153"/>
        <v>0</v>
      </c>
      <c r="NMV13" s="1104">
        <f t="shared" si="153"/>
        <v>0</v>
      </c>
      <c r="NMW13" s="1103" t="s">
        <v>113</v>
      </c>
      <c r="NMX13" s="1104">
        <f t="shared" si="153"/>
        <v>0</v>
      </c>
      <c r="NMY13" s="1104">
        <f t="shared" si="153"/>
        <v>0</v>
      </c>
      <c r="NMZ13" s="1104">
        <f t="shared" si="153"/>
        <v>0</v>
      </c>
      <c r="NNA13" s="1104">
        <f t="shared" si="153"/>
        <v>0</v>
      </c>
      <c r="NNB13" s="1104">
        <f t="shared" si="153"/>
        <v>0</v>
      </c>
      <c r="NNC13" s="1104">
        <f t="shared" si="153"/>
        <v>0</v>
      </c>
      <c r="NND13" s="1104">
        <f t="shared" si="153"/>
        <v>0</v>
      </c>
      <c r="NNE13" s="1103" t="s">
        <v>113</v>
      </c>
      <c r="NNF13" s="1104">
        <f t="shared" si="153"/>
        <v>0</v>
      </c>
      <c r="NNG13" s="1104">
        <f t="shared" si="153"/>
        <v>0</v>
      </c>
      <c r="NNH13" s="1104">
        <f t="shared" si="153"/>
        <v>0</v>
      </c>
      <c r="NNI13" s="1104">
        <f t="shared" si="153"/>
        <v>0</v>
      </c>
      <c r="NNJ13" s="1104">
        <f t="shared" si="153"/>
        <v>0</v>
      </c>
      <c r="NNK13" s="1104">
        <f t="shared" si="153"/>
        <v>0</v>
      </c>
      <c r="NNL13" s="1104">
        <f t="shared" si="153"/>
        <v>0</v>
      </c>
      <c r="NNM13" s="1103" t="s">
        <v>113</v>
      </c>
      <c r="NNN13" s="1104">
        <f t="shared" si="153"/>
        <v>0</v>
      </c>
      <c r="NNO13" s="1104">
        <f t="shared" si="153"/>
        <v>0</v>
      </c>
      <c r="NNP13" s="1104">
        <f t="shared" si="153"/>
        <v>0</v>
      </c>
      <c r="NNQ13" s="1104">
        <f t="shared" si="153"/>
        <v>0</v>
      </c>
      <c r="NNR13" s="1104">
        <f t="shared" si="153"/>
        <v>0</v>
      </c>
      <c r="NNS13" s="1104">
        <f t="shared" si="153"/>
        <v>0</v>
      </c>
      <c r="NNT13" s="1104">
        <f t="shared" si="153"/>
        <v>0</v>
      </c>
      <c r="NNU13" s="1103" t="s">
        <v>113</v>
      </c>
      <c r="NNV13" s="1104">
        <f t="shared" si="153"/>
        <v>0</v>
      </c>
      <c r="NNW13" s="1104">
        <f t="shared" si="153"/>
        <v>0</v>
      </c>
      <c r="NNX13" s="1104">
        <f t="shared" si="153"/>
        <v>0</v>
      </c>
      <c r="NNY13" s="1104">
        <f t="shared" si="153"/>
        <v>0</v>
      </c>
      <c r="NNZ13" s="1104">
        <f t="shared" si="153"/>
        <v>0</v>
      </c>
      <c r="NOA13" s="1104">
        <f t="shared" si="153"/>
        <v>0</v>
      </c>
      <c r="NOB13" s="1104">
        <f t="shared" si="153"/>
        <v>0</v>
      </c>
      <c r="NOC13" s="1103" t="s">
        <v>113</v>
      </c>
      <c r="NOD13" s="1104">
        <f t="shared" ref="NOD13:NQN13" si="154">SUM(NOD7:NOD12)</f>
        <v>0</v>
      </c>
      <c r="NOE13" s="1104">
        <f t="shared" si="154"/>
        <v>0</v>
      </c>
      <c r="NOF13" s="1104">
        <f t="shared" si="154"/>
        <v>0</v>
      </c>
      <c r="NOG13" s="1104">
        <f t="shared" si="154"/>
        <v>0</v>
      </c>
      <c r="NOH13" s="1104">
        <f t="shared" si="154"/>
        <v>0</v>
      </c>
      <c r="NOI13" s="1104">
        <f t="shared" si="154"/>
        <v>0</v>
      </c>
      <c r="NOJ13" s="1104">
        <f t="shared" si="154"/>
        <v>0</v>
      </c>
      <c r="NOK13" s="1103" t="s">
        <v>113</v>
      </c>
      <c r="NOL13" s="1104">
        <f t="shared" si="154"/>
        <v>0</v>
      </c>
      <c r="NOM13" s="1104">
        <f t="shared" si="154"/>
        <v>0</v>
      </c>
      <c r="NON13" s="1104">
        <f t="shared" si="154"/>
        <v>0</v>
      </c>
      <c r="NOO13" s="1104">
        <f t="shared" si="154"/>
        <v>0</v>
      </c>
      <c r="NOP13" s="1104">
        <f t="shared" si="154"/>
        <v>0</v>
      </c>
      <c r="NOQ13" s="1104">
        <f t="shared" si="154"/>
        <v>0</v>
      </c>
      <c r="NOR13" s="1104">
        <f t="shared" si="154"/>
        <v>0</v>
      </c>
      <c r="NOS13" s="1103" t="s">
        <v>113</v>
      </c>
      <c r="NOT13" s="1104">
        <f t="shared" si="154"/>
        <v>0</v>
      </c>
      <c r="NOU13" s="1104">
        <f t="shared" si="154"/>
        <v>0</v>
      </c>
      <c r="NOV13" s="1104">
        <f t="shared" si="154"/>
        <v>0</v>
      </c>
      <c r="NOW13" s="1104">
        <f t="shared" si="154"/>
        <v>0</v>
      </c>
      <c r="NOX13" s="1104">
        <f t="shared" si="154"/>
        <v>0</v>
      </c>
      <c r="NOY13" s="1104">
        <f t="shared" si="154"/>
        <v>0</v>
      </c>
      <c r="NOZ13" s="1104">
        <f t="shared" si="154"/>
        <v>0</v>
      </c>
      <c r="NPA13" s="1103" t="s">
        <v>113</v>
      </c>
      <c r="NPB13" s="1104">
        <f t="shared" si="154"/>
        <v>0</v>
      </c>
      <c r="NPC13" s="1104">
        <f t="shared" si="154"/>
        <v>0</v>
      </c>
      <c r="NPD13" s="1104">
        <f t="shared" si="154"/>
        <v>0</v>
      </c>
      <c r="NPE13" s="1104">
        <f t="shared" si="154"/>
        <v>0</v>
      </c>
      <c r="NPF13" s="1104">
        <f t="shared" si="154"/>
        <v>0</v>
      </c>
      <c r="NPG13" s="1104">
        <f t="shared" si="154"/>
        <v>0</v>
      </c>
      <c r="NPH13" s="1104">
        <f t="shared" si="154"/>
        <v>0</v>
      </c>
      <c r="NPI13" s="1103" t="s">
        <v>113</v>
      </c>
      <c r="NPJ13" s="1104">
        <f t="shared" si="154"/>
        <v>0</v>
      </c>
      <c r="NPK13" s="1104">
        <f t="shared" si="154"/>
        <v>0</v>
      </c>
      <c r="NPL13" s="1104">
        <f t="shared" si="154"/>
        <v>0</v>
      </c>
      <c r="NPM13" s="1104">
        <f t="shared" si="154"/>
        <v>0</v>
      </c>
      <c r="NPN13" s="1104">
        <f t="shared" si="154"/>
        <v>0</v>
      </c>
      <c r="NPO13" s="1104">
        <f t="shared" si="154"/>
        <v>0</v>
      </c>
      <c r="NPP13" s="1104">
        <f t="shared" si="154"/>
        <v>0</v>
      </c>
      <c r="NPQ13" s="1103" t="s">
        <v>113</v>
      </c>
      <c r="NPR13" s="1104">
        <f t="shared" si="154"/>
        <v>0</v>
      </c>
      <c r="NPS13" s="1104">
        <f t="shared" si="154"/>
        <v>0</v>
      </c>
      <c r="NPT13" s="1104">
        <f t="shared" si="154"/>
        <v>0</v>
      </c>
      <c r="NPU13" s="1104">
        <f t="shared" si="154"/>
        <v>0</v>
      </c>
      <c r="NPV13" s="1104">
        <f t="shared" si="154"/>
        <v>0</v>
      </c>
      <c r="NPW13" s="1104">
        <f t="shared" si="154"/>
        <v>0</v>
      </c>
      <c r="NPX13" s="1104">
        <f t="shared" si="154"/>
        <v>0</v>
      </c>
      <c r="NPY13" s="1103" t="s">
        <v>113</v>
      </c>
      <c r="NPZ13" s="1104">
        <f t="shared" si="154"/>
        <v>0</v>
      </c>
      <c r="NQA13" s="1104">
        <f t="shared" si="154"/>
        <v>0</v>
      </c>
      <c r="NQB13" s="1104">
        <f t="shared" si="154"/>
        <v>0</v>
      </c>
      <c r="NQC13" s="1104">
        <f t="shared" si="154"/>
        <v>0</v>
      </c>
      <c r="NQD13" s="1104">
        <f t="shared" si="154"/>
        <v>0</v>
      </c>
      <c r="NQE13" s="1104">
        <f t="shared" si="154"/>
        <v>0</v>
      </c>
      <c r="NQF13" s="1104">
        <f t="shared" si="154"/>
        <v>0</v>
      </c>
      <c r="NQG13" s="1103" t="s">
        <v>113</v>
      </c>
      <c r="NQH13" s="1104">
        <f t="shared" si="154"/>
        <v>0</v>
      </c>
      <c r="NQI13" s="1104">
        <f t="shared" si="154"/>
        <v>0</v>
      </c>
      <c r="NQJ13" s="1104">
        <f t="shared" si="154"/>
        <v>0</v>
      </c>
      <c r="NQK13" s="1104">
        <f t="shared" si="154"/>
        <v>0</v>
      </c>
      <c r="NQL13" s="1104">
        <f t="shared" si="154"/>
        <v>0</v>
      </c>
      <c r="NQM13" s="1104">
        <f t="shared" si="154"/>
        <v>0</v>
      </c>
      <c r="NQN13" s="1104">
        <f t="shared" si="154"/>
        <v>0</v>
      </c>
      <c r="NQO13" s="1103" t="s">
        <v>113</v>
      </c>
      <c r="NQP13" s="1104">
        <f t="shared" ref="NQP13:NSZ13" si="155">SUM(NQP7:NQP12)</f>
        <v>0</v>
      </c>
      <c r="NQQ13" s="1104">
        <f t="shared" si="155"/>
        <v>0</v>
      </c>
      <c r="NQR13" s="1104">
        <f t="shared" si="155"/>
        <v>0</v>
      </c>
      <c r="NQS13" s="1104">
        <f t="shared" si="155"/>
        <v>0</v>
      </c>
      <c r="NQT13" s="1104">
        <f t="shared" si="155"/>
        <v>0</v>
      </c>
      <c r="NQU13" s="1104">
        <f t="shared" si="155"/>
        <v>0</v>
      </c>
      <c r="NQV13" s="1104">
        <f t="shared" si="155"/>
        <v>0</v>
      </c>
      <c r="NQW13" s="1103" t="s">
        <v>113</v>
      </c>
      <c r="NQX13" s="1104">
        <f t="shared" si="155"/>
        <v>0</v>
      </c>
      <c r="NQY13" s="1104">
        <f t="shared" si="155"/>
        <v>0</v>
      </c>
      <c r="NQZ13" s="1104">
        <f t="shared" si="155"/>
        <v>0</v>
      </c>
      <c r="NRA13" s="1104">
        <f t="shared" si="155"/>
        <v>0</v>
      </c>
      <c r="NRB13" s="1104">
        <f t="shared" si="155"/>
        <v>0</v>
      </c>
      <c r="NRC13" s="1104">
        <f t="shared" si="155"/>
        <v>0</v>
      </c>
      <c r="NRD13" s="1104">
        <f t="shared" si="155"/>
        <v>0</v>
      </c>
      <c r="NRE13" s="1103" t="s">
        <v>113</v>
      </c>
      <c r="NRF13" s="1104">
        <f t="shared" si="155"/>
        <v>0</v>
      </c>
      <c r="NRG13" s="1104">
        <f t="shared" si="155"/>
        <v>0</v>
      </c>
      <c r="NRH13" s="1104">
        <f t="shared" si="155"/>
        <v>0</v>
      </c>
      <c r="NRI13" s="1104">
        <f t="shared" si="155"/>
        <v>0</v>
      </c>
      <c r="NRJ13" s="1104">
        <f t="shared" si="155"/>
        <v>0</v>
      </c>
      <c r="NRK13" s="1104">
        <f t="shared" si="155"/>
        <v>0</v>
      </c>
      <c r="NRL13" s="1104">
        <f t="shared" si="155"/>
        <v>0</v>
      </c>
      <c r="NRM13" s="1103" t="s">
        <v>113</v>
      </c>
      <c r="NRN13" s="1104">
        <f t="shared" si="155"/>
        <v>0</v>
      </c>
      <c r="NRO13" s="1104">
        <f t="shared" si="155"/>
        <v>0</v>
      </c>
      <c r="NRP13" s="1104">
        <f t="shared" si="155"/>
        <v>0</v>
      </c>
      <c r="NRQ13" s="1104">
        <f t="shared" si="155"/>
        <v>0</v>
      </c>
      <c r="NRR13" s="1104">
        <f t="shared" si="155"/>
        <v>0</v>
      </c>
      <c r="NRS13" s="1104">
        <f t="shared" si="155"/>
        <v>0</v>
      </c>
      <c r="NRT13" s="1104">
        <f t="shared" si="155"/>
        <v>0</v>
      </c>
      <c r="NRU13" s="1103" t="s">
        <v>113</v>
      </c>
      <c r="NRV13" s="1104">
        <f t="shared" si="155"/>
        <v>0</v>
      </c>
      <c r="NRW13" s="1104">
        <f t="shared" si="155"/>
        <v>0</v>
      </c>
      <c r="NRX13" s="1104">
        <f t="shared" si="155"/>
        <v>0</v>
      </c>
      <c r="NRY13" s="1104">
        <f t="shared" si="155"/>
        <v>0</v>
      </c>
      <c r="NRZ13" s="1104">
        <f t="shared" si="155"/>
        <v>0</v>
      </c>
      <c r="NSA13" s="1104">
        <f t="shared" si="155"/>
        <v>0</v>
      </c>
      <c r="NSB13" s="1104">
        <f t="shared" si="155"/>
        <v>0</v>
      </c>
      <c r="NSC13" s="1103" t="s">
        <v>113</v>
      </c>
      <c r="NSD13" s="1104">
        <f t="shared" si="155"/>
        <v>0</v>
      </c>
      <c r="NSE13" s="1104">
        <f t="shared" si="155"/>
        <v>0</v>
      </c>
      <c r="NSF13" s="1104">
        <f t="shared" si="155"/>
        <v>0</v>
      </c>
      <c r="NSG13" s="1104">
        <f t="shared" si="155"/>
        <v>0</v>
      </c>
      <c r="NSH13" s="1104">
        <f t="shared" si="155"/>
        <v>0</v>
      </c>
      <c r="NSI13" s="1104">
        <f t="shared" si="155"/>
        <v>0</v>
      </c>
      <c r="NSJ13" s="1104">
        <f t="shared" si="155"/>
        <v>0</v>
      </c>
      <c r="NSK13" s="1103" t="s">
        <v>113</v>
      </c>
      <c r="NSL13" s="1104">
        <f t="shared" si="155"/>
        <v>0</v>
      </c>
      <c r="NSM13" s="1104">
        <f t="shared" si="155"/>
        <v>0</v>
      </c>
      <c r="NSN13" s="1104">
        <f t="shared" si="155"/>
        <v>0</v>
      </c>
      <c r="NSO13" s="1104">
        <f t="shared" si="155"/>
        <v>0</v>
      </c>
      <c r="NSP13" s="1104">
        <f t="shared" si="155"/>
        <v>0</v>
      </c>
      <c r="NSQ13" s="1104">
        <f t="shared" si="155"/>
        <v>0</v>
      </c>
      <c r="NSR13" s="1104">
        <f t="shared" si="155"/>
        <v>0</v>
      </c>
      <c r="NSS13" s="1103" t="s">
        <v>113</v>
      </c>
      <c r="NST13" s="1104">
        <f t="shared" si="155"/>
        <v>0</v>
      </c>
      <c r="NSU13" s="1104">
        <f t="shared" si="155"/>
        <v>0</v>
      </c>
      <c r="NSV13" s="1104">
        <f t="shared" si="155"/>
        <v>0</v>
      </c>
      <c r="NSW13" s="1104">
        <f t="shared" si="155"/>
        <v>0</v>
      </c>
      <c r="NSX13" s="1104">
        <f t="shared" si="155"/>
        <v>0</v>
      </c>
      <c r="NSY13" s="1104">
        <f t="shared" si="155"/>
        <v>0</v>
      </c>
      <c r="NSZ13" s="1104">
        <f t="shared" si="155"/>
        <v>0</v>
      </c>
      <c r="NTA13" s="1103" t="s">
        <v>113</v>
      </c>
      <c r="NTB13" s="1104">
        <f t="shared" ref="NTB13:NVL13" si="156">SUM(NTB7:NTB12)</f>
        <v>0</v>
      </c>
      <c r="NTC13" s="1104">
        <f t="shared" si="156"/>
        <v>0</v>
      </c>
      <c r="NTD13" s="1104">
        <f t="shared" si="156"/>
        <v>0</v>
      </c>
      <c r="NTE13" s="1104">
        <f t="shared" si="156"/>
        <v>0</v>
      </c>
      <c r="NTF13" s="1104">
        <f t="shared" si="156"/>
        <v>0</v>
      </c>
      <c r="NTG13" s="1104">
        <f t="shared" si="156"/>
        <v>0</v>
      </c>
      <c r="NTH13" s="1104">
        <f t="shared" si="156"/>
        <v>0</v>
      </c>
      <c r="NTI13" s="1103" t="s">
        <v>113</v>
      </c>
      <c r="NTJ13" s="1104">
        <f t="shared" si="156"/>
        <v>0</v>
      </c>
      <c r="NTK13" s="1104">
        <f t="shared" si="156"/>
        <v>0</v>
      </c>
      <c r="NTL13" s="1104">
        <f t="shared" si="156"/>
        <v>0</v>
      </c>
      <c r="NTM13" s="1104">
        <f t="shared" si="156"/>
        <v>0</v>
      </c>
      <c r="NTN13" s="1104">
        <f t="shared" si="156"/>
        <v>0</v>
      </c>
      <c r="NTO13" s="1104">
        <f t="shared" si="156"/>
        <v>0</v>
      </c>
      <c r="NTP13" s="1104">
        <f t="shared" si="156"/>
        <v>0</v>
      </c>
      <c r="NTQ13" s="1103" t="s">
        <v>113</v>
      </c>
      <c r="NTR13" s="1104">
        <f t="shared" si="156"/>
        <v>0</v>
      </c>
      <c r="NTS13" s="1104">
        <f t="shared" si="156"/>
        <v>0</v>
      </c>
      <c r="NTT13" s="1104">
        <f t="shared" si="156"/>
        <v>0</v>
      </c>
      <c r="NTU13" s="1104">
        <f t="shared" si="156"/>
        <v>0</v>
      </c>
      <c r="NTV13" s="1104">
        <f t="shared" si="156"/>
        <v>0</v>
      </c>
      <c r="NTW13" s="1104">
        <f t="shared" si="156"/>
        <v>0</v>
      </c>
      <c r="NTX13" s="1104">
        <f t="shared" si="156"/>
        <v>0</v>
      </c>
      <c r="NTY13" s="1103" t="s">
        <v>113</v>
      </c>
      <c r="NTZ13" s="1104">
        <f t="shared" si="156"/>
        <v>0</v>
      </c>
      <c r="NUA13" s="1104">
        <f t="shared" si="156"/>
        <v>0</v>
      </c>
      <c r="NUB13" s="1104">
        <f t="shared" si="156"/>
        <v>0</v>
      </c>
      <c r="NUC13" s="1104">
        <f t="shared" si="156"/>
        <v>0</v>
      </c>
      <c r="NUD13" s="1104">
        <f t="shared" si="156"/>
        <v>0</v>
      </c>
      <c r="NUE13" s="1104">
        <f t="shared" si="156"/>
        <v>0</v>
      </c>
      <c r="NUF13" s="1104">
        <f t="shared" si="156"/>
        <v>0</v>
      </c>
      <c r="NUG13" s="1103" t="s">
        <v>113</v>
      </c>
      <c r="NUH13" s="1104">
        <f t="shared" si="156"/>
        <v>0</v>
      </c>
      <c r="NUI13" s="1104">
        <f t="shared" si="156"/>
        <v>0</v>
      </c>
      <c r="NUJ13" s="1104">
        <f t="shared" si="156"/>
        <v>0</v>
      </c>
      <c r="NUK13" s="1104">
        <f t="shared" si="156"/>
        <v>0</v>
      </c>
      <c r="NUL13" s="1104">
        <f t="shared" si="156"/>
        <v>0</v>
      </c>
      <c r="NUM13" s="1104">
        <f t="shared" si="156"/>
        <v>0</v>
      </c>
      <c r="NUN13" s="1104">
        <f t="shared" si="156"/>
        <v>0</v>
      </c>
      <c r="NUO13" s="1103" t="s">
        <v>113</v>
      </c>
      <c r="NUP13" s="1104">
        <f t="shared" si="156"/>
        <v>0</v>
      </c>
      <c r="NUQ13" s="1104">
        <f t="shared" si="156"/>
        <v>0</v>
      </c>
      <c r="NUR13" s="1104">
        <f t="shared" si="156"/>
        <v>0</v>
      </c>
      <c r="NUS13" s="1104">
        <f t="shared" si="156"/>
        <v>0</v>
      </c>
      <c r="NUT13" s="1104">
        <f t="shared" si="156"/>
        <v>0</v>
      </c>
      <c r="NUU13" s="1104">
        <f t="shared" si="156"/>
        <v>0</v>
      </c>
      <c r="NUV13" s="1104">
        <f t="shared" si="156"/>
        <v>0</v>
      </c>
      <c r="NUW13" s="1103" t="s">
        <v>113</v>
      </c>
      <c r="NUX13" s="1104">
        <f t="shared" si="156"/>
        <v>0</v>
      </c>
      <c r="NUY13" s="1104">
        <f t="shared" si="156"/>
        <v>0</v>
      </c>
      <c r="NUZ13" s="1104">
        <f t="shared" si="156"/>
        <v>0</v>
      </c>
      <c r="NVA13" s="1104">
        <f t="shared" si="156"/>
        <v>0</v>
      </c>
      <c r="NVB13" s="1104">
        <f t="shared" si="156"/>
        <v>0</v>
      </c>
      <c r="NVC13" s="1104">
        <f t="shared" si="156"/>
        <v>0</v>
      </c>
      <c r="NVD13" s="1104">
        <f t="shared" si="156"/>
        <v>0</v>
      </c>
      <c r="NVE13" s="1103" t="s">
        <v>113</v>
      </c>
      <c r="NVF13" s="1104">
        <f t="shared" si="156"/>
        <v>0</v>
      </c>
      <c r="NVG13" s="1104">
        <f t="shared" si="156"/>
        <v>0</v>
      </c>
      <c r="NVH13" s="1104">
        <f t="shared" si="156"/>
        <v>0</v>
      </c>
      <c r="NVI13" s="1104">
        <f t="shared" si="156"/>
        <v>0</v>
      </c>
      <c r="NVJ13" s="1104">
        <f t="shared" si="156"/>
        <v>0</v>
      </c>
      <c r="NVK13" s="1104">
        <f t="shared" si="156"/>
        <v>0</v>
      </c>
      <c r="NVL13" s="1104">
        <f t="shared" si="156"/>
        <v>0</v>
      </c>
      <c r="NVM13" s="1103" t="s">
        <v>113</v>
      </c>
      <c r="NVN13" s="1104">
        <f t="shared" ref="NVN13:NXX13" si="157">SUM(NVN7:NVN12)</f>
        <v>0</v>
      </c>
      <c r="NVO13" s="1104">
        <f t="shared" si="157"/>
        <v>0</v>
      </c>
      <c r="NVP13" s="1104">
        <f t="shared" si="157"/>
        <v>0</v>
      </c>
      <c r="NVQ13" s="1104">
        <f t="shared" si="157"/>
        <v>0</v>
      </c>
      <c r="NVR13" s="1104">
        <f t="shared" si="157"/>
        <v>0</v>
      </c>
      <c r="NVS13" s="1104">
        <f t="shared" si="157"/>
        <v>0</v>
      </c>
      <c r="NVT13" s="1104">
        <f t="shared" si="157"/>
        <v>0</v>
      </c>
      <c r="NVU13" s="1103" t="s">
        <v>113</v>
      </c>
      <c r="NVV13" s="1104">
        <f t="shared" si="157"/>
        <v>0</v>
      </c>
      <c r="NVW13" s="1104">
        <f t="shared" si="157"/>
        <v>0</v>
      </c>
      <c r="NVX13" s="1104">
        <f t="shared" si="157"/>
        <v>0</v>
      </c>
      <c r="NVY13" s="1104">
        <f t="shared" si="157"/>
        <v>0</v>
      </c>
      <c r="NVZ13" s="1104">
        <f t="shared" si="157"/>
        <v>0</v>
      </c>
      <c r="NWA13" s="1104">
        <f t="shared" si="157"/>
        <v>0</v>
      </c>
      <c r="NWB13" s="1104">
        <f t="shared" si="157"/>
        <v>0</v>
      </c>
      <c r="NWC13" s="1103" t="s">
        <v>113</v>
      </c>
      <c r="NWD13" s="1104">
        <f t="shared" si="157"/>
        <v>0</v>
      </c>
      <c r="NWE13" s="1104">
        <f t="shared" si="157"/>
        <v>0</v>
      </c>
      <c r="NWF13" s="1104">
        <f t="shared" si="157"/>
        <v>0</v>
      </c>
      <c r="NWG13" s="1104">
        <f t="shared" si="157"/>
        <v>0</v>
      </c>
      <c r="NWH13" s="1104">
        <f t="shared" si="157"/>
        <v>0</v>
      </c>
      <c r="NWI13" s="1104">
        <f t="shared" si="157"/>
        <v>0</v>
      </c>
      <c r="NWJ13" s="1104">
        <f t="shared" si="157"/>
        <v>0</v>
      </c>
      <c r="NWK13" s="1103" t="s">
        <v>113</v>
      </c>
      <c r="NWL13" s="1104">
        <f t="shared" si="157"/>
        <v>0</v>
      </c>
      <c r="NWM13" s="1104">
        <f t="shared" si="157"/>
        <v>0</v>
      </c>
      <c r="NWN13" s="1104">
        <f t="shared" si="157"/>
        <v>0</v>
      </c>
      <c r="NWO13" s="1104">
        <f t="shared" si="157"/>
        <v>0</v>
      </c>
      <c r="NWP13" s="1104">
        <f t="shared" si="157"/>
        <v>0</v>
      </c>
      <c r="NWQ13" s="1104">
        <f t="shared" si="157"/>
        <v>0</v>
      </c>
      <c r="NWR13" s="1104">
        <f t="shared" si="157"/>
        <v>0</v>
      </c>
      <c r="NWS13" s="1103" t="s">
        <v>113</v>
      </c>
      <c r="NWT13" s="1104">
        <f t="shared" si="157"/>
        <v>0</v>
      </c>
      <c r="NWU13" s="1104">
        <f t="shared" si="157"/>
        <v>0</v>
      </c>
      <c r="NWV13" s="1104">
        <f t="shared" si="157"/>
        <v>0</v>
      </c>
      <c r="NWW13" s="1104">
        <f t="shared" si="157"/>
        <v>0</v>
      </c>
      <c r="NWX13" s="1104">
        <f t="shared" si="157"/>
        <v>0</v>
      </c>
      <c r="NWY13" s="1104">
        <f t="shared" si="157"/>
        <v>0</v>
      </c>
      <c r="NWZ13" s="1104">
        <f t="shared" si="157"/>
        <v>0</v>
      </c>
      <c r="NXA13" s="1103" t="s">
        <v>113</v>
      </c>
      <c r="NXB13" s="1104">
        <f t="shared" si="157"/>
        <v>0</v>
      </c>
      <c r="NXC13" s="1104">
        <f t="shared" si="157"/>
        <v>0</v>
      </c>
      <c r="NXD13" s="1104">
        <f t="shared" si="157"/>
        <v>0</v>
      </c>
      <c r="NXE13" s="1104">
        <f t="shared" si="157"/>
        <v>0</v>
      </c>
      <c r="NXF13" s="1104">
        <f t="shared" si="157"/>
        <v>0</v>
      </c>
      <c r="NXG13" s="1104">
        <f t="shared" si="157"/>
        <v>0</v>
      </c>
      <c r="NXH13" s="1104">
        <f t="shared" si="157"/>
        <v>0</v>
      </c>
      <c r="NXI13" s="1103" t="s">
        <v>113</v>
      </c>
      <c r="NXJ13" s="1104">
        <f t="shared" si="157"/>
        <v>0</v>
      </c>
      <c r="NXK13" s="1104">
        <f t="shared" si="157"/>
        <v>0</v>
      </c>
      <c r="NXL13" s="1104">
        <f t="shared" si="157"/>
        <v>0</v>
      </c>
      <c r="NXM13" s="1104">
        <f t="shared" si="157"/>
        <v>0</v>
      </c>
      <c r="NXN13" s="1104">
        <f t="shared" si="157"/>
        <v>0</v>
      </c>
      <c r="NXO13" s="1104">
        <f t="shared" si="157"/>
        <v>0</v>
      </c>
      <c r="NXP13" s="1104">
        <f t="shared" si="157"/>
        <v>0</v>
      </c>
      <c r="NXQ13" s="1103" t="s">
        <v>113</v>
      </c>
      <c r="NXR13" s="1104">
        <f t="shared" si="157"/>
        <v>0</v>
      </c>
      <c r="NXS13" s="1104">
        <f t="shared" si="157"/>
        <v>0</v>
      </c>
      <c r="NXT13" s="1104">
        <f t="shared" si="157"/>
        <v>0</v>
      </c>
      <c r="NXU13" s="1104">
        <f t="shared" si="157"/>
        <v>0</v>
      </c>
      <c r="NXV13" s="1104">
        <f t="shared" si="157"/>
        <v>0</v>
      </c>
      <c r="NXW13" s="1104">
        <f t="shared" si="157"/>
        <v>0</v>
      </c>
      <c r="NXX13" s="1104">
        <f t="shared" si="157"/>
        <v>0</v>
      </c>
      <c r="NXY13" s="1103" t="s">
        <v>113</v>
      </c>
      <c r="NXZ13" s="1104">
        <f t="shared" ref="NXZ13:OAJ13" si="158">SUM(NXZ7:NXZ12)</f>
        <v>0</v>
      </c>
      <c r="NYA13" s="1104">
        <f t="shared" si="158"/>
        <v>0</v>
      </c>
      <c r="NYB13" s="1104">
        <f t="shared" si="158"/>
        <v>0</v>
      </c>
      <c r="NYC13" s="1104">
        <f t="shared" si="158"/>
        <v>0</v>
      </c>
      <c r="NYD13" s="1104">
        <f t="shared" si="158"/>
        <v>0</v>
      </c>
      <c r="NYE13" s="1104">
        <f t="shared" si="158"/>
        <v>0</v>
      </c>
      <c r="NYF13" s="1104">
        <f t="shared" si="158"/>
        <v>0</v>
      </c>
      <c r="NYG13" s="1103" t="s">
        <v>113</v>
      </c>
      <c r="NYH13" s="1104">
        <f t="shared" si="158"/>
        <v>0</v>
      </c>
      <c r="NYI13" s="1104">
        <f t="shared" si="158"/>
        <v>0</v>
      </c>
      <c r="NYJ13" s="1104">
        <f t="shared" si="158"/>
        <v>0</v>
      </c>
      <c r="NYK13" s="1104">
        <f t="shared" si="158"/>
        <v>0</v>
      </c>
      <c r="NYL13" s="1104">
        <f t="shared" si="158"/>
        <v>0</v>
      </c>
      <c r="NYM13" s="1104">
        <f t="shared" si="158"/>
        <v>0</v>
      </c>
      <c r="NYN13" s="1104">
        <f t="shared" si="158"/>
        <v>0</v>
      </c>
      <c r="NYO13" s="1103" t="s">
        <v>113</v>
      </c>
      <c r="NYP13" s="1104">
        <f t="shared" si="158"/>
        <v>0</v>
      </c>
      <c r="NYQ13" s="1104">
        <f t="shared" si="158"/>
        <v>0</v>
      </c>
      <c r="NYR13" s="1104">
        <f t="shared" si="158"/>
        <v>0</v>
      </c>
      <c r="NYS13" s="1104">
        <f t="shared" si="158"/>
        <v>0</v>
      </c>
      <c r="NYT13" s="1104">
        <f t="shared" si="158"/>
        <v>0</v>
      </c>
      <c r="NYU13" s="1104">
        <f t="shared" si="158"/>
        <v>0</v>
      </c>
      <c r="NYV13" s="1104">
        <f t="shared" si="158"/>
        <v>0</v>
      </c>
      <c r="NYW13" s="1103" t="s">
        <v>113</v>
      </c>
      <c r="NYX13" s="1104">
        <f t="shared" si="158"/>
        <v>0</v>
      </c>
      <c r="NYY13" s="1104">
        <f t="shared" si="158"/>
        <v>0</v>
      </c>
      <c r="NYZ13" s="1104">
        <f t="shared" si="158"/>
        <v>0</v>
      </c>
      <c r="NZA13" s="1104">
        <f t="shared" si="158"/>
        <v>0</v>
      </c>
      <c r="NZB13" s="1104">
        <f t="shared" si="158"/>
        <v>0</v>
      </c>
      <c r="NZC13" s="1104">
        <f t="shared" si="158"/>
        <v>0</v>
      </c>
      <c r="NZD13" s="1104">
        <f t="shared" si="158"/>
        <v>0</v>
      </c>
      <c r="NZE13" s="1103" t="s">
        <v>113</v>
      </c>
      <c r="NZF13" s="1104">
        <f t="shared" si="158"/>
        <v>0</v>
      </c>
      <c r="NZG13" s="1104">
        <f t="shared" si="158"/>
        <v>0</v>
      </c>
      <c r="NZH13" s="1104">
        <f t="shared" si="158"/>
        <v>0</v>
      </c>
      <c r="NZI13" s="1104">
        <f t="shared" si="158"/>
        <v>0</v>
      </c>
      <c r="NZJ13" s="1104">
        <f t="shared" si="158"/>
        <v>0</v>
      </c>
      <c r="NZK13" s="1104">
        <f t="shared" si="158"/>
        <v>0</v>
      </c>
      <c r="NZL13" s="1104">
        <f t="shared" si="158"/>
        <v>0</v>
      </c>
      <c r="NZM13" s="1103" t="s">
        <v>113</v>
      </c>
      <c r="NZN13" s="1104">
        <f t="shared" si="158"/>
        <v>0</v>
      </c>
      <c r="NZO13" s="1104">
        <f t="shared" si="158"/>
        <v>0</v>
      </c>
      <c r="NZP13" s="1104">
        <f t="shared" si="158"/>
        <v>0</v>
      </c>
      <c r="NZQ13" s="1104">
        <f t="shared" si="158"/>
        <v>0</v>
      </c>
      <c r="NZR13" s="1104">
        <f t="shared" si="158"/>
        <v>0</v>
      </c>
      <c r="NZS13" s="1104">
        <f t="shared" si="158"/>
        <v>0</v>
      </c>
      <c r="NZT13" s="1104">
        <f t="shared" si="158"/>
        <v>0</v>
      </c>
      <c r="NZU13" s="1103" t="s">
        <v>113</v>
      </c>
      <c r="NZV13" s="1104">
        <f t="shared" si="158"/>
        <v>0</v>
      </c>
      <c r="NZW13" s="1104">
        <f t="shared" si="158"/>
        <v>0</v>
      </c>
      <c r="NZX13" s="1104">
        <f t="shared" si="158"/>
        <v>0</v>
      </c>
      <c r="NZY13" s="1104">
        <f t="shared" si="158"/>
        <v>0</v>
      </c>
      <c r="NZZ13" s="1104">
        <f t="shared" si="158"/>
        <v>0</v>
      </c>
      <c r="OAA13" s="1104">
        <f t="shared" si="158"/>
        <v>0</v>
      </c>
      <c r="OAB13" s="1104">
        <f t="shared" si="158"/>
        <v>0</v>
      </c>
      <c r="OAC13" s="1103" t="s">
        <v>113</v>
      </c>
      <c r="OAD13" s="1104">
        <f t="shared" si="158"/>
        <v>0</v>
      </c>
      <c r="OAE13" s="1104">
        <f t="shared" si="158"/>
        <v>0</v>
      </c>
      <c r="OAF13" s="1104">
        <f t="shared" si="158"/>
        <v>0</v>
      </c>
      <c r="OAG13" s="1104">
        <f t="shared" si="158"/>
        <v>0</v>
      </c>
      <c r="OAH13" s="1104">
        <f t="shared" si="158"/>
        <v>0</v>
      </c>
      <c r="OAI13" s="1104">
        <f t="shared" si="158"/>
        <v>0</v>
      </c>
      <c r="OAJ13" s="1104">
        <f t="shared" si="158"/>
        <v>0</v>
      </c>
      <c r="OAK13" s="1103" t="s">
        <v>113</v>
      </c>
      <c r="OAL13" s="1104">
        <f t="shared" ref="OAL13:OCV13" si="159">SUM(OAL7:OAL12)</f>
        <v>0</v>
      </c>
      <c r="OAM13" s="1104">
        <f t="shared" si="159"/>
        <v>0</v>
      </c>
      <c r="OAN13" s="1104">
        <f t="shared" si="159"/>
        <v>0</v>
      </c>
      <c r="OAO13" s="1104">
        <f t="shared" si="159"/>
        <v>0</v>
      </c>
      <c r="OAP13" s="1104">
        <f t="shared" si="159"/>
        <v>0</v>
      </c>
      <c r="OAQ13" s="1104">
        <f t="shared" si="159"/>
        <v>0</v>
      </c>
      <c r="OAR13" s="1104">
        <f t="shared" si="159"/>
        <v>0</v>
      </c>
      <c r="OAS13" s="1103" t="s">
        <v>113</v>
      </c>
      <c r="OAT13" s="1104">
        <f t="shared" si="159"/>
        <v>0</v>
      </c>
      <c r="OAU13" s="1104">
        <f t="shared" si="159"/>
        <v>0</v>
      </c>
      <c r="OAV13" s="1104">
        <f t="shared" si="159"/>
        <v>0</v>
      </c>
      <c r="OAW13" s="1104">
        <f t="shared" si="159"/>
        <v>0</v>
      </c>
      <c r="OAX13" s="1104">
        <f t="shared" si="159"/>
        <v>0</v>
      </c>
      <c r="OAY13" s="1104">
        <f t="shared" si="159"/>
        <v>0</v>
      </c>
      <c r="OAZ13" s="1104">
        <f t="shared" si="159"/>
        <v>0</v>
      </c>
      <c r="OBA13" s="1103" t="s">
        <v>113</v>
      </c>
      <c r="OBB13" s="1104">
        <f t="shared" si="159"/>
        <v>0</v>
      </c>
      <c r="OBC13" s="1104">
        <f t="shared" si="159"/>
        <v>0</v>
      </c>
      <c r="OBD13" s="1104">
        <f t="shared" si="159"/>
        <v>0</v>
      </c>
      <c r="OBE13" s="1104">
        <f t="shared" si="159"/>
        <v>0</v>
      </c>
      <c r="OBF13" s="1104">
        <f t="shared" si="159"/>
        <v>0</v>
      </c>
      <c r="OBG13" s="1104">
        <f t="shared" si="159"/>
        <v>0</v>
      </c>
      <c r="OBH13" s="1104">
        <f t="shared" si="159"/>
        <v>0</v>
      </c>
      <c r="OBI13" s="1103" t="s">
        <v>113</v>
      </c>
      <c r="OBJ13" s="1104">
        <f t="shared" si="159"/>
        <v>0</v>
      </c>
      <c r="OBK13" s="1104">
        <f t="shared" si="159"/>
        <v>0</v>
      </c>
      <c r="OBL13" s="1104">
        <f t="shared" si="159"/>
        <v>0</v>
      </c>
      <c r="OBM13" s="1104">
        <f t="shared" si="159"/>
        <v>0</v>
      </c>
      <c r="OBN13" s="1104">
        <f t="shared" si="159"/>
        <v>0</v>
      </c>
      <c r="OBO13" s="1104">
        <f t="shared" si="159"/>
        <v>0</v>
      </c>
      <c r="OBP13" s="1104">
        <f t="shared" si="159"/>
        <v>0</v>
      </c>
      <c r="OBQ13" s="1103" t="s">
        <v>113</v>
      </c>
      <c r="OBR13" s="1104">
        <f t="shared" si="159"/>
        <v>0</v>
      </c>
      <c r="OBS13" s="1104">
        <f t="shared" si="159"/>
        <v>0</v>
      </c>
      <c r="OBT13" s="1104">
        <f t="shared" si="159"/>
        <v>0</v>
      </c>
      <c r="OBU13" s="1104">
        <f t="shared" si="159"/>
        <v>0</v>
      </c>
      <c r="OBV13" s="1104">
        <f t="shared" si="159"/>
        <v>0</v>
      </c>
      <c r="OBW13" s="1104">
        <f t="shared" si="159"/>
        <v>0</v>
      </c>
      <c r="OBX13" s="1104">
        <f t="shared" si="159"/>
        <v>0</v>
      </c>
      <c r="OBY13" s="1103" t="s">
        <v>113</v>
      </c>
      <c r="OBZ13" s="1104">
        <f t="shared" si="159"/>
        <v>0</v>
      </c>
      <c r="OCA13" s="1104">
        <f t="shared" si="159"/>
        <v>0</v>
      </c>
      <c r="OCB13" s="1104">
        <f t="shared" si="159"/>
        <v>0</v>
      </c>
      <c r="OCC13" s="1104">
        <f t="shared" si="159"/>
        <v>0</v>
      </c>
      <c r="OCD13" s="1104">
        <f t="shared" si="159"/>
        <v>0</v>
      </c>
      <c r="OCE13" s="1104">
        <f t="shared" si="159"/>
        <v>0</v>
      </c>
      <c r="OCF13" s="1104">
        <f t="shared" si="159"/>
        <v>0</v>
      </c>
      <c r="OCG13" s="1103" t="s">
        <v>113</v>
      </c>
      <c r="OCH13" s="1104">
        <f t="shared" si="159"/>
        <v>0</v>
      </c>
      <c r="OCI13" s="1104">
        <f t="shared" si="159"/>
        <v>0</v>
      </c>
      <c r="OCJ13" s="1104">
        <f t="shared" si="159"/>
        <v>0</v>
      </c>
      <c r="OCK13" s="1104">
        <f t="shared" si="159"/>
        <v>0</v>
      </c>
      <c r="OCL13" s="1104">
        <f t="shared" si="159"/>
        <v>0</v>
      </c>
      <c r="OCM13" s="1104">
        <f t="shared" si="159"/>
        <v>0</v>
      </c>
      <c r="OCN13" s="1104">
        <f t="shared" si="159"/>
        <v>0</v>
      </c>
      <c r="OCO13" s="1103" t="s">
        <v>113</v>
      </c>
      <c r="OCP13" s="1104">
        <f t="shared" si="159"/>
        <v>0</v>
      </c>
      <c r="OCQ13" s="1104">
        <f t="shared" si="159"/>
        <v>0</v>
      </c>
      <c r="OCR13" s="1104">
        <f t="shared" si="159"/>
        <v>0</v>
      </c>
      <c r="OCS13" s="1104">
        <f t="shared" si="159"/>
        <v>0</v>
      </c>
      <c r="OCT13" s="1104">
        <f t="shared" si="159"/>
        <v>0</v>
      </c>
      <c r="OCU13" s="1104">
        <f t="shared" si="159"/>
        <v>0</v>
      </c>
      <c r="OCV13" s="1104">
        <f t="shared" si="159"/>
        <v>0</v>
      </c>
      <c r="OCW13" s="1103" t="s">
        <v>113</v>
      </c>
      <c r="OCX13" s="1104">
        <f t="shared" ref="OCX13:OFH13" si="160">SUM(OCX7:OCX12)</f>
        <v>0</v>
      </c>
      <c r="OCY13" s="1104">
        <f t="shared" si="160"/>
        <v>0</v>
      </c>
      <c r="OCZ13" s="1104">
        <f t="shared" si="160"/>
        <v>0</v>
      </c>
      <c r="ODA13" s="1104">
        <f t="shared" si="160"/>
        <v>0</v>
      </c>
      <c r="ODB13" s="1104">
        <f t="shared" si="160"/>
        <v>0</v>
      </c>
      <c r="ODC13" s="1104">
        <f t="shared" si="160"/>
        <v>0</v>
      </c>
      <c r="ODD13" s="1104">
        <f t="shared" si="160"/>
        <v>0</v>
      </c>
      <c r="ODE13" s="1103" t="s">
        <v>113</v>
      </c>
      <c r="ODF13" s="1104">
        <f t="shared" si="160"/>
        <v>0</v>
      </c>
      <c r="ODG13" s="1104">
        <f t="shared" si="160"/>
        <v>0</v>
      </c>
      <c r="ODH13" s="1104">
        <f t="shared" si="160"/>
        <v>0</v>
      </c>
      <c r="ODI13" s="1104">
        <f t="shared" si="160"/>
        <v>0</v>
      </c>
      <c r="ODJ13" s="1104">
        <f t="shared" si="160"/>
        <v>0</v>
      </c>
      <c r="ODK13" s="1104">
        <f t="shared" si="160"/>
        <v>0</v>
      </c>
      <c r="ODL13" s="1104">
        <f t="shared" si="160"/>
        <v>0</v>
      </c>
      <c r="ODM13" s="1103" t="s">
        <v>113</v>
      </c>
      <c r="ODN13" s="1104">
        <f t="shared" si="160"/>
        <v>0</v>
      </c>
      <c r="ODO13" s="1104">
        <f t="shared" si="160"/>
        <v>0</v>
      </c>
      <c r="ODP13" s="1104">
        <f t="shared" si="160"/>
        <v>0</v>
      </c>
      <c r="ODQ13" s="1104">
        <f t="shared" si="160"/>
        <v>0</v>
      </c>
      <c r="ODR13" s="1104">
        <f t="shared" si="160"/>
        <v>0</v>
      </c>
      <c r="ODS13" s="1104">
        <f t="shared" si="160"/>
        <v>0</v>
      </c>
      <c r="ODT13" s="1104">
        <f t="shared" si="160"/>
        <v>0</v>
      </c>
      <c r="ODU13" s="1103" t="s">
        <v>113</v>
      </c>
      <c r="ODV13" s="1104">
        <f t="shared" si="160"/>
        <v>0</v>
      </c>
      <c r="ODW13" s="1104">
        <f t="shared" si="160"/>
        <v>0</v>
      </c>
      <c r="ODX13" s="1104">
        <f t="shared" si="160"/>
        <v>0</v>
      </c>
      <c r="ODY13" s="1104">
        <f t="shared" si="160"/>
        <v>0</v>
      </c>
      <c r="ODZ13" s="1104">
        <f t="shared" si="160"/>
        <v>0</v>
      </c>
      <c r="OEA13" s="1104">
        <f t="shared" si="160"/>
        <v>0</v>
      </c>
      <c r="OEB13" s="1104">
        <f t="shared" si="160"/>
        <v>0</v>
      </c>
      <c r="OEC13" s="1103" t="s">
        <v>113</v>
      </c>
      <c r="OED13" s="1104">
        <f t="shared" si="160"/>
        <v>0</v>
      </c>
      <c r="OEE13" s="1104">
        <f t="shared" si="160"/>
        <v>0</v>
      </c>
      <c r="OEF13" s="1104">
        <f t="shared" si="160"/>
        <v>0</v>
      </c>
      <c r="OEG13" s="1104">
        <f t="shared" si="160"/>
        <v>0</v>
      </c>
      <c r="OEH13" s="1104">
        <f t="shared" si="160"/>
        <v>0</v>
      </c>
      <c r="OEI13" s="1104">
        <f t="shared" si="160"/>
        <v>0</v>
      </c>
      <c r="OEJ13" s="1104">
        <f t="shared" si="160"/>
        <v>0</v>
      </c>
      <c r="OEK13" s="1103" t="s">
        <v>113</v>
      </c>
      <c r="OEL13" s="1104">
        <f t="shared" si="160"/>
        <v>0</v>
      </c>
      <c r="OEM13" s="1104">
        <f t="shared" si="160"/>
        <v>0</v>
      </c>
      <c r="OEN13" s="1104">
        <f t="shared" si="160"/>
        <v>0</v>
      </c>
      <c r="OEO13" s="1104">
        <f t="shared" si="160"/>
        <v>0</v>
      </c>
      <c r="OEP13" s="1104">
        <f t="shared" si="160"/>
        <v>0</v>
      </c>
      <c r="OEQ13" s="1104">
        <f t="shared" si="160"/>
        <v>0</v>
      </c>
      <c r="OER13" s="1104">
        <f t="shared" si="160"/>
        <v>0</v>
      </c>
      <c r="OES13" s="1103" t="s">
        <v>113</v>
      </c>
      <c r="OET13" s="1104">
        <f t="shared" si="160"/>
        <v>0</v>
      </c>
      <c r="OEU13" s="1104">
        <f t="shared" si="160"/>
        <v>0</v>
      </c>
      <c r="OEV13" s="1104">
        <f t="shared" si="160"/>
        <v>0</v>
      </c>
      <c r="OEW13" s="1104">
        <f t="shared" si="160"/>
        <v>0</v>
      </c>
      <c r="OEX13" s="1104">
        <f t="shared" si="160"/>
        <v>0</v>
      </c>
      <c r="OEY13" s="1104">
        <f t="shared" si="160"/>
        <v>0</v>
      </c>
      <c r="OEZ13" s="1104">
        <f t="shared" si="160"/>
        <v>0</v>
      </c>
      <c r="OFA13" s="1103" t="s">
        <v>113</v>
      </c>
      <c r="OFB13" s="1104">
        <f t="shared" si="160"/>
        <v>0</v>
      </c>
      <c r="OFC13" s="1104">
        <f t="shared" si="160"/>
        <v>0</v>
      </c>
      <c r="OFD13" s="1104">
        <f t="shared" si="160"/>
        <v>0</v>
      </c>
      <c r="OFE13" s="1104">
        <f t="shared" si="160"/>
        <v>0</v>
      </c>
      <c r="OFF13" s="1104">
        <f t="shared" si="160"/>
        <v>0</v>
      </c>
      <c r="OFG13" s="1104">
        <f t="shared" si="160"/>
        <v>0</v>
      </c>
      <c r="OFH13" s="1104">
        <f t="shared" si="160"/>
        <v>0</v>
      </c>
      <c r="OFI13" s="1103" t="s">
        <v>113</v>
      </c>
      <c r="OFJ13" s="1104">
        <f t="shared" ref="OFJ13:OHT13" si="161">SUM(OFJ7:OFJ12)</f>
        <v>0</v>
      </c>
      <c r="OFK13" s="1104">
        <f t="shared" si="161"/>
        <v>0</v>
      </c>
      <c r="OFL13" s="1104">
        <f t="shared" si="161"/>
        <v>0</v>
      </c>
      <c r="OFM13" s="1104">
        <f t="shared" si="161"/>
        <v>0</v>
      </c>
      <c r="OFN13" s="1104">
        <f t="shared" si="161"/>
        <v>0</v>
      </c>
      <c r="OFO13" s="1104">
        <f t="shared" si="161"/>
        <v>0</v>
      </c>
      <c r="OFP13" s="1104">
        <f t="shared" si="161"/>
        <v>0</v>
      </c>
      <c r="OFQ13" s="1103" t="s">
        <v>113</v>
      </c>
      <c r="OFR13" s="1104">
        <f t="shared" si="161"/>
        <v>0</v>
      </c>
      <c r="OFS13" s="1104">
        <f t="shared" si="161"/>
        <v>0</v>
      </c>
      <c r="OFT13" s="1104">
        <f t="shared" si="161"/>
        <v>0</v>
      </c>
      <c r="OFU13" s="1104">
        <f t="shared" si="161"/>
        <v>0</v>
      </c>
      <c r="OFV13" s="1104">
        <f t="shared" si="161"/>
        <v>0</v>
      </c>
      <c r="OFW13" s="1104">
        <f t="shared" si="161"/>
        <v>0</v>
      </c>
      <c r="OFX13" s="1104">
        <f t="shared" si="161"/>
        <v>0</v>
      </c>
      <c r="OFY13" s="1103" t="s">
        <v>113</v>
      </c>
      <c r="OFZ13" s="1104">
        <f t="shared" si="161"/>
        <v>0</v>
      </c>
      <c r="OGA13" s="1104">
        <f t="shared" si="161"/>
        <v>0</v>
      </c>
      <c r="OGB13" s="1104">
        <f t="shared" si="161"/>
        <v>0</v>
      </c>
      <c r="OGC13" s="1104">
        <f t="shared" si="161"/>
        <v>0</v>
      </c>
      <c r="OGD13" s="1104">
        <f t="shared" si="161"/>
        <v>0</v>
      </c>
      <c r="OGE13" s="1104">
        <f t="shared" si="161"/>
        <v>0</v>
      </c>
      <c r="OGF13" s="1104">
        <f t="shared" si="161"/>
        <v>0</v>
      </c>
      <c r="OGG13" s="1103" t="s">
        <v>113</v>
      </c>
      <c r="OGH13" s="1104">
        <f t="shared" si="161"/>
        <v>0</v>
      </c>
      <c r="OGI13" s="1104">
        <f t="shared" si="161"/>
        <v>0</v>
      </c>
      <c r="OGJ13" s="1104">
        <f t="shared" si="161"/>
        <v>0</v>
      </c>
      <c r="OGK13" s="1104">
        <f t="shared" si="161"/>
        <v>0</v>
      </c>
      <c r="OGL13" s="1104">
        <f t="shared" si="161"/>
        <v>0</v>
      </c>
      <c r="OGM13" s="1104">
        <f t="shared" si="161"/>
        <v>0</v>
      </c>
      <c r="OGN13" s="1104">
        <f t="shared" si="161"/>
        <v>0</v>
      </c>
      <c r="OGO13" s="1103" t="s">
        <v>113</v>
      </c>
      <c r="OGP13" s="1104">
        <f t="shared" si="161"/>
        <v>0</v>
      </c>
      <c r="OGQ13" s="1104">
        <f t="shared" si="161"/>
        <v>0</v>
      </c>
      <c r="OGR13" s="1104">
        <f t="shared" si="161"/>
        <v>0</v>
      </c>
      <c r="OGS13" s="1104">
        <f t="shared" si="161"/>
        <v>0</v>
      </c>
      <c r="OGT13" s="1104">
        <f t="shared" si="161"/>
        <v>0</v>
      </c>
      <c r="OGU13" s="1104">
        <f t="shared" si="161"/>
        <v>0</v>
      </c>
      <c r="OGV13" s="1104">
        <f t="shared" si="161"/>
        <v>0</v>
      </c>
      <c r="OGW13" s="1103" t="s">
        <v>113</v>
      </c>
      <c r="OGX13" s="1104">
        <f t="shared" si="161"/>
        <v>0</v>
      </c>
      <c r="OGY13" s="1104">
        <f t="shared" si="161"/>
        <v>0</v>
      </c>
      <c r="OGZ13" s="1104">
        <f t="shared" si="161"/>
        <v>0</v>
      </c>
      <c r="OHA13" s="1104">
        <f t="shared" si="161"/>
        <v>0</v>
      </c>
      <c r="OHB13" s="1104">
        <f t="shared" si="161"/>
        <v>0</v>
      </c>
      <c r="OHC13" s="1104">
        <f t="shared" si="161"/>
        <v>0</v>
      </c>
      <c r="OHD13" s="1104">
        <f t="shared" si="161"/>
        <v>0</v>
      </c>
      <c r="OHE13" s="1103" t="s">
        <v>113</v>
      </c>
      <c r="OHF13" s="1104">
        <f t="shared" si="161"/>
        <v>0</v>
      </c>
      <c r="OHG13" s="1104">
        <f t="shared" si="161"/>
        <v>0</v>
      </c>
      <c r="OHH13" s="1104">
        <f t="shared" si="161"/>
        <v>0</v>
      </c>
      <c r="OHI13" s="1104">
        <f t="shared" si="161"/>
        <v>0</v>
      </c>
      <c r="OHJ13" s="1104">
        <f t="shared" si="161"/>
        <v>0</v>
      </c>
      <c r="OHK13" s="1104">
        <f t="shared" si="161"/>
        <v>0</v>
      </c>
      <c r="OHL13" s="1104">
        <f t="shared" si="161"/>
        <v>0</v>
      </c>
      <c r="OHM13" s="1103" t="s">
        <v>113</v>
      </c>
      <c r="OHN13" s="1104">
        <f t="shared" si="161"/>
        <v>0</v>
      </c>
      <c r="OHO13" s="1104">
        <f t="shared" si="161"/>
        <v>0</v>
      </c>
      <c r="OHP13" s="1104">
        <f t="shared" si="161"/>
        <v>0</v>
      </c>
      <c r="OHQ13" s="1104">
        <f t="shared" si="161"/>
        <v>0</v>
      </c>
      <c r="OHR13" s="1104">
        <f t="shared" si="161"/>
        <v>0</v>
      </c>
      <c r="OHS13" s="1104">
        <f t="shared" si="161"/>
        <v>0</v>
      </c>
      <c r="OHT13" s="1104">
        <f t="shared" si="161"/>
        <v>0</v>
      </c>
      <c r="OHU13" s="1103" t="s">
        <v>113</v>
      </c>
      <c r="OHV13" s="1104">
        <f t="shared" ref="OHV13:OKF13" si="162">SUM(OHV7:OHV12)</f>
        <v>0</v>
      </c>
      <c r="OHW13" s="1104">
        <f t="shared" si="162"/>
        <v>0</v>
      </c>
      <c r="OHX13" s="1104">
        <f t="shared" si="162"/>
        <v>0</v>
      </c>
      <c r="OHY13" s="1104">
        <f t="shared" si="162"/>
        <v>0</v>
      </c>
      <c r="OHZ13" s="1104">
        <f t="shared" si="162"/>
        <v>0</v>
      </c>
      <c r="OIA13" s="1104">
        <f t="shared" si="162"/>
        <v>0</v>
      </c>
      <c r="OIB13" s="1104">
        <f t="shared" si="162"/>
        <v>0</v>
      </c>
      <c r="OIC13" s="1103" t="s">
        <v>113</v>
      </c>
      <c r="OID13" s="1104">
        <f t="shared" si="162"/>
        <v>0</v>
      </c>
      <c r="OIE13" s="1104">
        <f t="shared" si="162"/>
        <v>0</v>
      </c>
      <c r="OIF13" s="1104">
        <f t="shared" si="162"/>
        <v>0</v>
      </c>
      <c r="OIG13" s="1104">
        <f t="shared" si="162"/>
        <v>0</v>
      </c>
      <c r="OIH13" s="1104">
        <f t="shared" si="162"/>
        <v>0</v>
      </c>
      <c r="OII13" s="1104">
        <f t="shared" si="162"/>
        <v>0</v>
      </c>
      <c r="OIJ13" s="1104">
        <f t="shared" si="162"/>
        <v>0</v>
      </c>
      <c r="OIK13" s="1103" t="s">
        <v>113</v>
      </c>
      <c r="OIL13" s="1104">
        <f t="shared" si="162"/>
        <v>0</v>
      </c>
      <c r="OIM13" s="1104">
        <f t="shared" si="162"/>
        <v>0</v>
      </c>
      <c r="OIN13" s="1104">
        <f t="shared" si="162"/>
        <v>0</v>
      </c>
      <c r="OIO13" s="1104">
        <f t="shared" si="162"/>
        <v>0</v>
      </c>
      <c r="OIP13" s="1104">
        <f t="shared" si="162"/>
        <v>0</v>
      </c>
      <c r="OIQ13" s="1104">
        <f t="shared" si="162"/>
        <v>0</v>
      </c>
      <c r="OIR13" s="1104">
        <f t="shared" si="162"/>
        <v>0</v>
      </c>
      <c r="OIS13" s="1103" t="s">
        <v>113</v>
      </c>
      <c r="OIT13" s="1104">
        <f t="shared" si="162"/>
        <v>0</v>
      </c>
      <c r="OIU13" s="1104">
        <f t="shared" si="162"/>
        <v>0</v>
      </c>
      <c r="OIV13" s="1104">
        <f t="shared" si="162"/>
        <v>0</v>
      </c>
      <c r="OIW13" s="1104">
        <f t="shared" si="162"/>
        <v>0</v>
      </c>
      <c r="OIX13" s="1104">
        <f t="shared" si="162"/>
        <v>0</v>
      </c>
      <c r="OIY13" s="1104">
        <f t="shared" si="162"/>
        <v>0</v>
      </c>
      <c r="OIZ13" s="1104">
        <f t="shared" si="162"/>
        <v>0</v>
      </c>
      <c r="OJA13" s="1103" t="s">
        <v>113</v>
      </c>
      <c r="OJB13" s="1104">
        <f t="shared" si="162"/>
        <v>0</v>
      </c>
      <c r="OJC13" s="1104">
        <f t="shared" si="162"/>
        <v>0</v>
      </c>
      <c r="OJD13" s="1104">
        <f t="shared" si="162"/>
        <v>0</v>
      </c>
      <c r="OJE13" s="1104">
        <f t="shared" si="162"/>
        <v>0</v>
      </c>
      <c r="OJF13" s="1104">
        <f t="shared" si="162"/>
        <v>0</v>
      </c>
      <c r="OJG13" s="1104">
        <f t="shared" si="162"/>
        <v>0</v>
      </c>
      <c r="OJH13" s="1104">
        <f t="shared" si="162"/>
        <v>0</v>
      </c>
      <c r="OJI13" s="1103" t="s">
        <v>113</v>
      </c>
      <c r="OJJ13" s="1104">
        <f t="shared" si="162"/>
        <v>0</v>
      </c>
      <c r="OJK13" s="1104">
        <f t="shared" si="162"/>
        <v>0</v>
      </c>
      <c r="OJL13" s="1104">
        <f t="shared" si="162"/>
        <v>0</v>
      </c>
      <c r="OJM13" s="1104">
        <f t="shared" si="162"/>
        <v>0</v>
      </c>
      <c r="OJN13" s="1104">
        <f t="shared" si="162"/>
        <v>0</v>
      </c>
      <c r="OJO13" s="1104">
        <f t="shared" si="162"/>
        <v>0</v>
      </c>
      <c r="OJP13" s="1104">
        <f t="shared" si="162"/>
        <v>0</v>
      </c>
      <c r="OJQ13" s="1103" t="s">
        <v>113</v>
      </c>
      <c r="OJR13" s="1104">
        <f t="shared" si="162"/>
        <v>0</v>
      </c>
      <c r="OJS13" s="1104">
        <f t="shared" si="162"/>
        <v>0</v>
      </c>
      <c r="OJT13" s="1104">
        <f t="shared" si="162"/>
        <v>0</v>
      </c>
      <c r="OJU13" s="1104">
        <f t="shared" si="162"/>
        <v>0</v>
      </c>
      <c r="OJV13" s="1104">
        <f t="shared" si="162"/>
        <v>0</v>
      </c>
      <c r="OJW13" s="1104">
        <f t="shared" si="162"/>
        <v>0</v>
      </c>
      <c r="OJX13" s="1104">
        <f t="shared" si="162"/>
        <v>0</v>
      </c>
      <c r="OJY13" s="1103" t="s">
        <v>113</v>
      </c>
      <c r="OJZ13" s="1104">
        <f t="shared" si="162"/>
        <v>0</v>
      </c>
      <c r="OKA13" s="1104">
        <f t="shared" si="162"/>
        <v>0</v>
      </c>
      <c r="OKB13" s="1104">
        <f t="shared" si="162"/>
        <v>0</v>
      </c>
      <c r="OKC13" s="1104">
        <f t="shared" si="162"/>
        <v>0</v>
      </c>
      <c r="OKD13" s="1104">
        <f t="shared" si="162"/>
        <v>0</v>
      </c>
      <c r="OKE13" s="1104">
        <f t="shared" si="162"/>
        <v>0</v>
      </c>
      <c r="OKF13" s="1104">
        <f t="shared" si="162"/>
        <v>0</v>
      </c>
      <c r="OKG13" s="1103" t="s">
        <v>113</v>
      </c>
      <c r="OKH13" s="1104">
        <f t="shared" ref="OKH13:OMR13" si="163">SUM(OKH7:OKH12)</f>
        <v>0</v>
      </c>
      <c r="OKI13" s="1104">
        <f t="shared" si="163"/>
        <v>0</v>
      </c>
      <c r="OKJ13" s="1104">
        <f t="shared" si="163"/>
        <v>0</v>
      </c>
      <c r="OKK13" s="1104">
        <f t="shared" si="163"/>
        <v>0</v>
      </c>
      <c r="OKL13" s="1104">
        <f t="shared" si="163"/>
        <v>0</v>
      </c>
      <c r="OKM13" s="1104">
        <f t="shared" si="163"/>
        <v>0</v>
      </c>
      <c r="OKN13" s="1104">
        <f t="shared" si="163"/>
        <v>0</v>
      </c>
      <c r="OKO13" s="1103" t="s">
        <v>113</v>
      </c>
      <c r="OKP13" s="1104">
        <f t="shared" si="163"/>
        <v>0</v>
      </c>
      <c r="OKQ13" s="1104">
        <f t="shared" si="163"/>
        <v>0</v>
      </c>
      <c r="OKR13" s="1104">
        <f t="shared" si="163"/>
        <v>0</v>
      </c>
      <c r="OKS13" s="1104">
        <f t="shared" si="163"/>
        <v>0</v>
      </c>
      <c r="OKT13" s="1104">
        <f t="shared" si="163"/>
        <v>0</v>
      </c>
      <c r="OKU13" s="1104">
        <f t="shared" si="163"/>
        <v>0</v>
      </c>
      <c r="OKV13" s="1104">
        <f t="shared" si="163"/>
        <v>0</v>
      </c>
      <c r="OKW13" s="1103" t="s">
        <v>113</v>
      </c>
      <c r="OKX13" s="1104">
        <f t="shared" si="163"/>
        <v>0</v>
      </c>
      <c r="OKY13" s="1104">
        <f t="shared" si="163"/>
        <v>0</v>
      </c>
      <c r="OKZ13" s="1104">
        <f t="shared" si="163"/>
        <v>0</v>
      </c>
      <c r="OLA13" s="1104">
        <f t="shared" si="163"/>
        <v>0</v>
      </c>
      <c r="OLB13" s="1104">
        <f t="shared" si="163"/>
        <v>0</v>
      </c>
      <c r="OLC13" s="1104">
        <f t="shared" si="163"/>
        <v>0</v>
      </c>
      <c r="OLD13" s="1104">
        <f t="shared" si="163"/>
        <v>0</v>
      </c>
      <c r="OLE13" s="1103" t="s">
        <v>113</v>
      </c>
      <c r="OLF13" s="1104">
        <f t="shared" si="163"/>
        <v>0</v>
      </c>
      <c r="OLG13" s="1104">
        <f t="shared" si="163"/>
        <v>0</v>
      </c>
      <c r="OLH13" s="1104">
        <f t="shared" si="163"/>
        <v>0</v>
      </c>
      <c r="OLI13" s="1104">
        <f t="shared" si="163"/>
        <v>0</v>
      </c>
      <c r="OLJ13" s="1104">
        <f t="shared" si="163"/>
        <v>0</v>
      </c>
      <c r="OLK13" s="1104">
        <f t="shared" si="163"/>
        <v>0</v>
      </c>
      <c r="OLL13" s="1104">
        <f t="shared" si="163"/>
        <v>0</v>
      </c>
      <c r="OLM13" s="1103" t="s">
        <v>113</v>
      </c>
      <c r="OLN13" s="1104">
        <f t="shared" si="163"/>
        <v>0</v>
      </c>
      <c r="OLO13" s="1104">
        <f t="shared" si="163"/>
        <v>0</v>
      </c>
      <c r="OLP13" s="1104">
        <f t="shared" si="163"/>
        <v>0</v>
      </c>
      <c r="OLQ13" s="1104">
        <f t="shared" si="163"/>
        <v>0</v>
      </c>
      <c r="OLR13" s="1104">
        <f t="shared" si="163"/>
        <v>0</v>
      </c>
      <c r="OLS13" s="1104">
        <f t="shared" si="163"/>
        <v>0</v>
      </c>
      <c r="OLT13" s="1104">
        <f t="shared" si="163"/>
        <v>0</v>
      </c>
      <c r="OLU13" s="1103" t="s">
        <v>113</v>
      </c>
      <c r="OLV13" s="1104">
        <f t="shared" si="163"/>
        <v>0</v>
      </c>
      <c r="OLW13" s="1104">
        <f t="shared" si="163"/>
        <v>0</v>
      </c>
      <c r="OLX13" s="1104">
        <f t="shared" si="163"/>
        <v>0</v>
      </c>
      <c r="OLY13" s="1104">
        <f t="shared" si="163"/>
        <v>0</v>
      </c>
      <c r="OLZ13" s="1104">
        <f t="shared" si="163"/>
        <v>0</v>
      </c>
      <c r="OMA13" s="1104">
        <f t="shared" si="163"/>
        <v>0</v>
      </c>
      <c r="OMB13" s="1104">
        <f t="shared" si="163"/>
        <v>0</v>
      </c>
      <c r="OMC13" s="1103" t="s">
        <v>113</v>
      </c>
      <c r="OMD13" s="1104">
        <f t="shared" si="163"/>
        <v>0</v>
      </c>
      <c r="OME13" s="1104">
        <f t="shared" si="163"/>
        <v>0</v>
      </c>
      <c r="OMF13" s="1104">
        <f t="shared" si="163"/>
        <v>0</v>
      </c>
      <c r="OMG13" s="1104">
        <f t="shared" si="163"/>
        <v>0</v>
      </c>
      <c r="OMH13" s="1104">
        <f t="shared" si="163"/>
        <v>0</v>
      </c>
      <c r="OMI13" s="1104">
        <f t="shared" si="163"/>
        <v>0</v>
      </c>
      <c r="OMJ13" s="1104">
        <f t="shared" si="163"/>
        <v>0</v>
      </c>
      <c r="OMK13" s="1103" t="s">
        <v>113</v>
      </c>
      <c r="OML13" s="1104">
        <f t="shared" si="163"/>
        <v>0</v>
      </c>
      <c r="OMM13" s="1104">
        <f t="shared" si="163"/>
        <v>0</v>
      </c>
      <c r="OMN13" s="1104">
        <f t="shared" si="163"/>
        <v>0</v>
      </c>
      <c r="OMO13" s="1104">
        <f t="shared" si="163"/>
        <v>0</v>
      </c>
      <c r="OMP13" s="1104">
        <f t="shared" si="163"/>
        <v>0</v>
      </c>
      <c r="OMQ13" s="1104">
        <f t="shared" si="163"/>
        <v>0</v>
      </c>
      <c r="OMR13" s="1104">
        <f t="shared" si="163"/>
        <v>0</v>
      </c>
      <c r="OMS13" s="1103" t="s">
        <v>113</v>
      </c>
      <c r="OMT13" s="1104">
        <f t="shared" ref="OMT13:OPD13" si="164">SUM(OMT7:OMT12)</f>
        <v>0</v>
      </c>
      <c r="OMU13" s="1104">
        <f t="shared" si="164"/>
        <v>0</v>
      </c>
      <c r="OMV13" s="1104">
        <f t="shared" si="164"/>
        <v>0</v>
      </c>
      <c r="OMW13" s="1104">
        <f t="shared" si="164"/>
        <v>0</v>
      </c>
      <c r="OMX13" s="1104">
        <f t="shared" si="164"/>
        <v>0</v>
      </c>
      <c r="OMY13" s="1104">
        <f t="shared" si="164"/>
        <v>0</v>
      </c>
      <c r="OMZ13" s="1104">
        <f t="shared" si="164"/>
        <v>0</v>
      </c>
      <c r="ONA13" s="1103" t="s">
        <v>113</v>
      </c>
      <c r="ONB13" s="1104">
        <f t="shared" si="164"/>
        <v>0</v>
      </c>
      <c r="ONC13" s="1104">
        <f t="shared" si="164"/>
        <v>0</v>
      </c>
      <c r="OND13" s="1104">
        <f t="shared" si="164"/>
        <v>0</v>
      </c>
      <c r="ONE13" s="1104">
        <f t="shared" si="164"/>
        <v>0</v>
      </c>
      <c r="ONF13" s="1104">
        <f t="shared" si="164"/>
        <v>0</v>
      </c>
      <c r="ONG13" s="1104">
        <f t="shared" si="164"/>
        <v>0</v>
      </c>
      <c r="ONH13" s="1104">
        <f t="shared" si="164"/>
        <v>0</v>
      </c>
      <c r="ONI13" s="1103" t="s">
        <v>113</v>
      </c>
      <c r="ONJ13" s="1104">
        <f t="shared" si="164"/>
        <v>0</v>
      </c>
      <c r="ONK13" s="1104">
        <f t="shared" si="164"/>
        <v>0</v>
      </c>
      <c r="ONL13" s="1104">
        <f t="shared" si="164"/>
        <v>0</v>
      </c>
      <c r="ONM13" s="1104">
        <f t="shared" si="164"/>
        <v>0</v>
      </c>
      <c r="ONN13" s="1104">
        <f t="shared" si="164"/>
        <v>0</v>
      </c>
      <c r="ONO13" s="1104">
        <f t="shared" si="164"/>
        <v>0</v>
      </c>
      <c r="ONP13" s="1104">
        <f t="shared" si="164"/>
        <v>0</v>
      </c>
      <c r="ONQ13" s="1103" t="s">
        <v>113</v>
      </c>
      <c r="ONR13" s="1104">
        <f t="shared" si="164"/>
        <v>0</v>
      </c>
      <c r="ONS13" s="1104">
        <f t="shared" si="164"/>
        <v>0</v>
      </c>
      <c r="ONT13" s="1104">
        <f t="shared" si="164"/>
        <v>0</v>
      </c>
      <c r="ONU13" s="1104">
        <f t="shared" si="164"/>
        <v>0</v>
      </c>
      <c r="ONV13" s="1104">
        <f t="shared" si="164"/>
        <v>0</v>
      </c>
      <c r="ONW13" s="1104">
        <f t="shared" si="164"/>
        <v>0</v>
      </c>
      <c r="ONX13" s="1104">
        <f t="shared" si="164"/>
        <v>0</v>
      </c>
      <c r="ONY13" s="1103" t="s">
        <v>113</v>
      </c>
      <c r="ONZ13" s="1104">
        <f t="shared" si="164"/>
        <v>0</v>
      </c>
      <c r="OOA13" s="1104">
        <f t="shared" si="164"/>
        <v>0</v>
      </c>
      <c r="OOB13" s="1104">
        <f t="shared" si="164"/>
        <v>0</v>
      </c>
      <c r="OOC13" s="1104">
        <f t="shared" si="164"/>
        <v>0</v>
      </c>
      <c r="OOD13" s="1104">
        <f t="shared" si="164"/>
        <v>0</v>
      </c>
      <c r="OOE13" s="1104">
        <f t="shared" si="164"/>
        <v>0</v>
      </c>
      <c r="OOF13" s="1104">
        <f t="shared" si="164"/>
        <v>0</v>
      </c>
      <c r="OOG13" s="1103" t="s">
        <v>113</v>
      </c>
      <c r="OOH13" s="1104">
        <f t="shared" si="164"/>
        <v>0</v>
      </c>
      <c r="OOI13" s="1104">
        <f t="shared" si="164"/>
        <v>0</v>
      </c>
      <c r="OOJ13" s="1104">
        <f t="shared" si="164"/>
        <v>0</v>
      </c>
      <c r="OOK13" s="1104">
        <f t="shared" si="164"/>
        <v>0</v>
      </c>
      <c r="OOL13" s="1104">
        <f t="shared" si="164"/>
        <v>0</v>
      </c>
      <c r="OOM13" s="1104">
        <f t="shared" si="164"/>
        <v>0</v>
      </c>
      <c r="OON13" s="1104">
        <f t="shared" si="164"/>
        <v>0</v>
      </c>
      <c r="OOO13" s="1103" t="s">
        <v>113</v>
      </c>
      <c r="OOP13" s="1104">
        <f t="shared" si="164"/>
        <v>0</v>
      </c>
      <c r="OOQ13" s="1104">
        <f t="shared" si="164"/>
        <v>0</v>
      </c>
      <c r="OOR13" s="1104">
        <f t="shared" si="164"/>
        <v>0</v>
      </c>
      <c r="OOS13" s="1104">
        <f t="shared" si="164"/>
        <v>0</v>
      </c>
      <c r="OOT13" s="1104">
        <f t="shared" si="164"/>
        <v>0</v>
      </c>
      <c r="OOU13" s="1104">
        <f t="shared" si="164"/>
        <v>0</v>
      </c>
      <c r="OOV13" s="1104">
        <f t="shared" si="164"/>
        <v>0</v>
      </c>
      <c r="OOW13" s="1103" t="s">
        <v>113</v>
      </c>
      <c r="OOX13" s="1104">
        <f t="shared" si="164"/>
        <v>0</v>
      </c>
      <c r="OOY13" s="1104">
        <f t="shared" si="164"/>
        <v>0</v>
      </c>
      <c r="OOZ13" s="1104">
        <f t="shared" si="164"/>
        <v>0</v>
      </c>
      <c r="OPA13" s="1104">
        <f t="shared" si="164"/>
        <v>0</v>
      </c>
      <c r="OPB13" s="1104">
        <f t="shared" si="164"/>
        <v>0</v>
      </c>
      <c r="OPC13" s="1104">
        <f t="shared" si="164"/>
        <v>0</v>
      </c>
      <c r="OPD13" s="1104">
        <f t="shared" si="164"/>
        <v>0</v>
      </c>
      <c r="OPE13" s="1103" t="s">
        <v>113</v>
      </c>
      <c r="OPF13" s="1104">
        <f t="shared" ref="OPF13:ORP13" si="165">SUM(OPF7:OPF12)</f>
        <v>0</v>
      </c>
      <c r="OPG13" s="1104">
        <f t="shared" si="165"/>
        <v>0</v>
      </c>
      <c r="OPH13" s="1104">
        <f t="shared" si="165"/>
        <v>0</v>
      </c>
      <c r="OPI13" s="1104">
        <f t="shared" si="165"/>
        <v>0</v>
      </c>
      <c r="OPJ13" s="1104">
        <f t="shared" si="165"/>
        <v>0</v>
      </c>
      <c r="OPK13" s="1104">
        <f t="shared" si="165"/>
        <v>0</v>
      </c>
      <c r="OPL13" s="1104">
        <f t="shared" si="165"/>
        <v>0</v>
      </c>
      <c r="OPM13" s="1103" t="s">
        <v>113</v>
      </c>
      <c r="OPN13" s="1104">
        <f t="shared" si="165"/>
        <v>0</v>
      </c>
      <c r="OPO13" s="1104">
        <f t="shared" si="165"/>
        <v>0</v>
      </c>
      <c r="OPP13" s="1104">
        <f t="shared" si="165"/>
        <v>0</v>
      </c>
      <c r="OPQ13" s="1104">
        <f t="shared" si="165"/>
        <v>0</v>
      </c>
      <c r="OPR13" s="1104">
        <f t="shared" si="165"/>
        <v>0</v>
      </c>
      <c r="OPS13" s="1104">
        <f t="shared" si="165"/>
        <v>0</v>
      </c>
      <c r="OPT13" s="1104">
        <f t="shared" si="165"/>
        <v>0</v>
      </c>
      <c r="OPU13" s="1103" t="s">
        <v>113</v>
      </c>
      <c r="OPV13" s="1104">
        <f t="shared" si="165"/>
        <v>0</v>
      </c>
      <c r="OPW13" s="1104">
        <f t="shared" si="165"/>
        <v>0</v>
      </c>
      <c r="OPX13" s="1104">
        <f t="shared" si="165"/>
        <v>0</v>
      </c>
      <c r="OPY13" s="1104">
        <f t="shared" si="165"/>
        <v>0</v>
      </c>
      <c r="OPZ13" s="1104">
        <f t="shared" si="165"/>
        <v>0</v>
      </c>
      <c r="OQA13" s="1104">
        <f t="shared" si="165"/>
        <v>0</v>
      </c>
      <c r="OQB13" s="1104">
        <f t="shared" si="165"/>
        <v>0</v>
      </c>
      <c r="OQC13" s="1103" t="s">
        <v>113</v>
      </c>
      <c r="OQD13" s="1104">
        <f t="shared" si="165"/>
        <v>0</v>
      </c>
      <c r="OQE13" s="1104">
        <f t="shared" si="165"/>
        <v>0</v>
      </c>
      <c r="OQF13" s="1104">
        <f t="shared" si="165"/>
        <v>0</v>
      </c>
      <c r="OQG13" s="1104">
        <f t="shared" si="165"/>
        <v>0</v>
      </c>
      <c r="OQH13" s="1104">
        <f t="shared" si="165"/>
        <v>0</v>
      </c>
      <c r="OQI13" s="1104">
        <f t="shared" si="165"/>
        <v>0</v>
      </c>
      <c r="OQJ13" s="1104">
        <f t="shared" si="165"/>
        <v>0</v>
      </c>
      <c r="OQK13" s="1103" t="s">
        <v>113</v>
      </c>
      <c r="OQL13" s="1104">
        <f t="shared" si="165"/>
        <v>0</v>
      </c>
      <c r="OQM13" s="1104">
        <f t="shared" si="165"/>
        <v>0</v>
      </c>
      <c r="OQN13" s="1104">
        <f t="shared" si="165"/>
        <v>0</v>
      </c>
      <c r="OQO13" s="1104">
        <f t="shared" si="165"/>
        <v>0</v>
      </c>
      <c r="OQP13" s="1104">
        <f t="shared" si="165"/>
        <v>0</v>
      </c>
      <c r="OQQ13" s="1104">
        <f t="shared" si="165"/>
        <v>0</v>
      </c>
      <c r="OQR13" s="1104">
        <f t="shared" si="165"/>
        <v>0</v>
      </c>
      <c r="OQS13" s="1103" t="s">
        <v>113</v>
      </c>
      <c r="OQT13" s="1104">
        <f t="shared" si="165"/>
        <v>0</v>
      </c>
      <c r="OQU13" s="1104">
        <f t="shared" si="165"/>
        <v>0</v>
      </c>
      <c r="OQV13" s="1104">
        <f t="shared" si="165"/>
        <v>0</v>
      </c>
      <c r="OQW13" s="1104">
        <f t="shared" si="165"/>
        <v>0</v>
      </c>
      <c r="OQX13" s="1104">
        <f t="shared" si="165"/>
        <v>0</v>
      </c>
      <c r="OQY13" s="1104">
        <f t="shared" si="165"/>
        <v>0</v>
      </c>
      <c r="OQZ13" s="1104">
        <f t="shared" si="165"/>
        <v>0</v>
      </c>
      <c r="ORA13" s="1103" t="s">
        <v>113</v>
      </c>
      <c r="ORB13" s="1104">
        <f t="shared" si="165"/>
        <v>0</v>
      </c>
      <c r="ORC13" s="1104">
        <f t="shared" si="165"/>
        <v>0</v>
      </c>
      <c r="ORD13" s="1104">
        <f t="shared" si="165"/>
        <v>0</v>
      </c>
      <c r="ORE13" s="1104">
        <f t="shared" si="165"/>
        <v>0</v>
      </c>
      <c r="ORF13" s="1104">
        <f t="shared" si="165"/>
        <v>0</v>
      </c>
      <c r="ORG13" s="1104">
        <f t="shared" si="165"/>
        <v>0</v>
      </c>
      <c r="ORH13" s="1104">
        <f t="shared" si="165"/>
        <v>0</v>
      </c>
      <c r="ORI13" s="1103" t="s">
        <v>113</v>
      </c>
      <c r="ORJ13" s="1104">
        <f t="shared" si="165"/>
        <v>0</v>
      </c>
      <c r="ORK13" s="1104">
        <f t="shared" si="165"/>
        <v>0</v>
      </c>
      <c r="ORL13" s="1104">
        <f t="shared" si="165"/>
        <v>0</v>
      </c>
      <c r="ORM13" s="1104">
        <f t="shared" si="165"/>
        <v>0</v>
      </c>
      <c r="ORN13" s="1104">
        <f t="shared" si="165"/>
        <v>0</v>
      </c>
      <c r="ORO13" s="1104">
        <f t="shared" si="165"/>
        <v>0</v>
      </c>
      <c r="ORP13" s="1104">
        <f t="shared" si="165"/>
        <v>0</v>
      </c>
      <c r="ORQ13" s="1103" t="s">
        <v>113</v>
      </c>
      <c r="ORR13" s="1104">
        <f t="shared" ref="ORR13:OUB13" si="166">SUM(ORR7:ORR12)</f>
        <v>0</v>
      </c>
      <c r="ORS13" s="1104">
        <f t="shared" si="166"/>
        <v>0</v>
      </c>
      <c r="ORT13" s="1104">
        <f t="shared" si="166"/>
        <v>0</v>
      </c>
      <c r="ORU13" s="1104">
        <f t="shared" si="166"/>
        <v>0</v>
      </c>
      <c r="ORV13" s="1104">
        <f t="shared" si="166"/>
        <v>0</v>
      </c>
      <c r="ORW13" s="1104">
        <f t="shared" si="166"/>
        <v>0</v>
      </c>
      <c r="ORX13" s="1104">
        <f t="shared" si="166"/>
        <v>0</v>
      </c>
      <c r="ORY13" s="1103" t="s">
        <v>113</v>
      </c>
      <c r="ORZ13" s="1104">
        <f t="shared" si="166"/>
        <v>0</v>
      </c>
      <c r="OSA13" s="1104">
        <f t="shared" si="166"/>
        <v>0</v>
      </c>
      <c r="OSB13" s="1104">
        <f t="shared" si="166"/>
        <v>0</v>
      </c>
      <c r="OSC13" s="1104">
        <f t="shared" si="166"/>
        <v>0</v>
      </c>
      <c r="OSD13" s="1104">
        <f t="shared" si="166"/>
        <v>0</v>
      </c>
      <c r="OSE13" s="1104">
        <f t="shared" si="166"/>
        <v>0</v>
      </c>
      <c r="OSF13" s="1104">
        <f t="shared" si="166"/>
        <v>0</v>
      </c>
      <c r="OSG13" s="1103" t="s">
        <v>113</v>
      </c>
      <c r="OSH13" s="1104">
        <f t="shared" si="166"/>
        <v>0</v>
      </c>
      <c r="OSI13" s="1104">
        <f t="shared" si="166"/>
        <v>0</v>
      </c>
      <c r="OSJ13" s="1104">
        <f t="shared" si="166"/>
        <v>0</v>
      </c>
      <c r="OSK13" s="1104">
        <f t="shared" si="166"/>
        <v>0</v>
      </c>
      <c r="OSL13" s="1104">
        <f t="shared" si="166"/>
        <v>0</v>
      </c>
      <c r="OSM13" s="1104">
        <f t="shared" si="166"/>
        <v>0</v>
      </c>
      <c r="OSN13" s="1104">
        <f t="shared" si="166"/>
        <v>0</v>
      </c>
      <c r="OSO13" s="1103" t="s">
        <v>113</v>
      </c>
      <c r="OSP13" s="1104">
        <f t="shared" si="166"/>
        <v>0</v>
      </c>
      <c r="OSQ13" s="1104">
        <f t="shared" si="166"/>
        <v>0</v>
      </c>
      <c r="OSR13" s="1104">
        <f t="shared" si="166"/>
        <v>0</v>
      </c>
      <c r="OSS13" s="1104">
        <f t="shared" si="166"/>
        <v>0</v>
      </c>
      <c r="OST13" s="1104">
        <f t="shared" si="166"/>
        <v>0</v>
      </c>
      <c r="OSU13" s="1104">
        <f t="shared" si="166"/>
        <v>0</v>
      </c>
      <c r="OSV13" s="1104">
        <f t="shared" si="166"/>
        <v>0</v>
      </c>
      <c r="OSW13" s="1103" t="s">
        <v>113</v>
      </c>
      <c r="OSX13" s="1104">
        <f t="shared" si="166"/>
        <v>0</v>
      </c>
      <c r="OSY13" s="1104">
        <f t="shared" si="166"/>
        <v>0</v>
      </c>
      <c r="OSZ13" s="1104">
        <f t="shared" si="166"/>
        <v>0</v>
      </c>
      <c r="OTA13" s="1104">
        <f t="shared" si="166"/>
        <v>0</v>
      </c>
      <c r="OTB13" s="1104">
        <f t="shared" si="166"/>
        <v>0</v>
      </c>
      <c r="OTC13" s="1104">
        <f t="shared" si="166"/>
        <v>0</v>
      </c>
      <c r="OTD13" s="1104">
        <f t="shared" si="166"/>
        <v>0</v>
      </c>
      <c r="OTE13" s="1103" t="s">
        <v>113</v>
      </c>
      <c r="OTF13" s="1104">
        <f t="shared" si="166"/>
        <v>0</v>
      </c>
      <c r="OTG13" s="1104">
        <f t="shared" si="166"/>
        <v>0</v>
      </c>
      <c r="OTH13" s="1104">
        <f t="shared" si="166"/>
        <v>0</v>
      </c>
      <c r="OTI13" s="1104">
        <f t="shared" si="166"/>
        <v>0</v>
      </c>
      <c r="OTJ13" s="1104">
        <f t="shared" si="166"/>
        <v>0</v>
      </c>
      <c r="OTK13" s="1104">
        <f t="shared" si="166"/>
        <v>0</v>
      </c>
      <c r="OTL13" s="1104">
        <f t="shared" si="166"/>
        <v>0</v>
      </c>
      <c r="OTM13" s="1103" t="s">
        <v>113</v>
      </c>
      <c r="OTN13" s="1104">
        <f t="shared" si="166"/>
        <v>0</v>
      </c>
      <c r="OTO13" s="1104">
        <f t="shared" si="166"/>
        <v>0</v>
      </c>
      <c r="OTP13" s="1104">
        <f t="shared" si="166"/>
        <v>0</v>
      </c>
      <c r="OTQ13" s="1104">
        <f t="shared" si="166"/>
        <v>0</v>
      </c>
      <c r="OTR13" s="1104">
        <f t="shared" si="166"/>
        <v>0</v>
      </c>
      <c r="OTS13" s="1104">
        <f t="shared" si="166"/>
        <v>0</v>
      </c>
      <c r="OTT13" s="1104">
        <f t="shared" si="166"/>
        <v>0</v>
      </c>
      <c r="OTU13" s="1103" t="s">
        <v>113</v>
      </c>
      <c r="OTV13" s="1104">
        <f t="shared" si="166"/>
        <v>0</v>
      </c>
      <c r="OTW13" s="1104">
        <f t="shared" si="166"/>
        <v>0</v>
      </c>
      <c r="OTX13" s="1104">
        <f t="shared" si="166"/>
        <v>0</v>
      </c>
      <c r="OTY13" s="1104">
        <f t="shared" si="166"/>
        <v>0</v>
      </c>
      <c r="OTZ13" s="1104">
        <f t="shared" si="166"/>
        <v>0</v>
      </c>
      <c r="OUA13" s="1104">
        <f t="shared" si="166"/>
        <v>0</v>
      </c>
      <c r="OUB13" s="1104">
        <f t="shared" si="166"/>
        <v>0</v>
      </c>
      <c r="OUC13" s="1103" t="s">
        <v>113</v>
      </c>
      <c r="OUD13" s="1104">
        <f t="shared" ref="OUD13:OWN13" si="167">SUM(OUD7:OUD12)</f>
        <v>0</v>
      </c>
      <c r="OUE13" s="1104">
        <f t="shared" si="167"/>
        <v>0</v>
      </c>
      <c r="OUF13" s="1104">
        <f t="shared" si="167"/>
        <v>0</v>
      </c>
      <c r="OUG13" s="1104">
        <f t="shared" si="167"/>
        <v>0</v>
      </c>
      <c r="OUH13" s="1104">
        <f t="shared" si="167"/>
        <v>0</v>
      </c>
      <c r="OUI13" s="1104">
        <f t="shared" si="167"/>
        <v>0</v>
      </c>
      <c r="OUJ13" s="1104">
        <f t="shared" si="167"/>
        <v>0</v>
      </c>
      <c r="OUK13" s="1103" t="s">
        <v>113</v>
      </c>
      <c r="OUL13" s="1104">
        <f t="shared" si="167"/>
        <v>0</v>
      </c>
      <c r="OUM13" s="1104">
        <f t="shared" si="167"/>
        <v>0</v>
      </c>
      <c r="OUN13" s="1104">
        <f t="shared" si="167"/>
        <v>0</v>
      </c>
      <c r="OUO13" s="1104">
        <f t="shared" si="167"/>
        <v>0</v>
      </c>
      <c r="OUP13" s="1104">
        <f t="shared" si="167"/>
        <v>0</v>
      </c>
      <c r="OUQ13" s="1104">
        <f t="shared" si="167"/>
        <v>0</v>
      </c>
      <c r="OUR13" s="1104">
        <f t="shared" si="167"/>
        <v>0</v>
      </c>
      <c r="OUS13" s="1103" t="s">
        <v>113</v>
      </c>
      <c r="OUT13" s="1104">
        <f t="shared" si="167"/>
        <v>0</v>
      </c>
      <c r="OUU13" s="1104">
        <f t="shared" si="167"/>
        <v>0</v>
      </c>
      <c r="OUV13" s="1104">
        <f t="shared" si="167"/>
        <v>0</v>
      </c>
      <c r="OUW13" s="1104">
        <f t="shared" si="167"/>
        <v>0</v>
      </c>
      <c r="OUX13" s="1104">
        <f t="shared" si="167"/>
        <v>0</v>
      </c>
      <c r="OUY13" s="1104">
        <f t="shared" si="167"/>
        <v>0</v>
      </c>
      <c r="OUZ13" s="1104">
        <f t="shared" si="167"/>
        <v>0</v>
      </c>
      <c r="OVA13" s="1103" t="s">
        <v>113</v>
      </c>
      <c r="OVB13" s="1104">
        <f t="shared" si="167"/>
        <v>0</v>
      </c>
      <c r="OVC13" s="1104">
        <f t="shared" si="167"/>
        <v>0</v>
      </c>
      <c r="OVD13" s="1104">
        <f t="shared" si="167"/>
        <v>0</v>
      </c>
      <c r="OVE13" s="1104">
        <f t="shared" si="167"/>
        <v>0</v>
      </c>
      <c r="OVF13" s="1104">
        <f t="shared" si="167"/>
        <v>0</v>
      </c>
      <c r="OVG13" s="1104">
        <f t="shared" si="167"/>
        <v>0</v>
      </c>
      <c r="OVH13" s="1104">
        <f t="shared" si="167"/>
        <v>0</v>
      </c>
      <c r="OVI13" s="1103" t="s">
        <v>113</v>
      </c>
      <c r="OVJ13" s="1104">
        <f t="shared" si="167"/>
        <v>0</v>
      </c>
      <c r="OVK13" s="1104">
        <f t="shared" si="167"/>
        <v>0</v>
      </c>
      <c r="OVL13" s="1104">
        <f t="shared" si="167"/>
        <v>0</v>
      </c>
      <c r="OVM13" s="1104">
        <f t="shared" si="167"/>
        <v>0</v>
      </c>
      <c r="OVN13" s="1104">
        <f t="shared" si="167"/>
        <v>0</v>
      </c>
      <c r="OVO13" s="1104">
        <f t="shared" si="167"/>
        <v>0</v>
      </c>
      <c r="OVP13" s="1104">
        <f t="shared" si="167"/>
        <v>0</v>
      </c>
      <c r="OVQ13" s="1103" t="s">
        <v>113</v>
      </c>
      <c r="OVR13" s="1104">
        <f t="shared" si="167"/>
        <v>0</v>
      </c>
      <c r="OVS13" s="1104">
        <f t="shared" si="167"/>
        <v>0</v>
      </c>
      <c r="OVT13" s="1104">
        <f t="shared" si="167"/>
        <v>0</v>
      </c>
      <c r="OVU13" s="1104">
        <f t="shared" si="167"/>
        <v>0</v>
      </c>
      <c r="OVV13" s="1104">
        <f t="shared" si="167"/>
        <v>0</v>
      </c>
      <c r="OVW13" s="1104">
        <f t="shared" si="167"/>
        <v>0</v>
      </c>
      <c r="OVX13" s="1104">
        <f t="shared" si="167"/>
        <v>0</v>
      </c>
      <c r="OVY13" s="1103" t="s">
        <v>113</v>
      </c>
      <c r="OVZ13" s="1104">
        <f t="shared" si="167"/>
        <v>0</v>
      </c>
      <c r="OWA13" s="1104">
        <f t="shared" si="167"/>
        <v>0</v>
      </c>
      <c r="OWB13" s="1104">
        <f t="shared" si="167"/>
        <v>0</v>
      </c>
      <c r="OWC13" s="1104">
        <f t="shared" si="167"/>
        <v>0</v>
      </c>
      <c r="OWD13" s="1104">
        <f t="shared" si="167"/>
        <v>0</v>
      </c>
      <c r="OWE13" s="1104">
        <f t="shared" si="167"/>
        <v>0</v>
      </c>
      <c r="OWF13" s="1104">
        <f t="shared" si="167"/>
        <v>0</v>
      </c>
      <c r="OWG13" s="1103" t="s">
        <v>113</v>
      </c>
      <c r="OWH13" s="1104">
        <f t="shared" si="167"/>
        <v>0</v>
      </c>
      <c r="OWI13" s="1104">
        <f t="shared" si="167"/>
        <v>0</v>
      </c>
      <c r="OWJ13" s="1104">
        <f t="shared" si="167"/>
        <v>0</v>
      </c>
      <c r="OWK13" s="1104">
        <f t="shared" si="167"/>
        <v>0</v>
      </c>
      <c r="OWL13" s="1104">
        <f t="shared" si="167"/>
        <v>0</v>
      </c>
      <c r="OWM13" s="1104">
        <f t="shared" si="167"/>
        <v>0</v>
      </c>
      <c r="OWN13" s="1104">
        <f t="shared" si="167"/>
        <v>0</v>
      </c>
      <c r="OWO13" s="1103" t="s">
        <v>113</v>
      </c>
      <c r="OWP13" s="1104">
        <f t="shared" ref="OWP13:OYZ13" si="168">SUM(OWP7:OWP12)</f>
        <v>0</v>
      </c>
      <c r="OWQ13" s="1104">
        <f t="shared" si="168"/>
        <v>0</v>
      </c>
      <c r="OWR13" s="1104">
        <f t="shared" si="168"/>
        <v>0</v>
      </c>
      <c r="OWS13" s="1104">
        <f t="shared" si="168"/>
        <v>0</v>
      </c>
      <c r="OWT13" s="1104">
        <f t="shared" si="168"/>
        <v>0</v>
      </c>
      <c r="OWU13" s="1104">
        <f t="shared" si="168"/>
        <v>0</v>
      </c>
      <c r="OWV13" s="1104">
        <f t="shared" si="168"/>
        <v>0</v>
      </c>
      <c r="OWW13" s="1103" t="s">
        <v>113</v>
      </c>
      <c r="OWX13" s="1104">
        <f t="shared" si="168"/>
        <v>0</v>
      </c>
      <c r="OWY13" s="1104">
        <f t="shared" si="168"/>
        <v>0</v>
      </c>
      <c r="OWZ13" s="1104">
        <f t="shared" si="168"/>
        <v>0</v>
      </c>
      <c r="OXA13" s="1104">
        <f t="shared" si="168"/>
        <v>0</v>
      </c>
      <c r="OXB13" s="1104">
        <f t="shared" si="168"/>
        <v>0</v>
      </c>
      <c r="OXC13" s="1104">
        <f t="shared" si="168"/>
        <v>0</v>
      </c>
      <c r="OXD13" s="1104">
        <f t="shared" si="168"/>
        <v>0</v>
      </c>
      <c r="OXE13" s="1103" t="s">
        <v>113</v>
      </c>
      <c r="OXF13" s="1104">
        <f t="shared" si="168"/>
        <v>0</v>
      </c>
      <c r="OXG13" s="1104">
        <f t="shared" si="168"/>
        <v>0</v>
      </c>
      <c r="OXH13" s="1104">
        <f t="shared" si="168"/>
        <v>0</v>
      </c>
      <c r="OXI13" s="1104">
        <f t="shared" si="168"/>
        <v>0</v>
      </c>
      <c r="OXJ13" s="1104">
        <f t="shared" si="168"/>
        <v>0</v>
      </c>
      <c r="OXK13" s="1104">
        <f t="shared" si="168"/>
        <v>0</v>
      </c>
      <c r="OXL13" s="1104">
        <f t="shared" si="168"/>
        <v>0</v>
      </c>
      <c r="OXM13" s="1103" t="s">
        <v>113</v>
      </c>
      <c r="OXN13" s="1104">
        <f t="shared" si="168"/>
        <v>0</v>
      </c>
      <c r="OXO13" s="1104">
        <f t="shared" si="168"/>
        <v>0</v>
      </c>
      <c r="OXP13" s="1104">
        <f t="shared" si="168"/>
        <v>0</v>
      </c>
      <c r="OXQ13" s="1104">
        <f t="shared" si="168"/>
        <v>0</v>
      </c>
      <c r="OXR13" s="1104">
        <f t="shared" si="168"/>
        <v>0</v>
      </c>
      <c r="OXS13" s="1104">
        <f t="shared" si="168"/>
        <v>0</v>
      </c>
      <c r="OXT13" s="1104">
        <f t="shared" si="168"/>
        <v>0</v>
      </c>
      <c r="OXU13" s="1103" t="s">
        <v>113</v>
      </c>
      <c r="OXV13" s="1104">
        <f t="shared" si="168"/>
        <v>0</v>
      </c>
      <c r="OXW13" s="1104">
        <f t="shared" si="168"/>
        <v>0</v>
      </c>
      <c r="OXX13" s="1104">
        <f t="shared" si="168"/>
        <v>0</v>
      </c>
      <c r="OXY13" s="1104">
        <f t="shared" si="168"/>
        <v>0</v>
      </c>
      <c r="OXZ13" s="1104">
        <f t="shared" si="168"/>
        <v>0</v>
      </c>
      <c r="OYA13" s="1104">
        <f t="shared" si="168"/>
        <v>0</v>
      </c>
      <c r="OYB13" s="1104">
        <f t="shared" si="168"/>
        <v>0</v>
      </c>
      <c r="OYC13" s="1103" t="s">
        <v>113</v>
      </c>
      <c r="OYD13" s="1104">
        <f t="shared" si="168"/>
        <v>0</v>
      </c>
      <c r="OYE13" s="1104">
        <f t="shared" si="168"/>
        <v>0</v>
      </c>
      <c r="OYF13" s="1104">
        <f t="shared" si="168"/>
        <v>0</v>
      </c>
      <c r="OYG13" s="1104">
        <f t="shared" si="168"/>
        <v>0</v>
      </c>
      <c r="OYH13" s="1104">
        <f t="shared" si="168"/>
        <v>0</v>
      </c>
      <c r="OYI13" s="1104">
        <f t="shared" si="168"/>
        <v>0</v>
      </c>
      <c r="OYJ13" s="1104">
        <f t="shared" si="168"/>
        <v>0</v>
      </c>
      <c r="OYK13" s="1103" t="s">
        <v>113</v>
      </c>
      <c r="OYL13" s="1104">
        <f t="shared" si="168"/>
        <v>0</v>
      </c>
      <c r="OYM13" s="1104">
        <f t="shared" si="168"/>
        <v>0</v>
      </c>
      <c r="OYN13" s="1104">
        <f t="shared" si="168"/>
        <v>0</v>
      </c>
      <c r="OYO13" s="1104">
        <f t="shared" si="168"/>
        <v>0</v>
      </c>
      <c r="OYP13" s="1104">
        <f t="shared" si="168"/>
        <v>0</v>
      </c>
      <c r="OYQ13" s="1104">
        <f t="shared" si="168"/>
        <v>0</v>
      </c>
      <c r="OYR13" s="1104">
        <f t="shared" si="168"/>
        <v>0</v>
      </c>
      <c r="OYS13" s="1103" t="s">
        <v>113</v>
      </c>
      <c r="OYT13" s="1104">
        <f t="shared" si="168"/>
        <v>0</v>
      </c>
      <c r="OYU13" s="1104">
        <f t="shared" si="168"/>
        <v>0</v>
      </c>
      <c r="OYV13" s="1104">
        <f t="shared" si="168"/>
        <v>0</v>
      </c>
      <c r="OYW13" s="1104">
        <f t="shared" si="168"/>
        <v>0</v>
      </c>
      <c r="OYX13" s="1104">
        <f t="shared" si="168"/>
        <v>0</v>
      </c>
      <c r="OYY13" s="1104">
        <f t="shared" si="168"/>
        <v>0</v>
      </c>
      <c r="OYZ13" s="1104">
        <f t="shared" si="168"/>
        <v>0</v>
      </c>
      <c r="OZA13" s="1103" t="s">
        <v>113</v>
      </c>
      <c r="OZB13" s="1104">
        <f t="shared" ref="OZB13:PBL13" si="169">SUM(OZB7:OZB12)</f>
        <v>0</v>
      </c>
      <c r="OZC13" s="1104">
        <f t="shared" si="169"/>
        <v>0</v>
      </c>
      <c r="OZD13" s="1104">
        <f t="shared" si="169"/>
        <v>0</v>
      </c>
      <c r="OZE13" s="1104">
        <f t="shared" si="169"/>
        <v>0</v>
      </c>
      <c r="OZF13" s="1104">
        <f t="shared" si="169"/>
        <v>0</v>
      </c>
      <c r="OZG13" s="1104">
        <f t="shared" si="169"/>
        <v>0</v>
      </c>
      <c r="OZH13" s="1104">
        <f t="shared" si="169"/>
        <v>0</v>
      </c>
      <c r="OZI13" s="1103" t="s">
        <v>113</v>
      </c>
      <c r="OZJ13" s="1104">
        <f t="shared" si="169"/>
        <v>0</v>
      </c>
      <c r="OZK13" s="1104">
        <f t="shared" si="169"/>
        <v>0</v>
      </c>
      <c r="OZL13" s="1104">
        <f t="shared" si="169"/>
        <v>0</v>
      </c>
      <c r="OZM13" s="1104">
        <f t="shared" si="169"/>
        <v>0</v>
      </c>
      <c r="OZN13" s="1104">
        <f t="shared" si="169"/>
        <v>0</v>
      </c>
      <c r="OZO13" s="1104">
        <f t="shared" si="169"/>
        <v>0</v>
      </c>
      <c r="OZP13" s="1104">
        <f t="shared" si="169"/>
        <v>0</v>
      </c>
      <c r="OZQ13" s="1103" t="s">
        <v>113</v>
      </c>
      <c r="OZR13" s="1104">
        <f t="shared" si="169"/>
        <v>0</v>
      </c>
      <c r="OZS13" s="1104">
        <f t="shared" si="169"/>
        <v>0</v>
      </c>
      <c r="OZT13" s="1104">
        <f t="shared" si="169"/>
        <v>0</v>
      </c>
      <c r="OZU13" s="1104">
        <f t="shared" si="169"/>
        <v>0</v>
      </c>
      <c r="OZV13" s="1104">
        <f t="shared" si="169"/>
        <v>0</v>
      </c>
      <c r="OZW13" s="1104">
        <f t="shared" si="169"/>
        <v>0</v>
      </c>
      <c r="OZX13" s="1104">
        <f t="shared" si="169"/>
        <v>0</v>
      </c>
      <c r="OZY13" s="1103" t="s">
        <v>113</v>
      </c>
      <c r="OZZ13" s="1104">
        <f t="shared" si="169"/>
        <v>0</v>
      </c>
      <c r="PAA13" s="1104">
        <f t="shared" si="169"/>
        <v>0</v>
      </c>
      <c r="PAB13" s="1104">
        <f t="shared" si="169"/>
        <v>0</v>
      </c>
      <c r="PAC13" s="1104">
        <f t="shared" si="169"/>
        <v>0</v>
      </c>
      <c r="PAD13" s="1104">
        <f t="shared" si="169"/>
        <v>0</v>
      </c>
      <c r="PAE13" s="1104">
        <f t="shared" si="169"/>
        <v>0</v>
      </c>
      <c r="PAF13" s="1104">
        <f t="shared" si="169"/>
        <v>0</v>
      </c>
      <c r="PAG13" s="1103" t="s">
        <v>113</v>
      </c>
      <c r="PAH13" s="1104">
        <f t="shared" si="169"/>
        <v>0</v>
      </c>
      <c r="PAI13" s="1104">
        <f t="shared" si="169"/>
        <v>0</v>
      </c>
      <c r="PAJ13" s="1104">
        <f t="shared" si="169"/>
        <v>0</v>
      </c>
      <c r="PAK13" s="1104">
        <f t="shared" si="169"/>
        <v>0</v>
      </c>
      <c r="PAL13" s="1104">
        <f t="shared" si="169"/>
        <v>0</v>
      </c>
      <c r="PAM13" s="1104">
        <f t="shared" si="169"/>
        <v>0</v>
      </c>
      <c r="PAN13" s="1104">
        <f t="shared" si="169"/>
        <v>0</v>
      </c>
      <c r="PAO13" s="1103" t="s">
        <v>113</v>
      </c>
      <c r="PAP13" s="1104">
        <f t="shared" si="169"/>
        <v>0</v>
      </c>
      <c r="PAQ13" s="1104">
        <f t="shared" si="169"/>
        <v>0</v>
      </c>
      <c r="PAR13" s="1104">
        <f t="shared" si="169"/>
        <v>0</v>
      </c>
      <c r="PAS13" s="1104">
        <f t="shared" si="169"/>
        <v>0</v>
      </c>
      <c r="PAT13" s="1104">
        <f t="shared" si="169"/>
        <v>0</v>
      </c>
      <c r="PAU13" s="1104">
        <f t="shared" si="169"/>
        <v>0</v>
      </c>
      <c r="PAV13" s="1104">
        <f t="shared" si="169"/>
        <v>0</v>
      </c>
      <c r="PAW13" s="1103" t="s">
        <v>113</v>
      </c>
      <c r="PAX13" s="1104">
        <f t="shared" si="169"/>
        <v>0</v>
      </c>
      <c r="PAY13" s="1104">
        <f t="shared" si="169"/>
        <v>0</v>
      </c>
      <c r="PAZ13" s="1104">
        <f t="shared" si="169"/>
        <v>0</v>
      </c>
      <c r="PBA13" s="1104">
        <f t="shared" si="169"/>
        <v>0</v>
      </c>
      <c r="PBB13" s="1104">
        <f t="shared" si="169"/>
        <v>0</v>
      </c>
      <c r="PBC13" s="1104">
        <f t="shared" si="169"/>
        <v>0</v>
      </c>
      <c r="PBD13" s="1104">
        <f t="shared" si="169"/>
        <v>0</v>
      </c>
      <c r="PBE13" s="1103" t="s">
        <v>113</v>
      </c>
      <c r="PBF13" s="1104">
        <f t="shared" si="169"/>
        <v>0</v>
      </c>
      <c r="PBG13" s="1104">
        <f t="shared" si="169"/>
        <v>0</v>
      </c>
      <c r="PBH13" s="1104">
        <f t="shared" si="169"/>
        <v>0</v>
      </c>
      <c r="PBI13" s="1104">
        <f t="shared" si="169"/>
        <v>0</v>
      </c>
      <c r="PBJ13" s="1104">
        <f t="shared" si="169"/>
        <v>0</v>
      </c>
      <c r="PBK13" s="1104">
        <f t="shared" si="169"/>
        <v>0</v>
      </c>
      <c r="PBL13" s="1104">
        <f t="shared" si="169"/>
        <v>0</v>
      </c>
      <c r="PBM13" s="1103" t="s">
        <v>113</v>
      </c>
      <c r="PBN13" s="1104">
        <f t="shared" ref="PBN13:PDX13" si="170">SUM(PBN7:PBN12)</f>
        <v>0</v>
      </c>
      <c r="PBO13" s="1104">
        <f t="shared" si="170"/>
        <v>0</v>
      </c>
      <c r="PBP13" s="1104">
        <f t="shared" si="170"/>
        <v>0</v>
      </c>
      <c r="PBQ13" s="1104">
        <f t="shared" si="170"/>
        <v>0</v>
      </c>
      <c r="PBR13" s="1104">
        <f t="shared" si="170"/>
        <v>0</v>
      </c>
      <c r="PBS13" s="1104">
        <f t="shared" si="170"/>
        <v>0</v>
      </c>
      <c r="PBT13" s="1104">
        <f t="shared" si="170"/>
        <v>0</v>
      </c>
      <c r="PBU13" s="1103" t="s">
        <v>113</v>
      </c>
      <c r="PBV13" s="1104">
        <f t="shared" si="170"/>
        <v>0</v>
      </c>
      <c r="PBW13" s="1104">
        <f t="shared" si="170"/>
        <v>0</v>
      </c>
      <c r="PBX13" s="1104">
        <f t="shared" si="170"/>
        <v>0</v>
      </c>
      <c r="PBY13" s="1104">
        <f t="shared" si="170"/>
        <v>0</v>
      </c>
      <c r="PBZ13" s="1104">
        <f t="shared" si="170"/>
        <v>0</v>
      </c>
      <c r="PCA13" s="1104">
        <f t="shared" si="170"/>
        <v>0</v>
      </c>
      <c r="PCB13" s="1104">
        <f t="shared" si="170"/>
        <v>0</v>
      </c>
      <c r="PCC13" s="1103" t="s">
        <v>113</v>
      </c>
      <c r="PCD13" s="1104">
        <f t="shared" si="170"/>
        <v>0</v>
      </c>
      <c r="PCE13" s="1104">
        <f t="shared" si="170"/>
        <v>0</v>
      </c>
      <c r="PCF13" s="1104">
        <f t="shared" si="170"/>
        <v>0</v>
      </c>
      <c r="PCG13" s="1104">
        <f t="shared" si="170"/>
        <v>0</v>
      </c>
      <c r="PCH13" s="1104">
        <f t="shared" si="170"/>
        <v>0</v>
      </c>
      <c r="PCI13" s="1104">
        <f t="shared" si="170"/>
        <v>0</v>
      </c>
      <c r="PCJ13" s="1104">
        <f t="shared" si="170"/>
        <v>0</v>
      </c>
      <c r="PCK13" s="1103" t="s">
        <v>113</v>
      </c>
      <c r="PCL13" s="1104">
        <f t="shared" si="170"/>
        <v>0</v>
      </c>
      <c r="PCM13" s="1104">
        <f t="shared" si="170"/>
        <v>0</v>
      </c>
      <c r="PCN13" s="1104">
        <f t="shared" si="170"/>
        <v>0</v>
      </c>
      <c r="PCO13" s="1104">
        <f t="shared" si="170"/>
        <v>0</v>
      </c>
      <c r="PCP13" s="1104">
        <f t="shared" si="170"/>
        <v>0</v>
      </c>
      <c r="PCQ13" s="1104">
        <f t="shared" si="170"/>
        <v>0</v>
      </c>
      <c r="PCR13" s="1104">
        <f t="shared" si="170"/>
        <v>0</v>
      </c>
      <c r="PCS13" s="1103" t="s">
        <v>113</v>
      </c>
      <c r="PCT13" s="1104">
        <f t="shared" si="170"/>
        <v>0</v>
      </c>
      <c r="PCU13" s="1104">
        <f t="shared" si="170"/>
        <v>0</v>
      </c>
      <c r="PCV13" s="1104">
        <f t="shared" si="170"/>
        <v>0</v>
      </c>
      <c r="PCW13" s="1104">
        <f t="shared" si="170"/>
        <v>0</v>
      </c>
      <c r="PCX13" s="1104">
        <f t="shared" si="170"/>
        <v>0</v>
      </c>
      <c r="PCY13" s="1104">
        <f t="shared" si="170"/>
        <v>0</v>
      </c>
      <c r="PCZ13" s="1104">
        <f t="shared" si="170"/>
        <v>0</v>
      </c>
      <c r="PDA13" s="1103" t="s">
        <v>113</v>
      </c>
      <c r="PDB13" s="1104">
        <f t="shared" si="170"/>
        <v>0</v>
      </c>
      <c r="PDC13" s="1104">
        <f t="shared" si="170"/>
        <v>0</v>
      </c>
      <c r="PDD13" s="1104">
        <f t="shared" si="170"/>
        <v>0</v>
      </c>
      <c r="PDE13" s="1104">
        <f t="shared" si="170"/>
        <v>0</v>
      </c>
      <c r="PDF13" s="1104">
        <f t="shared" si="170"/>
        <v>0</v>
      </c>
      <c r="PDG13" s="1104">
        <f t="shared" si="170"/>
        <v>0</v>
      </c>
      <c r="PDH13" s="1104">
        <f t="shared" si="170"/>
        <v>0</v>
      </c>
      <c r="PDI13" s="1103" t="s">
        <v>113</v>
      </c>
      <c r="PDJ13" s="1104">
        <f t="shared" si="170"/>
        <v>0</v>
      </c>
      <c r="PDK13" s="1104">
        <f t="shared" si="170"/>
        <v>0</v>
      </c>
      <c r="PDL13" s="1104">
        <f t="shared" si="170"/>
        <v>0</v>
      </c>
      <c r="PDM13" s="1104">
        <f t="shared" si="170"/>
        <v>0</v>
      </c>
      <c r="PDN13" s="1104">
        <f t="shared" si="170"/>
        <v>0</v>
      </c>
      <c r="PDO13" s="1104">
        <f t="shared" si="170"/>
        <v>0</v>
      </c>
      <c r="PDP13" s="1104">
        <f t="shared" si="170"/>
        <v>0</v>
      </c>
      <c r="PDQ13" s="1103" t="s">
        <v>113</v>
      </c>
      <c r="PDR13" s="1104">
        <f t="shared" si="170"/>
        <v>0</v>
      </c>
      <c r="PDS13" s="1104">
        <f t="shared" si="170"/>
        <v>0</v>
      </c>
      <c r="PDT13" s="1104">
        <f t="shared" si="170"/>
        <v>0</v>
      </c>
      <c r="PDU13" s="1104">
        <f t="shared" si="170"/>
        <v>0</v>
      </c>
      <c r="PDV13" s="1104">
        <f t="shared" si="170"/>
        <v>0</v>
      </c>
      <c r="PDW13" s="1104">
        <f t="shared" si="170"/>
        <v>0</v>
      </c>
      <c r="PDX13" s="1104">
        <f t="shared" si="170"/>
        <v>0</v>
      </c>
      <c r="PDY13" s="1103" t="s">
        <v>113</v>
      </c>
      <c r="PDZ13" s="1104">
        <f t="shared" ref="PDZ13:PGJ13" si="171">SUM(PDZ7:PDZ12)</f>
        <v>0</v>
      </c>
      <c r="PEA13" s="1104">
        <f t="shared" si="171"/>
        <v>0</v>
      </c>
      <c r="PEB13" s="1104">
        <f t="shared" si="171"/>
        <v>0</v>
      </c>
      <c r="PEC13" s="1104">
        <f t="shared" si="171"/>
        <v>0</v>
      </c>
      <c r="PED13" s="1104">
        <f t="shared" si="171"/>
        <v>0</v>
      </c>
      <c r="PEE13" s="1104">
        <f t="shared" si="171"/>
        <v>0</v>
      </c>
      <c r="PEF13" s="1104">
        <f t="shared" si="171"/>
        <v>0</v>
      </c>
      <c r="PEG13" s="1103" t="s">
        <v>113</v>
      </c>
      <c r="PEH13" s="1104">
        <f t="shared" si="171"/>
        <v>0</v>
      </c>
      <c r="PEI13" s="1104">
        <f t="shared" si="171"/>
        <v>0</v>
      </c>
      <c r="PEJ13" s="1104">
        <f t="shared" si="171"/>
        <v>0</v>
      </c>
      <c r="PEK13" s="1104">
        <f t="shared" si="171"/>
        <v>0</v>
      </c>
      <c r="PEL13" s="1104">
        <f t="shared" si="171"/>
        <v>0</v>
      </c>
      <c r="PEM13" s="1104">
        <f t="shared" si="171"/>
        <v>0</v>
      </c>
      <c r="PEN13" s="1104">
        <f t="shared" si="171"/>
        <v>0</v>
      </c>
      <c r="PEO13" s="1103" t="s">
        <v>113</v>
      </c>
      <c r="PEP13" s="1104">
        <f t="shared" si="171"/>
        <v>0</v>
      </c>
      <c r="PEQ13" s="1104">
        <f t="shared" si="171"/>
        <v>0</v>
      </c>
      <c r="PER13" s="1104">
        <f t="shared" si="171"/>
        <v>0</v>
      </c>
      <c r="PES13" s="1104">
        <f t="shared" si="171"/>
        <v>0</v>
      </c>
      <c r="PET13" s="1104">
        <f t="shared" si="171"/>
        <v>0</v>
      </c>
      <c r="PEU13" s="1104">
        <f t="shared" si="171"/>
        <v>0</v>
      </c>
      <c r="PEV13" s="1104">
        <f t="shared" si="171"/>
        <v>0</v>
      </c>
      <c r="PEW13" s="1103" t="s">
        <v>113</v>
      </c>
      <c r="PEX13" s="1104">
        <f t="shared" si="171"/>
        <v>0</v>
      </c>
      <c r="PEY13" s="1104">
        <f t="shared" si="171"/>
        <v>0</v>
      </c>
      <c r="PEZ13" s="1104">
        <f t="shared" si="171"/>
        <v>0</v>
      </c>
      <c r="PFA13" s="1104">
        <f t="shared" si="171"/>
        <v>0</v>
      </c>
      <c r="PFB13" s="1104">
        <f t="shared" si="171"/>
        <v>0</v>
      </c>
      <c r="PFC13" s="1104">
        <f t="shared" si="171"/>
        <v>0</v>
      </c>
      <c r="PFD13" s="1104">
        <f t="shared" si="171"/>
        <v>0</v>
      </c>
      <c r="PFE13" s="1103" t="s">
        <v>113</v>
      </c>
      <c r="PFF13" s="1104">
        <f t="shared" si="171"/>
        <v>0</v>
      </c>
      <c r="PFG13" s="1104">
        <f t="shared" si="171"/>
        <v>0</v>
      </c>
      <c r="PFH13" s="1104">
        <f t="shared" si="171"/>
        <v>0</v>
      </c>
      <c r="PFI13" s="1104">
        <f t="shared" si="171"/>
        <v>0</v>
      </c>
      <c r="PFJ13" s="1104">
        <f t="shared" si="171"/>
        <v>0</v>
      </c>
      <c r="PFK13" s="1104">
        <f t="shared" si="171"/>
        <v>0</v>
      </c>
      <c r="PFL13" s="1104">
        <f t="shared" si="171"/>
        <v>0</v>
      </c>
      <c r="PFM13" s="1103" t="s">
        <v>113</v>
      </c>
      <c r="PFN13" s="1104">
        <f t="shared" si="171"/>
        <v>0</v>
      </c>
      <c r="PFO13" s="1104">
        <f t="shared" si="171"/>
        <v>0</v>
      </c>
      <c r="PFP13" s="1104">
        <f t="shared" si="171"/>
        <v>0</v>
      </c>
      <c r="PFQ13" s="1104">
        <f t="shared" si="171"/>
        <v>0</v>
      </c>
      <c r="PFR13" s="1104">
        <f t="shared" si="171"/>
        <v>0</v>
      </c>
      <c r="PFS13" s="1104">
        <f t="shared" si="171"/>
        <v>0</v>
      </c>
      <c r="PFT13" s="1104">
        <f t="shared" si="171"/>
        <v>0</v>
      </c>
      <c r="PFU13" s="1103" t="s">
        <v>113</v>
      </c>
      <c r="PFV13" s="1104">
        <f t="shared" si="171"/>
        <v>0</v>
      </c>
      <c r="PFW13" s="1104">
        <f t="shared" si="171"/>
        <v>0</v>
      </c>
      <c r="PFX13" s="1104">
        <f t="shared" si="171"/>
        <v>0</v>
      </c>
      <c r="PFY13" s="1104">
        <f t="shared" si="171"/>
        <v>0</v>
      </c>
      <c r="PFZ13" s="1104">
        <f t="shared" si="171"/>
        <v>0</v>
      </c>
      <c r="PGA13" s="1104">
        <f t="shared" si="171"/>
        <v>0</v>
      </c>
      <c r="PGB13" s="1104">
        <f t="shared" si="171"/>
        <v>0</v>
      </c>
      <c r="PGC13" s="1103" t="s">
        <v>113</v>
      </c>
      <c r="PGD13" s="1104">
        <f t="shared" si="171"/>
        <v>0</v>
      </c>
      <c r="PGE13" s="1104">
        <f t="shared" si="171"/>
        <v>0</v>
      </c>
      <c r="PGF13" s="1104">
        <f t="shared" si="171"/>
        <v>0</v>
      </c>
      <c r="PGG13" s="1104">
        <f t="shared" si="171"/>
        <v>0</v>
      </c>
      <c r="PGH13" s="1104">
        <f t="shared" si="171"/>
        <v>0</v>
      </c>
      <c r="PGI13" s="1104">
        <f t="shared" si="171"/>
        <v>0</v>
      </c>
      <c r="PGJ13" s="1104">
        <f t="shared" si="171"/>
        <v>0</v>
      </c>
      <c r="PGK13" s="1103" t="s">
        <v>113</v>
      </c>
      <c r="PGL13" s="1104">
        <f t="shared" ref="PGL13:PIV13" si="172">SUM(PGL7:PGL12)</f>
        <v>0</v>
      </c>
      <c r="PGM13" s="1104">
        <f t="shared" si="172"/>
        <v>0</v>
      </c>
      <c r="PGN13" s="1104">
        <f t="shared" si="172"/>
        <v>0</v>
      </c>
      <c r="PGO13" s="1104">
        <f t="shared" si="172"/>
        <v>0</v>
      </c>
      <c r="PGP13" s="1104">
        <f t="shared" si="172"/>
        <v>0</v>
      </c>
      <c r="PGQ13" s="1104">
        <f t="shared" si="172"/>
        <v>0</v>
      </c>
      <c r="PGR13" s="1104">
        <f t="shared" si="172"/>
        <v>0</v>
      </c>
      <c r="PGS13" s="1103" t="s">
        <v>113</v>
      </c>
      <c r="PGT13" s="1104">
        <f t="shared" si="172"/>
        <v>0</v>
      </c>
      <c r="PGU13" s="1104">
        <f t="shared" si="172"/>
        <v>0</v>
      </c>
      <c r="PGV13" s="1104">
        <f t="shared" si="172"/>
        <v>0</v>
      </c>
      <c r="PGW13" s="1104">
        <f t="shared" si="172"/>
        <v>0</v>
      </c>
      <c r="PGX13" s="1104">
        <f t="shared" si="172"/>
        <v>0</v>
      </c>
      <c r="PGY13" s="1104">
        <f t="shared" si="172"/>
        <v>0</v>
      </c>
      <c r="PGZ13" s="1104">
        <f t="shared" si="172"/>
        <v>0</v>
      </c>
      <c r="PHA13" s="1103" t="s">
        <v>113</v>
      </c>
      <c r="PHB13" s="1104">
        <f t="shared" si="172"/>
        <v>0</v>
      </c>
      <c r="PHC13" s="1104">
        <f t="shared" si="172"/>
        <v>0</v>
      </c>
      <c r="PHD13" s="1104">
        <f t="shared" si="172"/>
        <v>0</v>
      </c>
      <c r="PHE13" s="1104">
        <f t="shared" si="172"/>
        <v>0</v>
      </c>
      <c r="PHF13" s="1104">
        <f t="shared" si="172"/>
        <v>0</v>
      </c>
      <c r="PHG13" s="1104">
        <f t="shared" si="172"/>
        <v>0</v>
      </c>
      <c r="PHH13" s="1104">
        <f t="shared" si="172"/>
        <v>0</v>
      </c>
      <c r="PHI13" s="1103" t="s">
        <v>113</v>
      </c>
      <c r="PHJ13" s="1104">
        <f t="shared" si="172"/>
        <v>0</v>
      </c>
      <c r="PHK13" s="1104">
        <f t="shared" si="172"/>
        <v>0</v>
      </c>
      <c r="PHL13" s="1104">
        <f t="shared" si="172"/>
        <v>0</v>
      </c>
      <c r="PHM13" s="1104">
        <f t="shared" si="172"/>
        <v>0</v>
      </c>
      <c r="PHN13" s="1104">
        <f t="shared" si="172"/>
        <v>0</v>
      </c>
      <c r="PHO13" s="1104">
        <f t="shared" si="172"/>
        <v>0</v>
      </c>
      <c r="PHP13" s="1104">
        <f t="shared" si="172"/>
        <v>0</v>
      </c>
      <c r="PHQ13" s="1103" t="s">
        <v>113</v>
      </c>
      <c r="PHR13" s="1104">
        <f t="shared" si="172"/>
        <v>0</v>
      </c>
      <c r="PHS13" s="1104">
        <f t="shared" si="172"/>
        <v>0</v>
      </c>
      <c r="PHT13" s="1104">
        <f t="shared" si="172"/>
        <v>0</v>
      </c>
      <c r="PHU13" s="1104">
        <f t="shared" si="172"/>
        <v>0</v>
      </c>
      <c r="PHV13" s="1104">
        <f t="shared" si="172"/>
        <v>0</v>
      </c>
      <c r="PHW13" s="1104">
        <f t="shared" si="172"/>
        <v>0</v>
      </c>
      <c r="PHX13" s="1104">
        <f t="shared" si="172"/>
        <v>0</v>
      </c>
      <c r="PHY13" s="1103" t="s">
        <v>113</v>
      </c>
      <c r="PHZ13" s="1104">
        <f t="shared" si="172"/>
        <v>0</v>
      </c>
      <c r="PIA13" s="1104">
        <f t="shared" si="172"/>
        <v>0</v>
      </c>
      <c r="PIB13" s="1104">
        <f t="shared" si="172"/>
        <v>0</v>
      </c>
      <c r="PIC13" s="1104">
        <f t="shared" si="172"/>
        <v>0</v>
      </c>
      <c r="PID13" s="1104">
        <f t="shared" si="172"/>
        <v>0</v>
      </c>
      <c r="PIE13" s="1104">
        <f t="shared" si="172"/>
        <v>0</v>
      </c>
      <c r="PIF13" s="1104">
        <f t="shared" si="172"/>
        <v>0</v>
      </c>
      <c r="PIG13" s="1103" t="s">
        <v>113</v>
      </c>
      <c r="PIH13" s="1104">
        <f t="shared" si="172"/>
        <v>0</v>
      </c>
      <c r="PII13" s="1104">
        <f t="shared" si="172"/>
        <v>0</v>
      </c>
      <c r="PIJ13" s="1104">
        <f t="shared" si="172"/>
        <v>0</v>
      </c>
      <c r="PIK13" s="1104">
        <f t="shared" si="172"/>
        <v>0</v>
      </c>
      <c r="PIL13" s="1104">
        <f t="shared" si="172"/>
        <v>0</v>
      </c>
      <c r="PIM13" s="1104">
        <f t="shared" si="172"/>
        <v>0</v>
      </c>
      <c r="PIN13" s="1104">
        <f t="shared" si="172"/>
        <v>0</v>
      </c>
      <c r="PIO13" s="1103" t="s">
        <v>113</v>
      </c>
      <c r="PIP13" s="1104">
        <f t="shared" si="172"/>
        <v>0</v>
      </c>
      <c r="PIQ13" s="1104">
        <f t="shared" si="172"/>
        <v>0</v>
      </c>
      <c r="PIR13" s="1104">
        <f t="shared" si="172"/>
        <v>0</v>
      </c>
      <c r="PIS13" s="1104">
        <f t="shared" si="172"/>
        <v>0</v>
      </c>
      <c r="PIT13" s="1104">
        <f t="shared" si="172"/>
        <v>0</v>
      </c>
      <c r="PIU13" s="1104">
        <f t="shared" si="172"/>
        <v>0</v>
      </c>
      <c r="PIV13" s="1104">
        <f t="shared" si="172"/>
        <v>0</v>
      </c>
      <c r="PIW13" s="1103" t="s">
        <v>113</v>
      </c>
      <c r="PIX13" s="1104">
        <f t="shared" ref="PIX13:PLH13" si="173">SUM(PIX7:PIX12)</f>
        <v>0</v>
      </c>
      <c r="PIY13" s="1104">
        <f t="shared" si="173"/>
        <v>0</v>
      </c>
      <c r="PIZ13" s="1104">
        <f t="shared" si="173"/>
        <v>0</v>
      </c>
      <c r="PJA13" s="1104">
        <f t="shared" si="173"/>
        <v>0</v>
      </c>
      <c r="PJB13" s="1104">
        <f t="shared" si="173"/>
        <v>0</v>
      </c>
      <c r="PJC13" s="1104">
        <f t="shared" si="173"/>
        <v>0</v>
      </c>
      <c r="PJD13" s="1104">
        <f t="shared" si="173"/>
        <v>0</v>
      </c>
      <c r="PJE13" s="1103" t="s">
        <v>113</v>
      </c>
      <c r="PJF13" s="1104">
        <f t="shared" si="173"/>
        <v>0</v>
      </c>
      <c r="PJG13" s="1104">
        <f t="shared" si="173"/>
        <v>0</v>
      </c>
      <c r="PJH13" s="1104">
        <f t="shared" si="173"/>
        <v>0</v>
      </c>
      <c r="PJI13" s="1104">
        <f t="shared" si="173"/>
        <v>0</v>
      </c>
      <c r="PJJ13" s="1104">
        <f t="shared" si="173"/>
        <v>0</v>
      </c>
      <c r="PJK13" s="1104">
        <f t="shared" si="173"/>
        <v>0</v>
      </c>
      <c r="PJL13" s="1104">
        <f t="shared" si="173"/>
        <v>0</v>
      </c>
      <c r="PJM13" s="1103" t="s">
        <v>113</v>
      </c>
      <c r="PJN13" s="1104">
        <f t="shared" si="173"/>
        <v>0</v>
      </c>
      <c r="PJO13" s="1104">
        <f t="shared" si="173"/>
        <v>0</v>
      </c>
      <c r="PJP13" s="1104">
        <f t="shared" si="173"/>
        <v>0</v>
      </c>
      <c r="PJQ13" s="1104">
        <f t="shared" si="173"/>
        <v>0</v>
      </c>
      <c r="PJR13" s="1104">
        <f t="shared" si="173"/>
        <v>0</v>
      </c>
      <c r="PJS13" s="1104">
        <f t="shared" si="173"/>
        <v>0</v>
      </c>
      <c r="PJT13" s="1104">
        <f t="shared" si="173"/>
        <v>0</v>
      </c>
      <c r="PJU13" s="1103" t="s">
        <v>113</v>
      </c>
      <c r="PJV13" s="1104">
        <f t="shared" si="173"/>
        <v>0</v>
      </c>
      <c r="PJW13" s="1104">
        <f t="shared" si="173"/>
        <v>0</v>
      </c>
      <c r="PJX13" s="1104">
        <f t="shared" si="173"/>
        <v>0</v>
      </c>
      <c r="PJY13" s="1104">
        <f t="shared" si="173"/>
        <v>0</v>
      </c>
      <c r="PJZ13" s="1104">
        <f t="shared" si="173"/>
        <v>0</v>
      </c>
      <c r="PKA13" s="1104">
        <f t="shared" si="173"/>
        <v>0</v>
      </c>
      <c r="PKB13" s="1104">
        <f t="shared" si="173"/>
        <v>0</v>
      </c>
      <c r="PKC13" s="1103" t="s">
        <v>113</v>
      </c>
      <c r="PKD13" s="1104">
        <f t="shared" si="173"/>
        <v>0</v>
      </c>
      <c r="PKE13" s="1104">
        <f t="shared" si="173"/>
        <v>0</v>
      </c>
      <c r="PKF13" s="1104">
        <f t="shared" si="173"/>
        <v>0</v>
      </c>
      <c r="PKG13" s="1104">
        <f t="shared" si="173"/>
        <v>0</v>
      </c>
      <c r="PKH13" s="1104">
        <f t="shared" si="173"/>
        <v>0</v>
      </c>
      <c r="PKI13" s="1104">
        <f t="shared" si="173"/>
        <v>0</v>
      </c>
      <c r="PKJ13" s="1104">
        <f t="shared" si="173"/>
        <v>0</v>
      </c>
      <c r="PKK13" s="1103" t="s">
        <v>113</v>
      </c>
      <c r="PKL13" s="1104">
        <f t="shared" si="173"/>
        <v>0</v>
      </c>
      <c r="PKM13" s="1104">
        <f t="shared" si="173"/>
        <v>0</v>
      </c>
      <c r="PKN13" s="1104">
        <f t="shared" si="173"/>
        <v>0</v>
      </c>
      <c r="PKO13" s="1104">
        <f t="shared" si="173"/>
        <v>0</v>
      </c>
      <c r="PKP13" s="1104">
        <f t="shared" si="173"/>
        <v>0</v>
      </c>
      <c r="PKQ13" s="1104">
        <f t="shared" si="173"/>
        <v>0</v>
      </c>
      <c r="PKR13" s="1104">
        <f t="shared" si="173"/>
        <v>0</v>
      </c>
      <c r="PKS13" s="1103" t="s">
        <v>113</v>
      </c>
      <c r="PKT13" s="1104">
        <f t="shared" si="173"/>
        <v>0</v>
      </c>
      <c r="PKU13" s="1104">
        <f t="shared" si="173"/>
        <v>0</v>
      </c>
      <c r="PKV13" s="1104">
        <f t="shared" si="173"/>
        <v>0</v>
      </c>
      <c r="PKW13" s="1104">
        <f t="shared" si="173"/>
        <v>0</v>
      </c>
      <c r="PKX13" s="1104">
        <f t="shared" si="173"/>
        <v>0</v>
      </c>
      <c r="PKY13" s="1104">
        <f t="shared" si="173"/>
        <v>0</v>
      </c>
      <c r="PKZ13" s="1104">
        <f t="shared" si="173"/>
        <v>0</v>
      </c>
      <c r="PLA13" s="1103" t="s">
        <v>113</v>
      </c>
      <c r="PLB13" s="1104">
        <f t="shared" si="173"/>
        <v>0</v>
      </c>
      <c r="PLC13" s="1104">
        <f t="shared" si="173"/>
        <v>0</v>
      </c>
      <c r="PLD13" s="1104">
        <f t="shared" si="173"/>
        <v>0</v>
      </c>
      <c r="PLE13" s="1104">
        <f t="shared" si="173"/>
        <v>0</v>
      </c>
      <c r="PLF13" s="1104">
        <f t="shared" si="173"/>
        <v>0</v>
      </c>
      <c r="PLG13" s="1104">
        <f t="shared" si="173"/>
        <v>0</v>
      </c>
      <c r="PLH13" s="1104">
        <f t="shared" si="173"/>
        <v>0</v>
      </c>
      <c r="PLI13" s="1103" t="s">
        <v>113</v>
      </c>
      <c r="PLJ13" s="1104">
        <f t="shared" ref="PLJ13:PNT13" si="174">SUM(PLJ7:PLJ12)</f>
        <v>0</v>
      </c>
      <c r="PLK13" s="1104">
        <f t="shared" si="174"/>
        <v>0</v>
      </c>
      <c r="PLL13" s="1104">
        <f t="shared" si="174"/>
        <v>0</v>
      </c>
      <c r="PLM13" s="1104">
        <f t="shared" si="174"/>
        <v>0</v>
      </c>
      <c r="PLN13" s="1104">
        <f t="shared" si="174"/>
        <v>0</v>
      </c>
      <c r="PLO13" s="1104">
        <f t="shared" si="174"/>
        <v>0</v>
      </c>
      <c r="PLP13" s="1104">
        <f t="shared" si="174"/>
        <v>0</v>
      </c>
      <c r="PLQ13" s="1103" t="s">
        <v>113</v>
      </c>
      <c r="PLR13" s="1104">
        <f t="shared" si="174"/>
        <v>0</v>
      </c>
      <c r="PLS13" s="1104">
        <f t="shared" si="174"/>
        <v>0</v>
      </c>
      <c r="PLT13" s="1104">
        <f t="shared" si="174"/>
        <v>0</v>
      </c>
      <c r="PLU13" s="1104">
        <f t="shared" si="174"/>
        <v>0</v>
      </c>
      <c r="PLV13" s="1104">
        <f t="shared" si="174"/>
        <v>0</v>
      </c>
      <c r="PLW13" s="1104">
        <f t="shared" si="174"/>
        <v>0</v>
      </c>
      <c r="PLX13" s="1104">
        <f t="shared" si="174"/>
        <v>0</v>
      </c>
      <c r="PLY13" s="1103" t="s">
        <v>113</v>
      </c>
      <c r="PLZ13" s="1104">
        <f t="shared" si="174"/>
        <v>0</v>
      </c>
      <c r="PMA13" s="1104">
        <f t="shared" si="174"/>
        <v>0</v>
      </c>
      <c r="PMB13" s="1104">
        <f t="shared" si="174"/>
        <v>0</v>
      </c>
      <c r="PMC13" s="1104">
        <f t="shared" si="174"/>
        <v>0</v>
      </c>
      <c r="PMD13" s="1104">
        <f t="shared" si="174"/>
        <v>0</v>
      </c>
      <c r="PME13" s="1104">
        <f t="shared" si="174"/>
        <v>0</v>
      </c>
      <c r="PMF13" s="1104">
        <f t="shared" si="174"/>
        <v>0</v>
      </c>
      <c r="PMG13" s="1103" t="s">
        <v>113</v>
      </c>
      <c r="PMH13" s="1104">
        <f t="shared" si="174"/>
        <v>0</v>
      </c>
      <c r="PMI13" s="1104">
        <f t="shared" si="174"/>
        <v>0</v>
      </c>
      <c r="PMJ13" s="1104">
        <f t="shared" si="174"/>
        <v>0</v>
      </c>
      <c r="PMK13" s="1104">
        <f t="shared" si="174"/>
        <v>0</v>
      </c>
      <c r="PML13" s="1104">
        <f t="shared" si="174"/>
        <v>0</v>
      </c>
      <c r="PMM13" s="1104">
        <f t="shared" si="174"/>
        <v>0</v>
      </c>
      <c r="PMN13" s="1104">
        <f t="shared" si="174"/>
        <v>0</v>
      </c>
      <c r="PMO13" s="1103" t="s">
        <v>113</v>
      </c>
      <c r="PMP13" s="1104">
        <f t="shared" si="174"/>
        <v>0</v>
      </c>
      <c r="PMQ13" s="1104">
        <f t="shared" si="174"/>
        <v>0</v>
      </c>
      <c r="PMR13" s="1104">
        <f t="shared" si="174"/>
        <v>0</v>
      </c>
      <c r="PMS13" s="1104">
        <f t="shared" si="174"/>
        <v>0</v>
      </c>
      <c r="PMT13" s="1104">
        <f t="shared" si="174"/>
        <v>0</v>
      </c>
      <c r="PMU13" s="1104">
        <f t="shared" si="174"/>
        <v>0</v>
      </c>
      <c r="PMV13" s="1104">
        <f t="shared" si="174"/>
        <v>0</v>
      </c>
      <c r="PMW13" s="1103" t="s">
        <v>113</v>
      </c>
      <c r="PMX13" s="1104">
        <f t="shared" si="174"/>
        <v>0</v>
      </c>
      <c r="PMY13" s="1104">
        <f t="shared" si="174"/>
        <v>0</v>
      </c>
      <c r="PMZ13" s="1104">
        <f t="shared" si="174"/>
        <v>0</v>
      </c>
      <c r="PNA13" s="1104">
        <f t="shared" si="174"/>
        <v>0</v>
      </c>
      <c r="PNB13" s="1104">
        <f t="shared" si="174"/>
        <v>0</v>
      </c>
      <c r="PNC13" s="1104">
        <f t="shared" si="174"/>
        <v>0</v>
      </c>
      <c r="PND13" s="1104">
        <f t="shared" si="174"/>
        <v>0</v>
      </c>
      <c r="PNE13" s="1103" t="s">
        <v>113</v>
      </c>
      <c r="PNF13" s="1104">
        <f t="shared" si="174"/>
        <v>0</v>
      </c>
      <c r="PNG13" s="1104">
        <f t="shared" si="174"/>
        <v>0</v>
      </c>
      <c r="PNH13" s="1104">
        <f t="shared" si="174"/>
        <v>0</v>
      </c>
      <c r="PNI13" s="1104">
        <f t="shared" si="174"/>
        <v>0</v>
      </c>
      <c r="PNJ13" s="1104">
        <f t="shared" si="174"/>
        <v>0</v>
      </c>
      <c r="PNK13" s="1104">
        <f t="shared" si="174"/>
        <v>0</v>
      </c>
      <c r="PNL13" s="1104">
        <f t="shared" si="174"/>
        <v>0</v>
      </c>
      <c r="PNM13" s="1103" t="s">
        <v>113</v>
      </c>
      <c r="PNN13" s="1104">
        <f t="shared" si="174"/>
        <v>0</v>
      </c>
      <c r="PNO13" s="1104">
        <f t="shared" si="174"/>
        <v>0</v>
      </c>
      <c r="PNP13" s="1104">
        <f t="shared" si="174"/>
        <v>0</v>
      </c>
      <c r="PNQ13" s="1104">
        <f t="shared" si="174"/>
        <v>0</v>
      </c>
      <c r="PNR13" s="1104">
        <f t="shared" si="174"/>
        <v>0</v>
      </c>
      <c r="PNS13" s="1104">
        <f t="shared" si="174"/>
        <v>0</v>
      </c>
      <c r="PNT13" s="1104">
        <f t="shared" si="174"/>
        <v>0</v>
      </c>
      <c r="PNU13" s="1103" t="s">
        <v>113</v>
      </c>
      <c r="PNV13" s="1104">
        <f t="shared" ref="PNV13:PQF13" si="175">SUM(PNV7:PNV12)</f>
        <v>0</v>
      </c>
      <c r="PNW13" s="1104">
        <f t="shared" si="175"/>
        <v>0</v>
      </c>
      <c r="PNX13" s="1104">
        <f t="shared" si="175"/>
        <v>0</v>
      </c>
      <c r="PNY13" s="1104">
        <f t="shared" si="175"/>
        <v>0</v>
      </c>
      <c r="PNZ13" s="1104">
        <f t="shared" si="175"/>
        <v>0</v>
      </c>
      <c r="POA13" s="1104">
        <f t="shared" si="175"/>
        <v>0</v>
      </c>
      <c r="POB13" s="1104">
        <f t="shared" si="175"/>
        <v>0</v>
      </c>
      <c r="POC13" s="1103" t="s">
        <v>113</v>
      </c>
      <c r="POD13" s="1104">
        <f t="shared" si="175"/>
        <v>0</v>
      </c>
      <c r="POE13" s="1104">
        <f t="shared" si="175"/>
        <v>0</v>
      </c>
      <c r="POF13" s="1104">
        <f t="shared" si="175"/>
        <v>0</v>
      </c>
      <c r="POG13" s="1104">
        <f t="shared" si="175"/>
        <v>0</v>
      </c>
      <c r="POH13" s="1104">
        <f t="shared" si="175"/>
        <v>0</v>
      </c>
      <c r="POI13" s="1104">
        <f t="shared" si="175"/>
        <v>0</v>
      </c>
      <c r="POJ13" s="1104">
        <f t="shared" si="175"/>
        <v>0</v>
      </c>
      <c r="POK13" s="1103" t="s">
        <v>113</v>
      </c>
      <c r="POL13" s="1104">
        <f t="shared" si="175"/>
        <v>0</v>
      </c>
      <c r="POM13" s="1104">
        <f t="shared" si="175"/>
        <v>0</v>
      </c>
      <c r="PON13" s="1104">
        <f t="shared" si="175"/>
        <v>0</v>
      </c>
      <c r="POO13" s="1104">
        <f t="shared" si="175"/>
        <v>0</v>
      </c>
      <c r="POP13" s="1104">
        <f t="shared" si="175"/>
        <v>0</v>
      </c>
      <c r="POQ13" s="1104">
        <f t="shared" si="175"/>
        <v>0</v>
      </c>
      <c r="POR13" s="1104">
        <f t="shared" si="175"/>
        <v>0</v>
      </c>
      <c r="POS13" s="1103" t="s">
        <v>113</v>
      </c>
      <c r="POT13" s="1104">
        <f t="shared" si="175"/>
        <v>0</v>
      </c>
      <c r="POU13" s="1104">
        <f t="shared" si="175"/>
        <v>0</v>
      </c>
      <c r="POV13" s="1104">
        <f t="shared" si="175"/>
        <v>0</v>
      </c>
      <c r="POW13" s="1104">
        <f t="shared" si="175"/>
        <v>0</v>
      </c>
      <c r="POX13" s="1104">
        <f t="shared" si="175"/>
        <v>0</v>
      </c>
      <c r="POY13" s="1104">
        <f t="shared" si="175"/>
        <v>0</v>
      </c>
      <c r="POZ13" s="1104">
        <f t="shared" si="175"/>
        <v>0</v>
      </c>
      <c r="PPA13" s="1103" t="s">
        <v>113</v>
      </c>
      <c r="PPB13" s="1104">
        <f t="shared" si="175"/>
        <v>0</v>
      </c>
      <c r="PPC13" s="1104">
        <f t="shared" si="175"/>
        <v>0</v>
      </c>
      <c r="PPD13" s="1104">
        <f t="shared" si="175"/>
        <v>0</v>
      </c>
      <c r="PPE13" s="1104">
        <f t="shared" si="175"/>
        <v>0</v>
      </c>
      <c r="PPF13" s="1104">
        <f t="shared" si="175"/>
        <v>0</v>
      </c>
      <c r="PPG13" s="1104">
        <f t="shared" si="175"/>
        <v>0</v>
      </c>
      <c r="PPH13" s="1104">
        <f t="shared" si="175"/>
        <v>0</v>
      </c>
      <c r="PPI13" s="1103" t="s">
        <v>113</v>
      </c>
      <c r="PPJ13" s="1104">
        <f t="shared" si="175"/>
        <v>0</v>
      </c>
      <c r="PPK13" s="1104">
        <f t="shared" si="175"/>
        <v>0</v>
      </c>
      <c r="PPL13" s="1104">
        <f t="shared" si="175"/>
        <v>0</v>
      </c>
      <c r="PPM13" s="1104">
        <f t="shared" si="175"/>
        <v>0</v>
      </c>
      <c r="PPN13" s="1104">
        <f t="shared" si="175"/>
        <v>0</v>
      </c>
      <c r="PPO13" s="1104">
        <f t="shared" si="175"/>
        <v>0</v>
      </c>
      <c r="PPP13" s="1104">
        <f t="shared" si="175"/>
        <v>0</v>
      </c>
      <c r="PPQ13" s="1103" t="s">
        <v>113</v>
      </c>
      <c r="PPR13" s="1104">
        <f t="shared" si="175"/>
        <v>0</v>
      </c>
      <c r="PPS13" s="1104">
        <f t="shared" si="175"/>
        <v>0</v>
      </c>
      <c r="PPT13" s="1104">
        <f t="shared" si="175"/>
        <v>0</v>
      </c>
      <c r="PPU13" s="1104">
        <f t="shared" si="175"/>
        <v>0</v>
      </c>
      <c r="PPV13" s="1104">
        <f t="shared" si="175"/>
        <v>0</v>
      </c>
      <c r="PPW13" s="1104">
        <f t="shared" si="175"/>
        <v>0</v>
      </c>
      <c r="PPX13" s="1104">
        <f t="shared" si="175"/>
        <v>0</v>
      </c>
      <c r="PPY13" s="1103" t="s">
        <v>113</v>
      </c>
      <c r="PPZ13" s="1104">
        <f t="shared" si="175"/>
        <v>0</v>
      </c>
      <c r="PQA13" s="1104">
        <f t="shared" si="175"/>
        <v>0</v>
      </c>
      <c r="PQB13" s="1104">
        <f t="shared" si="175"/>
        <v>0</v>
      </c>
      <c r="PQC13" s="1104">
        <f t="shared" si="175"/>
        <v>0</v>
      </c>
      <c r="PQD13" s="1104">
        <f t="shared" si="175"/>
        <v>0</v>
      </c>
      <c r="PQE13" s="1104">
        <f t="shared" si="175"/>
        <v>0</v>
      </c>
      <c r="PQF13" s="1104">
        <f t="shared" si="175"/>
        <v>0</v>
      </c>
      <c r="PQG13" s="1103" t="s">
        <v>113</v>
      </c>
      <c r="PQH13" s="1104">
        <f t="shared" ref="PQH13:PSR13" si="176">SUM(PQH7:PQH12)</f>
        <v>0</v>
      </c>
      <c r="PQI13" s="1104">
        <f t="shared" si="176"/>
        <v>0</v>
      </c>
      <c r="PQJ13" s="1104">
        <f t="shared" si="176"/>
        <v>0</v>
      </c>
      <c r="PQK13" s="1104">
        <f t="shared" si="176"/>
        <v>0</v>
      </c>
      <c r="PQL13" s="1104">
        <f t="shared" si="176"/>
        <v>0</v>
      </c>
      <c r="PQM13" s="1104">
        <f t="shared" si="176"/>
        <v>0</v>
      </c>
      <c r="PQN13" s="1104">
        <f t="shared" si="176"/>
        <v>0</v>
      </c>
      <c r="PQO13" s="1103" t="s">
        <v>113</v>
      </c>
      <c r="PQP13" s="1104">
        <f t="shared" si="176"/>
        <v>0</v>
      </c>
      <c r="PQQ13" s="1104">
        <f t="shared" si="176"/>
        <v>0</v>
      </c>
      <c r="PQR13" s="1104">
        <f t="shared" si="176"/>
        <v>0</v>
      </c>
      <c r="PQS13" s="1104">
        <f t="shared" si="176"/>
        <v>0</v>
      </c>
      <c r="PQT13" s="1104">
        <f t="shared" si="176"/>
        <v>0</v>
      </c>
      <c r="PQU13" s="1104">
        <f t="shared" si="176"/>
        <v>0</v>
      </c>
      <c r="PQV13" s="1104">
        <f t="shared" si="176"/>
        <v>0</v>
      </c>
      <c r="PQW13" s="1103" t="s">
        <v>113</v>
      </c>
      <c r="PQX13" s="1104">
        <f t="shared" si="176"/>
        <v>0</v>
      </c>
      <c r="PQY13" s="1104">
        <f t="shared" si="176"/>
        <v>0</v>
      </c>
      <c r="PQZ13" s="1104">
        <f t="shared" si="176"/>
        <v>0</v>
      </c>
      <c r="PRA13" s="1104">
        <f t="shared" si="176"/>
        <v>0</v>
      </c>
      <c r="PRB13" s="1104">
        <f t="shared" si="176"/>
        <v>0</v>
      </c>
      <c r="PRC13" s="1104">
        <f t="shared" si="176"/>
        <v>0</v>
      </c>
      <c r="PRD13" s="1104">
        <f t="shared" si="176"/>
        <v>0</v>
      </c>
      <c r="PRE13" s="1103" t="s">
        <v>113</v>
      </c>
      <c r="PRF13" s="1104">
        <f t="shared" si="176"/>
        <v>0</v>
      </c>
      <c r="PRG13" s="1104">
        <f t="shared" si="176"/>
        <v>0</v>
      </c>
      <c r="PRH13" s="1104">
        <f t="shared" si="176"/>
        <v>0</v>
      </c>
      <c r="PRI13" s="1104">
        <f t="shared" si="176"/>
        <v>0</v>
      </c>
      <c r="PRJ13" s="1104">
        <f t="shared" si="176"/>
        <v>0</v>
      </c>
      <c r="PRK13" s="1104">
        <f t="shared" si="176"/>
        <v>0</v>
      </c>
      <c r="PRL13" s="1104">
        <f t="shared" si="176"/>
        <v>0</v>
      </c>
      <c r="PRM13" s="1103" t="s">
        <v>113</v>
      </c>
      <c r="PRN13" s="1104">
        <f t="shared" si="176"/>
        <v>0</v>
      </c>
      <c r="PRO13" s="1104">
        <f t="shared" si="176"/>
        <v>0</v>
      </c>
      <c r="PRP13" s="1104">
        <f t="shared" si="176"/>
        <v>0</v>
      </c>
      <c r="PRQ13" s="1104">
        <f t="shared" si="176"/>
        <v>0</v>
      </c>
      <c r="PRR13" s="1104">
        <f t="shared" si="176"/>
        <v>0</v>
      </c>
      <c r="PRS13" s="1104">
        <f t="shared" si="176"/>
        <v>0</v>
      </c>
      <c r="PRT13" s="1104">
        <f t="shared" si="176"/>
        <v>0</v>
      </c>
      <c r="PRU13" s="1103" t="s">
        <v>113</v>
      </c>
      <c r="PRV13" s="1104">
        <f t="shared" si="176"/>
        <v>0</v>
      </c>
      <c r="PRW13" s="1104">
        <f t="shared" si="176"/>
        <v>0</v>
      </c>
      <c r="PRX13" s="1104">
        <f t="shared" si="176"/>
        <v>0</v>
      </c>
      <c r="PRY13" s="1104">
        <f t="shared" si="176"/>
        <v>0</v>
      </c>
      <c r="PRZ13" s="1104">
        <f t="shared" si="176"/>
        <v>0</v>
      </c>
      <c r="PSA13" s="1104">
        <f t="shared" si="176"/>
        <v>0</v>
      </c>
      <c r="PSB13" s="1104">
        <f t="shared" si="176"/>
        <v>0</v>
      </c>
      <c r="PSC13" s="1103" t="s">
        <v>113</v>
      </c>
      <c r="PSD13" s="1104">
        <f t="shared" si="176"/>
        <v>0</v>
      </c>
      <c r="PSE13" s="1104">
        <f t="shared" si="176"/>
        <v>0</v>
      </c>
      <c r="PSF13" s="1104">
        <f t="shared" si="176"/>
        <v>0</v>
      </c>
      <c r="PSG13" s="1104">
        <f t="shared" si="176"/>
        <v>0</v>
      </c>
      <c r="PSH13" s="1104">
        <f t="shared" si="176"/>
        <v>0</v>
      </c>
      <c r="PSI13" s="1104">
        <f t="shared" si="176"/>
        <v>0</v>
      </c>
      <c r="PSJ13" s="1104">
        <f t="shared" si="176"/>
        <v>0</v>
      </c>
      <c r="PSK13" s="1103" t="s">
        <v>113</v>
      </c>
      <c r="PSL13" s="1104">
        <f t="shared" si="176"/>
        <v>0</v>
      </c>
      <c r="PSM13" s="1104">
        <f t="shared" si="176"/>
        <v>0</v>
      </c>
      <c r="PSN13" s="1104">
        <f t="shared" si="176"/>
        <v>0</v>
      </c>
      <c r="PSO13" s="1104">
        <f t="shared" si="176"/>
        <v>0</v>
      </c>
      <c r="PSP13" s="1104">
        <f t="shared" si="176"/>
        <v>0</v>
      </c>
      <c r="PSQ13" s="1104">
        <f t="shared" si="176"/>
        <v>0</v>
      </c>
      <c r="PSR13" s="1104">
        <f t="shared" si="176"/>
        <v>0</v>
      </c>
      <c r="PSS13" s="1103" t="s">
        <v>113</v>
      </c>
      <c r="PST13" s="1104">
        <f t="shared" ref="PST13:PVD13" si="177">SUM(PST7:PST12)</f>
        <v>0</v>
      </c>
      <c r="PSU13" s="1104">
        <f t="shared" si="177"/>
        <v>0</v>
      </c>
      <c r="PSV13" s="1104">
        <f t="shared" si="177"/>
        <v>0</v>
      </c>
      <c r="PSW13" s="1104">
        <f t="shared" si="177"/>
        <v>0</v>
      </c>
      <c r="PSX13" s="1104">
        <f t="shared" si="177"/>
        <v>0</v>
      </c>
      <c r="PSY13" s="1104">
        <f t="shared" si="177"/>
        <v>0</v>
      </c>
      <c r="PSZ13" s="1104">
        <f t="shared" si="177"/>
        <v>0</v>
      </c>
      <c r="PTA13" s="1103" t="s">
        <v>113</v>
      </c>
      <c r="PTB13" s="1104">
        <f t="shared" si="177"/>
        <v>0</v>
      </c>
      <c r="PTC13" s="1104">
        <f t="shared" si="177"/>
        <v>0</v>
      </c>
      <c r="PTD13" s="1104">
        <f t="shared" si="177"/>
        <v>0</v>
      </c>
      <c r="PTE13" s="1104">
        <f t="shared" si="177"/>
        <v>0</v>
      </c>
      <c r="PTF13" s="1104">
        <f t="shared" si="177"/>
        <v>0</v>
      </c>
      <c r="PTG13" s="1104">
        <f t="shared" si="177"/>
        <v>0</v>
      </c>
      <c r="PTH13" s="1104">
        <f t="shared" si="177"/>
        <v>0</v>
      </c>
      <c r="PTI13" s="1103" t="s">
        <v>113</v>
      </c>
      <c r="PTJ13" s="1104">
        <f t="shared" si="177"/>
        <v>0</v>
      </c>
      <c r="PTK13" s="1104">
        <f t="shared" si="177"/>
        <v>0</v>
      </c>
      <c r="PTL13" s="1104">
        <f t="shared" si="177"/>
        <v>0</v>
      </c>
      <c r="PTM13" s="1104">
        <f t="shared" si="177"/>
        <v>0</v>
      </c>
      <c r="PTN13" s="1104">
        <f t="shared" si="177"/>
        <v>0</v>
      </c>
      <c r="PTO13" s="1104">
        <f t="shared" si="177"/>
        <v>0</v>
      </c>
      <c r="PTP13" s="1104">
        <f t="shared" si="177"/>
        <v>0</v>
      </c>
      <c r="PTQ13" s="1103" t="s">
        <v>113</v>
      </c>
      <c r="PTR13" s="1104">
        <f t="shared" si="177"/>
        <v>0</v>
      </c>
      <c r="PTS13" s="1104">
        <f t="shared" si="177"/>
        <v>0</v>
      </c>
      <c r="PTT13" s="1104">
        <f t="shared" si="177"/>
        <v>0</v>
      </c>
      <c r="PTU13" s="1104">
        <f t="shared" si="177"/>
        <v>0</v>
      </c>
      <c r="PTV13" s="1104">
        <f t="shared" si="177"/>
        <v>0</v>
      </c>
      <c r="PTW13" s="1104">
        <f t="shared" si="177"/>
        <v>0</v>
      </c>
      <c r="PTX13" s="1104">
        <f t="shared" si="177"/>
        <v>0</v>
      </c>
      <c r="PTY13" s="1103" t="s">
        <v>113</v>
      </c>
      <c r="PTZ13" s="1104">
        <f t="shared" si="177"/>
        <v>0</v>
      </c>
      <c r="PUA13" s="1104">
        <f t="shared" si="177"/>
        <v>0</v>
      </c>
      <c r="PUB13" s="1104">
        <f t="shared" si="177"/>
        <v>0</v>
      </c>
      <c r="PUC13" s="1104">
        <f t="shared" si="177"/>
        <v>0</v>
      </c>
      <c r="PUD13" s="1104">
        <f t="shared" si="177"/>
        <v>0</v>
      </c>
      <c r="PUE13" s="1104">
        <f t="shared" si="177"/>
        <v>0</v>
      </c>
      <c r="PUF13" s="1104">
        <f t="shared" si="177"/>
        <v>0</v>
      </c>
      <c r="PUG13" s="1103" t="s">
        <v>113</v>
      </c>
      <c r="PUH13" s="1104">
        <f t="shared" si="177"/>
        <v>0</v>
      </c>
      <c r="PUI13" s="1104">
        <f t="shared" si="177"/>
        <v>0</v>
      </c>
      <c r="PUJ13" s="1104">
        <f t="shared" si="177"/>
        <v>0</v>
      </c>
      <c r="PUK13" s="1104">
        <f t="shared" si="177"/>
        <v>0</v>
      </c>
      <c r="PUL13" s="1104">
        <f t="shared" si="177"/>
        <v>0</v>
      </c>
      <c r="PUM13" s="1104">
        <f t="shared" si="177"/>
        <v>0</v>
      </c>
      <c r="PUN13" s="1104">
        <f t="shared" si="177"/>
        <v>0</v>
      </c>
      <c r="PUO13" s="1103" t="s">
        <v>113</v>
      </c>
      <c r="PUP13" s="1104">
        <f t="shared" si="177"/>
        <v>0</v>
      </c>
      <c r="PUQ13" s="1104">
        <f t="shared" si="177"/>
        <v>0</v>
      </c>
      <c r="PUR13" s="1104">
        <f t="shared" si="177"/>
        <v>0</v>
      </c>
      <c r="PUS13" s="1104">
        <f t="shared" si="177"/>
        <v>0</v>
      </c>
      <c r="PUT13" s="1104">
        <f t="shared" si="177"/>
        <v>0</v>
      </c>
      <c r="PUU13" s="1104">
        <f t="shared" si="177"/>
        <v>0</v>
      </c>
      <c r="PUV13" s="1104">
        <f t="shared" si="177"/>
        <v>0</v>
      </c>
      <c r="PUW13" s="1103" t="s">
        <v>113</v>
      </c>
      <c r="PUX13" s="1104">
        <f t="shared" si="177"/>
        <v>0</v>
      </c>
      <c r="PUY13" s="1104">
        <f t="shared" si="177"/>
        <v>0</v>
      </c>
      <c r="PUZ13" s="1104">
        <f t="shared" si="177"/>
        <v>0</v>
      </c>
      <c r="PVA13" s="1104">
        <f t="shared" si="177"/>
        <v>0</v>
      </c>
      <c r="PVB13" s="1104">
        <f t="shared" si="177"/>
        <v>0</v>
      </c>
      <c r="PVC13" s="1104">
        <f t="shared" si="177"/>
        <v>0</v>
      </c>
      <c r="PVD13" s="1104">
        <f t="shared" si="177"/>
        <v>0</v>
      </c>
      <c r="PVE13" s="1103" t="s">
        <v>113</v>
      </c>
      <c r="PVF13" s="1104">
        <f t="shared" ref="PVF13:PXP13" si="178">SUM(PVF7:PVF12)</f>
        <v>0</v>
      </c>
      <c r="PVG13" s="1104">
        <f t="shared" si="178"/>
        <v>0</v>
      </c>
      <c r="PVH13" s="1104">
        <f t="shared" si="178"/>
        <v>0</v>
      </c>
      <c r="PVI13" s="1104">
        <f t="shared" si="178"/>
        <v>0</v>
      </c>
      <c r="PVJ13" s="1104">
        <f t="shared" si="178"/>
        <v>0</v>
      </c>
      <c r="PVK13" s="1104">
        <f t="shared" si="178"/>
        <v>0</v>
      </c>
      <c r="PVL13" s="1104">
        <f t="shared" si="178"/>
        <v>0</v>
      </c>
      <c r="PVM13" s="1103" t="s">
        <v>113</v>
      </c>
      <c r="PVN13" s="1104">
        <f t="shared" si="178"/>
        <v>0</v>
      </c>
      <c r="PVO13" s="1104">
        <f t="shared" si="178"/>
        <v>0</v>
      </c>
      <c r="PVP13" s="1104">
        <f t="shared" si="178"/>
        <v>0</v>
      </c>
      <c r="PVQ13" s="1104">
        <f t="shared" si="178"/>
        <v>0</v>
      </c>
      <c r="PVR13" s="1104">
        <f t="shared" si="178"/>
        <v>0</v>
      </c>
      <c r="PVS13" s="1104">
        <f t="shared" si="178"/>
        <v>0</v>
      </c>
      <c r="PVT13" s="1104">
        <f t="shared" si="178"/>
        <v>0</v>
      </c>
      <c r="PVU13" s="1103" t="s">
        <v>113</v>
      </c>
      <c r="PVV13" s="1104">
        <f t="shared" si="178"/>
        <v>0</v>
      </c>
      <c r="PVW13" s="1104">
        <f t="shared" si="178"/>
        <v>0</v>
      </c>
      <c r="PVX13" s="1104">
        <f t="shared" si="178"/>
        <v>0</v>
      </c>
      <c r="PVY13" s="1104">
        <f t="shared" si="178"/>
        <v>0</v>
      </c>
      <c r="PVZ13" s="1104">
        <f t="shared" si="178"/>
        <v>0</v>
      </c>
      <c r="PWA13" s="1104">
        <f t="shared" si="178"/>
        <v>0</v>
      </c>
      <c r="PWB13" s="1104">
        <f t="shared" si="178"/>
        <v>0</v>
      </c>
      <c r="PWC13" s="1103" t="s">
        <v>113</v>
      </c>
      <c r="PWD13" s="1104">
        <f t="shared" si="178"/>
        <v>0</v>
      </c>
      <c r="PWE13" s="1104">
        <f t="shared" si="178"/>
        <v>0</v>
      </c>
      <c r="PWF13" s="1104">
        <f t="shared" si="178"/>
        <v>0</v>
      </c>
      <c r="PWG13" s="1104">
        <f t="shared" si="178"/>
        <v>0</v>
      </c>
      <c r="PWH13" s="1104">
        <f t="shared" si="178"/>
        <v>0</v>
      </c>
      <c r="PWI13" s="1104">
        <f t="shared" si="178"/>
        <v>0</v>
      </c>
      <c r="PWJ13" s="1104">
        <f t="shared" si="178"/>
        <v>0</v>
      </c>
      <c r="PWK13" s="1103" t="s">
        <v>113</v>
      </c>
      <c r="PWL13" s="1104">
        <f t="shared" si="178"/>
        <v>0</v>
      </c>
      <c r="PWM13" s="1104">
        <f t="shared" si="178"/>
        <v>0</v>
      </c>
      <c r="PWN13" s="1104">
        <f t="shared" si="178"/>
        <v>0</v>
      </c>
      <c r="PWO13" s="1104">
        <f t="shared" si="178"/>
        <v>0</v>
      </c>
      <c r="PWP13" s="1104">
        <f t="shared" si="178"/>
        <v>0</v>
      </c>
      <c r="PWQ13" s="1104">
        <f t="shared" si="178"/>
        <v>0</v>
      </c>
      <c r="PWR13" s="1104">
        <f t="shared" si="178"/>
        <v>0</v>
      </c>
      <c r="PWS13" s="1103" t="s">
        <v>113</v>
      </c>
      <c r="PWT13" s="1104">
        <f t="shared" si="178"/>
        <v>0</v>
      </c>
      <c r="PWU13" s="1104">
        <f t="shared" si="178"/>
        <v>0</v>
      </c>
      <c r="PWV13" s="1104">
        <f t="shared" si="178"/>
        <v>0</v>
      </c>
      <c r="PWW13" s="1104">
        <f t="shared" si="178"/>
        <v>0</v>
      </c>
      <c r="PWX13" s="1104">
        <f t="shared" si="178"/>
        <v>0</v>
      </c>
      <c r="PWY13" s="1104">
        <f t="shared" si="178"/>
        <v>0</v>
      </c>
      <c r="PWZ13" s="1104">
        <f t="shared" si="178"/>
        <v>0</v>
      </c>
      <c r="PXA13" s="1103" t="s">
        <v>113</v>
      </c>
      <c r="PXB13" s="1104">
        <f t="shared" si="178"/>
        <v>0</v>
      </c>
      <c r="PXC13" s="1104">
        <f t="shared" si="178"/>
        <v>0</v>
      </c>
      <c r="PXD13" s="1104">
        <f t="shared" si="178"/>
        <v>0</v>
      </c>
      <c r="PXE13" s="1104">
        <f t="shared" si="178"/>
        <v>0</v>
      </c>
      <c r="PXF13" s="1104">
        <f t="shared" si="178"/>
        <v>0</v>
      </c>
      <c r="PXG13" s="1104">
        <f t="shared" si="178"/>
        <v>0</v>
      </c>
      <c r="PXH13" s="1104">
        <f t="shared" si="178"/>
        <v>0</v>
      </c>
      <c r="PXI13" s="1103" t="s">
        <v>113</v>
      </c>
      <c r="PXJ13" s="1104">
        <f t="shared" si="178"/>
        <v>0</v>
      </c>
      <c r="PXK13" s="1104">
        <f t="shared" si="178"/>
        <v>0</v>
      </c>
      <c r="PXL13" s="1104">
        <f t="shared" si="178"/>
        <v>0</v>
      </c>
      <c r="PXM13" s="1104">
        <f t="shared" si="178"/>
        <v>0</v>
      </c>
      <c r="PXN13" s="1104">
        <f t="shared" si="178"/>
        <v>0</v>
      </c>
      <c r="PXO13" s="1104">
        <f t="shared" si="178"/>
        <v>0</v>
      </c>
      <c r="PXP13" s="1104">
        <f t="shared" si="178"/>
        <v>0</v>
      </c>
      <c r="PXQ13" s="1103" t="s">
        <v>113</v>
      </c>
      <c r="PXR13" s="1104">
        <f t="shared" ref="PXR13:QAB13" si="179">SUM(PXR7:PXR12)</f>
        <v>0</v>
      </c>
      <c r="PXS13" s="1104">
        <f t="shared" si="179"/>
        <v>0</v>
      </c>
      <c r="PXT13" s="1104">
        <f t="shared" si="179"/>
        <v>0</v>
      </c>
      <c r="PXU13" s="1104">
        <f t="shared" si="179"/>
        <v>0</v>
      </c>
      <c r="PXV13" s="1104">
        <f t="shared" si="179"/>
        <v>0</v>
      </c>
      <c r="PXW13" s="1104">
        <f t="shared" si="179"/>
        <v>0</v>
      </c>
      <c r="PXX13" s="1104">
        <f t="shared" si="179"/>
        <v>0</v>
      </c>
      <c r="PXY13" s="1103" t="s">
        <v>113</v>
      </c>
      <c r="PXZ13" s="1104">
        <f t="shared" si="179"/>
        <v>0</v>
      </c>
      <c r="PYA13" s="1104">
        <f t="shared" si="179"/>
        <v>0</v>
      </c>
      <c r="PYB13" s="1104">
        <f t="shared" si="179"/>
        <v>0</v>
      </c>
      <c r="PYC13" s="1104">
        <f t="shared" si="179"/>
        <v>0</v>
      </c>
      <c r="PYD13" s="1104">
        <f t="shared" si="179"/>
        <v>0</v>
      </c>
      <c r="PYE13" s="1104">
        <f t="shared" si="179"/>
        <v>0</v>
      </c>
      <c r="PYF13" s="1104">
        <f t="shared" si="179"/>
        <v>0</v>
      </c>
      <c r="PYG13" s="1103" t="s">
        <v>113</v>
      </c>
      <c r="PYH13" s="1104">
        <f t="shared" si="179"/>
        <v>0</v>
      </c>
      <c r="PYI13" s="1104">
        <f t="shared" si="179"/>
        <v>0</v>
      </c>
      <c r="PYJ13" s="1104">
        <f t="shared" si="179"/>
        <v>0</v>
      </c>
      <c r="PYK13" s="1104">
        <f t="shared" si="179"/>
        <v>0</v>
      </c>
      <c r="PYL13" s="1104">
        <f t="shared" si="179"/>
        <v>0</v>
      </c>
      <c r="PYM13" s="1104">
        <f t="shared" si="179"/>
        <v>0</v>
      </c>
      <c r="PYN13" s="1104">
        <f t="shared" si="179"/>
        <v>0</v>
      </c>
      <c r="PYO13" s="1103" t="s">
        <v>113</v>
      </c>
      <c r="PYP13" s="1104">
        <f t="shared" si="179"/>
        <v>0</v>
      </c>
      <c r="PYQ13" s="1104">
        <f t="shared" si="179"/>
        <v>0</v>
      </c>
      <c r="PYR13" s="1104">
        <f t="shared" si="179"/>
        <v>0</v>
      </c>
      <c r="PYS13" s="1104">
        <f t="shared" si="179"/>
        <v>0</v>
      </c>
      <c r="PYT13" s="1104">
        <f t="shared" si="179"/>
        <v>0</v>
      </c>
      <c r="PYU13" s="1104">
        <f t="shared" si="179"/>
        <v>0</v>
      </c>
      <c r="PYV13" s="1104">
        <f t="shared" si="179"/>
        <v>0</v>
      </c>
      <c r="PYW13" s="1103" t="s">
        <v>113</v>
      </c>
      <c r="PYX13" s="1104">
        <f t="shared" si="179"/>
        <v>0</v>
      </c>
      <c r="PYY13" s="1104">
        <f t="shared" si="179"/>
        <v>0</v>
      </c>
      <c r="PYZ13" s="1104">
        <f t="shared" si="179"/>
        <v>0</v>
      </c>
      <c r="PZA13" s="1104">
        <f t="shared" si="179"/>
        <v>0</v>
      </c>
      <c r="PZB13" s="1104">
        <f t="shared" si="179"/>
        <v>0</v>
      </c>
      <c r="PZC13" s="1104">
        <f t="shared" si="179"/>
        <v>0</v>
      </c>
      <c r="PZD13" s="1104">
        <f t="shared" si="179"/>
        <v>0</v>
      </c>
      <c r="PZE13" s="1103" t="s">
        <v>113</v>
      </c>
      <c r="PZF13" s="1104">
        <f t="shared" si="179"/>
        <v>0</v>
      </c>
      <c r="PZG13" s="1104">
        <f t="shared" si="179"/>
        <v>0</v>
      </c>
      <c r="PZH13" s="1104">
        <f t="shared" si="179"/>
        <v>0</v>
      </c>
      <c r="PZI13" s="1104">
        <f t="shared" si="179"/>
        <v>0</v>
      </c>
      <c r="PZJ13" s="1104">
        <f t="shared" si="179"/>
        <v>0</v>
      </c>
      <c r="PZK13" s="1104">
        <f t="shared" si="179"/>
        <v>0</v>
      </c>
      <c r="PZL13" s="1104">
        <f t="shared" si="179"/>
        <v>0</v>
      </c>
      <c r="PZM13" s="1103" t="s">
        <v>113</v>
      </c>
      <c r="PZN13" s="1104">
        <f t="shared" si="179"/>
        <v>0</v>
      </c>
      <c r="PZO13" s="1104">
        <f t="shared" si="179"/>
        <v>0</v>
      </c>
      <c r="PZP13" s="1104">
        <f t="shared" si="179"/>
        <v>0</v>
      </c>
      <c r="PZQ13" s="1104">
        <f t="shared" si="179"/>
        <v>0</v>
      </c>
      <c r="PZR13" s="1104">
        <f t="shared" si="179"/>
        <v>0</v>
      </c>
      <c r="PZS13" s="1104">
        <f t="shared" si="179"/>
        <v>0</v>
      </c>
      <c r="PZT13" s="1104">
        <f t="shared" si="179"/>
        <v>0</v>
      </c>
      <c r="PZU13" s="1103" t="s">
        <v>113</v>
      </c>
      <c r="PZV13" s="1104">
        <f t="shared" si="179"/>
        <v>0</v>
      </c>
      <c r="PZW13" s="1104">
        <f t="shared" si="179"/>
        <v>0</v>
      </c>
      <c r="PZX13" s="1104">
        <f t="shared" si="179"/>
        <v>0</v>
      </c>
      <c r="PZY13" s="1104">
        <f t="shared" si="179"/>
        <v>0</v>
      </c>
      <c r="PZZ13" s="1104">
        <f t="shared" si="179"/>
        <v>0</v>
      </c>
      <c r="QAA13" s="1104">
        <f t="shared" si="179"/>
        <v>0</v>
      </c>
      <c r="QAB13" s="1104">
        <f t="shared" si="179"/>
        <v>0</v>
      </c>
      <c r="QAC13" s="1103" t="s">
        <v>113</v>
      </c>
      <c r="QAD13" s="1104">
        <f t="shared" ref="QAD13:QCN13" si="180">SUM(QAD7:QAD12)</f>
        <v>0</v>
      </c>
      <c r="QAE13" s="1104">
        <f t="shared" si="180"/>
        <v>0</v>
      </c>
      <c r="QAF13" s="1104">
        <f t="shared" si="180"/>
        <v>0</v>
      </c>
      <c r="QAG13" s="1104">
        <f t="shared" si="180"/>
        <v>0</v>
      </c>
      <c r="QAH13" s="1104">
        <f t="shared" si="180"/>
        <v>0</v>
      </c>
      <c r="QAI13" s="1104">
        <f t="shared" si="180"/>
        <v>0</v>
      </c>
      <c r="QAJ13" s="1104">
        <f t="shared" si="180"/>
        <v>0</v>
      </c>
      <c r="QAK13" s="1103" t="s">
        <v>113</v>
      </c>
      <c r="QAL13" s="1104">
        <f t="shared" si="180"/>
        <v>0</v>
      </c>
      <c r="QAM13" s="1104">
        <f t="shared" si="180"/>
        <v>0</v>
      </c>
      <c r="QAN13" s="1104">
        <f t="shared" si="180"/>
        <v>0</v>
      </c>
      <c r="QAO13" s="1104">
        <f t="shared" si="180"/>
        <v>0</v>
      </c>
      <c r="QAP13" s="1104">
        <f t="shared" si="180"/>
        <v>0</v>
      </c>
      <c r="QAQ13" s="1104">
        <f t="shared" si="180"/>
        <v>0</v>
      </c>
      <c r="QAR13" s="1104">
        <f t="shared" si="180"/>
        <v>0</v>
      </c>
      <c r="QAS13" s="1103" t="s">
        <v>113</v>
      </c>
      <c r="QAT13" s="1104">
        <f t="shared" si="180"/>
        <v>0</v>
      </c>
      <c r="QAU13" s="1104">
        <f t="shared" si="180"/>
        <v>0</v>
      </c>
      <c r="QAV13" s="1104">
        <f t="shared" si="180"/>
        <v>0</v>
      </c>
      <c r="QAW13" s="1104">
        <f t="shared" si="180"/>
        <v>0</v>
      </c>
      <c r="QAX13" s="1104">
        <f t="shared" si="180"/>
        <v>0</v>
      </c>
      <c r="QAY13" s="1104">
        <f t="shared" si="180"/>
        <v>0</v>
      </c>
      <c r="QAZ13" s="1104">
        <f t="shared" si="180"/>
        <v>0</v>
      </c>
      <c r="QBA13" s="1103" t="s">
        <v>113</v>
      </c>
      <c r="QBB13" s="1104">
        <f t="shared" si="180"/>
        <v>0</v>
      </c>
      <c r="QBC13" s="1104">
        <f t="shared" si="180"/>
        <v>0</v>
      </c>
      <c r="QBD13" s="1104">
        <f t="shared" si="180"/>
        <v>0</v>
      </c>
      <c r="QBE13" s="1104">
        <f t="shared" si="180"/>
        <v>0</v>
      </c>
      <c r="QBF13" s="1104">
        <f t="shared" si="180"/>
        <v>0</v>
      </c>
      <c r="QBG13" s="1104">
        <f t="shared" si="180"/>
        <v>0</v>
      </c>
      <c r="QBH13" s="1104">
        <f t="shared" si="180"/>
        <v>0</v>
      </c>
      <c r="QBI13" s="1103" t="s">
        <v>113</v>
      </c>
      <c r="QBJ13" s="1104">
        <f t="shared" si="180"/>
        <v>0</v>
      </c>
      <c r="QBK13" s="1104">
        <f t="shared" si="180"/>
        <v>0</v>
      </c>
      <c r="QBL13" s="1104">
        <f t="shared" si="180"/>
        <v>0</v>
      </c>
      <c r="QBM13" s="1104">
        <f t="shared" si="180"/>
        <v>0</v>
      </c>
      <c r="QBN13" s="1104">
        <f t="shared" si="180"/>
        <v>0</v>
      </c>
      <c r="QBO13" s="1104">
        <f t="shared" si="180"/>
        <v>0</v>
      </c>
      <c r="QBP13" s="1104">
        <f t="shared" si="180"/>
        <v>0</v>
      </c>
      <c r="QBQ13" s="1103" t="s">
        <v>113</v>
      </c>
      <c r="QBR13" s="1104">
        <f t="shared" si="180"/>
        <v>0</v>
      </c>
      <c r="QBS13" s="1104">
        <f t="shared" si="180"/>
        <v>0</v>
      </c>
      <c r="QBT13" s="1104">
        <f t="shared" si="180"/>
        <v>0</v>
      </c>
      <c r="QBU13" s="1104">
        <f t="shared" si="180"/>
        <v>0</v>
      </c>
      <c r="QBV13" s="1104">
        <f t="shared" si="180"/>
        <v>0</v>
      </c>
      <c r="QBW13" s="1104">
        <f t="shared" si="180"/>
        <v>0</v>
      </c>
      <c r="QBX13" s="1104">
        <f t="shared" si="180"/>
        <v>0</v>
      </c>
      <c r="QBY13" s="1103" t="s">
        <v>113</v>
      </c>
      <c r="QBZ13" s="1104">
        <f t="shared" si="180"/>
        <v>0</v>
      </c>
      <c r="QCA13" s="1104">
        <f t="shared" si="180"/>
        <v>0</v>
      </c>
      <c r="QCB13" s="1104">
        <f t="shared" si="180"/>
        <v>0</v>
      </c>
      <c r="QCC13" s="1104">
        <f t="shared" si="180"/>
        <v>0</v>
      </c>
      <c r="QCD13" s="1104">
        <f t="shared" si="180"/>
        <v>0</v>
      </c>
      <c r="QCE13" s="1104">
        <f t="shared" si="180"/>
        <v>0</v>
      </c>
      <c r="QCF13" s="1104">
        <f t="shared" si="180"/>
        <v>0</v>
      </c>
      <c r="QCG13" s="1103" t="s">
        <v>113</v>
      </c>
      <c r="QCH13" s="1104">
        <f t="shared" si="180"/>
        <v>0</v>
      </c>
      <c r="QCI13" s="1104">
        <f t="shared" si="180"/>
        <v>0</v>
      </c>
      <c r="QCJ13" s="1104">
        <f t="shared" si="180"/>
        <v>0</v>
      </c>
      <c r="QCK13" s="1104">
        <f t="shared" si="180"/>
        <v>0</v>
      </c>
      <c r="QCL13" s="1104">
        <f t="shared" si="180"/>
        <v>0</v>
      </c>
      <c r="QCM13" s="1104">
        <f t="shared" si="180"/>
        <v>0</v>
      </c>
      <c r="QCN13" s="1104">
        <f t="shared" si="180"/>
        <v>0</v>
      </c>
      <c r="QCO13" s="1103" t="s">
        <v>113</v>
      </c>
      <c r="QCP13" s="1104">
        <f t="shared" ref="QCP13:QEZ13" si="181">SUM(QCP7:QCP12)</f>
        <v>0</v>
      </c>
      <c r="QCQ13" s="1104">
        <f t="shared" si="181"/>
        <v>0</v>
      </c>
      <c r="QCR13" s="1104">
        <f t="shared" si="181"/>
        <v>0</v>
      </c>
      <c r="QCS13" s="1104">
        <f t="shared" si="181"/>
        <v>0</v>
      </c>
      <c r="QCT13" s="1104">
        <f t="shared" si="181"/>
        <v>0</v>
      </c>
      <c r="QCU13" s="1104">
        <f t="shared" si="181"/>
        <v>0</v>
      </c>
      <c r="QCV13" s="1104">
        <f t="shared" si="181"/>
        <v>0</v>
      </c>
      <c r="QCW13" s="1103" t="s">
        <v>113</v>
      </c>
      <c r="QCX13" s="1104">
        <f t="shared" si="181"/>
        <v>0</v>
      </c>
      <c r="QCY13" s="1104">
        <f t="shared" si="181"/>
        <v>0</v>
      </c>
      <c r="QCZ13" s="1104">
        <f t="shared" si="181"/>
        <v>0</v>
      </c>
      <c r="QDA13" s="1104">
        <f t="shared" si="181"/>
        <v>0</v>
      </c>
      <c r="QDB13" s="1104">
        <f t="shared" si="181"/>
        <v>0</v>
      </c>
      <c r="QDC13" s="1104">
        <f t="shared" si="181"/>
        <v>0</v>
      </c>
      <c r="QDD13" s="1104">
        <f t="shared" si="181"/>
        <v>0</v>
      </c>
      <c r="QDE13" s="1103" t="s">
        <v>113</v>
      </c>
      <c r="QDF13" s="1104">
        <f t="shared" si="181"/>
        <v>0</v>
      </c>
      <c r="QDG13" s="1104">
        <f t="shared" si="181"/>
        <v>0</v>
      </c>
      <c r="QDH13" s="1104">
        <f t="shared" si="181"/>
        <v>0</v>
      </c>
      <c r="QDI13" s="1104">
        <f t="shared" si="181"/>
        <v>0</v>
      </c>
      <c r="QDJ13" s="1104">
        <f t="shared" si="181"/>
        <v>0</v>
      </c>
      <c r="QDK13" s="1104">
        <f t="shared" si="181"/>
        <v>0</v>
      </c>
      <c r="QDL13" s="1104">
        <f t="shared" si="181"/>
        <v>0</v>
      </c>
      <c r="QDM13" s="1103" t="s">
        <v>113</v>
      </c>
      <c r="QDN13" s="1104">
        <f t="shared" si="181"/>
        <v>0</v>
      </c>
      <c r="QDO13" s="1104">
        <f t="shared" si="181"/>
        <v>0</v>
      </c>
      <c r="QDP13" s="1104">
        <f t="shared" si="181"/>
        <v>0</v>
      </c>
      <c r="QDQ13" s="1104">
        <f t="shared" si="181"/>
        <v>0</v>
      </c>
      <c r="QDR13" s="1104">
        <f t="shared" si="181"/>
        <v>0</v>
      </c>
      <c r="QDS13" s="1104">
        <f t="shared" si="181"/>
        <v>0</v>
      </c>
      <c r="QDT13" s="1104">
        <f t="shared" si="181"/>
        <v>0</v>
      </c>
      <c r="QDU13" s="1103" t="s">
        <v>113</v>
      </c>
      <c r="QDV13" s="1104">
        <f t="shared" si="181"/>
        <v>0</v>
      </c>
      <c r="QDW13" s="1104">
        <f t="shared" si="181"/>
        <v>0</v>
      </c>
      <c r="QDX13" s="1104">
        <f t="shared" si="181"/>
        <v>0</v>
      </c>
      <c r="QDY13" s="1104">
        <f t="shared" si="181"/>
        <v>0</v>
      </c>
      <c r="QDZ13" s="1104">
        <f t="shared" si="181"/>
        <v>0</v>
      </c>
      <c r="QEA13" s="1104">
        <f t="shared" si="181"/>
        <v>0</v>
      </c>
      <c r="QEB13" s="1104">
        <f t="shared" si="181"/>
        <v>0</v>
      </c>
      <c r="QEC13" s="1103" t="s">
        <v>113</v>
      </c>
      <c r="QED13" s="1104">
        <f t="shared" si="181"/>
        <v>0</v>
      </c>
      <c r="QEE13" s="1104">
        <f t="shared" si="181"/>
        <v>0</v>
      </c>
      <c r="QEF13" s="1104">
        <f t="shared" si="181"/>
        <v>0</v>
      </c>
      <c r="QEG13" s="1104">
        <f t="shared" si="181"/>
        <v>0</v>
      </c>
      <c r="QEH13" s="1104">
        <f t="shared" si="181"/>
        <v>0</v>
      </c>
      <c r="QEI13" s="1104">
        <f t="shared" si="181"/>
        <v>0</v>
      </c>
      <c r="QEJ13" s="1104">
        <f t="shared" si="181"/>
        <v>0</v>
      </c>
      <c r="QEK13" s="1103" t="s">
        <v>113</v>
      </c>
      <c r="QEL13" s="1104">
        <f t="shared" si="181"/>
        <v>0</v>
      </c>
      <c r="QEM13" s="1104">
        <f t="shared" si="181"/>
        <v>0</v>
      </c>
      <c r="QEN13" s="1104">
        <f t="shared" si="181"/>
        <v>0</v>
      </c>
      <c r="QEO13" s="1104">
        <f t="shared" si="181"/>
        <v>0</v>
      </c>
      <c r="QEP13" s="1104">
        <f t="shared" si="181"/>
        <v>0</v>
      </c>
      <c r="QEQ13" s="1104">
        <f t="shared" si="181"/>
        <v>0</v>
      </c>
      <c r="QER13" s="1104">
        <f t="shared" si="181"/>
        <v>0</v>
      </c>
      <c r="QES13" s="1103" t="s">
        <v>113</v>
      </c>
      <c r="QET13" s="1104">
        <f t="shared" si="181"/>
        <v>0</v>
      </c>
      <c r="QEU13" s="1104">
        <f t="shared" si="181"/>
        <v>0</v>
      </c>
      <c r="QEV13" s="1104">
        <f t="shared" si="181"/>
        <v>0</v>
      </c>
      <c r="QEW13" s="1104">
        <f t="shared" si="181"/>
        <v>0</v>
      </c>
      <c r="QEX13" s="1104">
        <f t="shared" si="181"/>
        <v>0</v>
      </c>
      <c r="QEY13" s="1104">
        <f t="shared" si="181"/>
        <v>0</v>
      </c>
      <c r="QEZ13" s="1104">
        <f t="shared" si="181"/>
        <v>0</v>
      </c>
      <c r="QFA13" s="1103" t="s">
        <v>113</v>
      </c>
      <c r="QFB13" s="1104">
        <f t="shared" ref="QFB13:QHL13" si="182">SUM(QFB7:QFB12)</f>
        <v>0</v>
      </c>
      <c r="QFC13" s="1104">
        <f t="shared" si="182"/>
        <v>0</v>
      </c>
      <c r="QFD13" s="1104">
        <f t="shared" si="182"/>
        <v>0</v>
      </c>
      <c r="QFE13" s="1104">
        <f t="shared" si="182"/>
        <v>0</v>
      </c>
      <c r="QFF13" s="1104">
        <f t="shared" si="182"/>
        <v>0</v>
      </c>
      <c r="QFG13" s="1104">
        <f t="shared" si="182"/>
        <v>0</v>
      </c>
      <c r="QFH13" s="1104">
        <f t="shared" si="182"/>
        <v>0</v>
      </c>
      <c r="QFI13" s="1103" t="s">
        <v>113</v>
      </c>
      <c r="QFJ13" s="1104">
        <f t="shared" si="182"/>
        <v>0</v>
      </c>
      <c r="QFK13" s="1104">
        <f t="shared" si="182"/>
        <v>0</v>
      </c>
      <c r="QFL13" s="1104">
        <f t="shared" si="182"/>
        <v>0</v>
      </c>
      <c r="QFM13" s="1104">
        <f t="shared" si="182"/>
        <v>0</v>
      </c>
      <c r="QFN13" s="1104">
        <f t="shared" si="182"/>
        <v>0</v>
      </c>
      <c r="QFO13" s="1104">
        <f t="shared" si="182"/>
        <v>0</v>
      </c>
      <c r="QFP13" s="1104">
        <f t="shared" si="182"/>
        <v>0</v>
      </c>
      <c r="QFQ13" s="1103" t="s">
        <v>113</v>
      </c>
      <c r="QFR13" s="1104">
        <f t="shared" si="182"/>
        <v>0</v>
      </c>
      <c r="QFS13" s="1104">
        <f t="shared" si="182"/>
        <v>0</v>
      </c>
      <c r="QFT13" s="1104">
        <f t="shared" si="182"/>
        <v>0</v>
      </c>
      <c r="QFU13" s="1104">
        <f t="shared" si="182"/>
        <v>0</v>
      </c>
      <c r="QFV13" s="1104">
        <f t="shared" si="182"/>
        <v>0</v>
      </c>
      <c r="QFW13" s="1104">
        <f t="shared" si="182"/>
        <v>0</v>
      </c>
      <c r="QFX13" s="1104">
        <f t="shared" si="182"/>
        <v>0</v>
      </c>
      <c r="QFY13" s="1103" t="s">
        <v>113</v>
      </c>
      <c r="QFZ13" s="1104">
        <f t="shared" si="182"/>
        <v>0</v>
      </c>
      <c r="QGA13" s="1104">
        <f t="shared" si="182"/>
        <v>0</v>
      </c>
      <c r="QGB13" s="1104">
        <f t="shared" si="182"/>
        <v>0</v>
      </c>
      <c r="QGC13" s="1104">
        <f t="shared" si="182"/>
        <v>0</v>
      </c>
      <c r="QGD13" s="1104">
        <f t="shared" si="182"/>
        <v>0</v>
      </c>
      <c r="QGE13" s="1104">
        <f t="shared" si="182"/>
        <v>0</v>
      </c>
      <c r="QGF13" s="1104">
        <f t="shared" si="182"/>
        <v>0</v>
      </c>
      <c r="QGG13" s="1103" t="s">
        <v>113</v>
      </c>
      <c r="QGH13" s="1104">
        <f t="shared" si="182"/>
        <v>0</v>
      </c>
      <c r="QGI13" s="1104">
        <f t="shared" si="182"/>
        <v>0</v>
      </c>
      <c r="QGJ13" s="1104">
        <f t="shared" si="182"/>
        <v>0</v>
      </c>
      <c r="QGK13" s="1104">
        <f t="shared" si="182"/>
        <v>0</v>
      </c>
      <c r="QGL13" s="1104">
        <f t="shared" si="182"/>
        <v>0</v>
      </c>
      <c r="QGM13" s="1104">
        <f t="shared" si="182"/>
        <v>0</v>
      </c>
      <c r="QGN13" s="1104">
        <f t="shared" si="182"/>
        <v>0</v>
      </c>
      <c r="QGO13" s="1103" t="s">
        <v>113</v>
      </c>
      <c r="QGP13" s="1104">
        <f t="shared" si="182"/>
        <v>0</v>
      </c>
      <c r="QGQ13" s="1104">
        <f t="shared" si="182"/>
        <v>0</v>
      </c>
      <c r="QGR13" s="1104">
        <f t="shared" si="182"/>
        <v>0</v>
      </c>
      <c r="QGS13" s="1104">
        <f t="shared" si="182"/>
        <v>0</v>
      </c>
      <c r="QGT13" s="1104">
        <f t="shared" si="182"/>
        <v>0</v>
      </c>
      <c r="QGU13" s="1104">
        <f t="shared" si="182"/>
        <v>0</v>
      </c>
      <c r="QGV13" s="1104">
        <f t="shared" si="182"/>
        <v>0</v>
      </c>
      <c r="QGW13" s="1103" t="s">
        <v>113</v>
      </c>
      <c r="QGX13" s="1104">
        <f t="shared" si="182"/>
        <v>0</v>
      </c>
      <c r="QGY13" s="1104">
        <f t="shared" si="182"/>
        <v>0</v>
      </c>
      <c r="QGZ13" s="1104">
        <f t="shared" si="182"/>
        <v>0</v>
      </c>
      <c r="QHA13" s="1104">
        <f t="shared" si="182"/>
        <v>0</v>
      </c>
      <c r="QHB13" s="1104">
        <f t="shared" si="182"/>
        <v>0</v>
      </c>
      <c r="QHC13" s="1104">
        <f t="shared" si="182"/>
        <v>0</v>
      </c>
      <c r="QHD13" s="1104">
        <f t="shared" si="182"/>
        <v>0</v>
      </c>
      <c r="QHE13" s="1103" t="s">
        <v>113</v>
      </c>
      <c r="QHF13" s="1104">
        <f t="shared" si="182"/>
        <v>0</v>
      </c>
      <c r="QHG13" s="1104">
        <f t="shared" si="182"/>
        <v>0</v>
      </c>
      <c r="QHH13" s="1104">
        <f t="shared" si="182"/>
        <v>0</v>
      </c>
      <c r="QHI13" s="1104">
        <f t="shared" si="182"/>
        <v>0</v>
      </c>
      <c r="QHJ13" s="1104">
        <f t="shared" si="182"/>
        <v>0</v>
      </c>
      <c r="QHK13" s="1104">
        <f t="shared" si="182"/>
        <v>0</v>
      </c>
      <c r="QHL13" s="1104">
        <f t="shared" si="182"/>
        <v>0</v>
      </c>
      <c r="QHM13" s="1103" t="s">
        <v>113</v>
      </c>
      <c r="QHN13" s="1104">
        <f t="shared" ref="QHN13:QJX13" si="183">SUM(QHN7:QHN12)</f>
        <v>0</v>
      </c>
      <c r="QHO13" s="1104">
        <f t="shared" si="183"/>
        <v>0</v>
      </c>
      <c r="QHP13" s="1104">
        <f t="shared" si="183"/>
        <v>0</v>
      </c>
      <c r="QHQ13" s="1104">
        <f t="shared" si="183"/>
        <v>0</v>
      </c>
      <c r="QHR13" s="1104">
        <f t="shared" si="183"/>
        <v>0</v>
      </c>
      <c r="QHS13" s="1104">
        <f t="shared" si="183"/>
        <v>0</v>
      </c>
      <c r="QHT13" s="1104">
        <f t="shared" si="183"/>
        <v>0</v>
      </c>
      <c r="QHU13" s="1103" t="s">
        <v>113</v>
      </c>
      <c r="QHV13" s="1104">
        <f t="shared" si="183"/>
        <v>0</v>
      </c>
      <c r="QHW13" s="1104">
        <f t="shared" si="183"/>
        <v>0</v>
      </c>
      <c r="QHX13" s="1104">
        <f t="shared" si="183"/>
        <v>0</v>
      </c>
      <c r="QHY13" s="1104">
        <f t="shared" si="183"/>
        <v>0</v>
      </c>
      <c r="QHZ13" s="1104">
        <f t="shared" si="183"/>
        <v>0</v>
      </c>
      <c r="QIA13" s="1104">
        <f t="shared" si="183"/>
        <v>0</v>
      </c>
      <c r="QIB13" s="1104">
        <f t="shared" si="183"/>
        <v>0</v>
      </c>
      <c r="QIC13" s="1103" t="s">
        <v>113</v>
      </c>
      <c r="QID13" s="1104">
        <f t="shared" si="183"/>
        <v>0</v>
      </c>
      <c r="QIE13" s="1104">
        <f t="shared" si="183"/>
        <v>0</v>
      </c>
      <c r="QIF13" s="1104">
        <f t="shared" si="183"/>
        <v>0</v>
      </c>
      <c r="QIG13" s="1104">
        <f t="shared" si="183"/>
        <v>0</v>
      </c>
      <c r="QIH13" s="1104">
        <f t="shared" si="183"/>
        <v>0</v>
      </c>
      <c r="QII13" s="1104">
        <f t="shared" si="183"/>
        <v>0</v>
      </c>
      <c r="QIJ13" s="1104">
        <f t="shared" si="183"/>
        <v>0</v>
      </c>
      <c r="QIK13" s="1103" t="s">
        <v>113</v>
      </c>
      <c r="QIL13" s="1104">
        <f t="shared" si="183"/>
        <v>0</v>
      </c>
      <c r="QIM13" s="1104">
        <f t="shared" si="183"/>
        <v>0</v>
      </c>
      <c r="QIN13" s="1104">
        <f t="shared" si="183"/>
        <v>0</v>
      </c>
      <c r="QIO13" s="1104">
        <f t="shared" si="183"/>
        <v>0</v>
      </c>
      <c r="QIP13" s="1104">
        <f t="shared" si="183"/>
        <v>0</v>
      </c>
      <c r="QIQ13" s="1104">
        <f t="shared" si="183"/>
        <v>0</v>
      </c>
      <c r="QIR13" s="1104">
        <f t="shared" si="183"/>
        <v>0</v>
      </c>
      <c r="QIS13" s="1103" t="s">
        <v>113</v>
      </c>
      <c r="QIT13" s="1104">
        <f t="shared" si="183"/>
        <v>0</v>
      </c>
      <c r="QIU13" s="1104">
        <f t="shared" si="183"/>
        <v>0</v>
      </c>
      <c r="QIV13" s="1104">
        <f t="shared" si="183"/>
        <v>0</v>
      </c>
      <c r="QIW13" s="1104">
        <f t="shared" si="183"/>
        <v>0</v>
      </c>
      <c r="QIX13" s="1104">
        <f t="shared" si="183"/>
        <v>0</v>
      </c>
      <c r="QIY13" s="1104">
        <f t="shared" si="183"/>
        <v>0</v>
      </c>
      <c r="QIZ13" s="1104">
        <f t="shared" si="183"/>
        <v>0</v>
      </c>
      <c r="QJA13" s="1103" t="s">
        <v>113</v>
      </c>
      <c r="QJB13" s="1104">
        <f t="shared" si="183"/>
        <v>0</v>
      </c>
      <c r="QJC13" s="1104">
        <f t="shared" si="183"/>
        <v>0</v>
      </c>
      <c r="QJD13" s="1104">
        <f t="shared" si="183"/>
        <v>0</v>
      </c>
      <c r="QJE13" s="1104">
        <f t="shared" si="183"/>
        <v>0</v>
      </c>
      <c r="QJF13" s="1104">
        <f t="shared" si="183"/>
        <v>0</v>
      </c>
      <c r="QJG13" s="1104">
        <f t="shared" si="183"/>
        <v>0</v>
      </c>
      <c r="QJH13" s="1104">
        <f t="shared" si="183"/>
        <v>0</v>
      </c>
      <c r="QJI13" s="1103" t="s">
        <v>113</v>
      </c>
      <c r="QJJ13" s="1104">
        <f t="shared" si="183"/>
        <v>0</v>
      </c>
      <c r="QJK13" s="1104">
        <f t="shared" si="183"/>
        <v>0</v>
      </c>
      <c r="QJL13" s="1104">
        <f t="shared" si="183"/>
        <v>0</v>
      </c>
      <c r="QJM13" s="1104">
        <f t="shared" si="183"/>
        <v>0</v>
      </c>
      <c r="QJN13" s="1104">
        <f t="shared" si="183"/>
        <v>0</v>
      </c>
      <c r="QJO13" s="1104">
        <f t="shared" si="183"/>
        <v>0</v>
      </c>
      <c r="QJP13" s="1104">
        <f t="shared" si="183"/>
        <v>0</v>
      </c>
      <c r="QJQ13" s="1103" t="s">
        <v>113</v>
      </c>
      <c r="QJR13" s="1104">
        <f t="shared" si="183"/>
        <v>0</v>
      </c>
      <c r="QJS13" s="1104">
        <f t="shared" si="183"/>
        <v>0</v>
      </c>
      <c r="QJT13" s="1104">
        <f t="shared" si="183"/>
        <v>0</v>
      </c>
      <c r="QJU13" s="1104">
        <f t="shared" si="183"/>
        <v>0</v>
      </c>
      <c r="QJV13" s="1104">
        <f t="shared" si="183"/>
        <v>0</v>
      </c>
      <c r="QJW13" s="1104">
        <f t="shared" si="183"/>
        <v>0</v>
      </c>
      <c r="QJX13" s="1104">
        <f t="shared" si="183"/>
        <v>0</v>
      </c>
      <c r="QJY13" s="1103" t="s">
        <v>113</v>
      </c>
      <c r="QJZ13" s="1104">
        <f t="shared" ref="QJZ13:QMJ13" si="184">SUM(QJZ7:QJZ12)</f>
        <v>0</v>
      </c>
      <c r="QKA13" s="1104">
        <f t="shared" si="184"/>
        <v>0</v>
      </c>
      <c r="QKB13" s="1104">
        <f t="shared" si="184"/>
        <v>0</v>
      </c>
      <c r="QKC13" s="1104">
        <f t="shared" si="184"/>
        <v>0</v>
      </c>
      <c r="QKD13" s="1104">
        <f t="shared" si="184"/>
        <v>0</v>
      </c>
      <c r="QKE13" s="1104">
        <f t="shared" si="184"/>
        <v>0</v>
      </c>
      <c r="QKF13" s="1104">
        <f t="shared" si="184"/>
        <v>0</v>
      </c>
      <c r="QKG13" s="1103" t="s">
        <v>113</v>
      </c>
      <c r="QKH13" s="1104">
        <f t="shared" si="184"/>
        <v>0</v>
      </c>
      <c r="QKI13" s="1104">
        <f t="shared" si="184"/>
        <v>0</v>
      </c>
      <c r="QKJ13" s="1104">
        <f t="shared" si="184"/>
        <v>0</v>
      </c>
      <c r="QKK13" s="1104">
        <f t="shared" si="184"/>
        <v>0</v>
      </c>
      <c r="QKL13" s="1104">
        <f t="shared" si="184"/>
        <v>0</v>
      </c>
      <c r="QKM13" s="1104">
        <f t="shared" si="184"/>
        <v>0</v>
      </c>
      <c r="QKN13" s="1104">
        <f t="shared" si="184"/>
        <v>0</v>
      </c>
      <c r="QKO13" s="1103" t="s">
        <v>113</v>
      </c>
      <c r="QKP13" s="1104">
        <f t="shared" si="184"/>
        <v>0</v>
      </c>
      <c r="QKQ13" s="1104">
        <f t="shared" si="184"/>
        <v>0</v>
      </c>
      <c r="QKR13" s="1104">
        <f t="shared" si="184"/>
        <v>0</v>
      </c>
      <c r="QKS13" s="1104">
        <f t="shared" si="184"/>
        <v>0</v>
      </c>
      <c r="QKT13" s="1104">
        <f t="shared" si="184"/>
        <v>0</v>
      </c>
      <c r="QKU13" s="1104">
        <f t="shared" si="184"/>
        <v>0</v>
      </c>
      <c r="QKV13" s="1104">
        <f t="shared" si="184"/>
        <v>0</v>
      </c>
      <c r="QKW13" s="1103" t="s">
        <v>113</v>
      </c>
      <c r="QKX13" s="1104">
        <f t="shared" si="184"/>
        <v>0</v>
      </c>
      <c r="QKY13" s="1104">
        <f t="shared" si="184"/>
        <v>0</v>
      </c>
      <c r="QKZ13" s="1104">
        <f t="shared" si="184"/>
        <v>0</v>
      </c>
      <c r="QLA13" s="1104">
        <f t="shared" si="184"/>
        <v>0</v>
      </c>
      <c r="QLB13" s="1104">
        <f t="shared" si="184"/>
        <v>0</v>
      </c>
      <c r="QLC13" s="1104">
        <f t="shared" si="184"/>
        <v>0</v>
      </c>
      <c r="QLD13" s="1104">
        <f t="shared" si="184"/>
        <v>0</v>
      </c>
      <c r="QLE13" s="1103" t="s">
        <v>113</v>
      </c>
      <c r="QLF13" s="1104">
        <f t="shared" si="184"/>
        <v>0</v>
      </c>
      <c r="QLG13" s="1104">
        <f t="shared" si="184"/>
        <v>0</v>
      </c>
      <c r="QLH13" s="1104">
        <f t="shared" si="184"/>
        <v>0</v>
      </c>
      <c r="QLI13" s="1104">
        <f t="shared" si="184"/>
        <v>0</v>
      </c>
      <c r="QLJ13" s="1104">
        <f t="shared" si="184"/>
        <v>0</v>
      </c>
      <c r="QLK13" s="1104">
        <f t="shared" si="184"/>
        <v>0</v>
      </c>
      <c r="QLL13" s="1104">
        <f t="shared" si="184"/>
        <v>0</v>
      </c>
      <c r="QLM13" s="1103" t="s">
        <v>113</v>
      </c>
      <c r="QLN13" s="1104">
        <f t="shared" si="184"/>
        <v>0</v>
      </c>
      <c r="QLO13" s="1104">
        <f t="shared" si="184"/>
        <v>0</v>
      </c>
      <c r="QLP13" s="1104">
        <f t="shared" si="184"/>
        <v>0</v>
      </c>
      <c r="QLQ13" s="1104">
        <f t="shared" si="184"/>
        <v>0</v>
      </c>
      <c r="QLR13" s="1104">
        <f t="shared" si="184"/>
        <v>0</v>
      </c>
      <c r="QLS13" s="1104">
        <f t="shared" si="184"/>
        <v>0</v>
      </c>
      <c r="QLT13" s="1104">
        <f t="shared" si="184"/>
        <v>0</v>
      </c>
      <c r="QLU13" s="1103" t="s">
        <v>113</v>
      </c>
      <c r="QLV13" s="1104">
        <f t="shared" si="184"/>
        <v>0</v>
      </c>
      <c r="QLW13" s="1104">
        <f t="shared" si="184"/>
        <v>0</v>
      </c>
      <c r="QLX13" s="1104">
        <f t="shared" si="184"/>
        <v>0</v>
      </c>
      <c r="QLY13" s="1104">
        <f t="shared" si="184"/>
        <v>0</v>
      </c>
      <c r="QLZ13" s="1104">
        <f t="shared" si="184"/>
        <v>0</v>
      </c>
      <c r="QMA13" s="1104">
        <f t="shared" si="184"/>
        <v>0</v>
      </c>
      <c r="QMB13" s="1104">
        <f t="shared" si="184"/>
        <v>0</v>
      </c>
      <c r="QMC13" s="1103" t="s">
        <v>113</v>
      </c>
      <c r="QMD13" s="1104">
        <f t="shared" si="184"/>
        <v>0</v>
      </c>
      <c r="QME13" s="1104">
        <f t="shared" si="184"/>
        <v>0</v>
      </c>
      <c r="QMF13" s="1104">
        <f t="shared" si="184"/>
        <v>0</v>
      </c>
      <c r="QMG13" s="1104">
        <f t="shared" si="184"/>
        <v>0</v>
      </c>
      <c r="QMH13" s="1104">
        <f t="shared" si="184"/>
        <v>0</v>
      </c>
      <c r="QMI13" s="1104">
        <f t="shared" si="184"/>
        <v>0</v>
      </c>
      <c r="QMJ13" s="1104">
        <f t="shared" si="184"/>
        <v>0</v>
      </c>
      <c r="QMK13" s="1103" t="s">
        <v>113</v>
      </c>
      <c r="QML13" s="1104">
        <f t="shared" ref="QML13:QOV13" si="185">SUM(QML7:QML12)</f>
        <v>0</v>
      </c>
      <c r="QMM13" s="1104">
        <f t="shared" si="185"/>
        <v>0</v>
      </c>
      <c r="QMN13" s="1104">
        <f t="shared" si="185"/>
        <v>0</v>
      </c>
      <c r="QMO13" s="1104">
        <f t="shared" si="185"/>
        <v>0</v>
      </c>
      <c r="QMP13" s="1104">
        <f t="shared" si="185"/>
        <v>0</v>
      </c>
      <c r="QMQ13" s="1104">
        <f t="shared" si="185"/>
        <v>0</v>
      </c>
      <c r="QMR13" s="1104">
        <f t="shared" si="185"/>
        <v>0</v>
      </c>
      <c r="QMS13" s="1103" t="s">
        <v>113</v>
      </c>
      <c r="QMT13" s="1104">
        <f t="shared" si="185"/>
        <v>0</v>
      </c>
      <c r="QMU13" s="1104">
        <f t="shared" si="185"/>
        <v>0</v>
      </c>
      <c r="QMV13" s="1104">
        <f t="shared" si="185"/>
        <v>0</v>
      </c>
      <c r="QMW13" s="1104">
        <f t="shared" si="185"/>
        <v>0</v>
      </c>
      <c r="QMX13" s="1104">
        <f t="shared" si="185"/>
        <v>0</v>
      </c>
      <c r="QMY13" s="1104">
        <f t="shared" si="185"/>
        <v>0</v>
      </c>
      <c r="QMZ13" s="1104">
        <f t="shared" si="185"/>
        <v>0</v>
      </c>
      <c r="QNA13" s="1103" t="s">
        <v>113</v>
      </c>
      <c r="QNB13" s="1104">
        <f t="shared" si="185"/>
        <v>0</v>
      </c>
      <c r="QNC13" s="1104">
        <f t="shared" si="185"/>
        <v>0</v>
      </c>
      <c r="QND13" s="1104">
        <f t="shared" si="185"/>
        <v>0</v>
      </c>
      <c r="QNE13" s="1104">
        <f t="shared" si="185"/>
        <v>0</v>
      </c>
      <c r="QNF13" s="1104">
        <f t="shared" si="185"/>
        <v>0</v>
      </c>
      <c r="QNG13" s="1104">
        <f t="shared" si="185"/>
        <v>0</v>
      </c>
      <c r="QNH13" s="1104">
        <f t="shared" si="185"/>
        <v>0</v>
      </c>
      <c r="QNI13" s="1103" t="s">
        <v>113</v>
      </c>
      <c r="QNJ13" s="1104">
        <f t="shared" si="185"/>
        <v>0</v>
      </c>
      <c r="QNK13" s="1104">
        <f t="shared" si="185"/>
        <v>0</v>
      </c>
      <c r="QNL13" s="1104">
        <f t="shared" si="185"/>
        <v>0</v>
      </c>
      <c r="QNM13" s="1104">
        <f t="shared" si="185"/>
        <v>0</v>
      </c>
      <c r="QNN13" s="1104">
        <f t="shared" si="185"/>
        <v>0</v>
      </c>
      <c r="QNO13" s="1104">
        <f t="shared" si="185"/>
        <v>0</v>
      </c>
      <c r="QNP13" s="1104">
        <f t="shared" si="185"/>
        <v>0</v>
      </c>
      <c r="QNQ13" s="1103" t="s">
        <v>113</v>
      </c>
      <c r="QNR13" s="1104">
        <f t="shared" si="185"/>
        <v>0</v>
      </c>
      <c r="QNS13" s="1104">
        <f t="shared" si="185"/>
        <v>0</v>
      </c>
      <c r="QNT13" s="1104">
        <f t="shared" si="185"/>
        <v>0</v>
      </c>
      <c r="QNU13" s="1104">
        <f t="shared" si="185"/>
        <v>0</v>
      </c>
      <c r="QNV13" s="1104">
        <f t="shared" si="185"/>
        <v>0</v>
      </c>
      <c r="QNW13" s="1104">
        <f t="shared" si="185"/>
        <v>0</v>
      </c>
      <c r="QNX13" s="1104">
        <f t="shared" si="185"/>
        <v>0</v>
      </c>
      <c r="QNY13" s="1103" t="s">
        <v>113</v>
      </c>
      <c r="QNZ13" s="1104">
        <f t="shared" si="185"/>
        <v>0</v>
      </c>
      <c r="QOA13" s="1104">
        <f t="shared" si="185"/>
        <v>0</v>
      </c>
      <c r="QOB13" s="1104">
        <f t="shared" si="185"/>
        <v>0</v>
      </c>
      <c r="QOC13" s="1104">
        <f t="shared" si="185"/>
        <v>0</v>
      </c>
      <c r="QOD13" s="1104">
        <f t="shared" si="185"/>
        <v>0</v>
      </c>
      <c r="QOE13" s="1104">
        <f t="shared" si="185"/>
        <v>0</v>
      </c>
      <c r="QOF13" s="1104">
        <f t="shared" si="185"/>
        <v>0</v>
      </c>
      <c r="QOG13" s="1103" t="s">
        <v>113</v>
      </c>
      <c r="QOH13" s="1104">
        <f t="shared" si="185"/>
        <v>0</v>
      </c>
      <c r="QOI13" s="1104">
        <f t="shared" si="185"/>
        <v>0</v>
      </c>
      <c r="QOJ13" s="1104">
        <f t="shared" si="185"/>
        <v>0</v>
      </c>
      <c r="QOK13" s="1104">
        <f t="shared" si="185"/>
        <v>0</v>
      </c>
      <c r="QOL13" s="1104">
        <f t="shared" si="185"/>
        <v>0</v>
      </c>
      <c r="QOM13" s="1104">
        <f t="shared" si="185"/>
        <v>0</v>
      </c>
      <c r="QON13" s="1104">
        <f t="shared" si="185"/>
        <v>0</v>
      </c>
      <c r="QOO13" s="1103" t="s">
        <v>113</v>
      </c>
      <c r="QOP13" s="1104">
        <f t="shared" si="185"/>
        <v>0</v>
      </c>
      <c r="QOQ13" s="1104">
        <f t="shared" si="185"/>
        <v>0</v>
      </c>
      <c r="QOR13" s="1104">
        <f t="shared" si="185"/>
        <v>0</v>
      </c>
      <c r="QOS13" s="1104">
        <f t="shared" si="185"/>
        <v>0</v>
      </c>
      <c r="QOT13" s="1104">
        <f t="shared" si="185"/>
        <v>0</v>
      </c>
      <c r="QOU13" s="1104">
        <f t="shared" si="185"/>
        <v>0</v>
      </c>
      <c r="QOV13" s="1104">
        <f t="shared" si="185"/>
        <v>0</v>
      </c>
      <c r="QOW13" s="1103" t="s">
        <v>113</v>
      </c>
      <c r="QOX13" s="1104">
        <f t="shared" ref="QOX13:QRH13" si="186">SUM(QOX7:QOX12)</f>
        <v>0</v>
      </c>
      <c r="QOY13" s="1104">
        <f t="shared" si="186"/>
        <v>0</v>
      </c>
      <c r="QOZ13" s="1104">
        <f t="shared" si="186"/>
        <v>0</v>
      </c>
      <c r="QPA13" s="1104">
        <f t="shared" si="186"/>
        <v>0</v>
      </c>
      <c r="QPB13" s="1104">
        <f t="shared" si="186"/>
        <v>0</v>
      </c>
      <c r="QPC13" s="1104">
        <f t="shared" si="186"/>
        <v>0</v>
      </c>
      <c r="QPD13" s="1104">
        <f t="shared" si="186"/>
        <v>0</v>
      </c>
      <c r="QPE13" s="1103" t="s">
        <v>113</v>
      </c>
      <c r="QPF13" s="1104">
        <f t="shared" si="186"/>
        <v>0</v>
      </c>
      <c r="QPG13" s="1104">
        <f t="shared" si="186"/>
        <v>0</v>
      </c>
      <c r="QPH13" s="1104">
        <f t="shared" si="186"/>
        <v>0</v>
      </c>
      <c r="QPI13" s="1104">
        <f t="shared" si="186"/>
        <v>0</v>
      </c>
      <c r="QPJ13" s="1104">
        <f t="shared" si="186"/>
        <v>0</v>
      </c>
      <c r="QPK13" s="1104">
        <f t="shared" si="186"/>
        <v>0</v>
      </c>
      <c r="QPL13" s="1104">
        <f t="shared" si="186"/>
        <v>0</v>
      </c>
      <c r="QPM13" s="1103" t="s">
        <v>113</v>
      </c>
      <c r="QPN13" s="1104">
        <f t="shared" si="186"/>
        <v>0</v>
      </c>
      <c r="QPO13" s="1104">
        <f t="shared" si="186"/>
        <v>0</v>
      </c>
      <c r="QPP13" s="1104">
        <f t="shared" si="186"/>
        <v>0</v>
      </c>
      <c r="QPQ13" s="1104">
        <f t="shared" si="186"/>
        <v>0</v>
      </c>
      <c r="QPR13" s="1104">
        <f t="shared" si="186"/>
        <v>0</v>
      </c>
      <c r="QPS13" s="1104">
        <f t="shared" si="186"/>
        <v>0</v>
      </c>
      <c r="QPT13" s="1104">
        <f t="shared" si="186"/>
        <v>0</v>
      </c>
      <c r="QPU13" s="1103" t="s">
        <v>113</v>
      </c>
      <c r="QPV13" s="1104">
        <f t="shared" si="186"/>
        <v>0</v>
      </c>
      <c r="QPW13" s="1104">
        <f t="shared" si="186"/>
        <v>0</v>
      </c>
      <c r="QPX13" s="1104">
        <f t="shared" si="186"/>
        <v>0</v>
      </c>
      <c r="QPY13" s="1104">
        <f t="shared" si="186"/>
        <v>0</v>
      </c>
      <c r="QPZ13" s="1104">
        <f t="shared" si="186"/>
        <v>0</v>
      </c>
      <c r="QQA13" s="1104">
        <f t="shared" si="186"/>
        <v>0</v>
      </c>
      <c r="QQB13" s="1104">
        <f t="shared" si="186"/>
        <v>0</v>
      </c>
      <c r="QQC13" s="1103" t="s">
        <v>113</v>
      </c>
      <c r="QQD13" s="1104">
        <f t="shared" si="186"/>
        <v>0</v>
      </c>
      <c r="QQE13" s="1104">
        <f t="shared" si="186"/>
        <v>0</v>
      </c>
      <c r="QQF13" s="1104">
        <f t="shared" si="186"/>
        <v>0</v>
      </c>
      <c r="QQG13" s="1104">
        <f t="shared" si="186"/>
        <v>0</v>
      </c>
      <c r="QQH13" s="1104">
        <f t="shared" si="186"/>
        <v>0</v>
      </c>
      <c r="QQI13" s="1104">
        <f t="shared" si="186"/>
        <v>0</v>
      </c>
      <c r="QQJ13" s="1104">
        <f t="shared" si="186"/>
        <v>0</v>
      </c>
      <c r="QQK13" s="1103" t="s">
        <v>113</v>
      </c>
      <c r="QQL13" s="1104">
        <f t="shared" si="186"/>
        <v>0</v>
      </c>
      <c r="QQM13" s="1104">
        <f t="shared" si="186"/>
        <v>0</v>
      </c>
      <c r="QQN13" s="1104">
        <f t="shared" si="186"/>
        <v>0</v>
      </c>
      <c r="QQO13" s="1104">
        <f t="shared" si="186"/>
        <v>0</v>
      </c>
      <c r="QQP13" s="1104">
        <f t="shared" si="186"/>
        <v>0</v>
      </c>
      <c r="QQQ13" s="1104">
        <f t="shared" si="186"/>
        <v>0</v>
      </c>
      <c r="QQR13" s="1104">
        <f t="shared" si="186"/>
        <v>0</v>
      </c>
      <c r="QQS13" s="1103" t="s">
        <v>113</v>
      </c>
      <c r="QQT13" s="1104">
        <f t="shared" si="186"/>
        <v>0</v>
      </c>
      <c r="QQU13" s="1104">
        <f t="shared" si="186"/>
        <v>0</v>
      </c>
      <c r="QQV13" s="1104">
        <f t="shared" si="186"/>
        <v>0</v>
      </c>
      <c r="QQW13" s="1104">
        <f t="shared" si="186"/>
        <v>0</v>
      </c>
      <c r="QQX13" s="1104">
        <f t="shared" si="186"/>
        <v>0</v>
      </c>
      <c r="QQY13" s="1104">
        <f t="shared" si="186"/>
        <v>0</v>
      </c>
      <c r="QQZ13" s="1104">
        <f t="shared" si="186"/>
        <v>0</v>
      </c>
      <c r="QRA13" s="1103" t="s">
        <v>113</v>
      </c>
      <c r="QRB13" s="1104">
        <f t="shared" si="186"/>
        <v>0</v>
      </c>
      <c r="QRC13" s="1104">
        <f t="shared" si="186"/>
        <v>0</v>
      </c>
      <c r="QRD13" s="1104">
        <f t="shared" si="186"/>
        <v>0</v>
      </c>
      <c r="QRE13" s="1104">
        <f t="shared" si="186"/>
        <v>0</v>
      </c>
      <c r="QRF13" s="1104">
        <f t="shared" si="186"/>
        <v>0</v>
      </c>
      <c r="QRG13" s="1104">
        <f t="shared" si="186"/>
        <v>0</v>
      </c>
      <c r="QRH13" s="1104">
        <f t="shared" si="186"/>
        <v>0</v>
      </c>
      <c r="QRI13" s="1103" t="s">
        <v>113</v>
      </c>
      <c r="QRJ13" s="1104">
        <f t="shared" ref="QRJ13:QTT13" si="187">SUM(QRJ7:QRJ12)</f>
        <v>0</v>
      </c>
      <c r="QRK13" s="1104">
        <f t="shared" si="187"/>
        <v>0</v>
      </c>
      <c r="QRL13" s="1104">
        <f t="shared" si="187"/>
        <v>0</v>
      </c>
      <c r="QRM13" s="1104">
        <f t="shared" si="187"/>
        <v>0</v>
      </c>
      <c r="QRN13" s="1104">
        <f t="shared" si="187"/>
        <v>0</v>
      </c>
      <c r="QRO13" s="1104">
        <f t="shared" si="187"/>
        <v>0</v>
      </c>
      <c r="QRP13" s="1104">
        <f t="shared" si="187"/>
        <v>0</v>
      </c>
      <c r="QRQ13" s="1103" t="s">
        <v>113</v>
      </c>
      <c r="QRR13" s="1104">
        <f t="shared" si="187"/>
        <v>0</v>
      </c>
      <c r="QRS13" s="1104">
        <f t="shared" si="187"/>
        <v>0</v>
      </c>
      <c r="QRT13" s="1104">
        <f t="shared" si="187"/>
        <v>0</v>
      </c>
      <c r="QRU13" s="1104">
        <f t="shared" si="187"/>
        <v>0</v>
      </c>
      <c r="QRV13" s="1104">
        <f t="shared" si="187"/>
        <v>0</v>
      </c>
      <c r="QRW13" s="1104">
        <f t="shared" si="187"/>
        <v>0</v>
      </c>
      <c r="QRX13" s="1104">
        <f t="shared" si="187"/>
        <v>0</v>
      </c>
      <c r="QRY13" s="1103" t="s">
        <v>113</v>
      </c>
      <c r="QRZ13" s="1104">
        <f t="shared" si="187"/>
        <v>0</v>
      </c>
      <c r="QSA13" s="1104">
        <f t="shared" si="187"/>
        <v>0</v>
      </c>
      <c r="QSB13" s="1104">
        <f t="shared" si="187"/>
        <v>0</v>
      </c>
      <c r="QSC13" s="1104">
        <f t="shared" si="187"/>
        <v>0</v>
      </c>
      <c r="QSD13" s="1104">
        <f t="shared" si="187"/>
        <v>0</v>
      </c>
      <c r="QSE13" s="1104">
        <f t="shared" si="187"/>
        <v>0</v>
      </c>
      <c r="QSF13" s="1104">
        <f t="shared" si="187"/>
        <v>0</v>
      </c>
      <c r="QSG13" s="1103" t="s">
        <v>113</v>
      </c>
      <c r="QSH13" s="1104">
        <f t="shared" si="187"/>
        <v>0</v>
      </c>
      <c r="QSI13" s="1104">
        <f t="shared" si="187"/>
        <v>0</v>
      </c>
      <c r="QSJ13" s="1104">
        <f t="shared" si="187"/>
        <v>0</v>
      </c>
      <c r="QSK13" s="1104">
        <f t="shared" si="187"/>
        <v>0</v>
      </c>
      <c r="QSL13" s="1104">
        <f t="shared" si="187"/>
        <v>0</v>
      </c>
      <c r="QSM13" s="1104">
        <f t="shared" si="187"/>
        <v>0</v>
      </c>
      <c r="QSN13" s="1104">
        <f t="shared" si="187"/>
        <v>0</v>
      </c>
      <c r="QSO13" s="1103" t="s">
        <v>113</v>
      </c>
      <c r="QSP13" s="1104">
        <f t="shared" si="187"/>
        <v>0</v>
      </c>
      <c r="QSQ13" s="1104">
        <f t="shared" si="187"/>
        <v>0</v>
      </c>
      <c r="QSR13" s="1104">
        <f t="shared" si="187"/>
        <v>0</v>
      </c>
      <c r="QSS13" s="1104">
        <f t="shared" si="187"/>
        <v>0</v>
      </c>
      <c r="QST13" s="1104">
        <f t="shared" si="187"/>
        <v>0</v>
      </c>
      <c r="QSU13" s="1104">
        <f t="shared" si="187"/>
        <v>0</v>
      </c>
      <c r="QSV13" s="1104">
        <f t="shared" si="187"/>
        <v>0</v>
      </c>
      <c r="QSW13" s="1103" t="s">
        <v>113</v>
      </c>
      <c r="QSX13" s="1104">
        <f t="shared" si="187"/>
        <v>0</v>
      </c>
      <c r="QSY13" s="1104">
        <f t="shared" si="187"/>
        <v>0</v>
      </c>
      <c r="QSZ13" s="1104">
        <f t="shared" si="187"/>
        <v>0</v>
      </c>
      <c r="QTA13" s="1104">
        <f t="shared" si="187"/>
        <v>0</v>
      </c>
      <c r="QTB13" s="1104">
        <f t="shared" si="187"/>
        <v>0</v>
      </c>
      <c r="QTC13" s="1104">
        <f t="shared" si="187"/>
        <v>0</v>
      </c>
      <c r="QTD13" s="1104">
        <f t="shared" si="187"/>
        <v>0</v>
      </c>
      <c r="QTE13" s="1103" t="s">
        <v>113</v>
      </c>
      <c r="QTF13" s="1104">
        <f t="shared" si="187"/>
        <v>0</v>
      </c>
      <c r="QTG13" s="1104">
        <f t="shared" si="187"/>
        <v>0</v>
      </c>
      <c r="QTH13" s="1104">
        <f t="shared" si="187"/>
        <v>0</v>
      </c>
      <c r="QTI13" s="1104">
        <f t="shared" si="187"/>
        <v>0</v>
      </c>
      <c r="QTJ13" s="1104">
        <f t="shared" si="187"/>
        <v>0</v>
      </c>
      <c r="QTK13" s="1104">
        <f t="shared" si="187"/>
        <v>0</v>
      </c>
      <c r="QTL13" s="1104">
        <f t="shared" si="187"/>
        <v>0</v>
      </c>
      <c r="QTM13" s="1103" t="s">
        <v>113</v>
      </c>
      <c r="QTN13" s="1104">
        <f t="shared" si="187"/>
        <v>0</v>
      </c>
      <c r="QTO13" s="1104">
        <f t="shared" si="187"/>
        <v>0</v>
      </c>
      <c r="QTP13" s="1104">
        <f t="shared" si="187"/>
        <v>0</v>
      </c>
      <c r="QTQ13" s="1104">
        <f t="shared" si="187"/>
        <v>0</v>
      </c>
      <c r="QTR13" s="1104">
        <f t="shared" si="187"/>
        <v>0</v>
      </c>
      <c r="QTS13" s="1104">
        <f t="shared" si="187"/>
        <v>0</v>
      </c>
      <c r="QTT13" s="1104">
        <f t="shared" si="187"/>
        <v>0</v>
      </c>
      <c r="QTU13" s="1103" t="s">
        <v>113</v>
      </c>
      <c r="QTV13" s="1104">
        <f t="shared" ref="QTV13:QWF13" si="188">SUM(QTV7:QTV12)</f>
        <v>0</v>
      </c>
      <c r="QTW13" s="1104">
        <f t="shared" si="188"/>
        <v>0</v>
      </c>
      <c r="QTX13" s="1104">
        <f t="shared" si="188"/>
        <v>0</v>
      </c>
      <c r="QTY13" s="1104">
        <f t="shared" si="188"/>
        <v>0</v>
      </c>
      <c r="QTZ13" s="1104">
        <f t="shared" si="188"/>
        <v>0</v>
      </c>
      <c r="QUA13" s="1104">
        <f t="shared" si="188"/>
        <v>0</v>
      </c>
      <c r="QUB13" s="1104">
        <f t="shared" si="188"/>
        <v>0</v>
      </c>
      <c r="QUC13" s="1103" t="s">
        <v>113</v>
      </c>
      <c r="QUD13" s="1104">
        <f t="shared" si="188"/>
        <v>0</v>
      </c>
      <c r="QUE13" s="1104">
        <f t="shared" si="188"/>
        <v>0</v>
      </c>
      <c r="QUF13" s="1104">
        <f t="shared" si="188"/>
        <v>0</v>
      </c>
      <c r="QUG13" s="1104">
        <f t="shared" si="188"/>
        <v>0</v>
      </c>
      <c r="QUH13" s="1104">
        <f t="shared" si="188"/>
        <v>0</v>
      </c>
      <c r="QUI13" s="1104">
        <f t="shared" si="188"/>
        <v>0</v>
      </c>
      <c r="QUJ13" s="1104">
        <f t="shared" si="188"/>
        <v>0</v>
      </c>
      <c r="QUK13" s="1103" t="s">
        <v>113</v>
      </c>
      <c r="QUL13" s="1104">
        <f t="shared" si="188"/>
        <v>0</v>
      </c>
      <c r="QUM13" s="1104">
        <f t="shared" si="188"/>
        <v>0</v>
      </c>
      <c r="QUN13" s="1104">
        <f t="shared" si="188"/>
        <v>0</v>
      </c>
      <c r="QUO13" s="1104">
        <f t="shared" si="188"/>
        <v>0</v>
      </c>
      <c r="QUP13" s="1104">
        <f t="shared" si="188"/>
        <v>0</v>
      </c>
      <c r="QUQ13" s="1104">
        <f t="shared" si="188"/>
        <v>0</v>
      </c>
      <c r="QUR13" s="1104">
        <f t="shared" si="188"/>
        <v>0</v>
      </c>
      <c r="QUS13" s="1103" t="s">
        <v>113</v>
      </c>
      <c r="QUT13" s="1104">
        <f t="shared" si="188"/>
        <v>0</v>
      </c>
      <c r="QUU13" s="1104">
        <f t="shared" si="188"/>
        <v>0</v>
      </c>
      <c r="QUV13" s="1104">
        <f t="shared" si="188"/>
        <v>0</v>
      </c>
      <c r="QUW13" s="1104">
        <f t="shared" si="188"/>
        <v>0</v>
      </c>
      <c r="QUX13" s="1104">
        <f t="shared" si="188"/>
        <v>0</v>
      </c>
      <c r="QUY13" s="1104">
        <f t="shared" si="188"/>
        <v>0</v>
      </c>
      <c r="QUZ13" s="1104">
        <f t="shared" si="188"/>
        <v>0</v>
      </c>
      <c r="QVA13" s="1103" t="s">
        <v>113</v>
      </c>
      <c r="QVB13" s="1104">
        <f t="shared" si="188"/>
        <v>0</v>
      </c>
      <c r="QVC13" s="1104">
        <f t="shared" si="188"/>
        <v>0</v>
      </c>
      <c r="QVD13" s="1104">
        <f t="shared" si="188"/>
        <v>0</v>
      </c>
      <c r="QVE13" s="1104">
        <f t="shared" si="188"/>
        <v>0</v>
      </c>
      <c r="QVF13" s="1104">
        <f t="shared" si="188"/>
        <v>0</v>
      </c>
      <c r="QVG13" s="1104">
        <f t="shared" si="188"/>
        <v>0</v>
      </c>
      <c r="QVH13" s="1104">
        <f t="shared" si="188"/>
        <v>0</v>
      </c>
      <c r="QVI13" s="1103" t="s">
        <v>113</v>
      </c>
      <c r="QVJ13" s="1104">
        <f t="shared" si="188"/>
        <v>0</v>
      </c>
      <c r="QVK13" s="1104">
        <f t="shared" si="188"/>
        <v>0</v>
      </c>
      <c r="QVL13" s="1104">
        <f t="shared" si="188"/>
        <v>0</v>
      </c>
      <c r="QVM13" s="1104">
        <f t="shared" si="188"/>
        <v>0</v>
      </c>
      <c r="QVN13" s="1104">
        <f t="shared" si="188"/>
        <v>0</v>
      </c>
      <c r="QVO13" s="1104">
        <f t="shared" si="188"/>
        <v>0</v>
      </c>
      <c r="QVP13" s="1104">
        <f t="shared" si="188"/>
        <v>0</v>
      </c>
      <c r="QVQ13" s="1103" t="s">
        <v>113</v>
      </c>
      <c r="QVR13" s="1104">
        <f t="shared" si="188"/>
        <v>0</v>
      </c>
      <c r="QVS13" s="1104">
        <f t="shared" si="188"/>
        <v>0</v>
      </c>
      <c r="QVT13" s="1104">
        <f t="shared" si="188"/>
        <v>0</v>
      </c>
      <c r="QVU13" s="1104">
        <f t="shared" si="188"/>
        <v>0</v>
      </c>
      <c r="QVV13" s="1104">
        <f t="shared" si="188"/>
        <v>0</v>
      </c>
      <c r="QVW13" s="1104">
        <f t="shared" si="188"/>
        <v>0</v>
      </c>
      <c r="QVX13" s="1104">
        <f t="shared" si="188"/>
        <v>0</v>
      </c>
      <c r="QVY13" s="1103" t="s">
        <v>113</v>
      </c>
      <c r="QVZ13" s="1104">
        <f t="shared" si="188"/>
        <v>0</v>
      </c>
      <c r="QWA13" s="1104">
        <f t="shared" si="188"/>
        <v>0</v>
      </c>
      <c r="QWB13" s="1104">
        <f t="shared" si="188"/>
        <v>0</v>
      </c>
      <c r="QWC13" s="1104">
        <f t="shared" si="188"/>
        <v>0</v>
      </c>
      <c r="QWD13" s="1104">
        <f t="shared" si="188"/>
        <v>0</v>
      </c>
      <c r="QWE13" s="1104">
        <f t="shared" si="188"/>
        <v>0</v>
      </c>
      <c r="QWF13" s="1104">
        <f t="shared" si="188"/>
        <v>0</v>
      </c>
      <c r="QWG13" s="1103" t="s">
        <v>113</v>
      </c>
      <c r="QWH13" s="1104">
        <f t="shared" ref="QWH13:QYR13" si="189">SUM(QWH7:QWH12)</f>
        <v>0</v>
      </c>
      <c r="QWI13" s="1104">
        <f t="shared" si="189"/>
        <v>0</v>
      </c>
      <c r="QWJ13" s="1104">
        <f t="shared" si="189"/>
        <v>0</v>
      </c>
      <c r="QWK13" s="1104">
        <f t="shared" si="189"/>
        <v>0</v>
      </c>
      <c r="QWL13" s="1104">
        <f t="shared" si="189"/>
        <v>0</v>
      </c>
      <c r="QWM13" s="1104">
        <f t="shared" si="189"/>
        <v>0</v>
      </c>
      <c r="QWN13" s="1104">
        <f t="shared" si="189"/>
        <v>0</v>
      </c>
      <c r="QWO13" s="1103" t="s">
        <v>113</v>
      </c>
      <c r="QWP13" s="1104">
        <f t="shared" si="189"/>
        <v>0</v>
      </c>
      <c r="QWQ13" s="1104">
        <f t="shared" si="189"/>
        <v>0</v>
      </c>
      <c r="QWR13" s="1104">
        <f t="shared" si="189"/>
        <v>0</v>
      </c>
      <c r="QWS13" s="1104">
        <f t="shared" si="189"/>
        <v>0</v>
      </c>
      <c r="QWT13" s="1104">
        <f t="shared" si="189"/>
        <v>0</v>
      </c>
      <c r="QWU13" s="1104">
        <f t="shared" si="189"/>
        <v>0</v>
      </c>
      <c r="QWV13" s="1104">
        <f t="shared" si="189"/>
        <v>0</v>
      </c>
      <c r="QWW13" s="1103" t="s">
        <v>113</v>
      </c>
      <c r="QWX13" s="1104">
        <f t="shared" si="189"/>
        <v>0</v>
      </c>
      <c r="QWY13" s="1104">
        <f t="shared" si="189"/>
        <v>0</v>
      </c>
      <c r="QWZ13" s="1104">
        <f t="shared" si="189"/>
        <v>0</v>
      </c>
      <c r="QXA13" s="1104">
        <f t="shared" si="189"/>
        <v>0</v>
      </c>
      <c r="QXB13" s="1104">
        <f t="shared" si="189"/>
        <v>0</v>
      </c>
      <c r="QXC13" s="1104">
        <f t="shared" si="189"/>
        <v>0</v>
      </c>
      <c r="QXD13" s="1104">
        <f t="shared" si="189"/>
        <v>0</v>
      </c>
      <c r="QXE13" s="1103" t="s">
        <v>113</v>
      </c>
      <c r="QXF13" s="1104">
        <f t="shared" si="189"/>
        <v>0</v>
      </c>
      <c r="QXG13" s="1104">
        <f t="shared" si="189"/>
        <v>0</v>
      </c>
      <c r="QXH13" s="1104">
        <f t="shared" si="189"/>
        <v>0</v>
      </c>
      <c r="QXI13" s="1104">
        <f t="shared" si="189"/>
        <v>0</v>
      </c>
      <c r="QXJ13" s="1104">
        <f t="shared" si="189"/>
        <v>0</v>
      </c>
      <c r="QXK13" s="1104">
        <f t="shared" si="189"/>
        <v>0</v>
      </c>
      <c r="QXL13" s="1104">
        <f t="shared" si="189"/>
        <v>0</v>
      </c>
      <c r="QXM13" s="1103" t="s">
        <v>113</v>
      </c>
      <c r="QXN13" s="1104">
        <f t="shared" si="189"/>
        <v>0</v>
      </c>
      <c r="QXO13" s="1104">
        <f t="shared" si="189"/>
        <v>0</v>
      </c>
      <c r="QXP13" s="1104">
        <f t="shared" si="189"/>
        <v>0</v>
      </c>
      <c r="QXQ13" s="1104">
        <f t="shared" si="189"/>
        <v>0</v>
      </c>
      <c r="QXR13" s="1104">
        <f t="shared" si="189"/>
        <v>0</v>
      </c>
      <c r="QXS13" s="1104">
        <f t="shared" si="189"/>
        <v>0</v>
      </c>
      <c r="QXT13" s="1104">
        <f t="shared" si="189"/>
        <v>0</v>
      </c>
      <c r="QXU13" s="1103" t="s">
        <v>113</v>
      </c>
      <c r="QXV13" s="1104">
        <f t="shared" si="189"/>
        <v>0</v>
      </c>
      <c r="QXW13" s="1104">
        <f t="shared" si="189"/>
        <v>0</v>
      </c>
      <c r="QXX13" s="1104">
        <f t="shared" si="189"/>
        <v>0</v>
      </c>
      <c r="QXY13" s="1104">
        <f t="shared" si="189"/>
        <v>0</v>
      </c>
      <c r="QXZ13" s="1104">
        <f t="shared" si="189"/>
        <v>0</v>
      </c>
      <c r="QYA13" s="1104">
        <f t="shared" si="189"/>
        <v>0</v>
      </c>
      <c r="QYB13" s="1104">
        <f t="shared" si="189"/>
        <v>0</v>
      </c>
      <c r="QYC13" s="1103" t="s">
        <v>113</v>
      </c>
      <c r="QYD13" s="1104">
        <f t="shared" si="189"/>
        <v>0</v>
      </c>
      <c r="QYE13" s="1104">
        <f t="shared" si="189"/>
        <v>0</v>
      </c>
      <c r="QYF13" s="1104">
        <f t="shared" si="189"/>
        <v>0</v>
      </c>
      <c r="QYG13" s="1104">
        <f t="shared" si="189"/>
        <v>0</v>
      </c>
      <c r="QYH13" s="1104">
        <f t="shared" si="189"/>
        <v>0</v>
      </c>
      <c r="QYI13" s="1104">
        <f t="shared" si="189"/>
        <v>0</v>
      </c>
      <c r="QYJ13" s="1104">
        <f t="shared" si="189"/>
        <v>0</v>
      </c>
      <c r="QYK13" s="1103" t="s">
        <v>113</v>
      </c>
      <c r="QYL13" s="1104">
        <f t="shared" si="189"/>
        <v>0</v>
      </c>
      <c r="QYM13" s="1104">
        <f t="shared" si="189"/>
        <v>0</v>
      </c>
      <c r="QYN13" s="1104">
        <f t="shared" si="189"/>
        <v>0</v>
      </c>
      <c r="QYO13" s="1104">
        <f t="shared" si="189"/>
        <v>0</v>
      </c>
      <c r="QYP13" s="1104">
        <f t="shared" si="189"/>
        <v>0</v>
      </c>
      <c r="QYQ13" s="1104">
        <f t="shared" si="189"/>
        <v>0</v>
      </c>
      <c r="QYR13" s="1104">
        <f t="shared" si="189"/>
        <v>0</v>
      </c>
      <c r="QYS13" s="1103" t="s">
        <v>113</v>
      </c>
      <c r="QYT13" s="1104">
        <f t="shared" ref="QYT13:RBD13" si="190">SUM(QYT7:QYT12)</f>
        <v>0</v>
      </c>
      <c r="QYU13" s="1104">
        <f t="shared" si="190"/>
        <v>0</v>
      </c>
      <c r="QYV13" s="1104">
        <f t="shared" si="190"/>
        <v>0</v>
      </c>
      <c r="QYW13" s="1104">
        <f t="shared" si="190"/>
        <v>0</v>
      </c>
      <c r="QYX13" s="1104">
        <f t="shared" si="190"/>
        <v>0</v>
      </c>
      <c r="QYY13" s="1104">
        <f t="shared" si="190"/>
        <v>0</v>
      </c>
      <c r="QYZ13" s="1104">
        <f t="shared" si="190"/>
        <v>0</v>
      </c>
      <c r="QZA13" s="1103" t="s">
        <v>113</v>
      </c>
      <c r="QZB13" s="1104">
        <f t="shared" si="190"/>
        <v>0</v>
      </c>
      <c r="QZC13" s="1104">
        <f t="shared" si="190"/>
        <v>0</v>
      </c>
      <c r="QZD13" s="1104">
        <f t="shared" si="190"/>
        <v>0</v>
      </c>
      <c r="QZE13" s="1104">
        <f t="shared" si="190"/>
        <v>0</v>
      </c>
      <c r="QZF13" s="1104">
        <f t="shared" si="190"/>
        <v>0</v>
      </c>
      <c r="QZG13" s="1104">
        <f t="shared" si="190"/>
        <v>0</v>
      </c>
      <c r="QZH13" s="1104">
        <f t="shared" si="190"/>
        <v>0</v>
      </c>
      <c r="QZI13" s="1103" t="s">
        <v>113</v>
      </c>
      <c r="QZJ13" s="1104">
        <f t="shared" si="190"/>
        <v>0</v>
      </c>
      <c r="QZK13" s="1104">
        <f t="shared" si="190"/>
        <v>0</v>
      </c>
      <c r="QZL13" s="1104">
        <f t="shared" si="190"/>
        <v>0</v>
      </c>
      <c r="QZM13" s="1104">
        <f t="shared" si="190"/>
        <v>0</v>
      </c>
      <c r="QZN13" s="1104">
        <f t="shared" si="190"/>
        <v>0</v>
      </c>
      <c r="QZO13" s="1104">
        <f t="shared" si="190"/>
        <v>0</v>
      </c>
      <c r="QZP13" s="1104">
        <f t="shared" si="190"/>
        <v>0</v>
      </c>
      <c r="QZQ13" s="1103" t="s">
        <v>113</v>
      </c>
      <c r="QZR13" s="1104">
        <f t="shared" si="190"/>
        <v>0</v>
      </c>
      <c r="QZS13" s="1104">
        <f t="shared" si="190"/>
        <v>0</v>
      </c>
      <c r="QZT13" s="1104">
        <f t="shared" si="190"/>
        <v>0</v>
      </c>
      <c r="QZU13" s="1104">
        <f t="shared" si="190"/>
        <v>0</v>
      </c>
      <c r="QZV13" s="1104">
        <f t="shared" si="190"/>
        <v>0</v>
      </c>
      <c r="QZW13" s="1104">
        <f t="shared" si="190"/>
        <v>0</v>
      </c>
      <c r="QZX13" s="1104">
        <f t="shared" si="190"/>
        <v>0</v>
      </c>
      <c r="QZY13" s="1103" t="s">
        <v>113</v>
      </c>
      <c r="QZZ13" s="1104">
        <f t="shared" si="190"/>
        <v>0</v>
      </c>
      <c r="RAA13" s="1104">
        <f t="shared" si="190"/>
        <v>0</v>
      </c>
      <c r="RAB13" s="1104">
        <f t="shared" si="190"/>
        <v>0</v>
      </c>
      <c r="RAC13" s="1104">
        <f t="shared" si="190"/>
        <v>0</v>
      </c>
      <c r="RAD13" s="1104">
        <f t="shared" si="190"/>
        <v>0</v>
      </c>
      <c r="RAE13" s="1104">
        <f t="shared" si="190"/>
        <v>0</v>
      </c>
      <c r="RAF13" s="1104">
        <f t="shared" si="190"/>
        <v>0</v>
      </c>
      <c r="RAG13" s="1103" t="s">
        <v>113</v>
      </c>
      <c r="RAH13" s="1104">
        <f t="shared" si="190"/>
        <v>0</v>
      </c>
      <c r="RAI13" s="1104">
        <f t="shared" si="190"/>
        <v>0</v>
      </c>
      <c r="RAJ13" s="1104">
        <f t="shared" si="190"/>
        <v>0</v>
      </c>
      <c r="RAK13" s="1104">
        <f t="shared" si="190"/>
        <v>0</v>
      </c>
      <c r="RAL13" s="1104">
        <f t="shared" si="190"/>
        <v>0</v>
      </c>
      <c r="RAM13" s="1104">
        <f t="shared" si="190"/>
        <v>0</v>
      </c>
      <c r="RAN13" s="1104">
        <f t="shared" si="190"/>
        <v>0</v>
      </c>
      <c r="RAO13" s="1103" t="s">
        <v>113</v>
      </c>
      <c r="RAP13" s="1104">
        <f t="shared" si="190"/>
        <v>0</v>
      </c>
      <c r="RAQ13" s="1104">
        <f t="shared" si="190"/>
        <v>0</v>
      </c>
      <c r="RAR13" s="1104">
        <f t="shared" si="190"/>
        <v>0</v>
      </c>
      <c r="RAS13" s="1104">
        <f t="shared" si="190"/>
        <v>0</v>
      </c>
      <c r="RAT13" s="1104">
        <f t="shared" si="190"/>
        <v>0</v>
      </c>
      <c r="RAU13" s="1104">
        <f t="shared" si="190"/>
        <v>0</v>
      </c>
      <c r="RAV13" s="1104">
        <f t="shared" si="190"/>
        <v>0</v>
      </c>
      <c r="RAW13" s="1103" t="s">
        <v>113</v>
      </c>
      <c r="RAX13" s="1104">
        <f t="shared" si="190"/>
        <v>0</v>
      </c>
      <c r="RAY13" s="1104">
        <f t="shared" si="190"/>
        <v>0</v>
      </c>
      <c r="RAZ13" s="1104">
        <f t="shared" si="190"/>
        <v>0</v>
      </c>
      <c r="RBA13" s="1104">
        <f t="shared" si="190"/>
        <v>0</v>
      </c>
      <c r="RBB13" s="1104">
        <f t="shared" si="190"/>
        <v>0</v>
      </c>
      <c r="RBC13" s="1104">
        <f t="shared" si="190"/>
        <v>0</v>
      </c>
      <c r="RBD13" s="1104">
        <f t="shared" si="190"/>
        <v>0</v>
      </c>
      <c r="RBE13" s="1103" t="s">
        <v>113</v>
      </c>
      <c r="RBF13" s="1104">
        <f t="shared" ref="RBF13:RDP13" si="191">SUM(RBF7:RBF12)</f>
        <v>0</v>
      </c>
      <c r="RBG13" s="1104">
        <f t="shared" si="191"/>
        <v>0</v>
      </c>
      <c r="RBH13" s="1104">
        <f t="shared" si="191"/>
        <v>0</v>
      </c>
      <c r="RBI13" s="1104">
        <f t="shared" si="191"/>
        <v>0</v>
      </c>
      <c r="RBJ13" s="1104">
        <f t="shared" si="191"/>
        <v>0</v>
      </c>
      <c r="RBK13" s="1104">
        <f t="shared" si="191"/>
        <v>0</v>
      </c>
      <c r="RBL13" s="1104">
        <f t="shared" si="191"/>
        <v>0</v>
      </c>
      <c r="RBM13" s="1103" t="s">
        <v>113</v>
      </c>
      <c r="RBN13" s="1104">
        <f t="shared" si="191"/>
        <v>0</v>
      </c>
      <c r="RBO13" s="1104">
        <f t="shared" si="191"/>
        <v>0</v>
      </c>
      <c r="RBP13" s="1104">
        <f t="shared" si="191"/>
        <v>0</v>
      </c>
      <c r="RBQ13" s="1104">
        <f t="shared" si="191"/>
        <v>0</v>
      </c>
      <c r="RBR13" s="1104">
        <f t="shared" si="191"/>
        <v>0</v>
      </c>
      <c r="RBS13" s="1104">
        <f t="shared" si="191"/>
        <v>0</v>
      </c>
      <c r="RBT13" s="1104">
        <f t="shared" si="191"/>
        <v>0</v>
      </c>
      <c r="RBU13" s="1103" t="s">
        <v>113</v>
      </c>
      <c r="RBV13" s="1104">
        <f t="shared" si="191"/>
        <v>0</v>
      </c>
      <c r="RBW13" s="1104">
        <f t="shared" si="191"/>
        <v>0</v>
      </c>
      <c r="RBX13" s="1104">
        <f t="shared" si="191"/>
        <v>0</v>
      </c>
      <c r="RBY13" s="1104">
        <f t="shared" si="191"/>
        <v>0</v>
      </c>
      <c r="RBZ13" s="1104">
        <f t="shared" si="191"/>
        <v>0</v>
      </c>
      <c r="RCA13" s="1104">
        <f t="shared" si="191"/>
        <v>0</v>
      </c>
      <c r="RCB13" s="1104">
        <f t="shared" si="191"/>
        <v>0</v>
      </c>
      <c r="RCC13" s="1103" t="s">
        <v>113</v>
      </c>
      <c r="RCD13" s="1104">
        <f t="shared" si="191"/>
        <v>0</v>
      </c>
      <c r="RCE13" s="1104">
        <f t="shared" si="191"/>
        <v>0</v>
      </c>
      <c r="RCF13" s="1104">
        <f t="shared" si="191"/>
        <v>0</v>
      </c>
      <c r="RCG13" s="1104">
        <f t="shared" si="191"/>
        <v>0</v>
      </c>
      <c r="RCH13" s="1104">
        <f t="shared" si="191"/>
        <v>0</v>
      </c>
      <c r="RCI13" s="1104">
        <f t="shared" si="191"/>
        <v>0</v>
      </c>
      <c r="RCJ13" s="1104">
        <f t="shared" si="191"/>
        <v>0</v>
      </c>
      <c r="RCK13" s="1103" t="s">
        <v>113</v>
      </c>
      <c r="RCL13" s="1104">
        <f t="shared" si="191"/>
        <v>0</v>
      </c>
      <c r="RCM13" s="1104">
        <f t="shared" si="191"/>
        <v>0</v>
      </c>
      <c r="RCN13" s="1104">
        <f t="shared" si="191"/>
        <v>0</v>
      </c>
      <c r="RCO13" s="1104">
        <f t="shared" si="191"/>
        <v>0</v>
      </c>
      <c r="RCP13" s="1104">
        <f t="shared" si="191"/>
        <v>0</v>
      </c>
      <c r="RCQ13" s="1104">
        <f t="shared" si="191"/>
        <v>0</v>
      </c>
      <c r="RCR13" s="1104">
        <f t="shared" si="191"/>
        <v>0</v>
      </c>
      <c r="RCS13" s="1103" t="s">
        <v>113</v>
      </c>
      <c r="RCT13" s="1104">
        <f t="shared" si="191"/>
        <v>0</v>
      </c>
      <c r="RCU13" s="1104">
        <f t="shared" si="191"/>
        <v>0</v>
      </c>
      <c r="RCV13" s="1104">
        <f t="shared" si="191"/>
        <v>0</v>
      </c>
      <c r="RCW13" s="1104">
        <f t="shared" si="191"/>
        <v>0</v>
      </c>
      <c r="RCX13" s="1104">
        <f t="shared" si="191"/>
        <v>0</v>
      </c>
      <c r="RCY13" s="1104">
        <f t="shared" si="191"/>
        <v>0</v>
      </c>
      <c r="RCZ13" s="1104">
        <f t="shared" si="191"/>
        <v>0</v>
      </c>
      <c r="RDA13" s="1103" t="s">
        <v>113</v>
      </c>
      <c r="RDB13" s="1104">
        <f t="shared" si="191"/>
        <v>0</v>
      </c>
      <c r="RDC13" s="1104">
        <f t="shared" si="191"/>
        <v>0</v>
      </c>
      <c r="RDD13" s="1104">
        <f t="shared" si="191"/>
        <v>0</v>
      </c>
      <c r="RDE13" s="1104">
        <f t="shared" si="191"/>
        <v>0</v>
      </c>
      <c r="RDF13" s="1104">
        <f t="shared" si="191"/>
        <v>0</v>
      </c>
      <c r="RDG13" s="1104">
        <f t="shared" si="191"/>
        <v>0</v>
      </c>
      <c r="RDH13" s="1104">
        <f t="shared" si="191"/>
        <v>0</v>
      </c>
      <c r="RDI13" s="1103" t="s">
        <v>113</v>
      </c>
      <c r="RDJ13" s="1104">
        <f t="shared" si="191"/>
        <v>0</v>
      </c>
      <c r="RDK13" s="1104">
        <f t="shared" si="191"/>
        <v>0</v>
      </c>
      <c r="RDL13" s="1104">
        <f t="shared" si="191"/>
        <v>0</v>
      </c>
      <c r="RDM13" s="1104">
        <f t="shared" si="191"/>
        <v>0</v>
      </c>
      <c r="RDN13" s="1104">
        <f t="shared" si="191"/>
        <v>0</v>
      </c>
      <c r="RDO13" s="1104">
        <f t="shared" si="191"/>
        <v>0</v>
      </c>
      <c r="RDP13" s="1104">
        <f t="shared" si="191"/>
        <v>0</v>
      </c>
      <c r="RDQ13" s="1103" t="s">
        <v>113</v>
      </c>
      <c r="RDR13" s="1104">
        <f t="shared" ref="RDR13:RGB13" si="192">SUM(RDR7:RDR12)</f>
        <v>0</v>
      </c>
      <c r="RDS13" s="1104">
        <f t="shared" si="192"/>
        <v>0</v>
      </c>
      <c r="RDT13" s="1104">
        <f t="shared" si="192"/>
        <v>0</v>
      </c>
      <c r="RDU13" s="1104">
        <f t="shared" si="192"/>
        <v>0</v>
      </c>
      <c r="RDV13" s="1104">
        <f t="shared" si="192"/>
        <v>0</v>
      </c>
      <c r="RDW13" s="1104">
        <f t="shared" si="192"/>
        <v>0</v>
      </c>
      <c r="RDX13" s="1104">
        <f t="shared" si="192"/>
        <v>0</v>
      </c>
      <c r="RDY13" s="1103" t="s">
        <v>113</v>
      </c>
      <c r="RDZ13" s="1104">
        <f t="shared" si="192"/>
        <v>0</v>
      </c>
      <c r="REA13" s="1104">
        <f t="shared" si="192"/>
        <v>0</v>
      </c>
      <c r="REB13" s="1104">
        <f t="shared" si="192"/>
        <v>0</v>
      </c>
      <c r="REC13" s="1104">
        <f t="shared" si="192"/>
        <v>0</v>
      </c>
      <c r="RED13" s="1104">
        <f t="shared" si="192"/>
        <v>0</v>
      </c>
      <c r="REE13" s="1104">
        <f t="shared" si="192"/>
        <v>0</v>
      </c>
      <c r="REF13" s="1104">
        <f t="shared" si="192"/>
        <v>0</v>
      </c>
      <c r="REG13" s="1103" t="s">
        <v>113</v>
      </c>
      <c r="REH13" s="1104">
        <f t="shared" si="192"/>
        <v>0</v>
      </c>
      <c r="REI13" s="1104">
        <f t="shared" si="192"/>
        <v>0</v>
      </c>
      <c r="REJ13" s="1104">
        <f t="shared" si="192"/>
        <v>0</v>
      </c>
      <c r="REK13" s="1104">
        <f t="shared" si="192"/>
        <v>0</v>
      </c>
      <c r="REL13" s="1104">
        <f t="shared" si="192"/>
        <v>0</v>
      </c>
      <c r="REM13" s="1104">
        <f t="shared" si="192"/>
        <v>0</v>
      </c>
      <c r="REN13" s="1104">
        <f t="shared" si="192"/>
        <v>0</v>
      </c>
      <c r="REO13" s="1103" t="s">
        <v>113</v>
      </c>
      <c r="REP13" s="1104">
        <f t="shared" si="192"/>
        <v>0</v>
      </c>
      <c r="REQ13" s="1104">
        <f t="shared" si="192"/>
        <v>0</v>
      </c>
      <c r="RER13" s="1104">
        <f t="shared" si="192"/>
        <v>0</v>
      </c>
      <c r="RES13" s="1104">
        <f t="shared" si="192"/>
        <v>0</v>
      </c>
      <c r="RET13" s="1104">
        <f t="shared" si="192"/>
        <v>0</v>
      </c>
      <c r="REU13" s="1104">
        <f t="shared" si="192"/>
        <v>0</v>
      </c>
      <c r="REV13" s="1104">
        <f t="shared" si="192"/>
        <v>0</v>
      </c>
      <c r="REW13" s="1103" t="s">
        <v>113</v>
      </c>
      <c r="REX13" s="1104">
        <f t="shared" si="192"/>
        <v>0</v>
      </c>
      <c r="REY13" s="1104">
        <f t="shared" si="192"/>
        <v>0</v>
      </c>
      <c r="REZ13" s="1104">
        <f t="shared" si="192"/>
        <v>0</v>
      </c>
      <c r="RFA13" s="1104">
        <f t="shared" si="192"/>
        <v>0</v>
      </c>
      <c r="RFB13" s="1104">
        <f t="shared" si="192"/>
        <v>0</v>
      </c>
      <c r="RFC13" s="1104">
        <f t="shared" si="192"/>
        <v>0</v>
      </c>
      <c r="RFD13" s="1104">
        <f t="shared" si="192"/>
        <v>0</v>
      </c>
      <c r="RFE13" s="1103" t="s">
        <v>113</v>
      </c>
      <c r="RFF13" s="1104">
        <f t="shared" si="192"/>
        <v>0</v>
      </c>
      <c r="RFG13" s="1104">
        <f t="shared" si="192"/>
        <v>0</v>
      </c>
      <c r="RFH13" s="1104">
        <f t="shared" si="192"/>
        <v>0</v>
      </c>
      <c r="RFI13" s="1104">
        <f t="shared" si="192"/>
        <v>0</v>
      </c>
      <c r="RFJ13" s="1104">
        <f t="shared" si="192"/>
        <v>0</v>
      </c>
      <c r="RFK13" s="1104">
        <f t="shared" si="192"/>
        <v>0</v>
      </c>
      <c r="RFL13" s="1104">
        <f t="shared" si="192"/>
        <v>0</v>
      </c>
      <c r="RFM13" s="1103" t="s">
        <v>113</v>
      </c>
      <c r="RFN13" s="1104">
        <f t="shared" si="192"/>
        <v>0</v>
      </c>
      <c r="RFO13" s="1104">
        <f t="shared" si="192"/>
        <v>0</v>
      </c>
      <c r="RFP13" s="1104">
        <f t="shared" si="192"/>
        <v>0</v>
      </c>
      <c r="RFQ13" s="1104">
        <f t="shared" si="192"/>
        <v>0</v>
      </c>
      <c r="RFR13" s="1104">
        <f t="shared" si="192"/>
        <v>0</v>
      </c>
      <c r="RFS13" s="1104">
        <f t="shared" si="192"/>
        <v>0</v>
      </c>
      <c r="RFT13" s="1104">
        <f t="shared" si="192"/>
        <v>0</v>
      </c>
      <c r="RFU13" s="1103" t="s">
        <v>113</v>
      </c>
      <c r="RFV13" s="1104">
        <f t="shared" si="192"/>
        <v>0</v>
      </c>
      <c r="RFW13" s="1104">
        <f t="shared" si="192"/>
        <v>0</v>
      </c>
      <c r="RFX13" s="1104">
        <f t="shared" si="192"/>
        <v>0</v>
      </c>
      <c r="RFY13" s="1104">
        <f t="shared" si="192"/>
        <v>0</v>
      </c>
      <c r="RFZ13" s="1104">
        <f t="shared" si="192"/>
        <v>0</v>
      </c>
      <c r="RGA13" s="1104">
        <f t="shared" si="192"/>
        <v>0</v>
      </c>
      <c r="RGB13" s="1104">
        <f t="shared" si="192"/>
        <v>0</v>
      </c>
      <c r="RGC13" s="1103" t="s">
        <v>113</v>
      </c>
      <c r="RGD13" s="1104">
        <f t="shared" ref="RGD13:RIN13" si="193">SUM(RGD7:RGD12)</f>
        <v>0</v>
      </c>
      <c r="RGE13" s="1104">
        <f t="shared" si="193"/>
        <v>0</v>
      </c>
      <c r="RGF13" s="1104">
        <f t="shared" si="193"/>
        <v>0</v>
      </c>
      <c r="RGG13" s="1104">
        <f t="shared" si="193"/>
        <v>0</v>
      </c>
      <c r="RGH13" s="1104">
        <f t="shared" si="193"/>
        <v>0</v>
      </c>
      <c r="RGI13" s="1104">
        <f t="shared" si="193"/>
        <v>0</v>
      </c>
      <c r="RGJ13" s="1104">
        <f t="shared" si="193"/>
        <v>0</v>
      </c>
      <c r="RGK13" s="1103" t="s">
        <v>113</v>
      </c>
      <c r="RGL13" s="1104">
        <f t="shared" si="193"/>
        <v>0</v>
      </c>
      <c r="RGM13" s="1104">
        <f t="shared" si="193"/>
        <v>0</v>
      </c>
      <c r="RGN13" s="1104">
        <f t="shared" si="193"/>
        <v>0</v>
      </c>
      <c r="RGO13" s="1104">
        <f t="shared" si="193"/>
        <v>0</v>
      </c>
      <c r="RGP13" s="1104">
        <f t="shared" si="193"/>
        <v>0</v>
      </c>
      <c r="RGQ13" s="1104">
        <f t="shared" si="193"/>
        <v>0</v>
      </c>
      <c r="RGR13" s="1104">
        <f t="shared" si="193"/>
        <v>0</v>
      </c>
      <c r="RGS13" s="1103" t="s">
        <v>113</v>
      </c>
      <c r="RGT13" s="1104">
        <f t="shared" si="193"/>
        <v>0</v>
      </c>
      <c r="RGU13" s="1104">
        <f t="shared" si="193"/>
        <v>0</v>
      </c>
      <c r="RGV13" s="1104">
        <f t="shared" si="193"/>
        <v>0</v>
      </c>
      <c r="RGW13" s="1104">
        <f t="shared" si="193"/>
        <v>0</v>
      </c>
      <c r="RGX13" s="1104">
        <f t="shared" si="193"/>
        <v>0</v>
      </c>
      <c r="RGY13" s="1104">
        <f t="shared" si="193"/>
        <v>0</v>
      </c>
      <c r="RGZ13" s="1104">
        <f t="shared" si="193"/>
        <v>0</v>
      </c>
      <c r="RHA13" s="1103" t="s">
        <v>113</v>
      </c>
      <c r="RHB13" s="1104">
        <f t="shared" si="193"/>
        <v>0</v>
      </c>
      <c r="RHC13" s="1104">
        <f t="shared" si="193"/>
        <v>0</v>
      </c>
      <c r="RHD13" s="1104">
        <f t="shared" si="193"/>
        <v>0</v>
      </c>
      <c r="RHE13" s="1104">
        <f t="shared" si="193"/>
        <v>0</v>
      </c>
      <c r="RHF13" s="1104">
        <f t="shared" si="193"/>
        <v>0</v>
      </c>
      <c r="RHG13" s="1104">
        <f t="shared" si="193"/>
        <v>0</v>
      </c>
      <c r="RHH13" s="1104">
        <f t="shared" si="193"/>
        <v>0</v>
      </c>
      <c r="RHI13" s="1103" t="s">
        <v>113</v>
      </c>
      <c r="RHJ13" s="1104">
        <f t="shared" si="193"/>
        <v>0</v>
      </c>
      <c r="RHK13" s="1104">
        <f t="shared" si="193"/>
        <v>0</v>
      </c>
      <c r="RHL13" s="1104">
        <f t="shared" si="193"/>
        <v>0</v>
      </c>
      <c r="RHM13" s="1104">
        <f t="shared" si="193"/>
        <v>0</v>
      </c>
      <c r="RHN13" s="1104">
        <f t="shared" si="193"/>
        <v>0</v>
      </c>
      <c r="RHO13" s="1104">
        <f t="shared" si="193"/>
        <v>0</v>
      </c>
      <c r="RHP13" s="1104">
        <f t="shared" si="193"/>
        <v>0</v>
      </c>
      <c r="RHQ13" s="1103" t="s">
        <v>113</v>
      </c>
      <c r="RHR13" s="1104">
        <f t="shared" si="193"/>
        <v>0</v>
      </c>
      <c r="RHS13" s="1104">
        <f t="shared" si="193"/>
        <v>0</v>
      </c>
      <c r="RHT13" s="1104">
        <f t="shared" si="193"/>
        <v>0</v>
      </c>
      <c r="RHU13" s="1104">
        <f t="shared" si="193"/>
        <v>0</v>
      </c>
      <c r="RHV13" s="1104">
        <f t="shared" si="193"/>
        <v>0</v>
      </c>
      <c r="RHW13" s="1104">
        <f t="shared" si="193"/>
        <v>0</v>
      </c>
      <c r="RHX13" s="1104">
        <f t="shared" si="193"/>
        <v>0</v>
      </c>
      <c r="RHY13" s="1103" t="s">
        <v>113</v>
      </c>
      <c r="RHZ13" s="1104">
        <f t="shared" si="193"/>
        <v>0</v>
      </c>
      <c r="RIA13" s="1104">
        <f t="shared" si="193"/>
        <v>0</v>
      </c>
      <c r="RIB13" s="1104">
        <f t="shared" si="193"/>
        <v>0</v>
      </c>
      <c r="RIC13" s="1104">
        <f t="shared" si="193"/>
        <v>0</v>
      </c>
      <c r="RID13" s="1104">
        <f t="shared" si="193"/>
        <v>0</v>
      </c>
      <c r="RIE13" s="1104">
        <f t="shared" si="193"/>
        <v>0</v>
      </c>
      <c r="RIF13" s="1104">
        <f t="shared" si="193"/>
        <v>0</v>
      </c>
      <c r="RIG13" s="1103" t="s">
        <v>113</v>
      </c>
      <c r="RIH13" s="1104">
        <f t="shared" si="193"/>
        <v>0</v>
      </c>
      <c r="RII13" s="1104">
        <f t="shared" si="193"/>
        <v>0</v>
      </c>
      <c r="RIJ13" s="1104">
        <f t="shared" si="193"/>
        <v>0</v>
      </c>
      <c r="RIK13" s="1104">
        <f t="shared" si="193"/>
        <v>0</v>
      </c>
      <c r="RIL13" s="1104">
        <f t="shared" si="193"/>
        <v>0</v>
      </c>
      <c r="RIM13" s="1104">
        <f t="shared" si="193"/>
        <v>0</v>
      </c>
      <c r="RIN13" s="1104">
        <f t="shared" si="193"/>
        <v>0</v>
      </c>
      <c r="RIO13" s="1103" t="s">
        <v>113</v>
      </c>
      <c r="RIP13" s="1104">
        <f t="shared" ref="RIP13:RKZ13" si="194">SUM(RIP7:RIP12)</f>
        <v>0</v>
      </c>
      <c r="RIQ13" s="1104">
        <f t="shared" si="194"/>
        <v>0</v>
      </c>
      <c r="RIR13" s="1104">
        <f t="shared" si="194"/>
        <v>0</v>
      </c>
      <c r="RIS13" s="1104">
        <f t="shared" si="194"/>
        <v>0</v>
      </c>
      <c r="RIT13" s="1104">
        <f t="shared" si="194"/>
        <v>0</v>
      </c>
      <c r="RIU13" s="1104">
        <f t="shared" si="194"/>
        <v>0</v>
      </c>
      <c r="RIV13" s="1104">
        <f t="shared" si="194"/>
        <v>0</v>
      </c>
      <c r="RIW13" s="1103" t="s">
        <v>113</v>
      </c>
      <c r="RIX13" s="1104">
        <f t="shared" si="194"/>
        <v>0</v>
      </c>
      <c r="RIY13" s="1104">
        <f t="shared" si="194"/>
        <v>0</v>
      </c>
      <c r="RIZ13" s="1104">
        <f t="shared" si="194"/>
        <v>0</v>
      </c>
      <c r="RJA13" s="1104">
        <f t="shared" si="194"/>
        <v>0</v>
      </c>
      <c r="RJB13" s="1104">
        <f t="shared" si="194"/>
        <v>0</v>
      </c>
      <c r="RJC13" s="1104">
        <f t="shared" si="194"/>
        <v>0</v>
      </c>
      <c r="RJD13" s="1104">
        <f t="shared" si="194"/>
        <v>0</v>
      </c>
      <c r="RJE13" s="1103" t="s">
        <v>113</v>
      </c>
      <c r="RJF13" s="1104">
        <f t="shared" si="194"/>
        <v>0</v>
      </c>
      <c r="RJG13" s="1104">
        <f t="shared" si="194"/>
        <v>0</v>
      </c>
      <c r="RJH13" s="1104">
        <f t="shared" si="194"/>
        <v>0</v>
      </c>
      <c r="RJI13" s="1104">
        <f t="shared" si="194"/>
        <v>0</v>
      </c>
      <c r="RJJ13" s="1104">
        <f t="shared" si="194"/>
        <v>0</v>
      </c>
      <c r="RJK13" s="1104">
        <f t="shared" si="194"/>
        <v>0</v>
      </c>
      <c r="RJL13" s="1104">
        <f t="shared" si="194"/>
        <v>0</v>
      </c>
      <c r="RJM13" s="1103" t="s">
        <v>113</v>
      </c>
      <c r="RJN13" s="1104">
        <f t="shared" si="194"/>
        <v>0</v>
      </c>
      <c r="RJO13" s="1104">
        <f t="shared" si="194"/>
        <v>0</v>
      </c>
      <c r="RJP13" s="1104">
        <f t="shared" si="194"/>
        <v>0</v>
      </c>
      <c r="RJQ13" s="1104">
        <f t="shared" si="194"/>
        <v>0</v>
      </c>
      <c r="RJR13" s="1104">
        <f t="shared" si="194"/>
        <v>0</v>
      </c>
      <c r="RJS13" s="1104">
        <f t="shared" si="194"/>
        <v>0</v>
      </c>
      <c r="RJT13" s="1104">
        <f t="shared" si="194"/>
        <v>0</v>
      </c>
      <c r="RJU13" s="1103" t="s">
        <v>113</v>
      </c>
      <c r="RJV13" s="1104">
        <f t="shared" si="194"/>
        <v>0</v>
      </c>
      <c r="RJW13" s="1104">
        <f t="shared" si="194"/>
        <v>0</v>
      </c>
      <c r="RJX13" s="1104">
        <f t="shared" si="194"/>
        <v>0</v>
      </c>
      <c r="RJY13" s="1104">
        <f t="shared" si="194"/>
        <v>0</v>
      </c>
      <c r="RJZ13" s="1104">
        <f t="shared" si="194"/>
        <v>0</v>
      </c>
      <c r="RKA13" s="1104">
        <f t="shared" si="194"/>
        <v>0</v>
      </c>
      <c r="RKB13" s="1104">
        <f t="shared" si="194"/>
        <v>0</v>
      </c>
      <c r="RKC13" s="1103" t="s">
        <v>113</v>
      </c>
      <c r="RKD13" s="1104">
        <f t="shared" si="194"/>
        <v>0</v>
      </c>
      <c r="RKE13" s="1104">
        <f t="shared" si="194"/>
        <v>0</v>
      </c>
      <c r="RKF13" s="1104">
        <f t="shared" si="194"/>
        <v>0</v>
      </c>
      <c r="RKG13" s="1104">
        <f t="shared" si="194"/>
        <v>0</v>
      </c>
      <c r="RKH13" s="1104">
        <f t="shared" si="194"/>
        <v>0</v>
      </c>
      <c r="RKI13" s="1104">
        <f t="shared" si="194"/>
        <v>0</v>
      </c>
      <c r="RKJ13" s="1104">
        <f t="shared" si="194"/>
        <v>0</v>
      </c>
      <c r="RKK13" s="1103" t="s">
        <v>113</v>
      </c>
      <c r="RKL13" s="1104">
        <f t="shared" si="194"/>
        <v>0</v>
      </c>
      <c r="RKM13" s="1104">
        <f t="shared" si="194"/>
        <v>0</v>
      </c>
      <c r="RKN13" s="1104">
        <f t="shared" si="194"/>
        <v>0</v>
      </c>
      <c r="RKO13" s="1104">
        <f t="shared" si="194"/>
        <v>0</v>
      </c>
      <c r="RKP13" s="1104">
        <f t="shared" si="194"/>
        <v>0</v>
      </c>
      <c r="RKQ13" s="1104">
        <f t="shared" si="194"/>
        <v>0</v>
      </c>
      <c r="RKR13" s="1104">
        <f t="shared" si="194"/>
        <v>0</v>
      </c>
      <c r="RKS13" s="1103" t="s">
        <v>113</v>
      </c>
      <c r="RKT13" s="1104">
        <f t="shared" si="194"/>
        <v>0</v>
      </c>
      <c r="RKU13" s="1104">
        <f t="shared" si="194"/>
        <v>0</v>
      </c>
      <c r="RKV13" s="1104">
        <f t="shared" si="194"/>
        <v>0</v>
      </c>
      <c r="RKW13" s="1104">
        <f t="shared" si="194"/>
        <v>0</v>
      </c>
      <c r="RKX13" s="1104">
        <f t="shared" si="194"/>
        <v>0</v>
      </c>
      <c r="RKY13" s="1104">
        <f t="shared" si="194"/>
        <v>0</v>
      </c>
      <c r="RKZ13" s="1104">
        <f t="shared" si="194"/>
        <v>0</v>
      </c>
      <c r="RLA13" s="1103" t="s">
        <v>113</v>
      </c>
      <c r="RLB13" s="1104">
        <f t="shared" ref="RLB13:RNL13" si="195">SUM(RLB7:RLB12)</f>
        <v>0</v>
      </c>
      <c r="RLC13" s="1104">
        <f t="shared" si="195"/>
        <v>0</v>
      </c>
      <c r="RLD13" s="1104">
        <f t="shared" si="195"/>
        <v>0</v>
      </c>
      <c r="RLE13" s="1104">
        <f t="shared" si="195"/>
        <v>0</v>
      </c>
      <c r="RLF13" s="1104">
        <f t="shared" si="195"/>
        <v>0</v>
      </c>
      <c r="RLG13" s="1104">
        <f t="shared" si="195"/>
        <v>0</v>
      </c>
      <c r="RLH13" s="1104">
        <f t="shared" si="195"/>
        <v>0</v>
      </c>
      <c r="RLI13" s="1103" t="s">
        <v>113</v>
      </c>
      <c r="RLJ13" s="1104">
        <f t="shared" si="195"/>
        <v>0</v>
      </c>
      <c r="RLK13" s="1104">
        <f t="shared" si="195"/>
        <v>0</v>
      </c>
      <c r="RLL13" s="1104">
        <f t="shared" si="195"/>
        <v>0</v>
      </c>
      <c r="RLM13" s="1104">
        <f t="shared" si="195"/>
        <v>0</v>
      </c>
      <c r="RLN13" s="1104">
        <f t="shared" si="195"/>
        <v>0</v>
      </c>
      <c r="RLO13" s="1104">
        <f t="shared" si="195"/>
        <v>0</v>
      </c>
      <c r="RLP13" s="1104">
        <f t="shared" si="195"/>
        <v>0</v>
      </c>
      <c r="RLQ13" s="1103" t="s">
        <v>113</v>
      </c>
      <c r="RLR13" s="1104">
        <f t="shared" si="195"/>
        <v>0</v>
      </c>
      <c r="RLS13" s="1104">
        <f t="shared" si="195"/>
        <v>0</v>
      </c>
      <c r="RLT13" s="1104">
        <f t="shared" si="195"/>
        <v>0</v>
      </c>
      <c r="RLU13" s="1104">
        <f t="shared" si="195"/>
        <v>0</v>
      </c>
      <c r="RLV13" s="1104">
        <f t="shared" si="195"/>
        <v>0</v>
      </c>
      <c r="RLW13" s="1104">
        <f t="shared" si="195"/>
        <v>0</v>
      </c>
      <c r="RLX13" s="1104">
        <f t="shared" si="195"/>
        <v>0</v>
      </c>
      <c r="RLY13" s="1103" t="s">
        <v>113</v>
      </c>
      <c r="RLZ13" s="1104">
        <f t="shared" si="195"/>
        <v>0</v>
      </c>
      <c r="RMA13" s="1104">
        <f t="shared" si="195"/>
        <v>0</v>
      </c>
      <c r="RMB13" s="1104">
        <f t="shared" si="195"/>
        <v>0</v>
      </c>
      <c r="RMC13" s="1104">
        <f t="shared" si="195"/>
        <v>0</v>
      </c>
      <c r="RMD13" s="1104">
        <f t="shared" si="195"/>
        <v>0</v>
      </c>
      <c r="RME13" s="1104">
        <f t="shared" si="195"/>
        <v>0</v>
      </c>
      <c r="RMF13" s="1104">
        <f t="shared" si="195"/>
        <v>0</v>
      </c>
      <c r="RMG13" s="1103" t="s">
        <v>113</v>
      </c>
      <c r="RMH13" s="1104">
        <f t="shared" si="195"/>
        <v>0</v>
      </c>
      <c r="RMI13" s="1104">
        <f t="shared" si="195"/>
        <v>0</v>
      </c>
      <c r="RMJ13" s="1104">
        <f t="shared" si="195"/>
        <v>0</v>
      </c>
      <c r="RMK13" s="1104">
        <f t="shared" si="195"/>
        <v>0</v>
      </c>
      <c r="RML13" s="1104">
        <f t="shared" si="195"/>
        <v>0</v>
      </c>
      <c r="RMM13" s="1104">
        <f t="shared" si="195"/>
        <v>0</v>
      </c>
      <c r="RMN13" s="1104">
        <f t="shared" si="195"/>
        <v>0</v>
      </c>
      <c r="RMO13" s="1103" t="s">
        <v>113</v>
      </c>
      <c r="RMP13" s="1104">
        <f t="shared" si="195"/>
        <v>0</v>
      </c>
      <c r="RMQ13" s="1104">
        <f t="shared" si="195"/>
        <v>0</v>
      </c>
      <c r="RMR13" s="1104">
        <f t="shared" si="195"/>
        <v>0</v>
      </c>
      <c r="RMS13" s="1104">
        <f t="shared" si="195"/>
        <v>0</v>
      </c>
      <c r="RMT13" s="1104">
        <f t="shared" si="195"/>
        <v>0</v>
      </c>
      <c r="RMU13" s="1104">
        <f t="shared" si="195"/>
        <v>0</v>
      </c>
      <c r="RMV13" s="1104">
        <f t="shared" si="195"/>
        <v>0</v>
      </c>
      <c r="RMW13" s="1103" t="s">
        <v>113</v>
      </c>
      <c r="RMX13" s="1104">
        <f t="shared" si="195"/>
        <v>0</v>
      </c>
      <c r="RMY13" s="1104">
        <f t="shared" si="195"/>
        <v>0</v>
      </c>
      <c r="RMZ13" s="1104">
        <f t="shared" si="195"/>
        <v>0</v>
      </c>
      <c r="RNA13" s="1104">
        <f t="shared" si="195"/>
        <v>0</v>
      </c>
      <c r="RNB13" s="1104">
        <f t="shared" si="195"/>
        <v>0</v>
      </c>
      <c r="RNC13" s="1104">
        <f t="shared" si="195"/>
        <v>0</v>
      </c>
      <c r="RND13" s="1104">
        <f t="shared" si="195"/>
        <v>0</v>
      </c>
      <c r="RNE13" s="1103" t="s">
        <v>113</v>
      </c>
      <c r="RNF13" s="1104">
        <f t="shared" si="195"/>
        <v>0</v>
      </c>
      <c r="RNG13" s="1104">
        <f t="shared" si="195"/>
        <v>0</v>
      </c>
      <c r="RNH13" s="1104">
        <f t="shared" si="195"/>
        <v>0</v>
      </c>
      <c r="RNI13" s="1104">
        <f t="shared" si="195"/>
        <v>0</v>
      </c>
      <c r="RNJ13" s="1104">
        <f t="shared" si="195"/>
        <v>0</v>
      </c>
      <c r="RNK13" s="1104">
        <f t="shared" si="195"/>
        <v>0</v>
      </c>
      <c r="RNL13" s="1104">
        <f t="shared" si="195"/>
        <v>0</v>
      </c>
      <c r="RNM13" s="1103" t="s">
        <v>113</v>
      </c>
      <c r="RNN13" s="1104">
        <f t="shared" ref="RNN13:RPX13" si="196">SUM(RNN7:RNN12)</f>
        <v>0</v>
      </c>
      <c r="RNO13" s="1104">
        <f t="shared" si="196"/>
        <v>0</v>
      </c>
      <c r="RNP13" s="1104">
        <f t="shared" si="196"/>
        <v>0</v>
      </c>
      <c r="RNQ13" s="1104">
        <f t="shared" si="196"/>
        <v>0</v>
      </c>
      <c r="RNR13" s="1104">
        <f t="shared" si="196"/>
        <v>0</v>
      </c>
      <c r="RNS13" s="1104">
        <f t="shared" si="196"/>
        <v>0</v>
      </c>
      <c r="RNT13" s="1104">
        <f t="shared" si="196"/>
        <v>0</v>
      </c>
      <c r="RNU13" s="1103" t="s">
        <v>113</v>
      </c>
      <c r="RNV13" s="1104">
        <f t="shared" si="196"/>
        <v>0</v>
      </c>
      <c r="RNW13" s="1104">
        <f t="shared" si="196"/>
        <v>0</v>
      </c>
      <c r="RNX13" s="1104">
        <f t="shared" si="196"/>
        <v>0</v>
      </c>
      <c r="RNY13" s="1104">
        <f t="shared" si="196"/>
        <v>0</v>
      </c>
      <c r="RNZ13" s="1104">
        <f t="shared" si="196"/>
        <v>0</v>
      </c>
      <c r="ROA13" s="1104">
        <f t="shared" si="196"/>
        <v>0</v>
      </c>
      <c r="ROB13" s="1104">
        <f t="shared" si="196"/>
        <v>0</v>
      </c>
      <c r="ROC13" s="1103" t="s">
        <v>113</v>
      </c>
      <c r="ROD13" s="1104">
        <f t="shared" si="196"/>
        <v>0</v>
      </c>
      <c r="ROE13" s="1104">
        <f t="shared" si="196"/>
        <v>0</v>
      </c>
      <c r="ROF13" s="1104">
        <f t="shared" si="196"/>
        <v>0</v>
      </c>
      <c r="ROG13" s="1104">
        <f t="shared" si="196"/>
        <v>0</v>
      </c>
      <c r="ROH13" s="1104">
        <f t="shared" si="196"/>
        <v>0</v>
      </c>
      <c r="ROI13" s="1104">
        <f t="shared" si="196"/>
        <v>0</v>
      </c>
      <c r="ROJ13" s="1104">
        <f t="shared" si="196"/>
        <v>0</v>
      </c>
      <c r="ROK13" s="1103" t="s">
        <v>113</v>
      </c>
      <c r="ROL13" s="1104">
        <f t="shared" si="196"/>
        <v>0</v>
      </c>
      <c r="ROM13" s="1104">
        <f t="shared" si="196"/>
        <v>0</v>
      </c>
      <c r="RON13" s="1104">
        <f t="shared" si="196"/>
        <v>0</v>
      </c>
      <c r="ROO13" s="1104">
        <f t="shared" si="196"/>
        <v>0</v>
      </c>
      <c r="ROP13" s="1104">
        <f t="shared" si="196"/>
        <v>0</v>
      </c>
      <c r="ROQ13" s="1104">
        <f t="shared" si="196"/>
        <v>0</v>
      </c>
      <c r="ROR13" s="1104">
        <f t="shared" si="196"/>
        <v>0</v>
      </c>
      <c r="ROS13" s="1103" t="s">
        <v>113</v>
      </c>
      <c r="ROT13" s="1104">
        <f t="shared" si="196"/>
        <v>0</v>
      </c>
      <c r="ROU13" s="1104">
        <f t="shared" si="196"/>
        <v>0</v>
      </c>
      <c r="ROV13" s="1104">
        <f t="shared" si="196"/>
        <v>0</v>
      </c>
      <c r="ROW13" s="1104">
        <f t="shared" si="196"/>
        <v>0</v>
      </c>
      <c r="ROX13" s="1104">
        <f t="shared" si="196"/>
        <v>0</v>
      </c>
      <c r="ROY13" s="1104">
        <f t="shared" si="196"/>
        <v>0</v>
      </c>
      <c r="ROZ13" s="1104">
        <f t="shared" si="196"/>
        <v>0</v>
      </c>
      <c r="RPA13" s="1103" t="s">
        <v>113</v>
      </c>
      <c r="RPB13" s="1104">
        <f t="shared" si="196"/>
        <v>0</v>
      </c>
      <c r="RPC13" s="1104">
        <f t="shared" si="196"/>
        <v>0</v>
      </c>
      <c r="RPD13" s="1104">
        <f t="shared" si="196"/>
        <v>0</v>
      </c>
      <c r="RPE13" s="1104">
        <f t="shared" si="196"/>
        <v>0</v>
      </c>
      <c r="RPF13" s="1104">
        <f t="shared" si="196"/>
        <v>0</v>
      </c>
      <c r="RPG13" s="1104">
        <f t="shared" si="196"/>
        <v>0</v>
      </c>
      <c r="RPH13" s="1104">
        <f t="shared" si="196"/>
        <v>0</v>
      </c>
      <c r="RPI13" s="1103" t="s">
        <v>113</v>
      </c>
      <c r="RPJ13" s="1104">
        <f t="shared" si="196"/>
        <v>0</v>
      </c>
      <c r="RPK13" s="1104">
        <f t="shared" si="196"/>
        <v>0</v>
      </c>
      <c r="RPL13" s="1104">
        <f t="shared" si="196"/>
        <v>0</v>
      </c>
      <c r="RPM13" s="1104">
        <f t="shared" si="196"/>
        <v>0</v>
      </c>
      <c r="RPN13" s="1104">
        <f t="shared" si="196"/>
        <v>0</v>
      </c>
      <c r="RPO13" s="1104">
        <f t="shared" si="196"/>
        <v>0</v>
      </c>
      <c r="RPP13" s="1104">
        <f t="shared" si="196"/>
        <v>0</v>
      </c>
      <c r="RPQ13" s="1103" t="s">
        <v>113</v>
      </c>
      <c r="RPR13" s="1104">
        <f t="shared" si="196"/>
        <v>0</v>
      </c>
      <c r="RPS13" s="1104">
        <f t="shared" si="196"/>
        <v>0</v>
      </c>
      <c r="RPT13" s="1104">
        <f t="shared" si="196"/>
        <v>0</v>
      </c>
      <c r="RPU13" s="1104">
        <f t="shared" si="196"/>
        <v>0</v>
      </c>
      <c r="RPV13" s="1104">
        <f t="shared" si="196"/>
        <v>0</v>
      </c>
      <c r="RPW13" s="1104">
        <f t="shared" si="196"/>
        <v>0</v>
      </c>
      <c r="RPX13" s="1104">
        <f t="shared" si="196"/>
        <v>0</v>
      </c>
      <c r="RPY13" s="1103" t="s">
        <v>113</v>
      </c>
      <c r="RPZ13" s="1104">
        <f t="shared" ref="RPZ13:RSJ13" si="197">SUM(RPZ7:RPZ12)</f>
        <v>0</v>
      </c>
      <c r="RQA13" s="1104">
        <f t="shared" si="197"/>
        <v>0</v>
      </c>
      <c r="RQB13" s="1104">
        <f t="shared" si="197"/>
        <v>0</v>
      </c>
      <c r="RQC13" s="1104">
        <f t="shared" si="197"/>
        <v>0</v>
      </c>
      <c r="RQD13" s="1104">
        <f t="shared" si="197"/>
        <v>0</v>
      </c>
      <c r="RQE13" s="1104">
        <f t="shared" si="197"/>
        <v>0</v>
      </c>
      <c r="RQF13" s="1104">
        <f t="shared" si="197"/>
        <v>0</v>
      </c>
      <c r="RQG13" s="1103" t="s">
        <v>113</v>
      </c>
      <c r="RQH13" s="1104">
        <f t="shared" si="197"/>
        <v>0</v>
      </c>
      <c r="RQI13" s="1104">
        <f t="shared" si="197"/>
        <v>0</v>
      </c>
      <c r="RQJ13" s="1104">
        <f t="shared" si="197"/>
        <v>0</v>
      </c>
      <c r="RQK13" s="1104">
        <f t="shared" si="197"/>
        <v>0</v>
      </c>
      <c r="RQL13" s="1104">
        <f t="shared" si="197"/>
        <v>0</v>
      </c>
      <c r="RQM13" s="1104">
        <f t="shared" si="197"/>
        <v>0</v>
      </c>
      <c r="RQN13" s="1104">
        <f t="shared" si="197"/>
        <v>0</v>
      </c>
      <c r="RQO13" s="1103" t="s">
        <v>113</v>
      </c>
      <c r="RQP13" s="1104">
        <f t="shared" si="197"/>
        <v>0</v>
      </c>
      <c r="RQQ13" s="1104">
        <f t="shared" si="197"/>
        <v>0</v>
      </c>
      <c r="RQR13" s="1104">
        <f t="shared" si="197"/>
        <v>0</v>
      </c>
      <c r="RQS13" s="1104">
        <f t="shared" si="197"/>
        <v>0</v>
      </c>
      <c r="RQT13" s="1104">
        <f t="shared" si="197"/>
        <v>0</v>
      </c>
      <c r="RQU13" s="1104">
        <f t="shared" si="197"/>
        <v>0</v>
      </c>
      <c r="RQV13" s="1104">
        <f t="shared" si="197"/>
        <v>0</v>
      </c>
      <c r="RQW13" s="1103" t="s">
        <v>113</v>
      </c>
      <c r="RQX13" s="1104">
        <f t="shared" si="197"/>
        <v>0</v>
      </c>
      <c r="RQY13" s="1104">
        <f t="shared" si="197"/>
        <v>0</v>
      </c>
      <c r="RQZ13" s="1104">
        <f t="shared" si="197"/>
        <v>0</v>
      </c>
      <c r="RRA13" s="1104">
        <f t="shared" si="197"/>
        <v>0</v>
      </c>
      <c r="RRB13" s="1104">
        <f t="shared" si="197"/>
        <v>0</v>
      </c>
      <c r="RRC13" s="1104">
        <f t="shared" si="197"/>
        <v>0</v>
      </c>
      <c r="RRD13" s="1104">
        <f t="shared" si="197"/>
        <v>0</v>
      </c>
      <c r="RRE13" s="1103" t="s">
        <v>113</v>
      </c>
      <c r="RRF13" s="1104">
        <f t="shared" si="197"/>
        <v>0</v>
      </c>
      <c r="RRG13" s="1104">
        <f t="shared" si="197"/>
        <v>0</v>
      </c>
      <c r="RRH13" s="1104">
        <f t="shared" si="197"/>
        <v>0</v>
      </c>
      <c r="RRI13" s="1104">
        <f t="shared" si="197"/>
        <v>0</v>
      </c>
      <c r="RRJ13" s="1104">
        <f t="shared" si="197"/>
        <v>0</v>
      </c>
      <c r="RRK13" s="1104">
        <f t="shared" si="197"/>
        <v>0</v>
      </c>
      <c r="RRL13" s="1104">
        <f t="shared" si="197"/>
        <v>0</v>
      </c>
      <c r="RRM13" s="1103" t="s">
        <v>113</v>
      </c>
      <c r="RRN13" s="1104">
        <f t="shared" si="197"/>
        <v>0</v>
      </c>
      <c r="RRO13" s="1104">
        <f t="shared" si="197"/>
        <v>0</v>
      </c>
      <c r="RRP13" s="1104">
        <f t="shared" si="197"/>
        <v>0</v>
      </c>
      <c r="RRQ13" s="1104">
        <f t="shared" si="197"/>
        <v>0</v>
      </c>
      <c r="RRR13" s="1104">
        <f t="shared" si="197"/>
        <v>0</v>
      </c>
      <c r="RRS13" s="1104">
        <f t="shared" si="197"/>
        <v>0</v>
      </c>
      <c r="RRT13" s="1104">
        <f t="shared" si="197"/>
        <v>0</v>
      </c>
      <c r="RRU13" s="1103" t="s">
        <v>113</v>
      </c>
      <c r="RRV13" s="1104">
        <f t="shared" si="197"/>
        <v>0</v>
      </c>
      <c r="RRW13" s="1104">
        <f t="shared" si="197"/>
        <v>0</v>
      </c>
      <c r="RRX13" s="1104">
        <f t="shared" si="197"/>
        <v>0</v>
      </c>
      <c r="RRY13" s="1104">
        <f t="shared" si="197"/>
        <v>0</v>
      </c>
      <c r="RRZ13" s="1104">
        <f t="shared" si="197"/>
        <v>0</v>
      </c>
      <c r="RSA13" s="1104">
        <f t="shared" si="197"/>
        <v>0</v>
      </c>
      <c r="RSB13" s="1104">
        <f t="shared" si="197"/>
        <v>0</v>
      </c>
      <c r="RSC13" s="1103" t="s">
        <v>113</v>
      </c>
      <c r="RSD13" s="1104">
        <f t="shared" si="197"/>
        <v>0</v>
      </c>
      <c r="RSE13" s="1104">
        <f t="shared" si="197"/>
        <v>0</v>
      </c>
      <c r="RSF13" s="1104">
        <f t="shared" si="197"/>
        <v>0</v>
      </c>
      <c r="RSG13" s="1104">
        <f t="shared" si="197"/>
        <v>0</v>
      </c>
      <c r="RSH13" s="1104">
        <f t="shared" si="197"/>
        <v>0</v>
      </c>
      <c r="RSI13" s="1104">
        <f t="shared" si="197"/>
        <v>0</v>
      </c>
      <c r="RSJ13" s="1104">
        <f t="shared" si="197"/>
        <v>0</v>
      </c>
      <c r="RSK13" s="1103" t="s">
        <v>113</v>
      </c>
      <c r="RSL13" s="1104">
        <f t="shared" ref="RSL13:RUV13" si="198">SUM(RSL7:RSL12)</f>
        <v>0</v>
      </c>
      <c r="RSM13" s="1104">
        <f t="shared" si="198"/>
        <v>0</v>
      </c>
      <c r="RSN13" s="1104">
        <f t="shared" si="198"/>
        <v>0</v>
      </c>
      <c r="RSO13" s="1104">
        <f t="shared" si="198"/>
        <v>0</v>
      </c>
      <c r="RSP13" s="1104">
        <f t="shared" si="198"/>
        <v>0</v>
      </c>
      <c r="RSQ13" s="1104">
        <f t="shared" si="198"/>
        <v>0</v>
      </c>
      <c r="RSR13" s="1104">
        <f t="shared" si="198"/>
        <v>0</v>
      </c>
      <c r="RSS13" s="1103" t="s">
        <v>113</v>
      </c>
      <c r="RST13" s="1104">
        <f t="shared" si="198"/>
        <v>0</v>
      </c>
      <c r="RSU13" s="1104">
        <f t="shared" si="198"/>
        <v>0</v>
      </c>
      <c r="RSV13" s="1104">
        <f t="shared" si="198"/>
        <v>0</v>
      </c>
      <c r="RSW13" s="1104">
        <f t="shared" si="198"/>
        <v>0</v>
      </c>
      <c r="RSX13" s="1104">
        <f t="shared" si="198"/>
        <v>0</v>
      </c>
      <c r="RSY13" s="1104">
        <f t="shared" si="198"/>
        <v>0</v>
      </c>
      <c r="RSZ13" s="1104">
        <f t="shared" si="198"/>
        <v>0</v>
      </c>
      <c r="RTA13" s="1103" t="s">
        <v>113</v>
      </c>
      <c r="RTB13" s="1104">
        <f t="shared" si="198"/>
        <v>0</v>
      </c>
      <c r="RTC13" s="1104">
        <f t="shared" si="198"/>
        <v>0</v>
      </c>
      <c r="RTD13" s="1104">
        <f t="shared" si="198"/>
        <v>0</v>
      </c>
      <c r="RTE13" s="1104">
        <f t="shared" si="198"/>
        <v>0</v>
      </c>
      <c r="RTF13" s="1104">
        <f t="shared" si="198"/>
        <v>0</v>
      </c>
      <c r="RTG13" s="1104">
        <f t="shared" si="198"/>
        <v>0</v>
      </c>
      <c r="RTH13" s="1104">
        <f t="shared" si="198"/>
        <v>0</v>
      </c>
      <c r="RTI13" s="1103" t="s">
        <v>113</v>
      </c>
      <c r="RTJ13" s="1104">
        <f t="shared" si="198"/>
        <v>0</v>
      </c>
      <c r="RTK13" s="1104">
        <f t="shared" si="198"/>
        <v>0</v>
      </c>
      <c r="RTL13" s="1104">
        <f t="shared" si="198"/>
        <v>0</v>
      </c>
      <c r="RTM13" s="1104">
        <f t="shared" si="198"/>
        <v>0</v>
      </c>
      <c r="RTN13" s="1104">
        <f t="shared" si="198"/>
        <v>0</v>
      </c>
      <c r="RTO13" s="1104">
        <f t="shared" si="198"/>
        <v>0</v>
      </c>
      <c r="RTP13" s="1104">
        <f t="shared" si="198"/>
        <v>0</v>
      </c>
      <c r="RTQ13" s="1103" t="s">
        <v>113</v>
      </c>
      <c r="RTR13" s="1104">
        <f t="shared" si="198"/>
        <v>0</v>
      </c>
      <c r="RTS13" s="1104">
        <f t="shared" si="198"/>
        <v>0</v>
      </c>
      <c r="RTT13" s="1104">
        <f t="shared" si="198"/>
        <v>0</v>
      </c>
      <c r="RTU13" s="1104">
        <f t="shared" si="198"/>
        <v>0</v>
      </c>
      <c r="RTV13" s="1104">
        <f t="shared" si="198"/>
        <v>0</v>
      </c>
      <c r="RTW13" s="1104">
        <f t="shared" si="198"/>
        <v>0</v>
      </c>
      <c r="RTX13" s="1104">
        <f t="shared" si="198"/>
        <v>0</v>
      </c>
      <c r="RTY13" s="1103" t="s">
        <v>113</v>
      </c>
      <c r="RTZ13" s="1104">
        <f t="shared" si="198"/>
        <v>0</v>
      </c>
      <c r="RUA13" s="1104">
        <f t="shared" si="198"/>
        <v>0</v>
      </c>
      <c r="RUB13" s="1104">
        <f t="shared" si="198"/>
        <v>0</v>
      </c>
      <c r="RUC13" s="1104">
        <f t="shared" si="198"/>
        <v>0</v>
      </c>
      <c r="RUD13" s="1104">
        <f t="shared" si="198"/>
        <v>0</v>
      </c>
      <c r="RUE13" s="1104">
        <f t="shared" si="198"/>
        <v>0</v>
      </c>
      <c r="RUF13" s="1104">
        <f t="shared" si="198"/>
        <v>0</v>
      </c>
      <c r="RUG13" s="1103" t="s">
        <v>113</v>
      </c>
      <c r="RUH13" s="1104">
        <f t="shared" si="198"/>
        <v>0</v>
      </c>
      <c r="RUI13" s="1104">
        <f t="shared" si="198"/>
        <v>0</v>
      </c>
      <c r="RUJ13" s="1104">
        <f t="shared" si="198"/>
        <v>0</v>
      </c>
      <c r="RUK13" s="1104">
        <f t="shared" si="198"/>
        <v>0</v>
      </c>
      <c r="RUL13" s="1104">
        <f t="shared" si="198"/>
        <v>0</v>
      </c>
      <c r="RUM13" s="1104">
        <f t="shared" si="198"/>
        <v>0</v>
      </c>
      <c r="RUN13" s="1104">
        <f t="shared" si="198"/>
        <v>0</v>
      </c>
      <c r="RUO13" s="1103" t="s">
        <v>113</v>
      </c>
      <c r="RUP13" s="1104">
        <f t="shared" si="198"/>
        <v>0</v>
      </c>
      <c r="RUQ13" s="1104">
        <f t="shared" si="198"/>
        <v>0</v>
      </c>
      <c r="RUR13" s="1104">
        <f t="shared" si="198"/>
        <v>0</v>
      </c>
      <c r="RUS13" s="1104">
        <f t="shared" si="198"/>
        <v>0</v>
      </c>
      <c r="RUT13" s="1104">
        <f t="shared" si="198"/>
        <v>0</v>
      </c>
      <c r="RUU13" s="1104">
        <f t="shared" si="198"/>
        <v>0</v>
      </c>
      <c r="RUV13" s="1104">
        <f t="shared" si="198"/>
        <v>0</v>
      </c>
      <c r="RUW13" s="1103" t="s">
        <v>113</v>
      </c>
      <c r="RUX13" s="1104">
        <f t="shared" ref="RUX13:RXH13" si="199">SUM(RUX7:RUX12)</f>
        <v>0</v>
      </c>
      <c r="RUY13" s="1104">
        <f t="shared" si="199"/>
        <v>0</v>
      </c>
      <c r="RUZ13" s="1104">
        <f t="shared" si="199"/>
        <v>0</v>
      </c>
      <c r="RVA13" s="1104">
        <f t="shared" si="199"/>
        <v>0</v>
      </c>
      <c r="RVB13" s="1104">
        <f t="shared" si="199"/>
        <v>0</v>
      </c>
      <c r="RVC13" s="1104">
        <f t="shared" si="199"/>
        <v>0</v>
      </c>
      <c r="RVD13" s="1104">
        <f t="shared" si="199"/>
        <v>0</v>
      </c>
      <c r="RVE13" s="1103" t="s">
        <v>113</v>
      </c>
      <c r="RVF13" s="1104">
        <f t="shared" si="199"/>
        <v>0</v>
      </c>
      <c r="RVG13" s="1104">
        <f t="shared" si="199"/>
        <v>0</v>
      </c>
      <c r="RVH13" s="1104">
        <f t="shared" si="199"/>
        <v>0</v>
      </c>
      <c r="RVI13" s="1104">
        <f t="shared" si="199"/>
        <v>0</v>
      </c>
      <c r="RVJ13" s="1104">
        <f t="shared" si="199"/>
        <v>0</v>
      </c>
      <c r="RVK13" s="1104">
        <f t="shared" si="199"/>
        <v>0</v>
      </c>
      <c r="RVL13" s="1104">
        <f t="shared" si="199"/>
        <v>0</v>
      </c>
      <c r="RVM13" s="1103" t="s">
        <v>113</v>
      </c>
      <c r="RVN13" s="1104">
        <f t="shared" si="199"/>
        <v>0</v>
      </c>
      <c r="RVO13" s="1104">
        <f t="shared" si="199"/>
        <v>0</v>
      </c>
      <c r="RVP13" s="1104">
        <f t="shared" si="199"/>
        <v>0</v>
      </c>
      <c r="RVQ13" s="1104">
        <f t="shared" si="199"/>
        <v>0</v>
      </c>
      <c r="RVR13" s="1104">
        <f t="shared" si="199"/>
        <v>0</v>
      </c>
      <c r="RVS13" s="1104">
        <f t="shared" si="199"/>
        <v>0</v>
      </c>
      <c r="RVT13" s="1104">
        <f t="shared" si="199"/>
        <v>0</v>
      </c>
      <c r="RVU13" s="1103" t="s">
        <v>113</v>
      </c>
      <c r="RVV13" s="1104">
        <f t="shared" si="199"/>
        <v>0</v>
      </c>
      <c r="RVW13" s="1104">
        <f t="shared" si="199"/>
        <v>0</v>
      </c>
      <c r="RVX13" s="1104">
        <f t="shared" si="199"/>
        <v>0</v>
      </c>
      <c r="RVY13" s="1104">
        <f t="shared" si="199"/>
        <v>0</v>
      </c>
      <c r="RVZ13" s="1104">
        <f t="shared" si="199"/>
        <v>0</v>
      </c>
      <c r="RWA13" s="1104">
        <f t="shared" si="199"/>
        <v>0</v>
      </c>
      <c r="RWB13" s="1104">
        <f t="shared" si="199"/>
        <v>0</v>
      </c>
      <c r="RWC13" s="1103" t="s">
        <v>113</v>
      </c>
      <c r="RWD13" s="1104">
        <f t="shared" si="199"/>
        <v>0</v>
      </c>
      <c r="RWE13" s="1104">
        <f t="shared" si="199"/>
        <v>0</v>
      </c>
      <c r="RWF13" s="1104">
        <f t="shared" si="199"/>
        <v>0</v>
      </c>
      <c r="RWG13" s="1104">
        <f t="shared" si="199"/>
        <v>0</v>
      </c>
      <c r="RWH13" s="1104">
        <f t="shared" si="199"/>
        <v>0</v>
      </c>
      <c r="RWI13" s="1104">
        <f t="shared" si="199"/>
        <v>0</v>
      </c>
      <c r="RWJ13" s="1104">
        <f t="shared" si="199"/>
        <v>0</v>
      </c>
      <c r="RWK13" s="1103" t="s">
        <v>113</v>
      </c>
      <c r="RWL13" s="1104">
        <f t="shared" si="199"/>
        <v>0</v>
      </c>
      <c r="RWM13" s="1104">
        <f t="shared" si="199"/>
        <v>0</v>
      </c>
      <c r="RWN13" s="1104">
        <f t="shared" si="199"/>
        <v>0</v>
      </c>
      <c r="RWO13" s="1104">
        <f t="shared" si="199"/>
        <v>0</v>
      </c>
      <c r="RWP13" s="1104">
        <f t="shared" si="199"/>
        <v>0</v>
      </c>
      <c r="RWQ13" s="1104">
        <f t="shared" si="199"/>
        <v>0</v>
      </c>
      <c r="RWR13" s="1104">
        <f t="shared" si="199"/>
        <v>0</v>
      </c>
      <c r="RWS13" s="1103" t="s">
        <v>113</v>
      </c>
      <c r="RWT13" s="1104">
        <f t="shared" si="199"/>
        <v>0</v>
      </c>
      <c r="RWU13" s="1104">
        <f t="shared" si="199"/>
        <v>0</v>
      </c>
      <c r="RWV13" s="1104">
        <f t="shared" si="199"/>
        <v>0</v>
      </c>
      <c r="RWW13" s="1104">
        <f t="shared" si="199"/>
        <v>0</v>
      </c>
      <c r="RWX13" s="1104">
        <f t="shared" si="199"/>
        <v>0</v>
      </c>
      <c r="RWY13" s="1104">
        <f t="shared" si="199"/>
        <v>0</v>
      </c>
      <c r="RWZ13" s="1104">
        <f t="shared" si="199"/>
        <v>0</v>
      </c>
      <c r="RXA13" s="1103" t="s">
        <v>113</v>
      </c>
      <c r="RXB13" s="1104">
        <f t="shared" si="199"/>
        <v>0</v>
      </c>
      <c r="RXC13" s="1104">
        <f t="shared" si="199"/>
        <v>0</v>
      </c>
      <c r="RXD13" s="1104">
        <f t="shared" si="199"/>
        <v>0</v>
      </c>
      <c r="RXE13" s="1104">
        <f t="shared" si="199"/>
        <v>0</v>
      </c>
      <c r="RXF13" s="1104">
        <f t="shared" si="199"/>
        <v>0</v>
      </c>
      <c r="RXG13" s="1104">
        <f t="shared" si="199"/>
        <v>0</v>
      </c>
      <c r="RXH13" s="1104">
        <f t="shared" si="199"/>
        <v>0</v>
      </c>
      <c r="RXI13" s="1103" t="s">
        <v>113</v>
      </c>
      <c r="RXJ13" s="1104">
        <f t="shared" ref="RXJ13:RZT13" si="200">SUM(RXJ7:RXJ12)</f>
        <v>0</v>
      </c>
      <c r="RXK13" s="1104">
        <f t="shared" si="200"/>
        <v>0</v>
      </c>
      <c r="RXL13" s="1104">
        <f t="shared" si="200"/>
        <v>0</v>
      </c>
      <c r="RXM13" s="1104">
        <f t="shared" si="200"/>
        <v>0</v>
      </c>
      <c r="RXN13" s="1104">
        <f t="shared" si="200"/>
        <v>0</v>
      </c>
      <c r="RXO13" s="1104">
        <f t="shared" si="200"/>
        <v>0</v>
      </c>
      <c r="RXP13" s="1104">
        <f t="shared" si="200"/>
        <v>0</v>
      </c>
      <c r="RXQ13" s="1103" t="s">
        <v>113</v>
      </c>
      <c r="RXR13" s="1104">
        <f t="shared" si="200"/>
        <v>0</v>
      </c>
      <c r="RXS13" s="1104">
        <f t="shared" si="200"/>
        <v>0</v>
      </c>
      <c r="RXT13" s="1104">
        <f t="shared" si="200"/>
        <v>0</v>
      </c>
      <c r="RXU13" s="1104">
        <f t="shared" si="200"/>
        <v>0</v>
      </c>
      <c r="RXV13" s="1104">
        <f t="shared" si="200"/>
        <v>0</v>
      </c>
      <c r="RXW13" s="1104">
        <f t="shared" si="200"/>
        <v>0</v>
      </c>
      <c r="RXX13" s="1104">
        <f t="shared" si="200"/>
        <v>0</v>
      </c>
      <c r="RXY13" s="1103" t="s">
        <v>113</v>
      </c>
      <c r="RXZ13" s="1104">
        <f t="shared" si="200"/>
        <v>0</v>
      </c>
      <c r="RYA13" s="1104">
        <f t="shared" si="200"/>
        <v>0</v>
      </c>
      <c r="RYB13" s="1104">
        <f t="shared" si="200"/>
        <v>0</v>
      </c>
      <c r="RYC13" s="1104">
        <f t="shared" si="200"/>
        <v>0</v>
      </c>
      <c r="RYD13" s="1104">
        <f t="shared" si="200"/>
        <v>0</v>
      </c>
      <c r="RYE13" s="1104">
        <f t="shared" si="200"/>
        <v>0</v>
      </c>
      <c r="RYF13" s="1104">
        <f t="shared" si="200"/>
        <v>0</v>
      </c>
      <c r="RYG13" s="1103" t="s">
        <v>113</v>
      </c>
      <c r="RYH13" s="1104">
        <f t="shared" si="200"/>
        <v>0</v>
      </c>
      <c r="RYI13" s="1104">
        <f t="shared" si="200"/>
        <v>0</v>
      </c>
      <c r="RYJ13" s="1104">
        <f t="shared" si="200"/>
        <v>0</v>
      </c>
      <c r="RYK13" s="1104">
        <f t="shared" si="200"/>
        <v>0</v>
      </c>
      <c r="RYL13" s="1104">
        <f t="shared" si="200"/>
        <v>0</v>
      </c>
      <c r="RYM13" s="1104">
        <f t="shared" si="200"/>
        <v>0</v>
      </c>
      <c r="RYN13" s="1104">
        <f t="shared" si="200"/>
        <v>0</v>
      </c>
      <c r="RYO13" s="1103" t="s">
        <v>113</v>
      </c>
      <c r="RYP13" s="1104">
        <f t="shared" si="200"/>
        <v>0</v>
      </c>
      <c r="RYQ13" s="1104">
        <f t="shared" si="200"/>
        <v>0</v>
      </c>
      <c r="RYR13" s="1104">
        <f t="shared" si="200"/>
        <v>0</v>
      </c>
      <c r="RYS13" s="1104">
        <f t="shared" si="200"/>
        <v>0</v>
      </c>
      <c r="RYT13" s="1104">
        <f t="shared" si="200"/>
        <v>0</v>
      </c>
      <c r="RYU13" s="1104">
        <f t="shared" si="200"/>
        <v>0</v>
      </c>
      <c r="RYV13" s="1104">
        <f t="shared" si="200"/>
        <v>0</v>
      </c>
      <c r="RYW13" s="1103" t="s">
        <v>113</v>
      </c>
      <c r="RYX13" s="1104">
        <f t="shared" si="200"/>
        <v>0</v>
      </c>
      <c r="RYY13" s="1104">
        <f t="shared" si="200"/>
        <v>0</v>
      </c>
      <c r="RYZ13" s="1104">
        <f t="shared" si="200"/>
        <v>0</v>
      </c>
      <c r="RZA13" s="1104">
        <f t="shared" si="200"/>
        <v>0</v>
      </c>
      <c r="RZB13" s="1104">
        <f t="shared" si="200"/>
        <v>0</v>
      </c>
      <c r="RZC13" s="1104">
        <f t="shared" si="200"/>
        <v>0</v>
      </c>
      <c r="RZD13" s="1104">
        <f t="shared" si="200"/>
        <v>0</v>
      </c>
      <c r="RZE13" s="1103" t="s">
        <v>113</v>
      </c>
      <c r="RZF13" s="1104">
        <f t="shared" si="200"/>
        <v>0</v>
      </c>
      <c r="RZG13" s="1104">
        <f t="shared" si="200"/>
        <v>0</v>
      </c>
      <c r="RZH13" s="1104">
        <f t="shared" si="200"/>
        <v>0</v>
      </c>
      <c r="RZI13" s="1104">
        <f t="shared" si="200"/>
        <v>0</v>
      </c>
      <c r="RZJ13" s="1104">
        <f t="shared" si="200"/>
        <v>0</v>
      </c>
      <c r="RZK13" s="1104">
        <f t="shared" si="200"/>
        <v>0</v>
      </c>
      <c r="RZL13" s="1104">
        <f t="shared" si="200"/>
        <v>0</v>
      </c>
      <c r="RZM13" s="1103" t="s">
        <v>113</v>
      </c>
      <c r="RZN13" s="1104">
        <f t="shared" si="200"/>
        <v>0</v>
      </c>
      <c r="RZO13" s="1104">
        <f t="shared" si="200"/>
        <v>0</v>
      </c>
      <c r="RZP13" s="1104">
        <f t="shared" si="200"/>
        <v>0</v>
      </c>
      <c r="RZQ13" s="1104">
        <f t="shared" si="200"/>
        <v>0</v>
      </c>
      <c r="RZR13" s="1104">
        <f t="shared" si="200"/>
        <v>0</v>
      </c>
      <c r="RZS13" s="1104">
        <f t="shared" si="200"/>
        <v>0</v>
      </c>
      <c r="RZT13" s="1104">
        <f t="shared" si="200"/>
        <v>0</v>
      </c>
      <c r="RZU13" s="1103" t="s">
        <v>113</v>
      </c>
      <c r="RZV13" s="1104">
        <f t="shared" ref="RZV13:SCF13" si="201">SUM(RZV7:RZV12)</f>
        <v>0</v>
      </c>
      <c r="RZW13" s="1104">
        <f t="shared" si="201"/>
        <v>0</v>
      </c>
      <c r="RZX13" s="1104">
        <f t="shared" si="201"/>
        <v>0</v>
      </c>
      <c r="RZY13" s="1104">
        <f t="shared" si="201"/>
        <v>0</v>
      </c>
      <c r="RZZ13" s="1104">
        <f t="shared" si="201"/>
        <v>0</v>
      </c>
      <c r="SAA13" s="1104">
        <f t="shared" si="201"/>
        <v>0</v>
      </c>
      <c r="SAB13" s="1104">
        <f t="shared" si="201"/>
        <v>0</v>
      </c>
      <c r="SAC13" s="1103" t="s">
        <v>113</v>
      </c>
      <c r="SAD13" s="1104">
        <f t="shared" si="201"/>
        <v>0</v>
      </c>
      <c r="SAE13" s="1104">
        <f t="shared" si="201"/>
        <v>0</v>
      </c>
      <c r="SAF13" s="1104">
        <f t="shared" si="201"/>
        <v>0</v>
      </c>
      <c r="SAG13" s="1104">
        <f t="shared" si="201"/>
        <v>0</v>
      </c>
      <c r="SAH13" s="1104">
        <f t="shared" si="201"/>
        <v>0</v>
      </c>
      <c r="SAI13" s="1104">
        <f t="shared" si="201"/>
        <v>0</v>
      </c>
      <c r="SAJ13" s="1104">
        <f t="shared" si="201"/>
        <v>0</v>
      </c>
      <c r="SAK13" s="1103" t="s">
        <v>113</v>
      </c>
      <c r="SAL13" s="1104">
        <f t="shared" si="201"/>
        <v>0</v>
      </c>
      <c r="SAM13" s="1104">
        <f t="shared" si="201"/>
        <v>0</v>
      </c>
      <c r="SAN13" s="1104">
        <f t="shared" si="201"/>
        <v>0</v>
      </c>
      <c r="SAO13" s="1104">
        <f t="shared" si="201"/>
        <v>0</v>
      </c>
      <c r="SAP13" s="1104">
        <f t="shared" si="201"/>
        <v>0</v>
      </c>
      <c r="SAQ13" s="1104">
        <f t="shared" si="201"/>
        <v>0</v>
      </c>
      <c r="SAR13" s="1104">
        <f t="shared" si="201"/>
        <v>0</v>
      </c>
      <c r="SAS13" s="1103" t="s">
        <v>113</v>
      </c>
      <c r="SAT13" s="1104">
        <f t="shared" si="201"/>
        <v>0</v>
      </c>
      <c r="SAU13" s="1104">
        <f t="shared" si="201"/>
        <v>0</v>
      </c>
      <c r="SAV13" s="1104">
        <f t="shared" si="201"/>
        <v>0</v>
      </c>
      <c r="SAW13" s="1104">
        <f t="shared" si="201"/>
        <v>0</v>
      </c>
      <c r="SAX13" s="1104">
        <f t="shared" si="201"/>
        <v>0</v>
      </c>
      <c r="SAY13" s="1104">
        <f t="shared" si="201"/>
        <v>0</v>
      </c>
      <c r="SAZ13" s="1104">
        <f t="shared" si="201"/>
        <v>0</v>
      </c>
      <c r="SBA13" s="1103" t="s">
        <v>113</v>
      </c>
      <c r="SBB13" s="1104">
        <f t="shared" si="201"/>
        <v>0</v>
      </c>
      <c r="SBC13" s="1104">
        <f t="shared" si="201"/>
        <v>0</v>
      </c>
      <c r="SBD13" s="1104">
        <f t="shared" si="201"/>
        <v>0</v>
      </c>
      <c r="SBE13" s="1104">
        <f t="shared" si="201"/>
        <v>0</v>
      </c>
      <c r="SBF13" s="1104">
        <f t="shared" si="201"/>
        <v>0</v>
      </c>
      <c r="SBG13" s="1104">
        <f t="shared" si="201"/>
        <v>0</v>
      </c>
      <c r="SBH13" s="1104">
        <f t="shared" si="201"/>
        <v>0</v>
      </c>
      <c r="SBI13" s="1103" t="s">
        <v>113</v>
      </c>
      <c r="SBJ13" s="1104">
        <f t="shared" si="201"/>
        <v>0</v>
      </c>
      <c r="SBK13" s="1104">
        <f t="shared" si="201"/>
        <v>0</v>
      </c>
      <c r="SBL13" s="1104">
        <f t="shared" si="201"/>
        <v>0</v>
      </c>
      <c r="SBM13" s="1104">
        <f t="shared" si="201"/>
        <v>0</v>
      </c>
      <c r="SBN13" s="1104">
        <f t="shared" si="201"/>
        <v>0</v>
      </c>
      <c r="SBO13" s="1104">
        <f t="shared" si="201"/>
        <v>0</v>
      </c>
      <c r="SBP13" s="1104">
        <f t="shared" si="201"/>
        <v>0</v>
      </c>
      <c r="SBQ13" s="1103" t="s">
        <v>113</v>
      </c>
      <c r="SBR13" s="1104">
        <f t="shared" si="201"/>
        <v>0</v>
      </c>
      <c r="SBS13" s="1104">
        <f t="shared" si="201"/>
        <v>0</v>
      </c>
      <c r="SBT13" s="1104">
        <f t="shared" si="201"/>
        <v>0</v>
      </c>
      <c r="SBU13" s="1104">
        <f t="shared" si="201"/>
        <v>0</v>
      </c>
      <c r="SBV13" s="1104">
        <f t="shared" si="201"/>
        <v>0</v>
      </c>
      <c r="SBW13" s="1104">
        <f t="shared" si="201"/>
        <v>0</v>
      </c>
      <c r="SBX13" s="1104">
        <f t="shared" si="201"/>
        <v>0</v>
      </c>
      <c r="SBY13" s="1103" t="s">
        <v>113</v>
      </c>
      <c r="SBZ13" s="1104">
        <f t="shared" si="201"/>
        <v>0</v>
      </c>
      <c r="SCA13" s="1104">
        <f t="shared" si="201"/>
        <v>0</v>
      </c>
      <c r="SCB13" s="1104">
        <f t="shared" si="201"/>
        <v>0</v>
      </c>
      <c r="SCC13" s="1104">
        <f t="shared" si="201"/>
        <v>0</v>
      </c>
      <c r="SCD13" s="1104">
        <f t="shared" si="201"/>
        <v>0</v>
      </c>
      <c r="SCE13" s="1104">
        <f t="shared" si="201"/>
        <v>0</v>
      </c>
      <c r="SCF13" s="1104">
        <f t="shared" si="201"/>
        <v>0</v>
      </c>
      <c r="SCG13" s="1103" t="s">
        <v>113</v>
      </c>
      <c r="SCH13" s="1104">
        <f t="shared" ref="SCH13:SER13" si="202">SUM(SCH7:SCH12)</f>
        <v>0</v>
      </c>
      <c r="SCI13" s="1104">
        <f t="shared" si="202"/>
        <v>0</v>
      </c>
      <c r="SCJ13" s="1104">
        <f t="shared" si="202"/>
        <v>0</v>
      </c>
      <c r="SCK13" s="1104">
        <f t="shared" si="202"/>
        <v>0</v>
      </c>
      <c r="SCL13" s="1104">
        <f t="shared" si="202"/>
        <v>0</v>
      </c>
      <c r="SCM13" s="1104">
        <f t="shared" si="202"/>
        <v>0</v>
      </c>
      <c r="SCN13" s="1104">
        <f t="shared" si="202"/>
        <v>0</v>
      </c>
      <c r="SCO13" s="1103" t="s">
        <v>113</v>
      </c>
      <c r="SCP13" s="1104">
        <f t="shared" si="202"/>
        <v>0</v>
      </c>
      <c r="SCQ13" s="1104">
        <f t="shared" si="202"/>
        <v>0</v>
      </c>
      <c r="SCR13" s="1104">
        <f t="shared" si="202"/>
        <v>0</v>
      </c>
      <c r="SCS13" s="1104">
        <f t="shared" si="202"/>
        <v>0</v>
      </c>
      <c r="SCT13" s="1104">
        <f t="shared" si="202"/>
        <v>0</v>
      </c>
      <c r="SCU13" s="1104">
        <f t="shared" si="202"/>
        <v>0</v>
      </c>
      <c r="SCV13" s="1104">
        <f t="shared" si="202"/>
        <v>0</v>
      </c>
      <c r="SCW13" s="1103" t="s">
        <v>113</v>
      </c>
      <c r="SCX13" s="1104">
        <f t="shared" si="202"/>
        <v>0</v>
      </c>
      <c r="SCY13" s="1104">
        <f t="shared" si="202"/>
        <v>0</v>
      </c>
      <c r="SCZ13" s="1104">
        <f t="shared" si="202"/>
        <v>0</v>
      </c>
      <c r="SDA13" s="1104">
        <f t="shared" si="202"/>
        <v>0</v>
      </c>
      <c r="SDB13" s="1104">
        <f t="shared" si="202"/>
        <v>0</v>
      </c>
      <c r="SDC13" s="1104">
        <f t="shared" si="202"/>
        <v>0</v>
      </c>
      <c r="SDD13" s="1104">
        <f t="shared" si="202"/>
        <v>0</v>
      </c>
      <c r="SDE13" s="1103" t="s">
        <v>113</v>
      </c>
      <c r="SDF13" s="1104">
        <f t="shared" si="202"/>
        <v>0</v>
      </c>
      <c r="SDG13" s="1104">
        <f t="shared" si="202"/>
        <v>0</v>
      </c>
      <c r="SDH13" s="1104">
        <f t="shared" si="202"/>
        <v>0</v>
      </c>
      <c r="SDI13" s="1104">
        <f t="shared" si="202"/>
        <v>0</v>
      </c>
      <c r="SDJ13" s="1104">
        <f t="shared" si="202"/>
        <v>0</v>
      </c>
      <c r="SDK13" s="1104">
        <f t="shared" si="202"/>
        <v>0</v>
      </c>
      <c r="SDL13" s="1104">
        <f t="shared" si="202"/>
        <v>0</v>
      </c>
      <c r="SDM13" s="1103" t="s">
        <v>113</v>
      </c>
      <c r="SDN13" s="1104">
        <f t="shared" si="202"/>
        <v>0</v>
      </c>
      <c r="SDO13" s="1104">
        <f t="shared" si="202"/>
        <v>0</v>
      </c>
      <c r="SDP13" s="1104">
        <f t="shared" si="202"/>
        <v>0</v>
      </c>
      <c r="SDQ13" s="1104">
        <f t="shared" si="202"/>
        <v>0</v>
      </c>
      <c r="SDR13" s="1104">
        <f t="shared" si="202"/>
        <v>0</v>
      </c>
      <c r="SDS13" s="1104">
        <f t="shared" si="202"/>
        <v>0</v>
      </c>
      <c r="SDT13" s="1104">
        <f t="shared" si="202"/>
        <v>0</v>
      </c>
      <c r="SDU13" s="1103" t="s">
        <v>113</v>
      </c>
      <c r="SDV13" s="1104">
        <f t="shared" si="202"/>
        <v>0</v>
      </c>
      <c r="SDW13" s="1104">
        <f t="shared" si="202"/>
        <v>0</v>
      </c>
      <c r="SDX13" s="1104">
        <f t="shared" si="202"/>
        <v>0</v>
      </c>
      <c r="SDY13" s="1104">
        <f t="shared" si="202"/>
        <v>0</v>
      </c>
      <c r="SDZ13" s="1104">
        <f t="shared" si="202"/>
        <v>0</v>
      </c>
      <c r="SEA13" s="1104">
        <f t="shared" si="202"/>
        <v>0</v>
      </c>
      <c r="SEB13" s="1104">
        <f t="shared" si="202"/>
        <v>0</v>
      </c>
      <c r="SEC13" s="1103" t="s">
        <v>113</v>
      </c>
      <c r="SED13" s="1104">
        <f t="shared" si="202"/>
        <v>0</v>
      </c>
      <c r="SEE13" s="1104">
        <f t="shared" si="202"/>
        <v>0</v>
      </c>
      <c r="SEF13" s="1104">
        <f t="shared" si="202"/>
        <v>0</v>
      </c>
      <c r="SEG13" s="1104">
        <f t="shared" si="202"/>
        <v>0</v>
      </c>
      <c r="SEH13" s="1104">
        <f t="shared" si="202"/>
        <v>0</v>
      </c>
      <c r="SEI13" s="1104">
        <f t="shared" si="202"/>
        <v>0</v>
      </c>
      <c r="SEJ13" s="1104">
        <f t="shared" si="202"/>
        <v>0</v>
      </c>
      <c r="SEK13" s="1103" t="s">
        <v>113</v>
      </c>
      <c r="SEL13" s="1104">
        <f t="shared" si="202"/>
        <v>0</v>
      </c>
      <c r="SEM13" s="1104">
        <f t="shared" si="202"/>
        <v>0</v>
      </c>
      <c r="SEN13" s="1104">
        <f t="shared" si="202"/>
        <v>0</v>
      </c>
      <c r="SEO13" s="1104">
        <f t="shared" si="202"/>
        <v>0</v>
      </c>
      <c r="SEP13" s="1104">
        <f t="shared" si="202"/>
        <v>0</v>
      </c>
      <c r="SEQ13" s="1104">
        <f t="shared" si="202"/>
        <v>0</v>
      </c>
      <c r="SER13" s="1104">
        <f t="shared" si="202"/>
        <v>0</v>
      </c>
      <c r="SES13" s="1103" t="s">
        <v>113</v>
      </c>
      <c r="SET13" s="1104">
        <f t="shared" ref="SET13:SHD13" si="203">SUM(SET7:SET12)</f>
        <v>0</v>
      </c>
      <c r="SEU13" s="1104">
        <f t="shared" si="203"/>
        <v>0</v>
      </c>
      <c r="SEV13" s="1104">
        <f t="shared" si="203"/>
        <v>0</v>
      </c>
      <c r="SEW13" s="1104">
        <f t="shared" si="203"/>
        <v>0</v>
      </c>
      <c r="SEX13" s="1104">
        <f t="shared" si="203"/>
        <v>0</v>
      </c>
      <c r="SEY13" s="1104">
        <f t="shared" si="203"/>
        <v>0</v>
      </c>
      <c r="SEZ13" s="1104">
        <f t="shared" si="203"/>
        <v>0</v>
      </c>
      <c r="SFA13" s="1103" t="s">
        <v>113</v>
      </c>
      <c r="SFB13" s="1104">
        <f t="shared" si="203"/>
        <v>0</v>
      </c>
      <c r="SFC13" s="1104">
        <f t="shared" si="203"/>
        <v>0</v>
      </c>
      <c r="SFD13" s="1104">
        <f t="shared" si="203"/>
        <v>0</v>
      </c>
      <c r="SFE13" s="1104">
        <f t="shared" si="203"/>
        <v>0</v>
      </c>
      <c r="SFF13" s="1104">
        <f t="shared" si="203"/>
        <v>0</v>
      </c>
      <c r="SFG13" s="1104">
        <f t="shared" si="203"/>
        <v>0</v>
      </c>
      <c r="SFH13" s="1104">
        <f t="shared" si="203"/>
        <v>0</v>
      </c>
      <c r="SFI13" s="1103" t="s">
        <v>113</v>
      </c>
      <c r="SFJ13" s="1104">
        <f t="shared" si="203"/>
        <v>0</v>
      </c>
      <c r="SFK13" s="1104">
        <f t="shared" si="203"/>
        <v>0</v>
      </c>
      <c r="SFL13" s="1104">
        <f t="shared" si="203"/>
        <v>0</v>
      </c>
      <c r="SFM13" s="1104">
        <f t="shared" si="203"/>
        <v>0</v>
      </c>
      <c r="SFN13" s="1104">
        <f t="shared" si="203"/>
        <v>0</v>
      </c>
      <c r="SFO13" s="1104">
        <f t="shared" si="203"/>
        <v>0</v>
      </c>
      <c r="SFP13" s="1104">
        <f t="shared" si="203"/>
        <v>0</v>
      </c>
      <c r="SFQ13" s="1103" t="s">
        <v>113</v>
      </c>
      <c r="SFR13" s="1104">
        <f t="shared" si="203"/>
        <v>0</v>
      </c>
      <c r="SFS13" s="1104">
        <f t="shared" si="203"/>
        <v>0</v>
      </c>
      <c r="SFT13" s="1104">
        <f t="shared" si="203"/>
        <v>0</v>
      </c>
      <c r="SFU13" s="1104">
        <f t="shared" si="203"/>
        <v>0</v>
      </c>
      <c r="SFV13" s="1104">
        <f t="shared" si="203"/>
        <v>0</v>
      </c>
      <c r="SFW13" s="1104">
        <f t="shared" si="203"/>
        <v>0</v>
      </c>
      <c r="SFX13" s="1104">
        <f t="shared" si="203"/>
        <v>0</v>
      </c>
      <c r="SFY13" s="1103" t="s">
        <v>113</v>
      </c>
      <c r="SFZ13" s="1104">
        <f t="shared" si="203"/>
        <v>0</v>
      </c>
      <c r="SGA13" s="1104">
        <f t="shared" si="203"/>
        <v>0</v>
      </c>
      <c r="SGB13" s="1104">
        <f t="shared" si="203"/>
        <v>0</v>
      </c>
      <c r="SGC13" s="1104">
        <f t="shared" si="203"/>
        <v>0</v>
      </c>
      <c r="SGD13" s="1104">
        <f t="shared" si="203"/>
        <v>0</v>
      </c>
      <c r="SGE13" s="1104">
        <f t="shared" si="203"/>
        <v>0</v>
      </c>
      <c r="SGF13" s="1104">
        <f t="shared" si="203"/>
        <v>0</v>
      </c>
      <c r="SGG13" s="1103" t="s">
        <v>113</v>
      </c>
      <c r="SGH13" s="1104">
        <f t="shared" si="203"/>
        <v>0</v>
      </c>
      <c r="SGI13" s="1104">
        <f t="shared" si="203"/>
        <v>0</v>
      </c>
      <c r="SGJ13" s="1104">
        <f t="shared" si="203"/>
        <v>0</v>
      </c>
      <c r="SGK13" s="1104">
        <f t="shared" si="203"/>
        <v>0</v>
      </c>
      <c r="SGL13" s="1104">
        <f t="shared" si="203"/>
        <v>0</v>
      </c>
      <c r="SGM13" s="1104">
        <f t="shared" si="203"/>
        <v>0</v>
      </c>
      <c r="SGN13" s="1104">
        <f t="shared" si="203"/>
        <v>0</v>
      </c>
      <c r="SGO13" s="1103" t="s">
        <v>113</v>
      </c>
      <c r="SGP13" s="1104">
        <f t="shared" si="203"/>
        <v>0</v>
      </c>
      <c r="SGQ13" s="1104">
        <f t="shared" si="203"/>
        <v>0</v>
      </c>
      <c r="SGR13" s="1104">
        <f t="shared" si="203"/>
        <v>0</v>
      </c>
      <c r="SGS13" s="1104">
        <f t="shared" si="203"/>
        <v>0</v>
      </c>
      <c r="SGT13" s="1104">
        <f t="shared" si="203"/>
        <v>0</v>
      </c>
      <c r="SGU13" s="1104">
        <f t="shared" si="203"/>
        <v>0</v>
      </c>
      <c r="SGV13" s="1104">
        <f t="shared" si="203"/>
        <v>0</v>
      </c>
      <c r="SGW13" s="1103" t="s">
        <v>113</v>
      </c>
      <c r="SGX13" s="1104">
        <f t="shared" si="203"/>
        <v>0</v>
      </c>
      <c r="SGY13" s="1104">
        <f t="shared" si="203"/>
        <v>0</v>
      </c>
      <c r="SGZ13" s="1104">
        <f t="shared" si="203"/>
        <v>0</v>
      </c>
      <c r="SHA13" s="1104">
        <f t="shared" si="203"/>
        <v>0</v>
      </c>
      <c r="SHB13" s="1104">
        <f t="shared" si="203"/>
        <v>0</v>
      </c>
      <c r="SHC13" s="1104">
        <f t="shared" si="203"/>
        <v>0</v>
      </c>
      <c r="SHD13" s="1104">
        <f t="shared" si="203"/>
        <v>0</v>
      </c>
      <c r="SHE13" s="1103" t="s">
        <v>113</v>
      </c>
      <c r="SHF13" s="1104">
        <f t="shared" ref="SHF13:SJP13" si="204">SUM(SHF7:SHF12)</f>
        <v>0</v>
      </c>
      <c r="SHG13" s="1104">
        <f t="shared" si="204"/>
        <v>0</v>
      </c>
      <c r="SHH13" s="1104">
        <f t="shared" si="204"/>
        <v>0</v>
      </c>
      <c r="SHI13" s="1104">
        <f t="shared" si="204"/>
        <v>0</v>
      </c>
      <c r="SHJ13" s="1104">
        <f t="shared" si="204"/>
        <v>0</v>
      </c>
      <c r="SHK13" s="1104">
        <f t="shared" si="204"/>
        <v>0</v>
      </c>
      <c r="SHL13" s="1104">
        <f t="shared" si="204"/>
        <v>0</v>
      </c>
      <c r="SHM13" s="1103" t="s">
        <v>113</v>
      </c>
      <c r="SHN13" s="1104">
        <f t="shared" si="204"/>
        <v>0</v>
      </c>
      <c r="SHO13" s="1104">
        <f t="shared" si="204"/>
        <v>0</v>
      </c>
      <c r="SHP13" s="1104">
        <f t="shared" si="204"/>
        <v>0</v>
      </c>
      <c r="SHQ13" s="1104">
        <f t="shared" si="204"/>
        <v>0</v>
      </c>
      <c r="SHR13" s="1104">
        <f t="shared" si="204"/>
        <v>0</v>
      </c>
      <c r="SHS13" s="1104">
        <f t="shared" si="204"/>
        <v>0</v>
      </c>
      <c r="SHT13" s="1104">
        <f t="shared" si="204"/>
        <v>0</v>
      </c>
      <c r="SHU13" s="1103" t="s">
        <v>113</v>
      </c>
      <c r="SHV13" s="1104">
        <f t="shared" si="204"/>
        <v>0</v>
      </c>
      <c r="SHW13" s="1104">
        <f t="shared" si="204"/>
        <v>0</v>
      </c>
      <c r="SHX13" s="1104">
        <f t="shared" si="204"/>
        <v>0</v>
      </c>
      <c r="SHY13" s="1104">
        <f t="shared" si="204"/>
        <v>0</v>
      </c>
      <c r="SHZ13" s="1104">
        <f t="shared" si="204"/>
        <v>0</v>
      </c>
      <c r="SIA13" s="1104">
        <f t="shared" si="204"/>
        <v>0</v>
      </c>
      <c r="SIB13" s="1104">
        <f t="shared" si="204"/>
        <v>0</v>
      </c>
      <c r="SIC13" s="1103" t="s">
        <v>113</v>
      </c>
      <c r="SID13" s="1104">
        <f t="shared" si="204"/>
        <v>0</v>
      </c>
      <c r="SIE13" s="1104">
        <f t="shared" si="204"/>
        <v>0</v>
      </c>
      <c r="SIF13" s="1104">
        <f t="shared" si="204"/>
        <v>0</v>
      </c>
      <c r="SIG13" s="1104">
        <f t="shared" si="204"/>
        <v>0</v>
      </c>
      <c r="SIH13" s="1104">
        <f t="shared" si="204"/>
        <v>0</v>
      </c>
      <c r="SII13" s="1104">
        <f t="shared" si="204"/>
        <v>0</v>
      </c>
      <c r="SIJ13" s="1104">
        <f t="shared" si="204"/>
        <v>0</v>
      </c>
      <c r="SIK13" s="1103" t="s">
        <v>113</v>
      </c>
      <c r="SIL13" s="1104">
        <f t="shared" si="204"/>
        <v>0</v>
      </c>
      <c r="SIM13" s="1104">
        <f t="shared" si="204"/>
        <v>0</v>
      </c>
      <c r="SIN13" s="1104">
        <f t="shared" si="204"/>
        <v>0</v>
      </c>
      <c r="SIO13" s="1104">
        <f t="shared" si="204"/>
        <v>0</v>
      </c>
      <c r="SIP13" s="1104">
        <f t="shared" si="204"/>
        <v>0</v>
      </c>
      <c r="SIQ13" s="1104">
        <f t="shared" si="204"/>
        <v>0</v>
      </c>
      <c r="SIR13" s="1104">
        <f t="shared" si="204"/>
        <v>0</v>
      </c>
      <c r="SIS13" s="1103" t="s">
        <v>113</v>
      </c>
      <c r="SIT13" s="1104">
        <f t="shared" si="204"/>
        <v>0</v>
      </c>
      <c r="SIU13" s="1104">
        <f t="shared" si="204"/>
        <v>0</v>
      </c>
      <c r="SIV13" s="1104">
        <f t="shared" si="204"/>
        <v>0</v>
      </c>
      <c r="SIW13" s="1104">
        <f t="shared" si="204"/>
        <v>0</v>
      </c>
      <c r="SIX13" s="1104">
        <f t="shared" si="204"/>
        <v>0</v>
      </c>
      <c r="SIY13" s="1104">
        <f t="shared" si="204"/>
        <v>0</v>
      </c>
      <c r="SIZ13" s="1104">
        <f t="shared" si="204"/>
        <v>0</v>
      </c>
      <c r="SJA13" s="1103" t="s">
        <v>113</v>
      </c>
      <c r="SJB13" s="1104">
        <f t="shared" si="204"/>
        <v>0</v>
      </c>
      <c r="SJC13" s="1104">
        <f t="shared" si="204"/>
        <v>0</v>
      </c>
      <c r="SJD13" s="1104">
        <f t="shared" si="204"/>
        <v>0</v>
      </c>
      <c r="SJE13" s="1104">
        <f t="shared" si="204"/>
        <v>0</v>
      </c>
      <c r="SJF13" s="1104">
        <f t="shared" si="204"/>
        <v>0</v>
      </c>
      <c r="SJG13" s="1104">
        <f t="shared" si="204"/>
        <v>0</v>
      </c>
      <c r="SJH13" s="1104">
        <f t="shared" si="204"/>
        <v>0</v>
      </c>
      <c r="SJI13" s="1103" t="s">
        <v>113</v>
      </c>
      <c r="SJJ13" s="1104">
        <f t="shared" si="204"/>
        <v>0</v>
      </c>
      <c r="SJK13" s="1104">
        <f t="shared" si="204"/>
        <v>0</v>
      </c>
      <c r="SJL13" s="1104">
        <f t="shared" si="204"/>
        <v>0</v>
      </c>
      <c r="SJM13" s="1104">
        <f t="shared" si="204"/>
        <v>0</v>
      </c>
      <c r="SJN13" s="1104">
        <f t="shared" si="204"/>
        <v>0</v>
      </c>
      <c r="SJO13" s="1104">
        <f t="shared" si="204"/>
        <v>0</v>
      </c>
      <c r="SJP13" s="1104">
        <f t="shared" si="204"/>
        <v>0</v>
      </c>
      <c r="SJQ13" s="1103" t="s">
        <v>113</v>
      </c>
      <c r="SJR13" s="1104">
        <f t="shared" ref="SJR13:SMB13" si="205">SUM(SJR7:SJR12)</f>
        <v>0</v>
      </c>
      <c r="SJS13" s="1104">
        <f t="shared" si="205"/>
        <v>0</v>
      </c>
      <c r="SJT13" s="1104">
        <f t="shared" si="205"/>
        <v>0</v>
      </c>
      <c r="SJU13" s="1104">
        <f t="shared" si="205"/>
        <v>0</v>
      </c>
      <c r="SJV13" s="1104">
        <f t="shared" si="205"/>
        <v>0</v>
      </c>
      <c r="SJW13" s="1104">
        <f t="shared" si="205"/>
        <v>0</v>
      </c>
      <c r="SJX13" s="1104">
        <f t="shared" si="205"/>
        <v>0</v>
      </c>
      <c r="SJY13" s="1103" t="s">
        <v>113</v>
      </c>
      <c r="SJZ13" s="1104">
        <f t="shared" si="205"/>
        <v>0</v>
      </c>
      <c r="SKA13" s="1104">
        <f t="shared" si="205"/>
        <v>0</v>
      </c>
      <c r="SKB13" s="1104">
        <f t="shared" si="205"/>
        <v>0</v>
      </c>
      <c r="SKC13" s="1104">
        <f t="shared" si="205"/>
        <v>0</v>
      </c>
      <c r="SKD13" s="1104">
        <f t="shared" si="205"/>
        <v>0</v>
      </c>
      <c r="SKE13" s="1104">
        <f t="shared" si="205"/>
        <v>0</v>
      </c>
      <c r="SKF13" s="1104">
        <f t="shared" si="205"/>
        <v>0</v>
      </c>
      <c r="SKG13" s="1103" t="s">
        <v>113</v>
      </c>
      <c r="SKH13" s="1104">
        <f t="shared" si="205"/>
        <v>0</v>
      </c>
      <c r="SKI13" s="1104">
        <f t="shared" si="205"/>
        <v>0</v>
      </c>
      <c r="SKJ13" s="1104">
        <f t="shared" si="205"/>
        <v>0</v>
      </c>
      <c r="SKK13" s="1104">
        <f t="shared" si="205"/>
        <v>0</v>
      </c>
      <c r="SKL13" s="1104">
        <f t="shared" si="205"/>
        <v>0</v>
      </c>
      <c r="SKM13" s="1104">
        <f t="shared" si="205"/>
        <v>0</v>
      </c>
      <c r="SKN13" s="1104">
        <f t="shared" si="205"/>
        <v>0</v>
      </c>
      <c r="SKO13" s="1103" t="s">
        <v>113</v>
      </c>
      <c r="SKP13" s="1104">
        <f t="shared" si="205"/>
        <v>0</v>
      </c>
      <c r="SKQ13" s="1104">
        <f t="shared" si="205"/>
        <v>0</v>
      </c>
      <c r="SKR13" s="1104">
        <f t="shared" si="205"/>
        <v>0</v>
      </c>
      <c r="SKS13" s="1104">
        <f t="shared" si="205"/>
        <v>0</v>
      </c>
      <c r="SKT13" s="1104">
        <f t="shared" si="205"/>
        <v>0</v>
      </c>
      <c r="SKU13" s="1104">
        <f t="shared" si="205"/>
        <v>0</v>
      </c>
      <c r="SKV13" s="1104">
        <f t="shared" si="205"/>
        <v>0</v>
      </c>
      <c r="SKW13" s="1103" t="s">
        <v>113</v>
      </c>
      <c r="SKX13" s="1104">
        <f t="shared" si="205"/>
        <v>0</v>
      </c>
      <c r="SKY13" s="1104">
        <f t="shared" si="205"/>
        <v>0</v>
      </c>
      <c r="SKZ13" s="1104">
        <f t="shared" si="205"/>
        <v>0</v>
      </c>
      <c r="SLA13" s="1104">
        <f t="shared" si="205"/>
        <v>0</v>
      </c>
      <c r="SLB13" s="1104">
        <f t="shared" si="205"/>
        <v>0</v>
      </c>
      <c r="SLC13" s="1104">
        <f t="shared" si="205"/>
        <v>0</v>
      </c>
      <c r="SLD13" s="1104">
        <f t="shared" si="205"/>
        <v>0</v>
      </c>
      <c r="SLE13" s="1103" t="s">
        <v>113</v>
      </c>
      <c r="SLF13" s="1104">
        <f t="shared" si="205"/>
        <v>0</v>
      </c>
      <c r="SLG13" s="1104">
        <f t="shared" si="205"/>
        <v>0</v>
      </c>
      <c r="SLH13" s="1104">
        <f t="shared" si="205"/>
        <v>0</v>
      </c>
      <c r="SLI13" s="1104">
        <f t="shared" si="205"/>
        <v>0</v>
      </c>
      <c r="SLJ13" s="1104">
        <f t="shared" si="205"/>
        <v>0</v>
      </c>
      <c r="SLK13" s="1104">
        <f t="shared" si="205"/>
        <v>0</v>
      </c>
      <c r="SLL13" s="1104">
        <f t="shared" si="205"/>
        <v>0</v>
      </c>
      <c r="SLM13" s="1103" t="s">
        <v>113</v>
      </c>
      <c r="SLN13" s="1104">
        <f t="shared" si="205"/>
        <v>0</v>
      </c>
      <c r="SLO13" s="1104">
        <f t="shared" si="205"/>
        <v>0</v>
      </c>
      <c r="SLP13" s="1104">
        <f t="shared" si="205"/>
        <v>0</v>
      </c>
      <c r="SLQ13" s="1104">
        <f t="shared" si="205"/>
        <v>0</v>
      </c>
      <c r="SLR13" s="1104">
        <f t="shared" si="205"/>
        <v>0</v>
      </c>
      <c r="SLS13" s="1104">
        <f t="shared" si="205"/>
        <v>0</v>
      </c>
      <c r="SLT13" s="1104">
        <f t="shared" si="205"/>
        <v>0</v>
      </c>
      <c r="SLU13" s="1103" t="s">
        <v>113</v>
      </c>
      <c r="SLV13" s="1104">
        <f t="shared" si="205"/>
        <v>0</v>
      </c>
      <c r="SLW13" s="1104">
        <f t="shared" si="205"/>
        <v>0</v>
      </c>
      <c r="SLX13" s="1104">
        <f t="shared" si="205"/>
        <v>0</v>
      </c>
      <c r="SLY13" s="1104">
        <f t="shared" si="205"/>
        <v>0</v>
      </c>
      <c r="SLZ13" s="1104">
        <f t="shared" si="205"/>
        <v>0</v>
      </c>
      <c r="SMA13" s="1104">
        <f t="shared" si="205"/>
        <v>0</v>
      </c>
      <c r="SMB13" s="1104">
        <f t="shared" si="205"/>
        <v>0</v>
      </c>
      <c r="SMC13" s="1103" t="s">
        <v>113</v>
      </c>
      <c r="SMD13" s="1104">
        <f t="shared" ref="SMD13:SON13" si="206">SUM(SMD7:SMD12)</f>
        <v>0</v>
      </c>
      <c r="SME13" s="1104">
        <f t="shared" si="206"/>
        <v>0</v>
      </c>
      <c r="SMF13" s="1104">
        <f t="shared" si="206"/>
        <v>0</v>
      </c>
      <c r="SMG13" s="1104">
        <f t="shared" si="206"/>
        <v>0</v>
      </c>
      <c r="SMH13" s="1104">
        <f t="shared" si="206"/>
        <v>0</v>
      </c>
      <c r="SMI13" s="1104">
        <f t="shared" si="206"/>
        <v>0</v>
      </c>
      <c r="SMJ13" s="1104">
        <f t="shared" si="206"/>
        <v>0</v>
      </c>
      <c r="SMK13" s="1103" t="s">
        <v>113</v>
      </c>
      <c r="SML13" s="1104">
        <f t="shared" si="206"/>
        <v>0</v>
      </c>
      <c r="SMM13" s="1104">
        <f t="shared" si="206"/>
        <v>0</v>
      </c>
      <c r="SMN13" s="1104">
        <f t="shared" si="206"/>
        <v>0</v>
      </c>
      <c r="SMO13" s="1104">
        <f t="shared" si="206"/>
        <v>0</v>
      </c>
      <c r="SMP13" s="1104">
        <f t="shared" si="206"/>
        <v>0</v>
      </c>
      <c r="SMQ13" s="1104">
        <f t="shared" si="206"/>
        <v>0</v>
      </c>
      <c r="SMR13" s="1104">
        <f t="shared" si="206"/>
        <v>0</v>
      </c>
      <c r="SMS13" s="1103" t="s">
        <v>113</v>
      </c>
      <c r="SMT13" s="1104">
        <f t="shared" si="206"/>
        <v>0</v>
      </c>
      <c r="SMU13" s="1104">
        <f t="shared" si="206"/>
        <v>0</v>
      </c>
      <c r="SMV13" s="1104">
        <f t="shared" si="206"/>
        <v>0</v>
      </c>
      <c r="SMW13" s="1104">
        <f t="shared" si="206"/>
        <v>0</v>
      </c>
      <c r="SMX13" s="1104">
        <f t="shared" si="206"/>
        <v>0</v>
      </c>
      <c r="SMY13" s="1104">
        <f t="shared" si="206"/>
        <v>0</v>
      </c>
      <c r="SMZ13" s="1104">
        <f t="shared" si="206"/>
        <v>0</v>
      </c>
      <c r="SNA13" s="1103" t="s">
        <v>113</v>
      </c>
      <c r="SNB13" s="1104">
        <f t="shared" si="206"/>
        <v>0</v>
      </c>
      <c r="SNC13" s="1104">
        <f t="shared" si="206"/>
        <v>0</v>
      </c>
      <c r="SND13" s="1104">
        <f t="shared" si="206"/>
        <v>0</v>
      </c>
      <c r="SNE13" s="1104">
        <f t="shared" si="206"/>
        <v>0</v>
      </c>
      <c r="SNF13" s="1104">
        <f t="shared" si="206"/>
        <v>0</v>
      </c>
      <c r="SNG13" s="1104">
        <f t="shared" si="206"/>
        <v>0</v>
      </c>
      <c r="SNH13" s="1104">
        <f t="shared" si="206"/>
        <v>0</v>
      </c>
      <c r="SNI13" s="1103" t="s">
        <v>113</v>
      </c>
      <c r="SNJ13" s="1104">
        <f t="shared" si="206"/>
        <v>0</v>
      </c>
      <c r="SNK13" s="1104">
        <f t="shared" si="206"/>
        <v>0</v>
      </c>
      <c r="SNL13" s="1104">
        <f t="shared" si="206"/>
        <v>0</v>
      </c>
      <c r="SNM13" s="1104">
        <f t="shared" si="206"/>
        <v>0</v>
      </c>
      <c r="SNN13" s="1104">
        <f t="shared" si="206"/>
        <v>0</v>
      </c>
      <c r="SNO13" s="1104">
        <f t="shared" si="206"/>
        <v>0</v>
      </c>
      <c r="SNP13" s="1104">
        <f t="shared" si="206"/>
        <v>0</v>
      </c>
      <c r="SNQ13" s="1103" t="s">
        <v>113</v>
      </c>
      <c r="SNR13" s="1104">
        <f t="shared" si="206"/>
        <v>0</v>
      </c>
      <c r="SNS13" s="1104">
        <f t="shared" si="206"/>
        <v>0</v>
      </c>
      <c r="SNT13" s="1104">
        <f t="shared" si="206"/>
        <v>0</v>
      </c>
      <c r="SNU13" s="1104">
        <f t="shared" si="206"/>
        <v>0</v>
      </c>
      <c r="SNV13" s="1104">
        <f t="shared" si="206"/>
        <v>0</v>
      </c>
      <c r="SNW13" s="1104">
        <f t="shared" si="206"/>
        <v>0</v>
      </c>
      <c r="SNX13" s="1104">
        <f t="shared" si="206"/>
        <v>0</v>
      </c>
      <c r="SNY13" s="1103" t="s">
        <v>113</v>
      </c>
      <c r="SNZ13" s="1104">
        <f t="shared" si="206"/>
        <v>0</v>
      </c>
      <c r="SOA13" s="1104">
        <f t="shared" si="206"/>
        <v>0</v>
      </c>
      <c r="SOB13" s="1104">
        <f t="shared" si="206"/>
        <v>0</v>
      </c>
      <c r="SOC13" s="1104">
        <f t="shared" si="206"/>
        <v>0</v>
      </c>
      <c r="SOD13" s="1104">
        <f t="shared" si="206"/>
        <v>0</v>
      </c>
      <c r="SOE13" s="1104">
        <f t="shared" si="206"/>
        <v>0</v>
      </c>
      <c r="SOF13" s="1104">
        <f t="shared" si="206"/>
        <v>0</v>
      </c>
      <c r="SOG13" s="1103" t="s">
        <v>113</v>
      </c>
      <c r="SOH13" s="1104">
        <f t="shared" si="206"/>
        <v>0</v>
      </c>
      <c r="SOI13" s="1104">
        <f t="shared" si="206"/>
        <v>0</v>
      </c>
      <c r="SOJ13" s="1104">
        <f t="shared" si="206"/>
        <v>0</v>
      </c>
      <c r="SOK13" s="1104">
        <f t="shared" si="206"/>
        <v>0</v>
      </c>
      <c r="SOL13" s="1104">
        <f t="shared" si="206"/>
        <v>0</v>
      </c>
      <c r="SOM13" s="1104">
        <f t="shared" si="206"/>
        <v>0</v>
      </c>
      <c r="SON13" s="1104">
        <f t="shared" si="206"/>
        <v>0</v>
      </c>
      <c r="SOO13" s="1103" t="s">
        <v>113</v>
      </c>
      <c r="SOP13" s="1104">
        <f t="shared" ref="SOP13:SQZ13" si="207">SUM(SOP7:SOP12)</f>
        <v>0</v>
      </c>
      <c r="SOQ13" s="1104">
        <f t="shared" si="207"/>
        <v>0</v>
      </c>
      <c r="SOR13" s="1104">
        <f t="shared" si="207"/>
        <v>0</v>
      </c>
      <c r="SOS13" s="1104">
        <f t="shared" si="207"/>
        <v>0</v>
      </c>
      <c r="SOT13" s="1104">
        <f t="shared" si="207"/>
        <v>0</v>
      </c>
      <c r="SOU13" s="1104">
        <f t="shared" si="207"/>
        <v>0</v>
      </c>
      <c r="SOV13" s="1104">
        <f t="shared" si="207"/>
        <v>0</v>
      </c>
      <c r="SOW13" s="1103" t="s">
        <v>113</v>
      </c>
      <c r="SOX13" s="1104">
        <f t="shared" si="207"/>
        <v>0</v>
      </c>
      <c r="SOY13" s="1104">
        <f t="shared" si="207"/>
        <v>0</v>
      </c>
      <c r="SOZ13" s="1104">
        <f t="shared" si="207"/>
        <v>0</v>
      </c>
      <c r="SPA13" s="1104">
        <f t="shared" si="207"/>
        <v>0</v>
      </c>
      <c r="SPB13" s="1104">
        <f t="shared" si="207"/>
        <v>0</v>
      </c>
      <c r="SPC13" s="1104">
        <f t="shared" si="207"/>
        <v>0</v>
      </c>
      <c r="SPD13" s="1104">
        <f t="shared" si="207"/>
        <v>0</v>
      </c>
      <c r="SPE13" s="1103" t="s">
        <v>113</v>
      </c>
      <c r="SPF13" s="1104">
        <f t="shared" si="207"/>
        <v>0</v>
      </c>
      <c r="SPG13" s="1104">
        <f t="shared" si="207"/>
        <v>0</v>
      </c>
      <c r="SPH13" s="1104">
        <f t="shared" si="207"/>
        <v>0</v>
      </c>
      <c r="SPI13" s="1104">
        <f t="shared" si="207"/>
        <v>0</v>
      </c>
      <c r="SPJ13" s="1104">
        <f t="shared" si="207"/>
        <v>0</v>
      </c>
      <c r="SPK13" s="1104">
        <f t="shared" si="207"/>
        <v>0</v>
      </c>
      <c r="SPL13" s="1104">
        <f t="shared" si="207"/>
        <v>0</v>
      </c>
      <c r="SPM13" s="1103" t="s">
        <v>113</v>
      </c>
      <c r="SPN13" s="1104">
        <f t="shared" si="207"/>
        <v>0</v>
      </c>
      <c r="SPO13" s="1104">
        <f t="shared" si="207"/>
        <v>0</v>
      </c>
      <c r="SPP13" s="1104">
        <f t="shared" si="207"/>
        <v>0</v>
      </c>
      <c r="SPQ13" s="1104">
        <f t="shared" si="207"/>
        <v>0</v>
      </c>
      <c r="SPR13" s="1104">
        <f t="shared" si="207"/>
        <v>0</v>
      </c>
      <c r="SPS13" s="1104">
        <f t="shared" si="207"/>
        <v>0</v>
      </c>
      <c r="SPT13" s="1104">
        <f t="shared" si="207"/>
        <v>0</v>
      </c>
      <c r="SPU13" s="1103" t="s">
        <v>113</v>
      </c>
      <c r="SPV13" s="1104">
        <f t="shared" si="207"/>
        <v>0</v>
      </c>
      <c r="SPW13" s="1104">
        <f t="shared" si="207"/>
        <v>0</v>
      </c>
      <c r="SPX13" s="1104">
        <f t="shared" si="207"/>
        <v>0</v>
      </c>
      <c r="SPY13" s="1104">
        <f t="shared" si="207"/>
        <v>0</v>
      </c>
      <c r="SPZ13" s="1104">
        <f t="shared" si="207"/>
        <v>0</v>
      </c>
      <c r="SQA13" s="1104">
        <f t="shared" si="207"/>
        <v>0</v>
      </c>
      <c r="SQB13" s="1104">
        <f t="shared" si="207"/>
        <v>0</v>
      </c>
      <c r="SQC13" s="1103" t="s">
        <v>113</v>
      </c>
      <c r="SQD13" s="1104">
        <f t="shared" si="207"/>
        <v>0</v>
      </c>
      <c r="SQE13" s="1104">
        <f t="shared" si="207"/>
        <v>0</v>
      </c>
      <c r="SQF13" s="1104">
        <f t="shared" si="207"/>
        <v>0</v>
      </c>
      <c r="SQG13" s="1104">
        <f t="shared" si="207"/>
        <v>0</v>
      </c>
      <c r="SQH13" s="1104">
        <f t="shared" si="207"/>
        <v>0</v>
      </c>
      <c r="SQI13" s="1104">
        <f t="shared" si="207"/>
        <v>0</v>
      </c>
      <c r="SQJ13" s="1104">
        <f t="shared" si="207"/>
        <v>0</v>
      </c>
      <c r="SQK13" s="1103" t="s">
        <v>113</v>
      </c>
      <c r="SQL13" s="1104">
        <f t="shared" si="207"/>
        <v>0</v>
      </c>
      <c r="SQM13" s="1104">
        <f t="shared" si="207"/>
        <v>0</v>
      </c>
      <c r="SQN13" s="1104">
        <f t="shared" si="207"/>
        <v>0</v>
      </c>
      <c r="SQO13" s="1104">
        <f t="shared" si="207"/>
        <v>0</v>
      </c>
      <c r="SQP13" s="1104">
        <f t="shared" si="207"/>
        <v>0</v>
      </c>
      <c r="SQQ13" s="1104">
        <f t="shared" si="207"/>
        <v>0</v>
      </c>
      <c r="SQR13" s="1104">
        <f t="shared" si="207"/>
        <v>0</v>
      </c>
      <c r="SQS13" s="1103" t="s">
        <v>113</v>
      </c>
      <c r="SQT13" s="1104">
        <f t="shared" si="207"/>
        <v>0</v>
      </c>
      <c r="SQU13" s="1104">
        <f t="shared" si="207"/>
        <v>0</v>
      </c>
      <c r="SQV13" s="1104">
        <f t="shared" si="207"/>
        <v>0</v>
      </c>
      <c r="SQW13" s="1104">
        <f t="shared" si="207"/>
        <v>0</v>
      </c>
      <c r="SQX13" s="1104">
        <f t="shared" si="207"/>
        <v>0</v>
      </c>
      <c r="SQY13" s="1104">
        <f t="shared" si="207"/>
        <v>0</v>
      </c>
      <c r="SQZ13" s="1104">
        <f t="shared" si="207"/>
        <v>0</v>
      </c>
      <c r="SRA13" s="1103" t="s">
        <v>113</v>
      </c>
      <c r="SRB13" s="1104">
        <f t="shared" ref="SRB13:STL13" si="208">SUM(SRB7:SRB12)</f>
        <v>0</v>
      </c>
      <c r="SRC13" s="1104">
        <f t="shared" si="208"/>
        <v>0</v>
      </c>
      <c r="SRD13" s="1104">
        <f t="shared" si="208"/>
        <v>0</v>
      </c>
      <c r="SRE13" s="1104">
        <f t="shared" si="208"/>
        <v>0</v>
      </c>
      <c r="SRF13" s="1104">
        <f t="shared" si="208"/>
        <v>0</v>
      </c>
      <c r="SRG13" s="1104">
        <f t="shared" si="208"/>
        <v>0</v>
      </c>
      <c r="SRH13" s="1104">
        <f t="shared" si="208"/>
        <v>0</v>
      </c>
      <c r="SRI13" s="1103" t="s">
        <v>113</v>
      </c>
      <c r="SRJ13" s="1104">
        <f t="shared" si="208"/>
        <v>0</v>
      </c>
      <c r="SRK13" s="1104">
        <f t="shared" si="208"/>
        <v>0</v>
      </c>
      <c r="SRL13" s="1104">
        <f t="shared" si="208"/>
        <v>0</v>
      </c>
      <c r="SRM13" s="1104">
        <f t="shared" si="208"/>
        <v>0</v>
      </c>
      <c r="SRN13" s="1104">
        <f t="shared" si="208"/>
        <v>0</v>
      </c>
      <c r="SRO13" s="1104">
        <f t="shared" si="208"/>
        <v>0</v>
      </c>
      <c r="SRP13" s="1104">
        <f t="shared" si="208"/>
        <v>0</v>
      </c>
      <c r="SRQ13" s="1103" t="s">
        <v>113</v>
      </c>
      <c r="SRR13" s="1104">
        <f t="shared" si="208"/>
        <v>0</v>
      </c>
      <c r="SRS13" s="1104">
        <f t="shared" si="208"/>
        <v>0</v>
      </c>
      <c r="SRT13" s="1104">
        <f t="shared" si="208"/>
        <v>0</v>
      </c>
      <c r="SRU13" s="1104">
        <f t="shared" si="208"/>
        <v>0</v>
      </c>
      <c r="SRV13" s="1104">
        <f t="shared" si="208"/>
        <v>0</v>
      </c>
      <c r="SRW13" s="1104">
        <f t="shared" si="208"/>
        <v>0</v>
      </c>
      <c r="SRX13" s="1104">
        <f t="shared" si="208"/>
        <v>0</v>
      </c>
      <c r="SRY13" s="1103" t="s">
        <v>113</v>
      </c>
      <c r="SRZ13" s="1104">
        <f t="shared" si="208"/>
        <v>0</v>
      </c>
      <c r="SSA13" s="1104">
        <f t="shared" si="208"/>
        <v>0</v>
      </c>
      <c r="SSB13" s="1104">
        <f t="shared" si="208"/>
        <v>0</v>
      </c>
      <c r="SSC13" s="1104">
        <f t="shared" si="208"/>
        <v>0</v>
      </c>
      <c r="SSD13" s="1104">
        <f t="shared" si="208"/>
        <v>0</v>
      </c>
      <c r="SSE13" s="1104">
        <f t="shared" si="208"/>
        <v>0</v>
      </c>
      <c r="SSF13" s="1104">
        <f t="shared" si="208"/>
        <v>0</v>
      </c>
      <c r="SSG13" s="1103" t="s">
        <v>113</v>
      </c>
      <c r="SSH13" s="1104">
        <f t="shared" si="208"/>
        <v>0</v>
      </c>
      <c r="SSI13" s="1104">
        <f t="shared" si="208"/>
        <v>0</v>
      </c>
      <c r="SSJ13" s="1104">
        <f t="shared" si="208"/>
        <v>0</v>
      </c>
      <c r="SSK13" s="1104">
        <f t="shared" si="208"/>
        <v>0</v>
      </c>
      <c r="SSL13" s="1104">
        <f t="shared" si="208"/>
        <v>0</v>
      </c>
      <c r="SSM13" s="1104">
        <f t="shared" si="208"/>
        <v>0</v>
      </c>
      <c r="SSN13" s="1104">
        <f t="shared" si="208"/>
        <v>0</v>
      </c>
      <c r="SSO13" s="1103" t="s">
        <v>113</v>
      </c>
      <c r="SSP13" s="1104">
        <f t="shared" si="208"/>
        <v>0</v>
      </c>
      <c r="SSQ13" s="1104">
        <f t="shared" si="208"/>
        <v>0</v>
      </c>
      <c r="SSR13" s="1104">
        <f t="shared" si="208"/>
        <v>0</v>
      </c>
      <c r="SSS13" s="1104">
        <f t="shared" si="208"/>
        <v>0</v>
      </c>
      <c r="SST13" s="1104">
        <f t="shared" si="208"/>
        <v>0</v>
      </c>
      <c r="SSU13" s="1104">
        <f t="shared" si="208"/>
        <v>0</v>
      </c>
      <c r="SSV13" s="1104">
        <f t="shared" si="208"/>
        <v>0</v>
      </c>
      <c r="SSW13" s="1103" t="s">
        <v>113</v>
      </c>
      <c r="SSX13" s="1104">
        <f t="shared" si="208"/>
        <v>0</v>
      </c>
      <c r="SSY13" s="1104">
        <f t="shared" si="208"/>
        <v>0</v>
      </c>
      <c r="SSZ13" s="1104">
        <f t="shared" si="208"/>
        <v>0</v>
      </c>
      <c r="STA13" s="1104">
        <f t="shared" si="208"/>
        <v>0</v>
      </c>
      <c r="STB13" s="1104">
        <f t="shared" si="208"/>
        <v>0</v>
      </c>
      <c r="STC13" s="1104">
        <f t="shared" si="208"/>
        <v>0</v>
      </c>
      <c r="STD13" s="1104">
        <f t="shared" si="208"/>
        <v>0</v>
      </c>
      <c r="STE13" s="1103" t="s">
        <v>113</v>
      </c>
      <c r="STF13" s="1104">
        <f t="shared" si="208"/>
        <v>0</v>
      </c>
      <c r="STG13" s="1104">
        <f t="shared" si="208"/>
        <v>0</v>
      </c>
      <c r="STH13" s="1104">
        <f t="shared" si="208"/>
        <v>0</v>
      </c>
      <c r="STI13" s="1104">
        <f t="shared" si="208"/>
        <v>0</v>
      </c>
      <c r="STJ13" s="1104">
        <f t="shared" si="208"/>
        <v>0</v>
      </c>
      <c r="STK13" s="1104">
        <f t="shared" si="208"/>
        <v>0</v>
      </c>
      <c r="STL13" s="1104">
        <f t="shared" si="208"/>
        <v>0</v>
      </c>
      <c r="STM13" s="1103" t="s">
        <v>113</v>
      </c>
      <c r="STN13" s="1104">
        <f t="shared" ref="STN13:SVX13" si="209">SUM(STN7:STN12)</f>
        <v>0</v>
      </c>
      <c r="STO13" s="1104">
        <f t="shared" si="209"/>
        <v>0</v>
      </c>
      <c r="STP13" s="1104">
        <f t="shared" si="209"/>
        <v>0</v>
      </c>
      <c r="STQ13" s="1104">
        <f t="shared" si="209"/>
        <v>0</v>
      </c>
      <c r="STR13" s="1104">
        <f t="shared" si="209"/>
        <v>0</v>
      </c>
      <c r="STS13" s="1104">
        <f t="shared" si="209"/>
        <v>0</v>
      </c>
      <c r="STT13" s="1104">
        <f t="shared" si="209"/>
        <v>0</v>
      </c>
      <c r="STU13" s="1103" t="s">
        <v>113</v>
      </c>
      <c r="STV13" s="1104">
        <f t="shared" si="209"/>
        <v>0</v>
      </c>
      <c r="STW13" s="1104">
        <f t="shared" si="209"/>
        <v>0</v>
      </c>
      <c r="STX13" s="1104">
        <f t="shared" si="209"/>
        <v>0</v>
      </c>
      <c r="STY13" s="1104">
        <f t="shared" si="209"/>
        <v>0</v>
      </c>
      <c r="STZ13" s="1104">
        <f t="shared" si="209"/>
        <v>0</v>
      </c>
      <c r="SUA13" s="1104">
        <f t="shared" si="209"/>
        <v>0</v>
      </c>
      <c r="SUB13" s="1104">
        <f t="shared" si="209"/>
        <v>0</v>
      </c>
      <c r="SUC13" s="1103" t="s">
        <v>113</v>
      </c>
      <c r="SUD13" s="1104">
        <f t="shared" si="209"/>
        <v>0</v>
      </c>
      <c r="SUE13" s="1104">
        <f t="shared" si="209"/>
        <v>0</v>
      </c>
      <c r="SUF13" s="1104">
        <f t="shared" si="209"/>
        <v>0</v>
      </c>
      <c r="SUG13" s="1104">
        <f t="shared" si="209"/>
        <v>0</v>
      </c>
      <c r="SUH13" s="1104">
        <f t="shared" si="209"/>
        <v>0</v>
      </c>
      <c r="SUI13" s="1104">
        <f t="shared" si="209"/>
        <v>0</v>
      </c>
      <c r="SUJ13" s="1104">
        <f t="shared" si="209"/>
        <v>0</v>
      </c>
      <c r="SUK13" s="1103" t="s">
        <v>113</v>
      </c>
      <c r="SUL13" s="1104">
        <f t="shared" si="209"/>
        <v>0</v>
      </c>
      <c r="SUM13" s="1104">
        <f t="shared" si="209"/>
        <v>0</v>
      </c>
      <c r="SUN13" s="1104">
        <f t="shared" si="209"/>
        <v>0</v>
      </c>
      <c r="SUO13" s="1104">
        <f t="shared" si="209"/>
        <v>0</v>
      </c>
      <c r="SUP13" s="1104">
        <f t="shared" si="209"/>
        <v>0</v>
      </c>
      <c r="SUQ13" s="1104">
        <f t="shared" si="209"/>
        <v>0</v>
      </c>
      <c r="SUR13" s="1104">
        <f t="shared" si="209"/>
        <v>0</v>
      </c>
      <c r="SUS13" s="1103" t="s">
        <v>113</v>
      </c>
      <c r="SUT13" s="1104">
        <f t="shared" si="209"/>
        <v>0</v>
      </c>
      <c r="SUU13" s="1104">
        <f t="shared" si="209"/>
        <v>0</v>
      </c>
      <c r="SUV13" s="1104">
        <f t="shared" si="209"/>
        <v>0</v>
      </c>
      <c r="SUW13" s="1104">
        <f t="shared" si="209"/>
        <v>0</v>
      </c>
      <c r="SUX13" s="1104">
        <f t="shared" si="209"/>
        <v>0</v>
      </c>
      <c r="SUY13" s="1104">
        <f t="shared" si="209"/>
        <v>0</v>
      </c>
      <c r="SUZ13" s="1104">
        <f t="shared" si="209"/>
        <v>0</v>
      </c>
      <c r="SVA13" s="1103" t="s">
        <v>113</v>
      </c>
      <c r="SVB13" s="1104">
        <f t="shared" si="209"/>
        <v>0</v>
      </c>
      <c r="SVC13" s="1104">
        <f t="shared" si="209"/>
        <v>0</v>
      </c>
      <c r="SVD13" s="1104">
        <f t="shared" si="209"/>
        <v>0</v>
      </c>
      <c r="SVE13" s="1104">
        <f t="shared" si="209"/>
        <v>0</v>
      </c>
      <c r="SVF13" s="1104">
        <f t="shared" si="209"/>
        <v>0</v>
      </c>
      <c r="SVG13" s="1104">
        <f t="shared" si="209"/>
        <v>0</v>
      </c>
      <c r="SVH13" s="1104">
        <f t="shared" si="209"/>
        <v>0</v>
      </c>
      <c r="SVI13" s="1103" t="s">
        <v>113</v>
      </c>
      <c r="SVJ13" s="1104">
        <f t="shared" si="209"/>
        <v>0</v>
      </c>
      <c r="SVK13" s="1104">
        <f t="shared" si="209"/>
        <v>0</v>
      </c>
      <c r="SVL13" s="1104">
        <f t="shared" si="209"/>
        <v>0</v>
      </c>
      <c r="SVM13" s="1104">
        <f t="shared" si="209"/>
        <v>0</v>
      </c>
      <c r="SVN13" s="1104">
        <f t="shared" si="209"/>
        <v>0</v>
      </c>
      <c r="SVO13" s="1104">
        <f t="shared" si="209"/>
        <v>0</v>
      </c>
      <c r="SVP13" s="1104">
        <f t="shared" si="209"/>
        <v>0</v>
      </c>
      <c r="SVQ13" s="1103" t="s">
        <v>113</v>
      </c>
      <c r="SVR13" s="1104">
        <f t="shared" si="209"/>
        <v>0</v>
      </c>
      <c r="SVS13" s="1104">
        <f t="shared" si="209"/>
        <v>0</v>
      </c>
      <c r="SVT13" s="1104">
        <f t="shared" si="209"/>
        <v>0</v>
      </c>
      <c r="SVU13" s="1104">
        <f t="shared" si="209"/>
        <v>0</v>
      </c>
      <c r="SVV13" s="1104">
        <f t="shared" si="209"/>
        <v>0</v>
      </c>
      <c r="SVW13" s="1104">
        <f t="shared" si="209"/>
        <v>0</v>
      </c>
      <c r="SVX13" s="1104">
        <f t="shared" si="209"/>
        <v>0</v>
      </c>
      <c r="SVY13" s="1103" t="s">
        <v>113</v>
      </c>
      <c r="SVZ13" s="1104">
        <f t="shared" ref="SVZ13:SYJ13" si="210">SUM(SVZ7:SVZ12)</f>
        <v>0</v>
      </c>
      <c r="SWA13" s="1104">
        <f t="shared" si="210"/>
        <v>0</v>
      </c>
      <c r="SWB13" s="1104">
        <f t="shared" si="210"/>
        <v>0</v>
      </c>
      <c r="SWC13" s="1104">
        <f t="shared" si="210"/>
        <v>0</v>
      </c>
      <c r="SWD13" s="1104">
        <f t="shared" si="210"/>
        <v>0</v>
      </c>
      <c r="SWE13" s="1104">
        <f t="shared" si="210"/>
        <v>0</v>
      </c>
      <c r="SWF13" s="1104">
        <f t="shared" si="210"/>
        <v>0</v>
      </c>
      <c r="SWG13" s="1103" t="s">
        <v>113</v>
      </c>
      <c r="SWH13" s="1104">
        <f t="shared" si="210"/>
        <v>0</v>
      </c>
      <c r="SWI13" s="1104">
        <f t="shared" si="210"/>
        <v>0</v>
      </c>
      <c r="SWJ13" s="1104">
        <f t="shared" si="210"/>
        <v>0</v>
      </c>
      <c r="SWK13" s="1104">
        <f t="shared" si="210"/>
        <v>0</v>
      </c>
      <c r="SWL13" s="1104">
        <f t="shared" si="210"/>
        <v>0</v>
      </c>
      <c r="SWM13" s="1104">
        <f t="shared" si="210"/>
        <v>0</v>
      </c>
      <c r="SWN13" s="1104">
        <f t="shared" si="210"/>
        <v>0</v>
      </c>
      <c r="SWO13" s="1103" t="s">
        <v>113</v>
      </c>
      <c r="SWP13" s="1104">
        <f t="shared" si="210"/>
        <v>0</v>
      </c>
      <c r="SWQ13" s="1104">
        <f t="shared" si="210"/>
        <v>0</v>
      </c>
      <c r="SWR13" s="1104">
        <f t="shared" si="210"/>
        <v>0</v>
      </c>
      <c r="SWS13" s="1104">
        <f t="shared" si="210"/>
        <v>0</v>
      </c>
      <c r="SWT13" s="1104">
        <f t="shared" si="210"/>
        <v>0</v>
      </c>
      <c r="SWU13" s="1104">
        <f t="shared" si="210"/>
        <v>0</v>
      </c>
      <c r="SWV13" s="1104">
        <f t="shared" si="210"/>
        <v>0</v>
      </c>
      <c r="SWW13" s="1103" t="s">
        <v>113</v>
      </c>
      <c r="SWX13" s="1104">
        <f t="shared" si="210"/>
        <v>0</v>
      </c>
      <c r="SWY13" s="1104">
        <f t="shared" si="210"/>
        <v>0</v>
      </c>
      <c r="SWZ13" s="1104">
        <f t="shared" si="210"/>
        <v>0</v>
      </c>
      <c r="SXA13" s="1104">
        <f t="shared" si="210"/>
        <v>0</v>
      </c>
      <c r="SXB13" s="1104">
        <f t="shared" si="210"/>
        <v>0</v>
      </c>
      <c r="SXC13" s="1104">
        <f t="shared" si="210"/>
        <v>0</v>
      </c>
      <c r="SXD13" s="1104">
        <f t="shared" si="210"/>
        <v>0</v>
      </c>
      <c r="SXE13" s="1103" t="s">
        <v>113</v>
      </c>
      <c r="SXF13" s="1104">
        <f t="shared" si="210"/>
        <v>0</v>
      </c>
      <c r="SXG13" s="1104">
        <f t="shared" si="210"/>
        <v>0</v>
      </c>
      <c r="SXH13" s="1104">
        <f t="shared" si="210"/>
        <v>0</v>
      </c>
      <c r="SXI13" s="1104">
        <f t="shared" si="210"/>
        <v>0</v>
      </c>
      <c r="SXJ13" s="1104">
        <f t="shared" si="210"/>
        <v>0</v>
      </c>
      <c r="SXK13" s="1104">
        <f t="shared" si="210"/>
        <v>0</v>
      </c>
      <c r="SXL13" s="1104">
        <f t="shared" si="210"/>
        <v>0</v>
      </c>
      <c r="SXM13" s="1103" t="s">
        <v>113</v>
      </c>
      <c r="SXN13" s="1104">
        <f t="shared" si="210"/>
        <v>0</v>
      </c>
      <c r="SXO13" s="1104">
        <f t="shared" si="210"/>
        <v>0</v>
      </c>
      <c r="SXP13" s="1104">
        <f t="shared" si="210"/>
        <v>0</v>
      </c>
      <c r="SXQ13" s="1104">
        <f t="shared" si="210"/>
        <v>0</v>
      </c>
      <c r="SXR13" s="1104">
        <f t="shared" si="210"/>
        <v>0</v>
      </c>
      <c r="SXS13" s="1104">
        <f t="shared" si="210"/>
        <v>0</v>
      </c>
      <c r="SXT13" s="1104">
        <f t="shared" si="210"/>
        <v>0</v>
      </c>
      <c r="SXU13" s="1103" t="s">
        <v>113</v>
      </c>
      <c r="SXV13" s="1104">
        <f t="shared" si="210"/>
        <v>0</v>
      </c>
      <c r="SXW13" s="1104">
        <f t="shared" si="210"/>
        <v>0</v>
      </c>
      <c r="SXX13" s="1104">
        <f t="shared" si="210"/>
        <v>0</v>
      </c>
      <c r="SXY13" s="1104">
        <f t="shared" si="210"/>
        <v>0</v>
      </c>
      <c r="SXZ13" s="1104">
        <f t="shared" si="210"/>
        <v>0</v>
      </c>
      <c r="SYA13" s="1104">
        <f t="shared" si="210"/>
        <v>0</v>
      </c>
      <c r="SYB13" s="1104">
        <f t="shared" si="210"/>
        <v>0</v>
      </c>
      <c r="SYC13" s="1103" t="s">
        <v>113</v>
      </c>
      <c r="SYD13" s="1104">
        <f t="shared" si="210"/>
        <v>0</v>
      </c>
      <c r="SYE13" s="1104">
        <f t="shared" si="210"/>
        <v>0</v>
      </c>
      <c r="SYF13" s="1104">
        <f t="shared" si="210"/>
        <v>0</v>
      </c>
      <c r="SYG13" s="1104">
        <f t="shared" si="210"/>
        <v>0</v>
      </c>
      <c r="SYH13" s="1104">
        <f t="shared" si="210"/>
        <v>0</v>
      </c>
      <c r="SYI13" s="1104">
        <f t="shared" si="210"/>
        <v>0</v>
      </c>
      <c r="SYJ13" s="1104">
        <f t="shared" si="210"/>
        <v>0</v>
      </c>
      <c r="SYK13" s="1103" t="s">
        <v>113</v>
      </c>
      <c r="SYL13" s="1104">
        <f t="shared" ref="SYL13:TAV13" si="211">SUM(SYL7:SYL12)</f>
        <v>0</v>
      </c>
      <c r="SYM13" s="1104">
        <f t="shared" si="211"/>
        <v>0</v>
      </c>
      <c r="SYN13" s="1104">
        <f t="shared" si="211"/>
        <v>0</v>
      </c>
      <c r="SYO13" s="1104">
        <f t="shared" si="211"/>
        <v>0</v>
      </c>
      <c r="SYP13" s="1104">
        <f t="shared" si="211"/>
        <v>0</v>
      </c>
      <c r="SYQ13" s="1104">
        <f t="shared" si="211"/>
        <v>0</v>
      </c>
      <c r="SYR13" s="1104">
        <f t="shared" si="211"/>
        <v>0</v>
      </c>
      <c r="SYS13" s="1103" t="s">
        <v>113</v>
      </c>
      <c r="SYT13" s="1104">
        <f t="shared" si="211"/>
        <v>0</v>
      </c>
      <c r="SYU13" s="1104">
        <f t="shared" si="211"/>
        <v>0</v>
      </c>
      <c r="SYV13" s="1104">
        <f t="shared" si="211"/>
        <v>0</v>
      </c>
      <c r="SYW13" s="1104">
        <f t="shared" si="211"/>
        <v>0</v>
      </c>
      <c r="SYX13" s="1104">
        <f t="shared" si="211"/>
        <v>0</v>
      </c>
      <c r="SYY13" s="1104">
        <f t="shared" si="211"/>
        <v>0</v>
      </c>
      <c r="SYZ13" s="1104">
        <f t="shared" si="211"/>
        <v>0</v>
      </c>
      <c r="SZA13" s="1103" t="s">
        <v>113</v>
      </c>
      <c r="SZB13" s="1104">
        <f t="shared" si="211"/>
        <v>0</v>
      </c>
      <c r="SZC13" s="1104">
        <f t="shared" si="211"/>
        <v>0</v>
      </c>
      <c r="SZD13" s="1104">
        <f t="shared" si="211"/>
        <v>0</v>
      </c>
      <c r="SZE13" s="1104">
        <f t="shared" si="211"/>
        <v>0</v>
      </c>
      <c r="SZF13" s="1104">
        <f t="shared" si="211"/>
        <v>0</v>
      </c>
      <c r="SZG13" s="1104">
        <f t="shared" si="211"/>
        <v>0</v>
      </c>
      <c r="SZH13" s="1104">
        <f t="shared" si="211"/>
        <v>0</v>
      </c>
      <c r="SZI13" s="1103" t="s">
        <v>113</v>
      </c>
      <c r="SZJ13" s="1104">
        <f t="shared" si="211"/>
        <v>0</v>
      </c>
      <c r="SZK13" s="1104">
        <f t="shared" si="211"/>
        <v>0</v>
      </c>
      <c r="SZL13" s="1104">
        <f t="shared" si="211"/>
        <v>0</v>
      </c>
      <c r="SZM13" s="1104">
        <f t="shared" si="211"/>
        <v>0</v>
      </c>
      <c r="SZN13" s="1104">
        <f t="shared" si="211"/>
        <v>0</v>
      </c>
      <c r="SZO13" s="1104">
        <f t="shared" si="211"/>
        <v>0</v>
      </c>
      <c r="SZP13" s="1104">
        <f t="shared" si="211"/>
        <v>0</v>
      </c>
      <c r="SZQ13" s="1103" t="s">
        <v>113</v>
      </c>
      <c r="SZR13" s="1104">
        <f t="shared" si="211"/>
        <v>0</v>
      </c>
      <c r="SZS13" s="1104">
        <f t="shared" si="211"/>
        <v>0</v>
      </c>
      <c r="SZT13" s="1104">
        <f t="shared" si="211"/>
        <v>0</v>
      </c>
      <c r="SZU13" s="1104">
        <f t="shared" si="211"/>
        <v>0</v>
      </c>
      <c r="SZV13" s="1104">
        <f t="shared" si="211"/>
        <v>0</v>
      </c>
      <c r="SZW13" s="1104">
        <f t="shared" si="211"/>
        <v>0</v>
      </c>
      <c r="SZX13" s="1104">
        <f t="shared" si="211"/>
        <v>0</v>
      </c>
      <c r="SZY13" s="1103" t="s">
        <v>113</v>
      </c>
      <c r="SZZ13" s="1104">
        <f t="shared" si="211"/>
        <v>0</v>
      </c>
      <c r="TAA13" s="1104">
        <f t="shared" si="211"/>
        <v>0</v>
      </c>
      <c r="TAB13" s="1104">
        <f t="shared" si="211"/>
        <v>0</v>
      </c>
      <c r="TAC13" s="1104">
        <f t="shared" si="211"/>
        <v>0</v>
      </c>
      <c r="TAD13" s="1104">
        <f t="shared" si="211"/>
        <v>0</v>
      </c>
      <c r="TAE13" s="1104">
        <f t="shared" si="211"/>
        <v>0</v>
      </c>
      <c r="TAF13" s="1104">
        <f t="shared" si="211"/>
        <v>0</v>
      </c>
      <c r="TAG13" s="1103" t="s">
        <v>113</v>
      </c>
      <c r="TAH13" s="1104">
        <f t="shared" si="211"/>
        <v>0</v>
      </c>
      <c r="TAI13" s="1104">
        <f t="shared" si="211"/>
        <v>0</v>
      </c>
      <c r="TAJ13" s="1104">
        <f t="shared" si="211"/>
        <v>0</v>
      </c>
      <c r="TAK13" s="1104">
        <f t="shared" si="211"/>
        <v>0</v>
      </c>
      <c r="TAL13" s="1104">
        <f t="shared" si="211"/>
        <v>0</v>
      </c>
      <c r="TAM13" s="1104">
        <f t="shared" si="211"/>
        <v>0</v>
      </c>
      <c r="TAN13" s="1104">
        <f t="shared" si="211"/>
        <v>0</v>
      </c>
      <c r="TAO13" s="1103" t="s">
        <v>113</v>
      </c>
      <c r="TAP13" s="1104">
        <f t="shared" si="211"/>
        <v>0</v>
      </c>
      <c r="TAQ13" s="1104">
        <f t="shared" si="211"/>
        <v>0</v>
      </c>
      <c r="TAR13" s="1104">
        <f t="shared" si="211"/>
        <v>0</v>
      </c>
      <c r="TAS13" s="1104">
        <f t="shared" si="211"/>
        <v>0</v>
      </c>
      <c r="TAT13" s="1104">
        <f t="shared" si="211"/>
        <v>0</v>
      </c>
      <c r="TAU13" s="1104">
        <f t="shared" si="211"/>
        <v>0</v>
      </c>
      <c r="TAV13" s="1104">
        <f t="shared" si="211"/>
        <v>0</v>
      </c>
      <c r="TAW13" s="1103" t="s">
        <v>113</v>
      </c>
      <c r="TAX13" s="1104">
        <f t="shared" ref="TAX13:TDH13" si="212">SUM(TAX7:TAX12)</f>
        <v>0</v>
      </c>
      <c r="TAY13" s="1104">
        <f t="shared" si="212"/>
        <v>0</v>
      </c>
      <c r="TAZ13" s="1104">
        <f t="shared" si="212"/>
        <v>0</v>
      </c>
      <c r="TBA13" s="1104">
        <f t="shared" si="212"/>
        <v>0</v>
      </c>
      <c r="TBB13" s="1104">
        <f t="shared" si="212"/>
        <v>0</v>
      </c>
      <c r="TBC13" s="1104">
        <f t="shared" si="212"/>
        <v>0</v>
      </c>
      <c r="TBD13" s="1104">
        <f t="shared" si="212"/>
        <v>0</v>
      </c>
      <c r="TBE13" s="1103" t="s">
        <v>113</v>
      </c>
      <c r="TBF13" s="1104">
        <f t="shared" si="212"/>
        <v>0</v>
      </c>
      <c r="TBG13" s="1104">
        <f t="shared" si="212"/>
        <v>0</v>
      </c>
      <c r="TBH13" s="1104">
        <f t="shared" si="212"/>
        <v>0</v>
      </c>
      <c r="TBI13" s="1104">
        <f t="shared" si="212"/>
        <v>0</v>
      </c>
      <c r="TBJ13" s="1104">
        <f t="shared" si="212"/>
        <v>0</v>
      </c>
      <c r="TBK13" s="1104">
        <f t="shared" si="212"/>
        <v>0</v>
      </c>
      <c r="TBL13" s="1104">
        <f t="shared" si="212"/>
        <v>0</v>
      </c>
      <c r="TBM13" s="1103" t="s">
        <v>113</v>
      </c>
      <c r="TBN13" s="1104">
        <f t="shared" si="212"/>
        <v>0</v>
      </c>
      <c r="TBO13" s="1104">
        <f t="shared" si="212"/>
        <v>0</v>
      </c>
      <c r="TBP13" s="1104">
        <f t="shared" si="212"/>
        <v>0</v>
      </c>
      <c r="TBQ13" s="1104">
        <f t="shared" si="212"/>
        <v>0</v>
      </c>
      <c r="TBR13" s="1104">
        <f t="shared" si="212"/>
        <v>0</v>
      </c>
      <c r="TBS13" s="1104">
        <f t="shared" si="212"/>
        <v>0</v>
      </c>
      <c r="TBT13" s="1104">
        <f t="shared" si="212"/>
        <v>0</v>
      </c>
      <c r="TBU13" s="1103" t="s">
        <v>113</v>
      </c>
      <c r="TBV13" s="1104">
        <f t="shared" si="212"/>
        <v>0</v>
      </c>
      <c r="TBW13" s="1104">
        <f t="shared" si="212"/>
        <v>0</v>
      </c>
      <c r="TBX13" s="1104">
        <f t="shared" si="212"/>
        <v>0</v>
      </c>
      <c r="TBY13" s="1104">
        <f t="shared" si="212"/>
        <v>0</v>
      </c>
      <c r="TBZ13" s="1104">
        <f t="shared" si="212"/>
        <v>0</v>
      </c>
      <c r="TCA13" s="1104">
        <f t="shared" si="212"/>
        <v>0</v>
      </c>
      <c r="TCB13" s="1104">
        <f t="shared" si="212"/>
        <v>0</v>
      </c>
      <c r="TCC13" s="1103" t="s">
        <v>113</v>
      </c>
      <c r="TCD13" s="1104">
        <f t="shared" si="212"/>
        <v>0</v>
      </c>
      <c r="TCE13" s="1104">
        <f t="shared" si="212"/>
        <v>0</v>
      </c>
      <c r="TCF13" s="1104">
        <f t="shared" si="212"/>
        <v>0</v>
      </c>
      <c r="TCG13" s="1104">
        <f t="shared" si="212"/>
        <v>0</v>
      </c>
      <c r="TCH13" s="1104">
        <f t="shared" si="212"/>
        <v>0</v>
      </c>
      <c r="TCI13" s="1104">
        <f t="shared" si="212"/>
        <v>0</v>
      </c>
      <c r="TCJ13" s="1104">
        <f t="shared" si="212"/>
        <v>0</v>
      </c>
      <c r="TCK13" s="1103" t="s">
        <v>113</v>
      </c>
      <c r="TCL13" s="1104">
        <f t="shared" si="212"/>
        <v>0</v>
      </c>
      <c r="TCM13" s="1104">
        <f t="shared" si="212"/>
        <v>0</v>
      </c>
      <c r="TCN13" s="1104">
        <f t="shared" si="212"/>
        <v>0</v>
      </c>
      <c r="TCO13" s="1104">
        <f t="shared" si="212"/>
        <v>0</v>
      </c>
      <c r="TCP13" s="1104">
        <f t="shared" si="212"/>
        <v>0</v>
      </c>
      <c r="TCQ13" s="1104">
        <f t="shared" si="212"/>
        <v>0</v>
      </c>
      <c r="TCR13" s="1104">
        <f t="shared" si="212"/>
        <v>0</v>
      </c>
      <c r="TCS13" s="1103" t="s">
        <v>113</v>
      </c>
      <c r="TCT13" s="1104">
        <f t="shared" si="212"/>
        <v>0</v>
      </c>
      <c r="TCU13" s="1104">
        <f t="shared" si="212"/>
        <v>0</v>
      </c>
      <c r="TCV13" s="1104">
        <f t="shared" si="212"/>
        <v>0</v>
      </c>
      <c r="TCW13" s="1104">
        <f t="shared" si="212"/>
        <v>0</v>
      </c>
      <c r="TCX13" s="1104">
        <f t="shared" si="212"/>
        <v>0</v>
      </c>
      <c r="TCY13" s="1104">
        <f t="shared" si="212"/>
        <v>0</v>
      </c>
      <c r="TCZ13" s="1104">
        <f t="shared" si="212"/>
        <v>0</v>
      </c>
      <c r="TDA13" s="1103" t="s">
        <v>113</v>
      </c>
      <c r="TDB13" s="1104">
        <f t="shared" si="212"/>
        <v>0</v>
      </c>
      <c r="TDC13" s="1104">
        <f t="shared" si="212"/>
        <v>0</v>
      </c>
      <c r="TDD13" s="1104">
        <f t="shared" si="212"/>
        <v>0</v>
      </c>
      <c r="TDE13" s="1104">
        <f t="shared" si="212"/>
        <v>0</v>
      </c>
      <c r="TDF13" s="1104">
        <f t="shared" si="212"/>
        <v>0</v>
      </c>
      <c r="TDG13" s="1104">
        <f t="shared" si="212"/>
        <v>0</v>
      </c>
      <c r="TDH13" s="1104">
        <f t="shared" si="212"/>
        <v>0</v>
      </c>
      <c r="TDI13" s="1103" t="s">
        <v>113</v>
      </c>
      <c r="TDJ13" s="1104">
        <f t="shared" ref="TDJ13:TFT13" si="213">SUM(TDJ7:TDJ12)</f>
        <v>0</v>
      </c>
      <c r="TDK13" s="1104">
        <f t="shared" si="213"/>
        <v>0</v>
      </c>
      <c r="TDL13" s="1104">
        <f t="shared" si="213"/>
        <v>0</v>
      </c>
      <c r="TDM13" s="1104">
        <f t="shared" si="213"/>
        <v>0</v>
      </c>
      <c r="TDN13" s="1104">
        <f t="shared" si="213"/>
        <v>0</v>
      </c>
      <c r="TDO13" s="1104">
        <f t="shared" si="213"/>
        <v>0</v>
      </c>
      <c r="TDP13" s="1104">
        <f t="shared" si="213"/>
        <v>0</v>
      </c>
      <c r="TDQ13" s="1103" t="s">
        <v>113</v>
      </c>
      <c r="TDR13" s="1104">
        <f t="shared" si="213"/>
        <v>0</v>
      </c>
      <c r="TDS13" s="1104">
        <f t="shared" si="213"/>
        <v>0</v>
      </c>
      <c r="TDT13" s="1104">
        <f t="shared" si="213"/>
        <v>0</v>
      </c>
      <c r="TDU13" s="1104">
        <f t="shared" si="213"/>
        <v>0</v>
      </c>
      <c r="TDV13" s="1104">
        <f t="shared" si="213"/>
        <v>0</v>
      </c>
      <c r="TDW13" s="1104">
        <f t="shared" si="213"/>
        <v>0</v>
      </c>
      <c r="TDX13" s="1104">
        <f t="shared" si="213"/>
        <v>0</v>
      </c>
      <c r="TDY13" s="1103" t="s">
        <v>113</v>
      </c>
      <c r="TDZ13" s="1104">
        <f t="shared" si="213"/>
        <v>0</v>
      </c>
      <c r="TEA13" s="1104">
        <f t="shared" si="213"/>
        <v>0</v>
      </c>
      <c r="TEB13" s="1104">
        <f t="shared" si="213"/>
        <v>0</v>
      </c>
      <c r="TEC13" s="1104">
        <f t="shared" si="213"/>
        <v>0</v>
      </c>
      <c r="TED13" s="1104">
        <f t="shared" si="213"/>
        <v>0</v>
      </c>
      <c r="TEE13" s="1104">
        <f t="shared" si="213"/>
        <v>0</v>
      </c>
      <c r="TEF13" s="1104">
        <f t="shared" si="213"/>
        <v>0</v>
      </c>
      <c r="TEG13" s="1103" t="s">
        <v>113</v>
      </c>
      <c r="TEH13" s="1104">
        <f t="shared" si="213"/>
        <v>0</v>
      </c>
      <c r="TEI13" s="1104">
        <f t="shared" si="213"/>
        <v>0</v>
      </c>
      <c r="TEJ13" s="1104">
        <f t="shared" si="213"/>
        <v>0</v>
      </c>
      <c r="TEK13" s="1104">
        <f t="shared" si="213"/>
        <v>0</v>
      </c>
      <c r="TEL13" s="1104">
        <f t="shared" si="213"/>
        <v>0</v>
      </c>
      <c r="TEM13" s="1104">
        <f t="shared" si="213"/>
        <v>0</v>
      </c>
      <c r="TEN13" s="1104">
        <f t="shared" si="213"/>
        <v>0</v>
      </c>
      <c r="TEO13" s="1103" t="s">
        <v>113</v>
      </c>
      <c r="TEP13" s="1104">
        <f t="shared" si="213"/>
        <v>0</v>
      </c>
      <c r="TEQ13" s="1104">
        <f t="shared" si="213"/>
        <v>0</v>
      </c>
      <c r="TER13" s="1104">
        <f t="shared" si="213"/>
        <v>0</v>
      </c>
      <c r="TES13" s="1104">
        <f t="shared" si="213"/>
        <v>0</v>
      </c>
      <c r="TET13" s="1104">
        <f t="shared" si="213"/>
        <v>0</v>
      </c>
      <c r="TEU13" s="1104">
        <f t="shared" si="213"/>
        <v>0</v>
      </c>
      <c r="TEV13" s="1104">
        <f t="shared" si="213"/>
        <v>0</v>
      </c>
      <c r="TEW13" s="1103" t="s">
        <v>113</v>
      </c>
      <c r="TEX13" s="1104">
        <f t="shared" si="213"/>
        <v>0</v>
      </c>
      <c r="TEY13" s="1104">
        <f t="shared" si="213"/>
        <v>0</v>
      </c>
      <c r="TEZ13" s="1104">
        <f t="shared" si="213"/>
        <v>0</v>
      </c>
      <c r="TFA13" s="1104">
        <f t="shared" si="213"/>
        <v>0</v>
      </c>
      <c r="TFB13" s="1104">
        <f t="shared" si="213"/>
        <v>0</v>
      </c>
      <c r="TFC13" s="1104">
        <f t="shared" si="213"/>
        <v>0</v>
      </c>
      <c r="TFD13" s="1104">
        <f t="shared" si="213"/>
        <v>0</v>
      </c>
      <c r="TFE13" s="1103" t="s">
        <v>113</v>
      </c>
      <c r="TFF13" s="1104">
        <f t="shared" si="213"/>
        <v>0</v>
      </c>
      <c r="TFG13" s="1104">
        <f t="shared" si="213"/>
        <v>0</v>
      </c>
      <c r="TFH13" s="1104">
        <f t="shared" si="213"/>
        <v>0</v>
      </c>
      <c r="TFI13" s="1104">
        <f t="shared" si="213"/>
        <v>0</v>
      </c>
      <c r="TFJ13" s="1104">
        <f t="shared" si="213"/>
        <v>0</v>
      </c>
      <c r="TFK13" s="1104">
        <f t="shared" si="213"/>
        <v>0</v>
      </c>
      <c r="TFL13" s="1104">
        <f t="shared" si="213"/>
        <v>0</v>
      </c>
      <c r="TFM13" s="1103" t="s">
        <v>113</v>
      </c>
      <c r="TFN13" s="1104">
        <f t="shared" si="213"/>
        <v>0</v>
      </c>
      <c r="TFO13" s="1104">
        <f t="shared" si="213"/>
        <v>0</v>
      </c>
      <c r="TFP13" s="1104">
        <f t="shared" si="213"/>
        <v>0</v>
      </c>
      <c r="TFQ13" s="1104">
        <f t="shared" si="213"/>
        <v>0</v>
      </c>
      <c r="TFR13" s="1104">
        <f t="shared" si="213"/>
        <v>0</v>
      </c>
      <c r="TFS13" s="1104">
        <f t="shared" si="213"/>
        <v>0</v>
      </c>
      <c r="TFT13" s="1104">
        <f t="shared" si="213"/>
        <v>0</v>
      </c>
      <c r="TFU13" s="1103" t="s">
        <v>113</v>
      </c>
      <c r="TFV13" s="1104">
        <f t="shared" ref="TFV13:TIF13" si="214">SUM(TFV7:TFV12)</f>
        <v>0</v>
      </c>
      <c r="TFW13" s="1104">
        <f t="shared" si="214"/>
        <v>0</v>
      </c>
      <c r="TFX13" s="1104">
        <f t="shared" si="214"/>
        <v>0</v>
      </c>
      <c r="TFY13" s="1104">
        <f t="shared" si="214"/>
        <v>0</v>
      </c>
      <c r="TFZ13" s="1104">
        <f t="shared" si="214"/>
        <v>0</v>
      </c>
      <c r="TGA13" s="1104">
        <f t="shared" si="214"/>
        <v>0</v>
      </c>
      <c r="TGB13" s="1104">
        <f t="shared" si="214"/>
        <v>0</v>
      </c>
      <c r="TGC13" s="1103" t="s">
        <v>113</v>
      </c>
      <c r="TGD13" s="1104">
        <f t="shared" si="214"/>
        <v>0</v>
      </c>
      <c r="TGE13" s="1104">
        <f t="shared" si="214"/>
        <v>0</v>
      </c>
      <c r="TGF13" s="1104">
        <f t="shared" si="214"/>
        <v>0</v>
      </c>
      <c r="TGG13" s="1104">
        <f t="shared" si="214"/>
        <v>0</v>
      </c>
      <c r="TGH13" s="1104">
        <f t="shared" si="214"/>
        <v>0</v>
      </c>
      <c r="TGI13" s="1104">
        <f t="shared" si="214"/>
        <v>0</v>
      </c>
      <c r="TGJ13" s="1104">
        <f t="shared" si="214"/>
        <v>0</v>
      </c>
      <c r="TGK13" s="1103" t="s">
        <v>113</v>
      </c>
      <c r="TGL13" s="1104">
        <f t="shared" si="214"/>
        <v>0</v>
      </c>
      <c r="TGM13" s="1104">
        <f t="shared" si="214"/>
        <v>0</v>
      </c>
      <c r="TGN13" s="1104">
        <f t="shared" si="214"/>
        <v>0</v>
      </c>
      <c r="TGO13" s="1104">
        <f t="shared" si="214"/>
        <v>0</v>
      </c>
      <c r="TGP13" s="1104">
        <f t="shared" si="214"/>
        <v>0</v>
      </c>
      <c r="TGQ13" s="1104">
        <f t="shared" si="214"/>
        <v>0</v>
      </c>
      <c r="TGR13" s="1104">
        <f t="shared" si="214"/>
        <v>0</v>
      </c>
      <c r="TGS13" s="1103" t="s">
        <v>113</v>
      </c>
      <c r="TGT13" s="1104">
        <f t="shared" si="214"/>
        <v>0</v>
      </c>
      <c r="TGU13" s="1104">
        <f t="shared" si="214"/>
        <v>0</v>
      </c>
      <c r="TGV13" s="1104">
        <f t="shared" si="214"/>
        <v>0</v>
      </c>
      <c r="TGW13" s="1104">
        <f t="shared" si="214"/>
        <v>0</v>
      </c>
      <c r="TGX13" s="1104">
        <f t="shared" si="214"/>
        <v>0</v>
      </c>
      <c r="TGY13" s="1104">
        <f t="shared" si="214"/>
        <v>0</v>
      </c>
      <c r="TGZ13" s="1104">
        <f t="shared" si="214"/>
        <v>0</v>
      </c>
      <c r="THA13" s="1103" t="s">
        <v>113</v>
      </c>
      <c r="THB13" s="1104">
        <f t="shared" si="214"/>
        <v>0</v>
      </c>
      <c r="THC13" s="1104">
        <f t="shared" si="214"/>
        <v>0</v>
      </c>
      <c r="THD13" s="1104">
        <f t="shared" si="214"/>
        <v>0</v>
      </c>
      <c r="THE13" s="1104">
        <f t="shared" si="214"/>
        <v>0</v>
      </c>
      <c r="THF13" s="1104">
        <f t="shared" si="214"/>
        <v>0</v>
      </c>
      <c r="THG13" s="1104">
        <f t="shared" si="214"/>
        <v>0</v>
      </c>
      <c r="THH13" s="1104">
        <f t="shared" si="214"/>
        <v>0</v>
      </c>
      <c r="THI13" s="1103" t="s">
        <v>113</v>
      </c>
      <c r="THJ13" s="1104">
        <f t="shared" si="214"/>
        <v>0</v>
      </c>
      <c r="THK13" s="1104">
        <f t="shared" si="214"/>
        <v>0</v>
      </c>
      <c r="THL13" s="1104">
        <f t="shared" si="214"/>
        <v>0</v>
      </c>
      <c r="THM13" s="1104">
        <f t="shared" si="214"/>
        <v>0</v>
      </c>
      <c r="THN13" s="1104">
        <f t="shared" si="214"/>
        <v>0</v>
      </c>
      <c r="THO13" s="1104">
        <f t="shared" si="214"/>
        <v>0</v>
      </c>
      <c r="THP13" s="1104">
        <f t="shared" si="214"/>
        <v>0</v>
      </c>
      <c r="THQ13" s="1103" t="s">
        <v>113</v>
      </c>
      <c r="THR13" s="1104">
        <f t="shared" si="214"/>
        <v>0</v>
      </c>
      <c r="THS13" s="1104">
        <f t="shared" si="214"/>
        <v>0</v>
      </c>
      <c r="THT13" s="1104">
        <f t="shared" si="214"/>
        <v>0</v>
      </c>
      <c r="THU13" s="1104">
        <f t="shared" si="214"/>
        <v>0</v>
      </c>
      <c r="THV13" s="1104">
        <f t="shared" si="214"/>
        <v>0</v>
      </c>
      <c r="THW13" s="1104">
        <f t="shared" si="214"/>
        <v>0</v>
      </c>
      <c r="THX13" s="1104">
        <f t="shared" si="214"/>
        <v>0</v>
      </c>
      <c r="THY13" s="1103" t="s">
        <v>113</v>
      </c>
      <c r="THZ13" s="1104">
        <f t="shared" si="214"/>
        <v>0</v>
      </c>
      <c r="TIA13" s="1104">
        <f t="shared" si="214"/>
        <v>0</v>
      </c>
      <c r="TIB13" s="1104">
        <f t="shared" si="214"/>
        <v>0</v>
      </c>
      <c r="TIC13" s="1104">
        <f t="shared" si="214"/>
        <v>0</v>
      </c>
      <c r="TID13" s="1104">
        <f t="shared" si="214"/>
        <v>0</v>
      </c>
      <c r="TIE13" s="1104">
        <f t="shared" si="214"/>
        <v>0</v>
      </c>
      <c r="TIF13" s="1104">
        <f t="shared" si="214"/>
        <v>0</v>
      </c>
      <c r="TIG13" s="1103" t="s">
        <v>113</v>
      </c>
      <c r="TIH13" s="1104">
        <f t="shared" ref="TIH13:TKR13" si="215">SUM(TIH7:TIH12)</f>
        <v>0</v>
      </c>
      <c r="TII13" s="1104">
        <f t="shared" si="215"/>
        <v>0</v>
      </c>
      <c r="TIJ13" s="1104">
        <f t="shared" si="215"/>
        <v>0</v>
      </c>
      <c r="TIK13" s="1104">
        <f t="shared" si="215"/>
        <v>0</v>
      </c>
      <c r="TIL13" s="1104">
        <f t="shared" si="215"/>
        <v>0</v>
      </c>
      <c r="TIM13" s="1104">
        <f t="shared" si="215"/>
        <v>0</v>
      </c>
      <c r="TIN13" s="1104">
        <f t="shared" si="215"/>
        <v>0</v>
      </c>
      <c r="TIO13" s="1103" t="s">
        <v>113</v>
      </c>
      <c r="TIP13" s="1104">
        <f t="shared" si="215"/>
        <v>0</v>
      </c>
      <c r="TIQ13" s="1104">
        <f t="shared" si="215"/>
        <v>0</v>
      </c>
      <c r="TIR13" s="1104">
        <f t="shared" si="215"/>
        <v>0</v>
      </c>
      <c r="TIS13" s="1104">
        <f t="shared" si="215"/>
        <v>0</v>
      </c>
      <c r="TIT13" s="1104">
        <f t="shared" si="215"/>
        <v>0</v>
      </c>
      <c r="TIU13" s="1104">
        <f t="shared" si="215"/>
        <v>0</v>
      </c>
      <c r="TIV13" s="1104">
        <f t="shared" si="215"/>
        <v>0</v>
      </c>
      <c r="TIW13" s="1103" t="s">
        <v>113</v>
      </c>
      <c r="TIX13" s="1104">
        <f t="shared" si="215"/>
        <v>0</v>
      </c>
      <c r="TIY13" s="1104">
        <f t="shared" si="215"/>
        <v>0</v>
      </c>
      <c r="TIZ13" s="1104">
        <f t="shared" si="215"/>
        <v>0</v>
      </c>
      <c r="TJA13" s="1104">
        <f t="shared" si="215"/>
        <v>0</v>
      </c>
      <c r="TJB13" s="1104">
        <f t="shared" si="215"/>
        <v>0</v>
      </c>
      <c r="TJC13" s="1104">
        <f t="shared" si="215"/>
        <v>0</v>
      </c>
      <c r="TJD13" s="1104">
        <f t="shared" si="215"/>
        <v>0</v>
      </c>
      <c r="TJE13" s="1103" t="s">
        <v>113</v>
      </c>
      <c r="TJF13" s="1104">
        <f t="shared" si="215"/>
        <v>0</v>
      </c>
      <c r="TJG13" s="1104">
        <f t="shared" si="215"/>
        <v>0</v>
      </c>
      <c r="TJH13" s="1104">
        <f t="shared" si="215"/>
        <v>0</v>
      </c>
      <c r="TJI13" s="1104">
        <f t="shared" si="215"/>
        <v>0</v>
      </c>
      <c r="TJJ13" s="1104">
        <f t="shared" si="215"/>
        <v>0</v>
      </c>
      <c r="TJK13" s="1104">
        <f t="shared" si="215"/>
        <v>0</v>
      </c>
      <c r="TJL13" s="1104">
        <f t="shared" si="215"/>
        <v>0</v>
      </c>
      <c r="TJM13" s="1103" t="s">
        <v>113</v>
      </c>
      <c r="TJN13" s="1104">
        <f t="shared" si="215"/>
        <v>0</v>
      </c>
      <c r="TJO13" s="1104">
        <f t="shared" si="215"/>
        <v>0</v>
      </c>
      <c r="TJP13" s="1104">
        <f t="shared" si="215"/>
        <v>0</v>
      </c>
      <c r="TJQ13" s="1104">
        <f t="shared" si="215"/>
        <v>0</v>
      </c>
      <c r="TJR13" s="1104">
        <f t="shared" si="215"/>
        <v>0</v>
      </c>
      <c r="TJS13" s="1104">
        <f t="shared" si="215"/>
        <v>0</v>
      </c>
      <c r="TJT13" s="1104">
        <f t="shared" si="215"/>
        <v>0</v>
      </c>
      <c r="TJU13" s="1103" t="s">
        <v>113</v>
      </c>
      <c r="TJV13" s="1104">
        <f t="shared" si="215"/>
        <v>0</v>
      </c>
      <c r="TJW13" s="1104">
        <f t="shared" si="215"/>
        <v>0</v>
      </c>
      <c r="TJX13" s="1104">
        <f t="shared" si="215"/>
        <v>0</v>
      </c>
      <c r="TJY13" s="1104">
        <f t="shared" si="215"/>
        <v>0</v>
      </c>
      <c r="TJZ13" s="1104">
        <f t="shared" si="215"/>
        <v>0</v>
      </c>
      <c r="TKA13" s="1104">
        <f t="shared" si="215"/>
        <v>0</v>
      </c>
      <c r="TKB13" s="1104">
        <f t="shared" si="215"/>
        <v>0</v>
      </c>
      <c r="TKC13" s="1103" t="s">
        <v>113</v>
      </c>
      <c r="TKD13" s="1104">
        <f t="shared" si="215"/>
        <v>0</v>
      </c>
      <c r="TKE13" s="1104">
        <f t="shared" si="215"/>
        <v>0</v>
      </c>
      <c r="TKF13" s="1104">
        <f t="shared" si="215"/>
        <v>0</v>
      </c>
      <c r="TKG13" s="1104">
        <f t="shared" si="215"/>
        <v>0</v>
      </c>
      <c r="TKH13" s="1104">
        <f t="shared" si="215"/>
        <v>0</v>
      </c>
      <c r="TKI13" s="1104">
        <f t="shared" si="215"/>
        <v>0</v>
      </c>
      <c r="TKJ13" s="1104">
        <f t="shared" si="215"/>
        <v>0</v>
      </c>
      <c r="TKK13" s="1103" t="s">
        <v>113</v>
      </c>
      <c r="TKL13" s="1104">
        <f t="shared" si="215"/>
        <v>0</v>
      </c>
      <c r="TKM13" s="1104">
        <f t="shared" si="215"/>
        <v>0</v>
      </c>
      <c r="TKN13" s="1104">
        <f t="shared" si="215"/>
        <v>0</v>
      </c>
      <c r="TKO13" s="1104">
        <f t="shared" si="215"/>
        <v>0</v>
      </c>
      <c r="TKP13" s="1104">
        <f t="shared" si="215"/>
        <v>0</v>
      </c>
      <c r="TKQ13" s="1104">
        <f t="shared" si="215"/>
        <v>0</v>
      </c>
      <c r="TKR13" s="1104">
        <f t="shared" si="215"/>
        <v>0</v>
      </c>
      <c r="TKS13" s="1103" t="s">
        <v>113</v>
      </c>
      <c r="TKT13" s="1104">
        <f t="shared" ref="TKT13:TND13" si="216">SUM(TKT7:TKT12)</f>
        <v>0</v>
      </c>
      <c r="TKU13" s="1104">
        <f t="shared" si="216"/>
        <v>0</v>
      </c>
      <c r="TKV13" s="1104">
        <f t="shared" si="216"/>
        <v>0</v>
      </c>
      <c r="TKW13" s="1104">
        <f t="shared" si="216"/>
        <v>0</v>
      </c>
      <c r="TKX13" s="1104">
        <f t="shared" si="216"/>
        <v>0</v>
      </c>
      <c r="TKY13" s="1104">
        <f t="shared" si="216"/>
        <v>0</v>
      </c>
      <c r="TKZ13" s="1104">
        <f t="shared" si="216"/>
        <v>0</v>
      </c>
      <c r="TLA13" s="1103" t="s">
        <v>113</v>
      </c>
      <c r="TLB13" s="1104">
        <f t="shared" si="216"/>
        <v>0</v>
      </c>
      <c r="TLC13" s="1104">
        <f t="shared" si="216"/>
        <v>0</v>
      </c>
      <c r="TLD13" s="1104">
        <f t="shared" si="216"/>
        <v>0</v>
      </c>
      <c r="TLE13" s="1104">
        <f t="shared" si="216"/>
        <v>0</v>
      </c>
      <c r="TLF13" s="1104">
        <f t="shared" si="216"/>
        <v>0</v>
      </c>
      <c r="TLG13" s="1104">
        <f t="shared" si="216"/>
        <v>0</v>
      </c>
      <c r="TLH13" s="1104">
        <f t="shared" si="216"/>
        <v>0</v>
      </c>
      <c r="TLI13" s="1103" t="s">
        <v>113</v>
      </c>
      <c r="TLJ13" s="1104">
        <f t="shared" si="216"/>
        <v>0</v>
      </c>
      <c r="TLK13" s="1104">
        <f t="shared" si="216"/>
        <v>0</v>
      </c>
      <c r="TLL13" s="1104">
        <f t="shared" si="216"/>
        <v>0</v>
      </c>
      <c r="TLM13" s="1104">
        <f t="shared" si="216"/>
        <v>0</v>
      </c>
      <c r="TLN13" s="1104">
        <f t="shared" si="216"/>
        <v>0</v>
      </c>
      <c r="TLO13" s="1104">
        <f t="shared" si="216"/>
        <v>0</v>
      </c>
      <c r="TLP13" s="1104">
        <f t="shared" si="216"/>
        <v>0</v>
      </c>
      <c r="TLQ13" s="1103" t="s">
        <v>113</v>
      </c>
      <c r="TLR13" s="1104">
        <f t="shared" si="216"/>
        <v>0</v>
      </c>
      <c r="TLS13" s="1104">
        <f t="shared" si="216"/>
        <v>0</v>
      </c>
      <c r="TLT13" s="1104">
        <f t="shared" si="216"/>
        <v>0</v>
      </c>
      <c r="TLU13" s="1104">
        <f t="shared" si="216"/>
        <v>0</v>
      </c>
      <c r="TLV13" s="1104">
        <f t="shared" si="216"/>
        <v>0</v>
      </c>
      <c r="TLW13" s="1104">
        <f t="shared" si="216"/>
        <v>0</v>
      </c>
      <c r="TLX13" s="1104">
        <f t="shared" si="216"/>
        <v>0</v>
      </c>
      <c r="TLY13" s="1103" t="s">
        <v>113</v>
      </c>
      <c r="TLZ13" s="1104">
        <f t="shared" si="216"/>
        <v>0</v>
      </c>
      <c r="TMA13" s="1104">
        <f t="shared" si="216"/>
        <v>0</v>
      </c>
      <c r="TMB13" s="1104">
        <f t="shared" si="216"/>
        <v>0</v>
      </c>
      <c r="TMC13" s="1104">
        <f t="shared" si="216"/>
        <v>0</v>
      </c>
      <c r="TMD13" s="1104">
        <f t="shared" si="216"/>
        <v>0</v>
      </c>
      <c r="TME13" s="1104">
        <f t="shared" si="216"/>
        <v>0</v>
      </c>
      <c r="TMF13" s="1104">
        <f t="shared" si="216"/>
        <v>0</v>
      </c>
      <c r="TMG13" s="1103" t="s">
        <v>113</v>
      </c>
      <c r="TMH13" s="1104">
        <f t="shared" si="216"/>
        <v>0</v>
      </c>
      <c r="TMI13" s="1104">
        <f t="shared" si="216"/>
        <v>0</v>
      </c>
      <c r="TMJ13" s="1104">
        <f t="shared" si="216"/>
        <v>0</v>
      </c>
      <c r="TMK13" s="1104">
        <f t="shared" si="216"/>
        <v>0</v>
      </c>
      <c r="TML13" s="1104">
        <f t="shared" si="216"/>
        <v>0</v>
      </c>
      <c r="TMM13" s="1104">
        <f t="shared" si="216"/>
        <v>0</v>
      </c>
      <c r="TMN13" s="1104">
        <f t="shared" si="216"/>
        <v>0</v>
      </c>
      <c r="TMO13" s="1103" t="s">
        <v>113</v>
      </c>
      <c r="TMP13" s="1104">
        <f t="shared" si="216"/>
        <v>0</v>
      </c>
      <c r="TMQ13" s="1104">
        <f t="shared" si="216"/>
        <v>0</v>
      </c>
      <c r="TMR13" s="1104">
        <f t="shared" si="216"/>
        <v>0</v>
      </c>
      <c r="TMS13" s="1104">
        <f t="shared" si="216"/>
        <v>0</v>
      </c>
      <c r="TMT13" s="1104">
        <f t="shared" si="216"/>
        <v>0</v>
      </c>
      <c r="TMU13" s="1104">
        <f t="shared" si="216"/>
        <v>0</v>
      </c>
      <c r="TMV13" s="1104">
        <f t="shared" si="216"/>
        <v>0</v>
      </c>
      <c r="TMW13" s="1103" t="s">
        <v>113</v>
      </c>
      <c r="TMX13" s="1104">
        <f t="shared" si="216"/>
        <v>0</v>
      </c>
      <c r="TMY13" s="1104">
        <f t="shared" si="216"/>
        <v>0</v>
      </c>
      <c r="TMZ13" s="1104">
        <f t="shared" si="216"/>
        <v>0</v>
      </c>
      <c r="TNA13" s="1104">
        <f t="shared" si="216"/>
        <v>0</v>
      </c>
      <c r="TNB13" s="1104">
        <f t="shared" si="216"/>
        <v>0</v>
      </c>
      <c r="TNC13" s="1104">
        <f t="shared" si="216"/>
        <v>0</v>
      </c>
      <c r="TND13" s="1104">
        <f t="shared" si="216"/>
        <v>0</v>
      </c>
      <c r="TNE13" s="1103" t="s">
        <v>113</v>
      </c>
      <c r="TNF13" s="1104">
        <f t="shared" ref="TNF13:TPP13" si="217">SUM(TNF7:TNF12)</f>
        <v>0</v>
      </c>
      <c r="TNG13" s="1104">
        <f t="shared" si="217"/>
        <v>0</v>
      </c>
      <c r="TNH13" s="1104">
        <f t="shared" si="217"/>
        <v>0</v>
      </c>
      <c r="TNI13" s="1104">
        <f t="shared" si="217"/>
        <v>0</v>
      </c>
      <c r="TNJ13" s="1104">
        <f t="shared" si="217"/>
        <v>0</v>
      </c>
      <c r="TNK13" s="1104">
        <f t="shared" si="217"/>
        <v>0</v>
      </c>
      <c r="TNL13" s="1104">
        <f t="shared" si="217"/>
        <v>0</v>
      </c>
      <c r="TNM13" s="1103" t="s">
        <v>113</v>
      </c>
      <c r="TNN13" s="1104">
        <f t="shared" si="217"/>
        <v>0</v>
      </c>
      <c r="TNO13" s="1104">
        <f t="shared" si="217"/>
        <v>0</v>
      </c>
      <c r="TNP13" s="1104">
        <f t="shared" si="217"/>
        <v>0</v>
      </c>
      <c r="TNQ13" s="1104">
        <f t="shared" si="217"/>
        <v>0</v>
      </c>
      <c r="TNR13" s="1104">
        <f t="shared" si="217"/>
        <v>0</v>
      </c>
      <c r="TNS13" s="1104">
        <f t="shared" si="217"/>
        <v>0</v>
      </c>
      <c r="TNT13" s="1104">
        <f t="shared" si="217"/>
        <v>0</v>
      </c>
      <c r="TNU13" s="1103" t="s">
        <v>113</v>
      </c>
      <c r="TNV13" s="1104">
        <f t="shared" si="217"/>
        <v>0</v>
      </c>
      <c r="TNW13" s="1104">
        <f t="shared" si="217"/>
        <v>0</v>
      </c>
      <c r="TNX13" s="1104">
        <f t="shared" si="217"/>
        <v>0</v>
      </c>
      <c r="TNY13" s="1104">
        <f t="shared" si="217"/>
        <v>0</v>
      </c>
      <c r="TNZ13" s="1104">
        <f t="shared" si="217"/>
        <v>0</v>
      </c>
      <c r="TOA13" s="1104">
        <f t="shared" si="217"/>
        <v>0</v>
      </c>
      <c r="TOB13" s="1104">
        <f t="shared" si="217"/>
        <v>0</v>
      </c>
      <c r="TOC13" s="1103" t="s">
        <v>113</v>
      </c>
      <c r="TOD13" s="1104">
        <f t="shared" si="217"/>
        <v>0</v>
      </c>
      <c r="TOE13" s="1104">
        <f t="shared" si="217"/>
        <v>0</v>
      </c>
      <c r="TOF13" s="1104">
        <f t="shared" si="217"/>
        <v>0</v>
      </c>
      <c r="TOG13" s="1104">
        <f t="shared" si="217"/>
        <v>0</v>
      </c>
      <c r="TOH13" s="1104">
        <f t="shared" si="217"/>
        <v>0</v>
      </c>
      <c r="TOI13" s="1104">
        <f t="shared" si="217"/>
        <v>0</v>
      </c>
      <c r="TOJ13" s="1104">
        <f t="shared" si="217"/>
        <v>0</v>
      </c>
      <c r="TOK13" s="1103" t="s">
        <v>113</v>
      </c>
      <c r="TOL13" s="1104">
        <f t="shared" si="217"/>
        <v>0</v>
      </c>
      <c r="TOM13" s="1104">
        <f t="shared" si="217"/>
        <v>0</v>
      </c>
      <c r="TON13" s="1104">
        <f t="shared" si="217"/>
        <v>0</v>
      </c>
      <c r="TOO13" s="1104">
        <f t="shared" si="217"/>
        <v>0</v>
      </c>
      <c r="TOP13" s="1104">
        <f t="shared" si="217"/>
        <v>0</v>
      </c>
      <c r="TOQ13" s="1104">
        <f t="shared" si="217"/>
        <v>0</v>
      </c>
      <c r="TOR13" s="1104">
        <f t="shared" si="217"/>
        <v>0</v>
      </c>
      <c r="TOS13" s="1103" t="s">
        <v>113</v>
      </c>
      <c r="TOT13" s="1104">
        <f t="shared" si="217"/>
        <v>0</v>
      </c>
      <c r="TOU13" s="1104">
        <f t="shared" si="217"/>
        <v>0</v>
      </c>
      <c r="TOV13" s="1104">
        <f t="shared" si="217"/>
        <v>0</v>
      </c>
      <c r="TOW13" s="1104">
        <f t="shared" si="217"/>
        <v>0</v>
      </c>
      <c r="TOX13" s="1104">
        <f t="shared" si="217"/>
        <v>0</v>
      </c>
      <c r="TOY13" s="1104">
        <f t="shared" si="217"/>
        <v>0</v>
      </c>
      <c r="TOZ13" s="1104">
        <f t="shared" si="217"/>
        <v>0</v>
      </c>
      <c r="TPA13" s="1103" t="s">
        <v>113</v>
      </c>
      <c r="TPB13" s="1104">
        <f t="shared" si="217"/>
        <v>0</v>
      </c>
      <c r="TPC13" s="1104">
        <f t="shared" si="217"/>
        <v>0</v>
      </c>
      <c r="TPD13" s="1104">
        <f t="shared" si="217"/>
        <v>0</v>
      </c>
      <c r="TPE13" s="1104">
        <f t="shared" si="217"/>
        <v>0</v>
      </c>
      <c r="TPF13" s="1104">
        <f t="shared" si="217"/>
        <v>0</v>
      </c>
      <c r="TPG13" s="1104">
        <f t="shared" si="217"/>
        <v>0</v>
      </c>
      <c r="TPH13" s="1104">
        <f t="shared" si="217"/>
        <v>0</v>
      </c>
      <c r="TPI13" s="1103" t="s">
        <v>113</v>
      </c>
      <c r="TPJ13" s="1104">
        <f t="shared" si="217"/>
        <v>0</v>
      </c>
      <c r="TPK13" s="1104">
        <f t="shared" si="217"/>
        <v>0</v>
      </c>
      <c r="TPL13" s="1104">
        <f t="shared" si="217"/>
        <v>0</v>
      </c>
      <c r="TPM13" s="1104">
        <f t="shared" si="217"/>
        <v>0</v>
      </c>
      <c r="TPN13" s="1104">
        <f t="shared" si="217"/>
        <v>0</v>
      </c>
      <c r="TPO13" s="1104">
        <f t="shared" si="217"/>
        <v>0</v>
      </c>
      <c r="TPP13" s="1104">
        <f t="shared" si="217"/>
        <v>0</v>
      </c>
      <c r="TPQ13" s="1103" t="s">
        <v>113</v>
      </c>
      <c r="TPR13" s="1104">
        <f t="shared" ref="TPR13:TSB13" si="218">SUM(TPR7:TPR12)</f>
        <v>0</v>
      </c>
      <c r="TPS13" s="1104">
        <f t="shared" si="218"/>
        <v>0</v>
      </c>
      <c r="TPT13" s="1104">
        <f t="shared" si="218"/>
        <v>0</v>
      </c>
      <c r="TPU13" s="1104">
        <f t="shared" si="218"/>
        <v>0</v>
      </c>
      <c r="TPV13" s="1104">
        <f t="shared" si="218"/>
        <v>0</v>
      </c>
      <c r="TPW13" s="1104">
        <f t="shared" si="218"/>
        <v>0</v>
      </c>
      <c r="TPX13" s="1104">
        <f t="shared" si="218"/>
        <v>0</v>
      </c>
      <c r="TPY13" s="1103" t="s">
        <v>113</v>
      </c>
      <c r="TPZ13" s="1104">
        <f t="shared" si="218"/>
        <v>0</v>
      </c>
      <c r="TQA13" s="1104">
        <f t="shared" si="218"/>
        <v>0</v>
      </c>
      <c r="TQB13" s="1104">
        <f t="shared" si="218"/>
        <v>0</v>
      </c>
      <c r="TQC13" s="1104">
        <f t="shared" si="218"/>
        <v>0</v>
      </c>
      <c r="TQD13" s="1104">
        <f t="shared" si="218"/>
        <v>0</v>
      </c>
      <c r="TQE13" s="1104">
        <f t="shared" si="218"/>
        <v>0</v>
      </c>
      <c r="TQF13" s="1104">
        <f t="shared" si="218"/>
        <v>0</v>
      </c>
      <c r="TQG13" s="1103" t="s">
        <v>113</v>
      </c>
      <c r="TQH13" s="1104">
        <f t="shared" si="218"/>
        <v>0</v>
      </c>
      <c r="TQI13" s="1104">
        <f t="shared" si="218"/>
        <v>0</v>
      </c>
      <c r="TQJ13" s="1104">
        <f t="shared" si="218"/>
        <v>0</v>
      </c>
      <c r="TQK13" s="1104">
        <f t="shared" si="218"/>
        <v>0</v>
      </c>
      <c r="TQL13" s="1104">
        <f t="shared" si="218"/>
        <v>0</v>
      </c>
      <c r="TQM13" s="1104">
        <f t="shared" si="218"/>
        <v>0</v>
      </c>
      <c r="TQN13" s="1104">
        <f t="shared" si="218"/>
        <v>0</v>
      </c>
      <c r="TQO13" s="1103" t="s">
        <v>113</v>
      </c>
      <c r="TQP13" s="1104">
        <f t="shared" si="218"/>
        <v>0</v>
      </c>
      <c r="TQQ13" s="1104">
        <f t="shared" si="218"/>
        <v>0</v>
      </c>
      <c r="TQR13" s="1104">
        <f t="shared" si="218"/>
        <v>0</v>
      </c>
      <c r="TQS13" s="1104">
        <f t="shared" si="218"/>
        <v>0</v>
      </c>
      <c r="TQT13" s="1104">
        <f t="shared" si="218"/>
        <v>0</v>
      </c>
      <c r="TQU13" s="1104">
        <f t="shared" si="218"/>
        <v>0</v>
      </c>
      <c r="TQV13" s="1104">
        <f t="shared" si="218"/>
        <v>0</v>
      </c>
      <c r="TQW13" s="1103" t="s">
        <v>113</v>
      </c>
      <c r="TQX13" s="1104">
        <f t="shared" si="218"/>
        <v>0</v>
      </c>
      <c r="TQY13" s="1104">
        <f t="shared" si="218"/>
        <v>0</v>
      </c>
      <c r="TQZ13" s="1104">
        <f t="shared" si="218"/>
        <v>0</v>
      </c>
      <c r="TRA13" s="1104">
        <f t="shared" si="218"/>
        <v>0</v>
      </c>
      <c r="TRB13" s="1104">
        <f t="shared" si="218"/>
        <v>0</v>
      </c>
      <c r="TRC13" s="1104">
        <f t="shared" si="218"/>
        <v>0</v>
      </c>
      <c r="TRD13" s="1104">
        <f t="shared" si="218"/>
        <v>0</v>
      </c>
      <c r="TRE13" s="1103" t="s">
        <v>113</v>
      </c>
      <c r="TRF13" s="1104">
        <f t="shared" si="218"/>
        <v>0</v>
      </c>
      <c r="TRG13" s="1104">
        <f t="shared" si="218"/>
        <v>0</v>
      </c>
      <c r="TRH13" s="1104">
        <f t="shared" si="218"/>
        <v>0</v>
      </c>
      <c r="TRI13" s="1104">
        <f t="shared" si="218"/>
        <v>0</v>
      </c>
      <c r="TRJ13" s="1104">
        <f t="shared" si="218"/>
        <v>0</v>
      </c>
      <c r="TRK13" s="1104">
        <f t="shared" si="218"/>
        <v>0</v>
      </c>
      <c r="TRL13" s="1104">
        <f t="shared" si="218"/>
        <v>0</v>
      </c>
      <c r="TRM13" s="1103" t="s">
        <v>113</v>
      </c>
      <c r="TRN13" s="1104">
        <f t="shared" si="218"/>
        <v>0</v>
      </c>
      <c r="TRO13" s="1104">
        <f t="shared" si="218"/>
        <v>0</v>
      </c>
      <c r="TRP13" s="1104">
        <f t="shared" si="218"/>
        <v>0</v>
      </c>
      <c r="TRQ13" s="1104">
        <f t="shared" si="218"/>
        <v>0</v>
      </c>
      <c r="TRR13" s="1104">
        <f t="shared" si="218"/>
        <v>0</v>
      </c>
      <c r="TRS13" s="1104">
        <f t="shared" si="218"/>
        <v>0</v>
      </c>
      <c r="TRT13" s="1104">
        <f t="shared" si="218"/>
        <v>0</v>
      </c>
      <c r="TRU13" s="1103" t="s">
        <v>113</v>
      </c>
      <c r="TRV13" s="1104">
        <f t="shared" si="218"/>
        <v>0</v>
      </c>
      <c r="TRW13" s="1104">
        <f t="shared" si="218"/>
        <v>0</v>
      </c>
      <c r="TRX13" s="1104">
        <f t="shared" si="218"/>
        <v>0</v>
      </c>
      <c r="TRY13" s="1104">
        <f t="shared" si="218"/>
        <v>0</v>
      </c>
      <c r="TRZ13" s="1104">
        <f t="shared" si="218"/>
        <v>0</v>
      </c>
      <c r="TSA13" s="1104">
        <f t="shared" si="218"/>
        <v>0</v>
      </c>
      <c r="TSB13" s="1104">
        <f t="shared" si="218"/>
        <v>0</v>
      </c>
      <c r="TSC13" s="1103" t="s">
        <v>113</v>
      </c>
      <c r="TSD13" s="1104">
        <f t="shared" ref="TSD13:TUN13" si="219">SUM(TSD7:TSD12)</f>
        <v>0</v>
      </c>
      <c r="TSE13" s="1104">
        <f t="shared" si="219"/>
        <v>0</v>
      </c>
      <c r="TSF13" s="1104">
        <f t="shared" si="219"/>
        <v>0</v>
      </c>
      <c r="TSG13" s="1104">
        <f t="shared" si="219"/>
        <v>0</v>
      </c>
      <c r="TSH13" s="1104">
        <f t="shared" si="219"/>
        <v>0</v>
      </c>
      <c r="TSI13" s="1104">
        <f t="shared" si="219"/>
        <v>0</v>
      </c>
      <c r="TSJ13" s="1104">
        <f t="shared" si="219"/>
        <v>0</v>
      </c>
      <c r="TSK13" s="1103" t="s">
        <v>113</v>
      </c>
      <c r="TSL13" s="1104">
        <f t="shared" si="219"/>
        <v>0</v>
      </c>
      <c r="TSM13" s="1104">
        <f t="shared" si="219"/>
        <v>0</v>
      </c>
      <c r="TSN13" s="1104">
        <f t="shared" si="219"/>
        <v>0</v>
      </c>
      <c r="TSO13" s="1104">
        <f t="shared" si="219"/>
        <v>0</v>
      </c>
      <c r="TSP13" s="1104">
        <f t="shared" si="219"/>
        <v>0</v>
      </c>
      <c r="TSQ13" s="1104">
        <f t="shared" si="219"/>
        <v>0</v>
      </c>
      <c r="TSR13" s="1104">
        <f t="shared" si="219"/>
        <v>0</v>
      </c>
      <c r="TSS13" s="1103" t="s">
        <v>113</v>
      </c>
      <c r="TST13" s="1104">
        <f t="shared" si="219"/>
        <v>0</v>
      </c>
      <c r="TSU13" s="1104">
        <f t="shared" si="219"/>
        <v>0</v>
      </c>
      <c r="TSV13" s="1104">
        <f t="shared" si="219"/>
        <v>0</v>
      </c>
      <c r="TSW13" s="1104">
        <f t="shared" si="219"/>
        <v>0</v>
      </c>
      <c r="TSX13" s="1104">
        <f t="shared" si="219"/>
        <v>0</v>
      </c>
      <c r="TSY13" s="1104">
        <f t="shared" si="219"/>
        <v>0</v>
      </c>
      <c r="TSZ13" s="1104">
        <f t="shared" si="219"/>
        <v>0</v>
      </c>
      <c r="TTA13" s="1103" t="s">
        <v>113</v>
      </c>
      <c r="TTB13" s="1104">
        <f t="shared" si="219"/>
        <v>0</v>
      </c>
      <c r="TTC13" s="1104">
        <f t="shared" si="219"/>
        <v>0</v>
      </c>
      <c r="TTD13" s="1104">
        <f t="shared" si="219"/>
        <v>0</v>
      </c>
      <c r="TTE13" s="1104">
        <f t="shared" si="219"/>
        <v>0</v>
      </c>
      <c r="TTF13" s="1104">
        <f t="shared" si="219"/>
        <v>0</v>
      </c>
      <c r="TTG13" s="1104">
        <f t="shared" si="219"/>
        <v>0</v>
      </c>
      <c r="TTH13" s="1104">
        <f t="shared" si="219"/>
        <v>0</v>
      </c>
      <c r="TTI13" s="1103" t="s">
        <v>113</v>
      </c>
      <c r="TTJ13" s="1104">
        <f t="shared" si="219"/>
        <v>0</v>
      </c>
      <c r="TTK13" s="1104">
        <f t="shared" si="219"/>
        <v>0</v>
      </c>
      <c r="TTL13" s="1104">
        <f t="shared" si="219"/>
        <v>0</v>
      </c>
      <c r="TTM13" s="1104">
        <f t="shared" si="219"/>
        <v>0</v>
      </c>
      <c r="TTN13" s="1104">
        <f t="shared" si="219"/>
        <v>0</v>
      </c>
      <c r="TTO13" s="1104">
        <f t="shared" si="219"/>
        <v>0</v>
      </c>
      <c r="TTP13" s="1104">
        <f t="shared" si="219"/>
        <v>0</v>
      </c>
      <c r="TTQ13" s="1103" t="s">
        <v>113</v>
      </c>
      <c r="TTR13" s="1104">
        <f t="shared" si="219"/>
        <v>0</v>
      </c>
      <c r="TTS13" s="1104">
        <f t="shared" si="219"/>
        <v>0</v>
      </c>
      <c r="TTT13" s="1104">
        <f t="shared" si="219"/>
        <v>0</v>
      </c>
      <c r="TTU13" s="1104">
        <f t="shared" si="219"/>
        <v>0</v>
      </c>
      <c r="TTV13" s="1104">
        <f t="shared" si="219"/>
        <v>0</v>
      </c>
      <c r="TTW13" s="1104">
        <f t="shared" si="219"/>
        <v>0</v>
      </c>
      <c r="TTX13" s="1104">
        <f t="shared" si="219"/>
        <v>0</v>
      </c>
      <c r="TTY13" s="1103" t="s">
        <v>113</v>
      </c>
      <c r="TTZ13" s="1104">
        <f t="shared" si="219"/>
        <v>0</v>
      </c>
      <c r="TUA13" s="1104">
        <f t="shared" si="219"/>
        <v>0</v>
      </c>
      <c r="TUB13" s="1104">
        <f t="shared" si="219"/>
        <v>0</v>
      </c>
      <c r="TUC13" s="1104">
        <f t="shared" si="219"/>
        <v>0</v>
      </c>
      <c r="TUD13" s="1104">
        <f t="shared" si="219"/>
        <v>0</v>
      </c>
      <c r="TUE13" s="1104">
        <f t="shared" si="219"/>
        <v>0</v>
      </c>
      <c r="TUF13" s="1104">
        <f t="shared" si="219"/>
        <v>0</v>
      </c>
      <c r="TUG13" s="1103" t="s">
        <v>113</v>
      </c>
      <c r="TUH13" s="1104">
        <f t="shared" si="219"/>
        <v>0</v>
      </c>
      <c r="TUI13" s="1104">
        <f t="shared" si="219"/>
        <v>0</v>
      </c>
      <c r="TUJ13" s="1104">
        <f t="shared" si="219"/>
        <v>0</v>
      </c>
      <c r="TUK13" s="1104">
        <f t="shared" si="219"/>
        <v>0</v>
      </c>
      <c r="TUL13" s="1104">
        <f t="shared" si="219"/>
        <v>0</v>
      </c>
      <c r="TUM13" s="1104">
        <f t="shared" si="219"/>
        <v>0</v>
      </c>
      <c r="TUN13" s="1104">
        <f t="shared" si="219"/>
        <v>0</v>
      </c>
      <c r="TUO13" s="1103" t="s">
        <v>113</v>
      </c>
      <c r="TUP13" s="1104">
        <f t="shared" ref="TUP13:TWZ13" si="220">SUM(TUP7:TUP12)</f>
        <v>0</v>
      </c>
      <c r="TUQ13" s="1104">
        <f t="shared" si="220"/>
        <v>0</v>
      </c>
      <c r="TUR13" s="1104">
        <f t="shared" si="220"/>
        <v>0</v>
      </c>
      <c r="TUS13" s="1104">
        <f t="shared" si="220"/>
        <v>0</v>
      </c>
      <c r="TUT13" s="1104">
        <f t="shared" si="220"/>
        <v>0</v>
      </c>
      <c r="TUU13" s="1104">
        <f t="shared" si="220"/>
        <v>0</v>
      </c>
      <c r="TUV13" s="1104">
        <f t="shared" si="220"/>
        <v>0</v>
      </c>
      <c r="TUW13" s="1103" t="s">
        <v>113</v>
      </c>
      <c r="TUX13" s="1104">
        <f t="shared" si="220"/>
        <v>0</v>
      </c>
      <c r="TUY13" s="1104">
        <f t="shared" si="220"/>
        <v>0</v>
      </c>
      <c r="TUZ13" s="1104">
        <f t="shared" si="220"/>
        <v>0</v>
      </c>
      <c r="TVA13" s="1104">
        <f t="shared" si="220"/>
        <v>0</v>
      </c>
      <c r="TVB13" s="1104">
        <f t="shared" si="220"/>
        <v>0</v>
      </c>
      <c r="TVC13" s="1104">
        <f t="shared" si="220"/>
        <v>0</v>
      </c>
      <c r="TVD13" s="1104">
        <f t="shared" si="220"/>
        <v>0</v>
      </c>
      <c r="TVE13" s="1103" t="s">
        <v>113</v>
      </c>
      <c r="TVF13" s="1104">
        <f t="shared" si="220"/>
        <v>0</v>
      </c>
      <c r="TVG13" s="1104">
        <f t="shared" si="220"/>
        <v>0</v>
      </c>
      <c r="TVH13" s="1104">
        <f t="shared" si="220"/>
        <v>0</v>
      </c>
      <c r="TVI13" s="1104">
        <f t="shared" si="220"/>
        <v>0</v>
      </c>
      <c r="TVJ13" s="1104">
        <f t="shared" si="220"/>
        <v>0</v>
      </c>
      <c r="TVK13" s="1104">
        <f t="shared" si="220"/>
        <v>0</v>
      </c>
      <c r="TVL13" s="1104">
        <f t="shared" si="220"/>
        <v>0</v>
      </c>
      <c r="TVM13" s="1103" t="s">
        <v>113</v>
      </c>
      <c r="TVN13" s="1104">
        <f t="shared" si="220"/>
        <v>0</v>
      </c>
      <c r="TVO13" s="1104">
        <f t="shared" si="220"/>
        <v>0</v>
      </c>
      <c r="TVP13" s="1104">
        <f t="shared" si="220"/>
        <v>0</v>
      </c>
      <c r="TVQ13" s="1104">
        <f t="shared" si="220"/>
        <v>0</v>
      </c>
      <c r="TVR13" s="1104">
        <f t="shared" si="220"/>
        <v>0</v>
      </c>
      <c r="TVS13" s="1104">
        <f t="shared" si="220"/>
        <v>0</v>
      </c>
      <c r="TVT13" s="1104">
        <f t="shared" si="220"/>
        <v>0</v>
      </c>
      <c r="TVU13" s="1103" t="s">
        <v>113</v>
      </c>
      <c r="TVV13" s="1104">
        <f t="shared" si="220"/>
        <v>0</v>
      </c>
      <c r="TVW13" s="1104">
        <f t="shared" si="220"/>
        <v>0</v>
      </c>
      <c r="TVX13" s="1104">
        <f t="shared" si="220"/>
        <v>0</v>
      </c>
      <c r="TVY13" s="1104">
        <f t="shared" si="220"/>
        <v>0</v>
      </c>
      <c r="TVZ13" s="1104">
        <f t="shared" si="220"/>
        <v>0</v>
      </c>
      <c r="TWA13" s="1104">
        <f t="shared" si="220"/>
        <v>0</v>
      </c>
      <c r="TWB13" s="1104">
        <f t="shared" si="220"/>
        <v>0</v>
      </c>
      <c r="TWC13" s="1103" t="s">
        <v>113</v>
      </c>
      <c r="TWD13" s="1104">
        <f t="shared" si="220"/>
        <v>0</v>
      </c>
      <c r="TWE13" s="1104">
        <f t="shared" si="220"/>
        <v>0</v>
      </c>
      <c r="TWF13" s="1104">
        <f t="shared" si="220"/>
        <v>0</v>
      </c>
      <c r="TWG13" s="1104">
        <f t="shared" si="220"/>
        <v>0</v>
      </c>
      <c r="TWH13" s="1104">
        <f t="shared" si="220"/>
        <v>0</v>
      </c>
      <c r="TWI13" s="1104">
        <f t="shared" si="220"/>
        <v>0</v>
      </c>
      <c r="TWJ13" s="1104">
        <f t="shared" si="220"/>
        <v>0</v>
      </c>
      <c r="TWK13" s="1103" t="s">
        <v>113</v>
      </c>
      <c r="TWL13" s="1104">
        <f t="shared" si="220"/>
        <v>0</v>
      </c>
      <c r="TWM13" s="1104">
        <f t="shared" si="220"/>
        <v>0</v>
      </c>
      <c r="TWN13" s="1104">
        <f t="shared" si="220"/>
        <v>0</v>
      </c>
      <c r="TWO13" s="1104">
        <f t="shared" si="220"/>
        <v>0</v>
      </c>
      <c r="TWP13" s="1104">
        <f t="shared" si="220"/>
        <v>0</v>
      </c>
      <c r="TWQ13" s="1104">
        <f t="shared" si="220"/>
        <v>0</v>
      </c>
      <c r="TWR13" s="1104">
        <f t="shared" si="220"/>
        <v>0</v>
      </c>
      <c r="TWS13" s="1103" t="s">
        <v>113</v>
      </c>
      <c r="TWT13" s="1104">
        <f t="shared" si="220"/>
        <v>0</v>
      </c>
      <c r="TWU13" s="1104">
        <f t="shared" si="220"/>
        <v>0</v>
      </c>
      <c r="TWV13" s="1104">
        <f t="shared" si="220"/>
        <v>0</v>
      </c>
      <c r="TWW13" s="1104">
        <f t="shared" si="220"/>
        <v>0</v>
      </c>
      <c r="TWX13" s="1104">
        <f t="shared" si="220"/>
        <v>0</v>
      </c>
      <c r="TWY13" s="1104">
        <f t="shared" si="220"/>
        <v>0</v>
      </c>
      <c r="TWZ13" s="1104">
        <f t="shared" si="220"/>
        <v>0</v>
      </c>
      <c r="TXA13" s="1103" t="s">
        <v>113</v>
      </c>
      <c r="TXB13" s="1104">
        <f t="shared" ref="TXB13:TZL13" si="221">SUM(TXB7:TXB12)</f>
        <v>0</v>
      </c>
      <c r="TXC13" s="1104">
        <f t="shared" si="221"/>
        <v>0</v>
      </c>
      <c r="TXD13" s="1104">
        <f t="shared" si="221"/>
        <v>0</v>
      </c>
      <c r="TXE13" s="1104">
        <f t="shared" si="221"/>
        <v>0</v>
      </c>
      <c r="TXF13" s="1104">
        <f t="shared" si="221"/>
        <v>0</v>
      </c>
      <c r="TXG13" s="1104">
        <f t="shared" si="221"/>
        <v>0</v>
      </c>
      <c r="TXH13" s="1104">
        <f t="shared" si="221"/>
        <v>0</v>
      </c>
      <c r="TXI13" s="1103" t="s">
        <v>113</v>
      </c>
      <c r="TXJ13" s="1104">
        <f t="shared" si="221"/>
        <v>0</v>
      </c>
      <c r="TXK13" s="1104">
        <f t="shared" si="221"/>
        <v>0</v>
      </c>
      <c r="TXL13" s="1104">
        <f t="shared" si="221"/>
        <v>0</v>
      </c>
      <c r="TXM13" s="1104">
        <f t="shared" si="221"/>
        <v>0</v>
      </c>
      <c r="TXN13" s="1104">
        <f t="shared" si="221"/>
        <v>0</v>
      </c>
      <c r="TXO13" s="1104">
        <f t="shared" si="221"/>
        <v>0</v>
      </c>
      <c r="TXP13" s="1104">
        <f t="shared" si="221"/>
        <v>0</v>
      </c>
      <c r="TXQ13" s="1103" t="s">
        <v>113</v>
      </c>
      <c r="TXR13" s="1104">
        <f t="shared" si="221"/>
        <v>0</v>
      </c>
      <c r="TXS13" s="1104">
        <f t="shared" si="221"/>
        <v>0</v>
      </c>
      <c r="TXT13" s="1104">
        <f t="shared" si="221"/>
        <v>0</v>
      </c>
      <c r="TXU13" s="1104">
        <f t="shared" si="221"/>
        <v>0</v>
      </c>
      <c r="TXV13" s="1104">
        <f t="shared" si="221"/>
        <v>0</v>
      </c>
      <c r="TXW13" s="1104">
        <f t="shared" si="221"/>
        <v>0</v>
      </c>
      <c r="TXX13" s="1104">
        <f t="shared" si="221"/>
        <v>0</v>
      </c>
      <c r="TXY13" s="1103" t="s">
        <v>113</v>
      </c>
      <c r="TXZ13" s="1104">
        <f t="shared" si="221"/>
        <v>0</v>
      </c>
      <c r="TYA13" s="1104">
        <f t="shared" si="221"/>
        <v>0</v>
      </c>
      <c r="TYB13" s="1104">
        <f t="shared" si="221"/>
        <v>0</v>
      </c>
      <c r="TYC13" s="1104">
        <f t="shared" si="221"/>
        <v>0</v>
      </c>
      <c r="TYD13" s="1104">
        <f t="shared" si="221"/>
        <v>0</v>
      </c>
      <c r="TYE13" s="1104">
        <f t="shared" si="221"/>
        <v>0</v>
      </c>
      <c r="TYF13" s="1104">
        <f t="shared" si="221"/>
        <v>0</v>
      </c>
      <c r="TYG13" s="1103" t="s">
        <v>113</v>
      </c>
      <c r="TYH13" s="1104">
        <f t="shared" si="221"/>
        <v>0</v>
      </c>
      <c r="TYI13" s="1104">
        <f t="shared" si="221"/>
        <v>0</v>
      </c>
      <c r="TYJ13" s="1104">
        <f t="shared" si="221"/>
        <v>0</v>
      </c>
      <c r="TYK13" s="1104">
        <f t="shared" si="221"/>
        <v>0</v>
      </c>
      <c r="TYL13" s="1104">
        <f t="shared" si="221"/>
        <v>0</v>
      </c>
      <c r="TYM13" s="1104">
        <f t="shared" si="221"/>
        <v>0</v>
      </c>
      <c r="TYN13" s="1104">
        <f t="shared" si="221"/>
        <v>0</v>
      </c>
      <c r="TYO13" s="1103" t="s">
        <v>113</v>
      </c>
      <c r="TYP13" s="1104">
        <f t="shared" si="221"/>
        <v>0</v>
      </c>
      <c r="TYQ13" s="1104">
        <f t="shared" si="221"/>
        <v>0</v>
      </c>
      <c r="TYR13" s="1104">
        <f t="shared" si="221"/>
        <v>0</v>
      </c>
      <c r="TYS13" s="1104">
        <f t="shared" si="221"/>
        <v>0</v>
      </c>
      <c r="TYT13" s="1104">
        <f t="shared" si="221"/>
        <v>0</v>
      </c>
      <c r="TYU13" s="1104">
        <f t="shared" si="221"/>
        <v>0</v>
      </c>
      <c r="TYV13" s="1104">
        <f t="shared" si="221"/>
        <v>0</v>
      </c>
      <c r="TYW13" s="1103" t="s">
        <v>113</v>
      </c>
      <c r="TYX13" s="1104">
        <f t="shared" si="221"/>
        <v>0</v>
      </c>
      <c r="TYY13" s="1104">
        <f t="shared" si="221"/>
        <v>0</v>
      </c>
      <c r="TYZ13" s="1104">
        <f t="shared" si="221"/>
        <v>0</v>
      </c>
      <c r="TZA13" s="1104">
        <f t="shared" si="221"/>
        <v>0</v>
      </c>
      <c r="TZB13" s="1104">
        <f t="shared" si="221"/>
        <v>0</v>
      </c>
      <c r="TZC13" s="1104">
        <f t="shared" si="221"/>
        <v>0</v>
      </c>
      <c r="TZD13" s="1104">
        <f t="shared" si="221"/>
        <v>0</v>
      </c>
      <c r="TZE13" s="1103" t="s">
        <v>113</v>
      </c>
      <c r="TZF13" s="1104">
        <f t="shared" si="221"/>
        <v>0</v>
      </c>
      <c r="TZG13" s="1104">
        <f t="shared" si="221"/>
        <v>0</v>
      </c>
      <c r="TZH13" s="1104">
        <f t="shared" si="221"/>
        <v>0</v>
      </c>
      <c r="TZI13" s="1104">
        <f t="shared" si="221"/>
        <v>0</v>
      </c>
      <c r="TZJ13" s="1104">
        <f t="shared" si="221"/>
        <v>0</v>
      </c>
      <c r="TZK13" s="1104">
        <f t="shared" si="221"/>
        <v>0</v>
      </c>
      <c r="TZL13" s="1104">
        <f t="shared" si="221"/>
        <v>0</v>
      </c>
      <c r="TZM13" s="1103" t="s">
        <v>113</v>
      </c>
      <c r="TZN13" s="1104">
        <f t="shared" ref="TZN13:UBX13" si="222">SUM(TZN7:TZN12)</f>
        <v>0</v>
      </c>
      <c r="TZO13" s="1104">
        <f t="shared" si="222"/>
        <v>0</v>
      </c>
      <c r="TZP13" s="1104">
        <f t="shared" si="222"/>
        <v>0</v>
      </c>
      <c r="TZQ13" s="1104">
        <f t="shared" si="222"/>
        <v>0</v>
      </c>
      <c r="TZR13" s="1104">
        <f t="shared" si="222"/>
        <v>0</v>
      </c>
      <c r="TZS13" s="1104">
        <f t="shared" si="222"/>
        <v>0</v>
      </c>
      <c r="TZT13" s="1104">
        <f t="shared" si="222"/>
        <v>0</v>
      </c>
      <c r="TZU13" s="1103" t="s">
        <v>113</v>
      </c>
      <c r="TZV13" s="1104">
        <f t="shared" si="222"/>
        <v>0</v>
      </c>
      <c r="TZW13" s="1104">
        <f t="shared" si="222"/>
        <v>0</v>
      </c>
      <c r="TZX13" s="1104">
        <f t="shared" si="222"/>
        <v>0</v>
      </c>
      <c r="TZY13" s="1104">
        <f t="shared" si="222"/>
        <v>0</v>
      </c>
      <c r="TZZ13" s="1104">
        <f t="shared" si="222"/>
        <v>0</v>
      </c>
      <c r="UAA13" s="1104">
        <f t="shared" si="222"/>
        <v>0</v>
      </c>
      <c r="UAB13" s="1104">
        <f t="shared" si="222"/>
        <v>0</v>
      </c>
      <c r="UAC13" s="1103" t="s">
        <v>113</v>
      </c>
      <c r="UAD13" s="1104">
        <f t="shared" si="222"/>
        <v>0</v>
      </c>
      <c r="UAE13" s="1104">
        <f t="shared" si="222"/>
        <v>0</v>
      </c>
      <c r="UAF13" s="1104">
        <f t="shared" si="222"/>
        <v>0</v>
      </c>
      <c r="UAG13" s="1104">
        <f t="shared" si="222"/>
        <v>0</v>
      </c>
      <c r="UAH13" s="1104">
        <f t="shared" si="222"/>
        <v>0</v>
      </c>
      <c r="UAI13" s="1104">
        <f t="shared" si="222"/>
        <v>0</v>
      </c>
      <c r="UAJ13" s="1104">
        <f t="shared" si="222"/>
        <v>0</v>
      </c>
      <c r="UAK13" s="1103" t="s">
        <v>113</v>
      </c>
      <c r="UAL13" s="1104">
        <f t="shared" si="222"/>
        <v>0</v>
      </c>
      <c r="UAM13" s="1104">
        <f t="shared" si="222"/>
        <v>0</v>
      </c>
      <c r="UAN13" s="1104">
        <f t="shared" si="222"/>
        <v>0</v>
      </c>
      <c r="UAO13" s="1104">
        <f t="shared" si="222"/>
        <v>0</v>
      </c>
      <c r="UAP13" s="1104">
        <f t="shared" si="222"/>
        <v>0</v>
      </c>
      <c r="UAQ13" s="1104">
        <f t="shared" si="222"/>
        <v>0</v>
      </c>
      <c r="UAR13" s="1104">
        <f t="shared" si="222"/>
        <v>0</v>
      </c>
      <c r="UAS13" s="1103" t="s">
        <v>113</v>
      </c>
      <c r="UAT13" s="1104">
        <f t="shared" si="222"/>
        <v>0</v>
      </c>
      <c r="UAU13" s="1104">
        <f t="shared" si="222"/>
        <v>0</v>
      </c>
      <c r="UAV13" s="1104">
        <f t="shared" si="222"/>
        <v>0</v>
      </c>
      <c r="UAW13" s="1104">
        <f t="shared" si="222"/>
        <v>0</v>
      </c>
      <c r="UAX13" s="1104">
        <f t="shared" si="222"/>
        <v>0</v>
      </c>
      <c r="UAY13" s="1104">
        <f t="shared" si="222"/>
        <v>0</v>
      </c>
      <c r="UAZ13" s="1104">
        <f t="shared" si="222"/>
        <v>0</v>
      </c>
      <c r="UBA13" s="1103" t="s">
        <v>113</v>
      </c>
      <c r="UBB13" s="1104">
        <f t="shared" si="222"/>
        <v>0</v>
      </c>
      <c r="UBC13" s="1104">
        <f t="shared" si="222"/>
        <v>0</v>
      </c>
      <c r="UBD13" s="1104">
        <f t="shared" si="222"/>
        <v>0</v>
      </c>
      <c r="UBE13" s="1104">
        <f t="shared" si="222"/>
        <v>0</v>
      </c>
      <c r="UBF13" s="1104">
        <f t="shared" si="222"/>
        <v>0</v>
      </c>
      <c r="UBG13" s="1104">
        <f t="shared" si="222"/>
        <v>0</v>
      </c>
      <c r="UBH13" s="1104">
        <f t="shared" si="222"/>
        <v>0</v>
      </c>
      <c r="UBI13" s="1103" t="s">
        <v>113</v>
      </c>
      <c r="UBJ13" s="1104">
        <f t="shared" si="222"/>
        <v>0</v>
      </c>
      <c r="UBK13" s="1104">
        <f t="shared" si="222"/>
        <v>0</v>
      </c>
      <c r="UBL13" s="1104">
        <f t="shared" si="222"/>
        <v>0</v>
      </c>
      <c r="UBM13" s="1104">
        <f t="shared" si="222"/>
        <v>0</v>
      </c>
      <c r="UBN13" s="1104">
        <f t="shared" si="222"/>
        <v>0</v>
      </c>
      <c r="UBO13" s="1104">
        <f t="shared" si="222"/>
        <v>0</v>
      </c>
      <c r="UBP13" s="1104">
        <f t="shared" si="222"/>
        <v>0</v>
      </c>
      <c r="UBQ13" s="1103" t="s">
        <v>113</v>
      </c>
      <c r="UBR13" s="1104">
        <f t="shared" si="222"/>
        <v>0</v>
      </c>
      <c r="UBS13" s="1104">
        <f t="shared" si="222"/>
        <v>0</v>
      </c>
      <c r="UBT13" s="1104">
        <f t="shared" si="222"/>
        <v>0</v>
      </c>
      <c r="UBU13" s="1104">
        <f t="shared" si="222"/>
        <v>0</v>
      </c>
      <c r="UBV13" s="1104">
        <f t="shared" si="222"/>
        <v>0</v>
      </c>
      <c r="UBW13" s="1104">
        <f t="shared" si="222"/>
        <v>0</v>
      </c>
      <c r="UBX13" s="1104">
        <f t="shared" si="222"/>
        <v>0</v>
      </c>
      <c r="UBY13" s="1103" t="s">
        <v>113</v>
      </c>
      <c r="UBZ13" s="1104">
        <f t="shared" ref="UBZ13:UEJ13" si="223">SUM(UBZ7:UBZ12)</f>
        <v>0</v>
      </c>
      <c r="UCA13" s="1104">
        <f t="shared" si="223"/>
        <v>0</v>
      </c>
      <c r="UCB13" s="1104">
        <f t="shared" si="223"/>
        <v>0</v>
      </c>
      <c r="UCC13" s="1104">
        <f t="shared" si="223"/>
        <v>0</v>
      </c>
      <c r="UCD13" s="1104">
        <f t="shared" si="223"/>
        <v>0</v>
      </c>
      <c r="UCE13" s="1104">
        <f t="shared" si="223"/>
        <v>0</v>
      </c>
      <c r="UCF13" s="1104">
        <f t="shared" si="223"/>
        <v>0</v>
      </c>
      <c r="UCG13" s="1103" t="s">
        <v>113</v>
      </c>
      <c r="UCH13" s="1104">
        <f t="shared" si="223"/>
        <v>0</v>
      </c>
      <c r="UCI13" s="1104">
        <f t="shared" si="223"/>
        <v>0</v>
      </c>
      <c r="UCJ13" s="1104">
        <f t="shared" si="223"/>
        <v>0</v>
      </c>
      <c r="UCK13" s="1104">
        <f t="shared" si="223"/>
        <v>0</v>
      </c>
      <c r="UCL13" s="1104">
        <f t="shared" si="223"/>
        <v>0</v>
      </c>
      <c r="UCM13" s="1104">
        <f t="shared" si="223"/>
        <v>0</v>
      </c>
      <c r="UCN13" s="1104">
        <f t="shared" si="223"/>
        <v>0</v>
      </c>
      <c r="UCO13" s="1103" t="s">
        <v>113</v>
      </c>
      <c r="UCP13" s="1104">
        <f t="shared" si="223"/>
        <v>0</v>
      </c>
      <c r="UCQ13" s="1104">
        <f t="shared" si="223"/>
        <v>0</v>
      </c>
      <c r="UCR13" s="1104">
        <f t="shared" si="223"/>
        <v>0</v>
      </c>
      <c r="UCS13" s="1104">
        <f t="shared" si="223"/>
        <v>0</v>
      </c>
      <c r="UCT13" s="1104">
        <f t="shared" si="223"/>
        <v>0</v>
      </c>
      <c r="UCU13" s="1104">
        <f t="shared" si="223"/>
        <v>0</v>
      </c>
      <c r="UCV13" s="1104">
        <f t="shared" si="223"/>
        <v>0</v>
      </c>
      <c r="UCW13" s="1103" t="s">
        <v>113</v>
      </c>
      <c r="UCX13" s="1104">
        <f t="shared" si="223"/>
        <v>0</v>
      </c>
      <c r="UCY13" s="1104">
        <f t="shared" si="223"/>
        <v>0</v>
      </c>
      <c r="UCZ13" s="1104">
        <f t="shared" si="223"/>
        <v>0</v>
      </c>
      <c r="UDA13" s="1104">
        <f t="shared" si="223"/>
        <v>0</v>
      </c>
      <c r="UDB13" s="1104">
        <f t="shared" si="223"/>
        <v>0</v>
      </c>
      <c r="UDC13" s="1104">
        <f t="shared" si="223"/>
        <v>0</v>
      </c>
      <c r="UDD13" s="1104">
        <f t="shared" si="223"/>
        <v>0</v>
      </c>
      <c r="UDE13" s="1103" t="s">
        <v>113</v>
      </c>
      <c r="UDF13" s="1104">
        <f t="shared" si="223"/>
        <v>0</v>
      </c>
      <c r="UDG13" s="1104">
        <f t="shared" si="223"/>
        <v>0</v>
      </c>
      <c r="UDH13" s="1104">
        <f t="shared" si="223"/>
        <v>0</v>
      </c>
      <c r="UDI13" s="1104">
        <f t="shared" si="223"/>
        <v>0</v>
      </c>
      <c r="UDJ13" s="1104">
        <f t="shared" si="223"/>
        <v>0</v>
      </c>
      <c r="UDK13" s="1104">
        <f t="shared" si="223"/>
        <v>0</v>
      </c>
      <c r="UDL13" s="1104">
        <f t="shared" si="223"/>
        <v>0</v>
      </c>
      <c r="UDM13" s="1103" t="s">
        <v>113</v>
      </c>
      <c r="UDN13" s="1104">
        <f t="shared" si="223"/>
        <v>0</v>
      </c>
      <c r="UDO13" s="1104">
        <f t="shared" si="223"/>
        <v>0</v>
      </c>
      <c r="UDP13" s="1104">
        <f t="shared" si="223"/>
        <v>0</v>
      </c>
      <c r="UDQ13" s="1104">
        <f t="shared" si="223"/>
        <v>0</v>
      </c>
      <c r="UDR13" s="1104">
        <f t="shared" si="223"/>
        <v>0</v>
      </c>
      <c r="UDS13" s="1104">
        <f t="shared" si="223"/>
        <v>0</v>
      </c>
      <c r="UDT13" s="1104">
        <f t="shared" si="223"/>
        <v>0</v>
      </c>
      <c r="UDU13" s="1103" t="s">
        <v>113</v>
      </c>
      <c r="UDV13" s="1104">
        <f t="shared" si="223"/>
        <v>0</v>
      </c>
      <c r="UDW13" s="1104">
        <f t="shared" si="223"/>
        <v>0</v>
      </c>
      <c r="UDX13" s="1104">
        <f t="shared" si="223"/>
        <v>0</v>
      </c>
      <c r="UDY13" s="1104">
        <f t="shared" si="223"/>
        <v>0</v>
      </c>
      <c r="UDZ13" s="1104">
        <f t="shared" si="223"/>
        <v>0</v>
      </c>
      <c r="UEA13" s="1104">
        <f t="shared" si="223"/>
        <v>0</v>
      </c>
      <c r="UEB13" s="1104">
        <f t="shared" si="223"/>
        <v>0</v>
      </c>
      <c r="UEC13" s="1103" t="s">
        <v>113</v>
      </c>
      <c r="UED13" s="1104">
        <f t="shared" si="223"/>
        <v>0</v>
      </c>
      <c r="UEE13" s="1104">
        <f t="shared" si="223"/>
        <v>0</v>
      </c>
      <c r="UEF13" s="1104">
        <f t="shared" si="223"/>
        <v>0</v>
      </c>
      <c r="UEG13" s="1104">
        <f t="shared" si="223"/>
        <v>0</v>
      </c>
      <c r="UEH13" s="1104">
        <f t="shared" si="223"/>
        <v>0</v>
      </c>
      <c r="UEI13" s="1104">
        <f t="shared" si="223"/>
        <v>0</v>
      </c>
      <c r="UEJ13" s="1104">
        <f t="shared" si="223"/>
        <v>0</v>
      </c>
      <c r="UEK13" s="1103" t="s">
        <v>113</v>
      </c>
      <c r="UEL13" s="1104">
        <f t="shared" ref="UEL13:UGV13" si="224">SUM(UEL7:UEL12)</f>
        <v>0</v>
      </c>
      <c r="UEM13" s="1104">
        <f t="shared" si="224"/>
        <v>0</v>
      </c>
      <c r="UEN13" s="1104">
        <f t="shared" si="224"/>
        <v>0</v>
      </c>
      <c r="UEO13" s="1104">
        <f t="shared" si="224"/>
        <v>0</v>
      </c>
      <c r="UEP13" s="1104">
        <f t="shared" si="224"/>
        <v>0</v>
      </c>
      <c r="UEQ13" s="1104">
        <f t="shared" si="224"/>
        <v>0</v>
      </c>
      <c r="UER13" s="1104">
        <f t="shared" si="224"/>
        <v>0</v>
      </c>
      <c r="UES13" s="1103" t="s">
        <v>113</v>
      </c>
      <c r="UET13" s="1104">
        <f t="shared" si="224"/>
        <v>0</v>
      </c>
      <c r="UEU13" s="1104">
        <f t="shared" si="224"/>
        <v>0</v>
      </c>
      <c r="UEV13" s="1104">
        <f t="shared" si="224"/>
        <v>0</v>
      </c>
      <c r="UEW13" s="1104">
        <f t="shared" si="224"/>
        <v>0</v>
      </c>
      <c r="UEX13" s="1104">
        <f t="shared" si="224"/>
        <v>0</v>
      </c>
      <c r="UEY13" s="1104">
        <f t="shared" si="224"/>
        <v>0</v>
      </c>
      <c r="UEZ13" s="1104">
        <f t="shared" si="224"/>
        <v>0</v>
      </c>
      <c r="UFA13" s="1103" t="s">
        <v>113</v>
      </c>
      <c r="UFB13" s="1104">
        <f t="shared" si="224"/>
        <v>0</v>
      </c>
      <c r="UFC13" s="1104">
        <f t="shared" si="224"/>
        <v>0</v>
      </c>
      <c r="UFD13" s="1104">
        <f t="shared" si="224"/>
        <v>0</v>
      </c>
      <c r="UFE13" s="1104">
        <f t="shared" si="224"/>
        <v>0</v>
      </c>
      <c r="UFF13" s="1104">
        <f t="shared" si="224"/>
        <v>0</v>
      </c>
      <c r="UFG13" s="1104">
        <f t="shared" si="224"/>
        <v>0</v>
      </c>
      <c r="UFH13" s="1104">
        <f t="shared" si="224"/>
        <v>0</v>
      </c>
      <c r="UFI13" s="1103" t="s">
        <v>113</v>
      </c>
      <c r="UFJ13" s="1104">
        <f t="shared" si="224"/>
        <v>0</v>
      </c>
      <c r="UFK13" s="1104">
        <f t="shared" si="224"/>
        <v>0</v>
      </c>
      <c r="UFL13" s="1104">
        <f t="shared" si="224"/>
        <v>0</v>
      </c>
      <c r="UFM13" s="1104">
        <f t="shared" si="224"/>
        <v>0</v>
      </c>
      <c r="UFN13" s="1104">
        <f t="shared" si="224"/>
        <v>0</v>
      </c>
      <c r="UFO13" s="1104">
        <f t="shared" si="224"/>
        <v>0</v>
      </c>
      <c r="UFP13" s="1104">
        <f t="shared" si="224"/>
        <v>0</v>
      </c>
      <c r="UFQ13" s="1103" t="s">
        <v>113</v>
      </c>
      <c r="UFR13" s="1104">
        <f t="shared" si="224"/>
        <v>0</v>
      </c>
      <c r="UFS13" s="1104">
        <f t="shared" si="224"/>
        <v>0</v>
      </c>
      <c r="UFT13" s="1104">
        <f t="shared" si="224"/>
        <v>0</v>
      </c>
      <c r="UFU13" s="1104">
        <f t="shared" si="224"/>
        <v>0</v>
      </c>
      <c r="UFV13" s="1104">
        <f t="shared" si="224"/>
        <v>0</v>
      </c>
      <c r="UFW13" s="1104">
        <f t="shared" si="224"/>
        <v>0</v>
      </c>
      <c r="UFX13" s="1104">
        <f t="shared" si="224"/>
        <v>0</v>
      </c>
      <c r="UFY13" s="1103" t="s">
        <v>113</v>
      </c>
      <c r="UFZ13" s="1104">
        <f t="shared" si="224"/>
        <v>0</v>
      </c>
      <c r="UGA13" s="1104">
        <f t="shared" si="224"/>
        <v>0</v>
      </c>
      <c r="UGB13" s="1104">
        <f t="shared" si="224"/>
        <v>0</v>
      </c>
      <c r="UGC13" s="1104">
        <f t="shared" si="224"/>
        <v>0</v>
      </c>
      <c r="UGD13" s="1104">
        <f t="shared" si="224"/>
        <v>0</v>
      </c>
      <c r="UGE13" s="1104">
        <f t="shared" si="224"/>
        <v>0</v>
      </c>
      <c r="UGF13" s="1104">
        <f t="shared" si="224"/>
        <v>0</v>
      </c>
      <c r="UGG13" s="1103" t="s">
        <v>113</v>
      </c>
      <c r="UGH13" s="1104">
        <f t="shared" si="224"/>
        <v>0</v>
      </c>
      <c r="UGI13" s="1104">
        <f t="shared" si="224"/>
        <v>0</v>
      </c>
      <c r="UGJ13" s="1104">
        <f t="shared" si="224"/>
        <v>0</v>
      </c>
      <c r="UGK13" s="1104">
        <f t="shared" si="224"/>
        <v>0</v>
      </c>
      <c r="UGL13" s="1104">
        <f t="shared" si="224"/>
        <v>0</v>
      </c>
      <c r="UGM13" s="1104">
        <f t="shared" si="224"/>
        <v>0</v>
      </c>
      <c r="UGN13" s="1104">
        <f t="shared" si="224"/>
        <v>0</v>
      </c>
      <c r="UGO13" s="1103" t="s">
        <v>113</v>
      </c>
      <c r="UGP13" s="1104">
        <f t="shared" si="224"/>
        <v>0</v>
      </c>
      <c r="UGQ13" s="1104">
        <f t="shared" si="224"/>
        <v>0</v>
      </c>
      <c r="UGR13" s="1104">
        <f t="shared" si="224"/>
        <v>0</v>
      </c>
      <c r="UGS13" s="1104">
        <f t="shared" si="224"/>
        <v>0</v>
      </c>
      <c r="UGT13" s="1104">
        <f t="shared" si="224"/>
        <v>0</v>
      </c>
      <c r="UGU13" s="1104">
        <f t="shared" si="224"/>
        <v>0</v>
      </c>
      <c r="UGV13" s="1104">
        <f t="shared" si="224"/>
        <v>0</v>
      </c>
      <c r="UGW13" s="1103" t="s">
        <v>113</v>
      </c>
      <c r="UGX13" s="1104">
        <f t="shared" ref="UGX13:UJH13" si="225">SUM(UGX7:UGX12)</f>
        <v>0</v>
      </c>
      <c r="UGY13" s="1104">
        <f t="shared" si="225"/>
        <v>0</v>
      </c>
      <c r="UGZ13" s="1104">
        <f t="shared" si="225"/>
        <v>0</v>
      </c>
      <c r="UHA13" s="1104">
        <f t="shared" si="225"/>
        <v>0</v>
      </c>
      <c r="UHB13" s="1104">
        <f t="shared" si="225"/>
        <v>0</v>
      </c>
      <c r="UHC13" s="1104">
        <f t="shared" si="225"/>
        <v>0</v>
      </c>
      <c r="UHD13" s="1104">
        <f t="shared" si="225"/>
        <v>0</v>
      </c>
      <c r="UHE13" s="1103" t="s">
        <v>113</v>
      </c>
      <c r="UHF13" s="1104">
        <f t="shared" si="225"/>
        <v>0</v>
      </c>
      <c r="UHG13" s="1104">
        <f t="shared" si="225"/>
        <v>0</v>
      </c>
      <c r="UHH13" s="1104">
        <f t="shared" si="225"/>
        <v>0</v>
      </c>
      <c r="UHI13" s="1104">
        <f t="shared" si="225"/>
        <v>0</v>
      </c>
      <c r="UHJ13" s="1104">
        <f t="shared" si="225"/>
        <v>0</v>
      </c>
      <c r="UHK13" s="1104">
        <f t="shared" si="225"/>
        <v>0</v>
      </c>
      <c r="UHL13" s="1104">
        <f t="shared" si="225"/>
        <v>0</v>
      </c>
      <c r="UHM13" s="1103" t="s">
        <v>113</v>
      </c>
      <c r="UHN13" s="1104">
        <f t="shared" si="225"/>
        <v>0</v>
      </c>
      <c r="UHO13" s="1104">
        <f t="shared" si="225"/>
        <v>0</v>
      </c>
      <c r="UHP13" s="1104">
        <f t="shared" si="225"/>
        <v>0</v>
      </c>
      <c r="UHQ13" s="1104">
        <f t="shared" si="225"/>
        <v>0</v>
      </c>
      <c r="UHR13" s="1104">
        <f t="shared" si="225"/>
        <v>0</v>
      </c>
      <c r="UHS13" s="1104">
        <f t="shared" si="225"/>
        <v>0</v>
      </c>
      <c r="UHT13" s="1104">
        <f t="shared" si="225"/>
        <v>0</v>
      </c>
      <c r="UHU13" s="1103" t="s">
        <v>113</v>
      </c>
      <c r="UHV13" s="1104">
        <f t="shared" si="225"/>
        <v>0</v>
      </c>
      <c r="UHW13" s="1104">
        <f t="shared" si="225"/>
        <v>0</v>
      </c>
      <c r="UHX13" s="1104">
        <f t="shared" si="225"/>
        <v>0</v>
      </c>
      <c r="UHY13" s="1104">
        <f t="shared" si="225"/>
        <v>0</v>
      </c>
      <c r="UHZ13" s="1104">
        <f t="shared" si="225"/>
        <v>0</v>
      </c>
      <c r="UIA13" s="1104">
        <f t="shared" si="225"/>
        <v>0</v>
      </c>
      <c r="UIB13" s="1104">
        <f t="shared" si="225"/>
        <v>0</v>
      </c>
      <c r="UIC13" s="1103" t="s">
        <v>113</v>
      </c>
      <c r="UID13" s="1104">
        <f t="shared" si="225"/>
        <v>0</v>
      </c>
      <c r="UIE13" s="1104">
        <f t="shared" si="225"/>
        <v>0</v>
      </c>
      <c r="UIF13" s="1104">
        <f t="shared" si="225"/>
        <v>0</v>
      </c>
      <c r="UIG13" s="1104">
        <f t="shared" si="225"/>
        <v>0</v>
      </c>
      <c r="UIH13" s="1104">
        <f t="shared" si="225"/>
        <v>0</v>
      </c>
      <c r="UII13" s="1104">
        <f t="shared" si="225"/>
        <v>0</v>
      </c>
      <c r="UIJ13" s="1104">
        <f t="shared" si="225"/>
        <v>0</v>
      </c>
      <c r="UIK13" s="1103" t="s">
        <v>113</v>
      </c>
      <c r="UIL13" s="1104">
        <f t="shared" si="225"/>
        <v>0</v>
      </c>
      <c r="UIM13" s="1104">
        <f t="shared" si="225"/>
        <v>0</v>
      </c>
      <c r="UIN13" s="1104">
        <f t="shared" si="225"/>
        <v>0</v>
      </c>
      <c r="UIO13" s="1104">
        <f t="shared" si="225"/>
        <v>0</v>
      </c>
      <c r="UIP13" s="1104">
        <f t="shared" si="225"/>
        <v>0</v>
      </c>
      <c r="UIQ13" s="1104">
        <f t="shared" si="225"/>
        <v>0</v>
      </c>
      <c r="UIR13" s="1104">
        <f t="shared" si="225"/>
        <v>0</v>
      </c>
      <c r="UIS13" s="1103" t="s">
        <v>113</v>
      </c>
      <c r="UIT13" s="1104">
        <f t="shared" si="225"/>
        <v>0</v>
      </c>
      <c r="UIU13" s="1104">
        <f t="shared" si="225"/>
        <v>0</v>
      </c>
      <c r="UIV13" s="1104">
        <f t="shared" si="225"/>
        <v>0</v>
      </c>
      <c r="UIW13" s="1104">
        <f t="shared" si="225"/>
        <v>0</v>
      </c>
      <c r="UIX13" s="1104">
        <f t="shared" si="225"/>
        <v>0</v>
      </c>
      <c r="UIY13" s="1104">
        <f t="shared" si="225"/>
        <v>0</v>
      </c>
      <c r="UIZ13" s="1104">
        <f t="shared" si="225"/>
        <v>0</v>
      </c>
      <c r="UJA13" s="1103" t="s">
        <v>113</v>
      </c>
      <c r="UJB13" s="1104">
        <f t="shared" si="225"/>
        <v>0</v>
      </c>
      <c r="UJC13" s="1104">
        <f t="shared" si="225"/>
        <v>0</v>
      </c>
      <c r="UJD13" s="1104">
        <f t="shared" si="225"/>
        <v>0</v>
      </c>
      <c r="UJE13" s="1104">
        <f t="shared" si="225"/>
        <v>0</v>
      </c>
      <c r="UJF13" s="1104">
        <f t="shared" si="225"/>
        <v>0</v>
      </c>
      <c r="UJG13" s="1104">
        <f t="shared" si="225"/>
        <v>0</v>
      </c>
      <c r="UJH13" s="1104">
        <f t="shared" si="225"/>
        <v>0</v>
      </c>
      <c r="UJI13" s="1103" t="s">
        <v>113</v>
      </c>
      <c r="UJJ13" s="1104">
        <f t="shared" ref="UJJ13:ULT13" si="226">SUM(UJJ7:UJJ12)</f>
        <v>0</v>
      </c>
      <c r="UJK13" s="1104">
        <f t="shared" si="226"/>
        <v>0</v>
      </c>
      <c r="UJL13" s="1104">
        <f t="shared" si="226"/>
        <v>0</v>
      </c>
      <c r="UJM13" s="1104">
        <f t="shared" si="226"/>
        <v>0</v>
      </c>
      <c r="UJN13" s="1104">
        <f t="shared" si="226"/>
        <v>0</v>
      </c>
      <c r="UJO13" s="1104">
        <f t="shared" si="226"/>
        <v>0</v>
      </c>
      <c r="UJP13" s="1104">
        <f t="shared" si="226"/>
        <v>0</v>
      </c>
      <c r="UJQ13" s="1103" t="s">
        <v>113</v>
      </c>
      <c r="UJR13" s="1104">
        <f t="shared" si="226"/>
        <v>0</v>
      </c>
      <c r="UJS13" s="1104">
        <f t="shared" si="226"/>
        <v>0</v>
      </c>
      <c r="UJT13" s="1104">
        <f t="shared" si="226"/>
        <v>0</v>
      </c>
      <c r="UJU13" s="1104">
        <f t="shared" si="226"/>
        <v>0</v>
      </c>
      <c r="UJV13" s="1104">
        <f t="shared" si="226"/>
        <v>0</v>
      </c>
      <c r="UJW13" s="1104">
        <f t="shared" si="226"/>
        <v>0</v>
      </c>
      <c r="UJX13" s="1104">
        <f t="shared" si="226"/>
        <v>0</v>
      </c>
      <c r="UJY13" s="1103" t="s">
        <v>113</v>
      </c>
      <c r="UJZ13" s="1104">
        <f t="shared" si="226"/>
        <v>0</v>
      </c>
      <c r="UKA13" s="1104">
        <f t="shared" si="226"/>
        <v>0</v>
      </c>
      <c r="UKB13" s="1104">
        <f t="shared" si="226"/>
        <v>0</v>
      </c>
      <c r="UKC13" s="1104">
        <f t="shared" si="226"/>
        <v>0</v>
      </c>
      <c r="UKD13" s="1104">
        <f t="shared" si="226"/>
        <v>0</v>
      </c>
      <c r="UKE13" s="1104">
        <f t="shared" si="226"/>
        <v>0</v>
      </c>
      <c r="UKF13" s="1104">
        <f t="shared" si="226"/>
        <v>0</v>
      </c>
      <c r="UKG13" s="1103" t="s">
        <v>113</v>
      </c>
      <c r="UKH13" s="1104">
        <f t="shared" si="226"/>
        <v>0</v>
      </c>
      <c r="UKI13" s="1104">
        <f t="shared" si="226"/>
        <v>0</v>
      </c>
      <c r="UKJ13" s="1104">
        <f t="shared" si="226"/>
        <v>0</v>
      </c>
      <c r="UKK13" s="1104">
        <f t="shared" si="226"/>
        <v>0</v>
      </c>
      <c r="UKL13" s="1104">
        <f t="shared" si="226"/>
        <v>0</v>
      </c>
      <c r="UKM13" s="1104">
        <f t="shared" si="226"/>
        <v>0</v>
      </c>
      <c r="UKN13" s="1104">
        <f t="shared" si="226"/>
        <v>0</v>
      </c>
      <c r="UKO13" s="1103" t="s">
        <v>113</v>
      </c>
      <c r="UKP13" s="1104">
        <f t="shared" si="226"/>
        <v>0</v>
      </c>
      <c r="UKQ13" s="1104">
        <f t="shared" si="226"/>
        <v>0</v>
      </c>
      <c r="UKR13" s="1104">
        <f t="shared" si="226"/>
        <v>0</v>
      </c>
      <c r="UKS13" s="1104">
        <f t="shared" si="226"/>
        <v>0</v>
      </c>
      <c r="UKT13" s="1104">
        <f t="shared" si="226"/>
        <v>0</v>
      </c>
      <c r="UKU13" s="1104">
        <f t="shared" si="226"/>
        <v>0</v>
      </c>
      <c r="UKV13" s="1104">
        <f t="shared" si="226"/>
        <v>0</v>
      </c>
      <c r="UKW13" s="1103" t="s">
        <v>113</v>
      </c>
      <c r="UKX13" s="1104">
        <f t="shared" si="226"/>
        <v>0</v>
      </c>
      <c r="UKY13" s="1104">
        <f t="shared" si="226"/>
        <v>0</v>
      </c>
      <c r="UKZ13" s="1104">
        <f t="shared" si="226"/>
        <v>0</v>
      </c>
      <c r="ULA13" s="1104">
        <f t="shared" si="226"/>
        <v>0</v>
      </c>
      <c r="ULB13" s="1104">
        <f t="shared" si="226"/>
        <v>0</v>
      </c>
      <c r="ULC13" s="1104">
        <f t="shared" si="226"/>
        <v>0</v>
      </c>
      <c r="ULD13" s="1104">
        <f t="shared" si="226"/>
        <v>0</v>
      </c>
      <c r="ULE13" s="1103" t="s">
        <v>113</v>
      </c>
      <c r="ULF13" s="1104">
        <f t="shared" si="226"/>
        <v>0</v>
      </c>
      <c r="ULG13" s="1104">
        <f t="shared" si="226"/>
        <v>0</v>
      </c>
      <c r="ULH13" s="1104">
        <f t="shared" si="226"/>
        <v>0</v>
      </c>
      <c r="ULI13" s="1104">
        <f t="shared" si="226"/>
        <v>0</v>
      </c>
      <c r="ULJ13" s="1104">
        <f t="shared" si="226"/>
        <v>0</v>
      </c>
      <c r="ULK13" s="1104">
        <f t="shared" si="226"/>
        <v>0</v>
      </c>
      <c r="ULL13" s="1104">
        <f t="shared" si="226"/>
        <v>0</v>
      </c>
      <c r="ULM13" s="1103" t="s">
        <v>113</v>
      </c>
      <c r="ULN13" s="1104">
        <f t="shared" si="226"/>
        <v>0</v>
      </c>
      <c r="ULO13" s="1104">
        <f t="shared" si="226"/>
        <v>0</v>
      </c>
      <c r="ULP13" s="1104">
        <f t="shared" si="226"/>
        <v>0</v>
      </c>
      <c r="ULQ13" s="1104">
        <f t="shared" si="226"/>
        <v>0</v>
      </c>
      <c r="ULR13" s="1104">
        <f t="shared" si="226"/>
        <v>0</v>
      </c>
      <c r="ULS13" s="1104">
        <f t="shared" si="226"/>
        <v>0</v>
      </c>
      <c r="ULT13" s="1104">
        <f t="shared" si="226"/>
        <v>0</v>
      </c>
      <c r="ULU13" s="1103" t="s">
        <v>113</v>
      </c>
      <c r="ULV13" s="1104">
        <f t="shared" ref="ULV13:UOF13" si="227">SUM(ULV7:ULV12)</f>
        <v>0</v>
      </c>
      <c r="ULW13" s="1104">
        <f t="shared" si="227"/>
        <v>0</v>
      </c>
      <c r="ULX13" s="1104">
        <f t="shared" si="227"/>
        <v>0</v>
      </c>
      <c r="ULY13" s="1104">
        <f t="shared" si="227"/>
        <v>0</v>
      </c>
      <c r="ULZ13" s="1104">
        <f t="shared" si="227"/>
        <v>0</v>
      </c>
      <c r="UMA13" s="1104">
        <f t="shared" si="227"/>
        <v>0</v>
      </c>
      <c r="UMB13" s="1104">
        <f t="shared" si="227"/>
        <v>0</v>
      </c>
      <c r="UMC13" s="1103" t="s">
        <v>113</v>
      </c>
      <c r="UMD13" s="1104">
        <f t="shared" si="227"/>
        <v>0</v>
      </c>
      <c r="UME13" s="1104">
        <f t="shared" si="227"/>
        <v>0</v>
      </c>
      <c r="UMF13" s="1104">
        <f t="shared" si="227"/>
        <v>0</v>
      </c>
      <c r="UMG13" s="1104">
        <f t="shared" si="227"/>
        <v>0</v>
      </c>
      <c r="UMH13" s="1104">
        <f t="shared" si="227"/>
        <v>0</v>
      </c>
      <c r="UMI13" s="1104">
        <f t="shared" si="227"/>
        <v>0</v>
      </c>
      <c r="UMJ13" s="1104">
        <f t="shared" si="227"/>
        <v>0</v>
      </c>
      <c r="UMK13" s="1103" t="s">
        <v>113</v>
      </c>
      <c r="UML13" s="1104">
        <f t="shared" si="227"/>
        <v>0</v>
      </c>
      <c r="UMM13" s="1104">
        <f t="shared" si="227"/>
        <v>0</v>
      </c>
      <c r="UMN13" s="1104">
        <f t="shared" si="227"/>
        <v>0</v>
      </c>
      <c r="UMO13" s="1104">
        <f t="shared" si="227"/>
        <v>0</v>
      </c>
      <c r="UMP13" s="1104">
        <f t="shared" si="227"/>
        <v>0</v>
      </c>
      <c r="UMQ13" s="1104">
        <f t="shared" si="227"/>
        <v>0</v>
      </c>
      <c r="UMR13" s="1104">
        <f t="shared" si="227"/>
        <v>0</v>
      </c>
      <c r="UMS13" s="1103" t="s">
        <v>113</v>
      </c>
      <c r="UMT13" s="1104">
        <f t="shared" si="227"/>
        <v>0</v>
      </c>
      <c r="UMU13" s="1104">
        <f t="shared" si="227"/>
        <v>0</v>
      </c>
      <c r="UMV13" s="1104">
        <f t="shared" si="227"/>
        <v>0</v>
      </c>
      <c r="UMW13" s="1104">
        <f t="shared" si="227"/>
        <v>0</v>
      </c>
      <c r="UMX13" s="1104">
        <f t="shared" si="227"/>
        <v>0</v>
      </c>
      <c r="UMY13" s="1104">
        <f t="shared" si="227"/>
        <v>0</v>
      </c>
      <c r="UMZ13" s="1104">
        <f t="shared" si="227"/>
        <v>0</v>
      </c>
      <c r="UNA13" s="1103" t="s">
        <v>113</v>
      </c>
      <c r="UNB13" s="1104">
        <f t="shared" si="227"/>
        <v>0</v>
      </c>
      <c r="UNC13" s="1104">
        <f t="shared" si="227"/>
        <v>0</v>
      </c>
      <c r="UND13" s="1104">
        <f t="shared" si="227"/>
        <v>0</v>
      </c>
      <c r="UNE13" s="1104">
        <f t="shared" si="227"/>
        <v>0</v>
      </c>
      <c r="UNF13" s="1104">
        <f t="shared" si="227"/>
        <v>0</v>
      </c>
      <c r="UNG13" s="1104">
        <f t="shared" si="227"/>
        <v>0</v>
      </c>
      <c r="UNH13" s="1104">
        <f t="shared" si="227"/>
        <v>0</v>
      </c>
      <c r="UNI13" s="1103" t="s">
        <v>113</v>
      </c>
      <c r="UNJ13" s="1104">
        <f t="shared" si="227"/>
        <v>0</v>
      </c>
      <c r="UNK13" s="1104">
        <f t="shared" si="227"/>
        <v>0</v>
      </c>
      <c r="UNL13" s="1104">
        <f t="shared" si="227"/>
        <v>0</v>
      </c>
      <c r="UNM13" s="1104">
        <f t="shared" si="227"/>
        <v>0</v>
      </c>
      <c r="UNN13" s="1104">
        <f t="shared" si="227"/>
        <v>0</v>
      </c>
      <c r="UNO13" s="1104">
        <f t="shared" si="227"/>
        <v>0</v>
      </c>
      <c r="UNP13" s="1104">
        <f t="shared" si="227"/>
        <v>0</v>
      </c>
      <c r="UNQ13" s="1103" t="s">
        <v>113</v>
      </c>
      <c r="UNR13" s="1104">
        <f t="shared" si="227"/>
        <v>0</v>
      </c>
      <c r="UNS13" s="1104">
        <f t="shared" si="227"/>
        <v>0</v>
      </c>
      <c r="UNT13" s="1104">
        <f t="shared" si="227"/>
        <v>0</v>
      </c>
      <c r="UNU13" s="1104">
        <f t="shared" si="227"/>
        <v>0</v>
      </c>
      <c r="UNV13" s="1104">
        <f t="shared" si="227"/>
        <v>0</v>
      </c>
      <c r="UNW13" s="1104">
        <f t="shared" si="227"/>
        <v>0</v>
      </c>
      <c r="UNX13" s="1104">
        <f t="shared" si="227"/>
        <v>0</v>
      </c>
      <c r="UNY13" s="1103" t="s">
        <v>113</v>
      </c>
      <c r="UNZ13" s="1104">
        <f t="shared" si="227"/>
        <v>0</v>
      </c>
      <c r="UOA13" s="1104">
        <f t="shared" si="227"/>
        <v>0</v>
      </c>
      <c r="UOB13" s="1104">
        <f t="shared" si="227"/>
        <v>0</v>
      </c>
      <c r="UOC13" s="1104">
        <f t="shared" si="227"/>
        <v>0</v>
      </c>
      <c r="UOD13" s="1104">
        <f t="shared" si="227"/>
        <v>0</v>
      </c>
      <c r="UOE13" s="1104">
        <f t="shared" si="227"/>
        <v>0</v>
      </c>
      <c r="UOF13" s="1104">
        <f t="shared" si="227"/>
        <v>0</v>
      </c>
      <c r="UOG13" s="1103" t="s">
        <v>113</v>
      </c>
      <c r="UOH13" s="1104">
        <f t="shared" ref="UOH13:UQR13" si="228">SUM(UOH7:UOH12)</f>
        <v>0</v>
      </c>
      <c r="UOI13" s="1104">
        <f t="shared" si="228"/>
        <v>0</v>
      </c>
      <c r="UOJ13" s="1104">
        <f t="shared" si="228"/>
        <v>0</v>
      </c>
      <c r="UOK13" s="1104">
        <f t="shared" si="228"/>
        <v>0</v>
      </c>
      <c r="UOL13" s="1104">
        <f t="shared" si="228"/>
        <v>0</v>
      </c>
      <c r="UOM13" s="1104">
        <f t="shared" si="228"/>
        <v>0</v>
      </c>
      <c r="UON13" s="1104">
        <f t="shared" si="228"/>
        <v>0</v>
      </c>
      <c r="UOO13" s="1103" t="s">
        <v>113</v>
      </c>
      <c r="UOP13" s="1104">
        <f t="shared" si="228"/>
        <v>0</v>
      </c>
      <c r="UOQ13" s="1104">
        <f t="shared" si="228"/>
        <v>0</v>
      </c>
      <c r="UOR13" s="1104">
        <f t="shared" si="228"/>
        <v>0</v>
      </c>
      <c r="UOS13" s="1104">
        <f t="shared" si="228"/>
        <v>0</v>
      </c>
      <c r="UOT13" s="1104">
        <f t="shared" si="228"/>
        <v>0</v>
      </c>
      <c r="UOU13" s="1104">
        <f t="shared" si="228"/>
        <v>0</v>
      </c>
      <c r="UOV13" s="1104">
        <f t="shared" si="228"/>
        <v>0</v>
      </c>
      <c r="UOW13" s="1103" t="s">
        <v>113</v>
      </c>
      <c r="UOX13" s="1104">
        <f t="shared" si="228"/>
        <v>0</v>
      </c>
      <c r="UOY13" s="1104">
        <f t="shared" si="228"/>
        <v>0</v>
      </c>
      <c r="UOZ13" s="1104">
        <f t="shared" si="228"/>
        <v>0</v>
      </c>
      <c r="UPA13" s="1104">
        <f t="shared" si="228"/>
        <v>0</v>
      </c>
      <c r="UPB13" s="1104">
        <f t="shared" si="228"/>
        <v>0</v>
      </c>
      <c r="UPC13" s="1104">
        <f t="shared" si="228"/>
        <v>0</v>
      </c>
      <c r="UPD13" s="1104">
        <f t="shared" si="228"/>
        <v>0</v>
      </c>
      <c r="UPE13" s="1103" t="s">
        <v>113</v>
      </c>
      <c r="UPF13" s="1104">
        <f t="shared" si="228"/>
        <v>0</v>
      </c>
      <c r="UPG13" s="1104">
        <f t="shared" si="228"/>
        <v>0</v>
      </c>
      <c r="UPH13" s="1104">
        <f t="shared" si="228"/>
        <v>0</v>
      </c>
      <c r="UPI13" s="1104">
        <f t="shared" si="228"/>
        <v>0</v>
      </c>
      <c r="UPJ13" s="1104">
        <f t="shared" si="228"/>
        <v>0</v>
      </c>
      <c r="UPK13" s="1104">
        <f t="shared" si="228"/>
        <v>0</v>
      </c>
      <c r="UPL13" s="1104">
        <f t="shared" si="228"/>
        <v>0</v>
      </c>
      <c r="UPM13" s="1103" t="s">
        <v>113</v>
      </c>
      <c r="UPN13" s="1104">
        <f t="shared" si="228"/>
        <v>0</v>
      </c>
      <c r="UPO13" s="1104">
        <f t="shared" si="228"/>
        <v>0</v>
      </c>
      <c r="UPP13" s="1104">
        <f t="shared" si="228"/>
        <v>0</v>
      </c>
      <c r="UPQ13" s="1104">
        <f t="shared" si="228"/>
        <v>0</v>
      </c>
      <c r="UPR13" s="1104">
        <f t="shared" si="228"/>
        <v>0</v>
      </c>
      <c r="UPS13" s="1104">
        <f t="shared" si="228"/>
        <v>0</v>
      </c>
      <c r="UPT13" s="1104">
        <f t="shared" si="228"/>
        <v>0</v>
      </c>
      <c r="UPU13" s="1103" t="s">
        <v>113</v>
      </c>
      <c r="UPV13" s="1104">
        <f t="shared" si="228"/>
        <v>0</v>
      </c>
      <c r="UPW13" s="1104">
        <f t="shared" si="228"/>
        <v>0</v>
      </c>
      <c r="UPX13" s="1104">
        <f t="shared" si="228"/>
        <v>0</v>
      </c>
      <c r="UPY13" s="1104">
        <f t="shared" si="228"/>
        <v>0</v>
      </c>
      <c r="UPZ13" s="1104">
        <f t="shared" si="228"/>
        <v>0</v>
      </c>
      <c r="UQA13" s="1104">
        <f t="shared" si="228"/>
        <v>0</v>
      </c>
      <c r="UQB13" s="1104">
        <f t="shared" si="228"/>
        <v>0</v>
      </c>
      <c r="UQC13" s="1103" t="s">
        <v>113</v>
      </c>
      <c r="UQD13" s="1104">
        <f t="shared" si="228"/>
        <v>0</v>
      </c>
      <c r="UQE13" s="1104">
        <f t="shared" si="228"/>
        <v>0</v>
      </c>
      <c r="UQF13" s="1104">
        <f t="shared" si="228"/>
        <v>0</v>
      </c>
      <c r="UQG13" s="1104">
        <f t="shared" si="228"/>
        <v>0</v>
      </c>
      <c r="UQH13" s="1104">
        <f t="shared" si="228"/>
        <v>0</v>
      </c>
      <c r="UQI13" s="1104">
        <f t="shared" si="228"/>
        <v>0</v>
      </c>
      <c r="UQJ13" s="1104">
        <f t="shared" si="228"/>
        <v>0</v>
      </c>
      <c r="UQK13" s="1103" t="s">
        <v>113</v>
      </c>
      <c r="UQL13" s="1104">
        <f t="shared" si="228"/>
        <v>0</v>
      </c>
      <c r="UQM13" s="1104">
        <f t="shared" si="228"/>
        <v>0</v>
      </c>
      <c r="UQN13" s="1104">
        <f t="shared" si="228"/>
        <v>0</v>
      </c>
      <c r="UQO13" s="1104">
        <f t="shared" si="228"/>
        <v>0</v>
      </c>
      <c r="UQP13" s="1104">
        <f t="shared" si="228"/>
        <v>0</v>
      </c>
      <c r="UQQ13" s="1104">
        <f t="shared" si="228"/>
        <v>0</v>
      </c>
      <c r="UQR13" s="1104">
        <f t="shared" si="228"/>
        <v>0</v>
      </c>
      <c r="UQS13" s="1103" t="s">
        <v>113</v>
      </c>
      <c r="UQT13" s="1104">
        <f t="shared" ref="UQT13:UTD13" si="229">SUM(UQT7:UQT12)</f>
        <v>0</v>
      </c>
      <c r="UQU13" s="1104">
        <f t="shared" si="229"/>
        <v>0</v>
      </c>
      <c r="UQV13" s="1104">
        <f t="shared" si="229"/>
        <v>0</v>
      </c>
      <c r="UQW13" s="1104">
        <f t="shared" si="229"/>
        <v>0</v>
      </c>
      <c r="UQX13" s="1104">
        <f t="shared" si="229"/>
        <v>0</v>
      </c>
      <c r="UQY13" s="1104">
        <f t="shared" si="229"/>
        <v>0</v>
      </c>
      <c r="UQZ13" s="1104">
        <f t="shared" si="229"/>
        <v>0</v>
      </c>
      <c r="URA13" s="1103" t="s">
        <v>113</v>
      </c>
      <c r="URB13" s="1104">
        <f t="shared" si="229"/>
        <v>0</v>
      </c>
      <c r="URC13" s="1104">
        <f t="shared" si="229"/>
        <v>0</v>
      </c>
      <c r="URD13" s="1104">
        <f t="shared" si="229"/>
        <v>0</v>
      </c>
      <c r="URE13" s="1104">
        <f t="shared" si="229"/>
        <v>0</v>
      </c>
      <c r="URF13" s="1104">
        <f t="shared" si="229"/>
        <v>0</v>
      </c>
      <c r="URG13" s="1104">
        <f t="shared" si="229"/>
        <v>0</v>
      </c>
      <c r="URH13" s="1104">
        <f t="shared" si="229"/>
        <v>0</v>
      </c>
      <c r="URI13" s="1103" t="s">
        <v>113</v>
      </c>
      <c r="URJ13" s="1104">
        <f t="shared" si="229"/>
        <v>0</v>
      </c>
      <c r="URK13" s="1104">
        <f t="shared" si="229"/>
        <v>0</v>
      </c>
      <c r="URL13" s="1104">
        <f t="shared" si="229"/>
        <v>0</v>
      </c>
      <c r="URM13" s="1104">
        <f t="shared" si="229"/>
        <v>0</v>
      </c>
      <c r="URN13" s="1104">
        <f t="shared" si="229"/>
        <v>0</v>
      </c>
      <c r="URO13" s="1104">
        <f t="shared" si="229"/>
        <v>0</v>
      </c>
      <c r="URP13" s="1104">
        <f t="shared" si="229"/>
        <v>0</v>
      </c>
      <c r="URQ13" s="1103" t="s">
        <v>113</v>
      </c>
      <c r="URR13" s="1104">
        <f t="shared" si="229"/>
        <v>0</v>
      </c>
      <c r="URS13" s="1104">
        <f t="shared" si="229"/>
        <v>0</v>
      </c>
      <c r="URT13" s="1104">
        <f t="shared" si="229"/>
        <v>0</v>
      </c>
      <c r="URU13" s="1104">
        <f t="shared" si="229"/>
        <v>0</v>
      </c>
      <c r="URV13" s="1104">
        <f t="shared" si="229"/>
        <v>0</v>
      </c>
      <c r="URW13" s="1104">
        <f t="shared" si="229"/>
        <v>0</v>
      </c>
      <c r="URX13" s="1104">
        <f t="shared" si="229"/>
        <v>0</v>
      </c>
      <c r="URY13" s="1103" t="s">
        <v>113</v>
      </c>
      <c r="URZ13" s="1104">
        <f t="shared" si="229"/>
        <v>0</v>
      </c>
      <c r="USA13" s="1104">
        <f t="shared" si="229"/>
        <v>0</v>
      </c>
      <c r="USB13" s="1104">
        <f t="shared" si="229"/>
        <v>0</v>
      </c>
      <c r="USC13" s="1104">
        <f t="shared" si="229"/>
        <v>0</v>
      </c>
      <c r="USD13" s="1104">
        <f t="shared" si="229"/>
        <v>0</v>
      </c>
      <c r="USE13" s="1104">
        <f t="shared" si="229"/>
        <v>0</v>
      </c>
      <c r="USF13" s="1104">
        <f t="shared" si="229"/>
        <v>0</v>
      </c>
      <c r="USG13" s="1103" t="s">
        <v>113</v>
      </c>
      <c r="USH13" s="1104">
        <f t="shared" si="229"/>
        <v>0</v>
      </c>
      <c r="USI13" s="1104">
        <f t="shared" si="229"/>
        <v>0</v>
      </c>
      <c r="USJ13" s="1104">
        <f t="shared" si="229"/>
        <v>0</v>
      </c>
      <c r="USK13" s="1104">
        <f t="shared" si="229"/>
        <v>0</v>
      </c>
      <c r="USL13" s="1104">
        <f t="shared" si="229"/>
        <v>0</v>
      </c>
      <c r="USM13" s="1104">
        <f t="shared" si="229"/>
        <v>0</v>
      </c>
      <c r="USN13" s="1104">
        <f t="shared" si="229"/>
        <v>0</v>
      </c>
      <c r="USO13" s="1103" t="s">
        <v>113</v>
      </c>
      <c r="USP13" s="1104">
        <f t="shared" si="229"/>
        <v>0</v>
      </c>
      <c r="USQ13" s="1104">
        <f t="shared" si="229"/>
        <v>0</v>
      </c>
      <c r="USR13" s="1104">
        <f t="shared" si="229"/>
        <v>0</v>
      </c>
      <c r="USS13" s="1104">
        <f t="shared" si="229"/>
        <v>0</v>
      </c>
      <c r="UST13" s="1104">
        <f t="shared" si="229"/>
        <v>0</v>
      </c>
      <c r="USU13" s="1104">
        <f t="shared" si="229"/>
        <v>0</v>
      </c>
      <c r="USV13" s="1104">
        <f t="shared" si="229"/>
        <v>0</v>
      </c>
      <c r="USW13" s="1103" t="s">
        <v>113</v>
      </c>
      <c r="USX13" s="1104">
        <f t="shared" si="229"/>
        <v>0</v>
      </c>
      <c r="USY13" s="1104">
        <f t="shared" si="229"/>
        <v>0</v>
      </c>
      <c r="USZ13" s="1104">
        <f t="shared" si="229"/>
        <v>0</v>
      </c>
      <c r="UTA13" s="1104">
        <f t="shared" si="229"/>
        <v>0</v>
      </c>
      <c r="UTB13" s="1104">
        <f t="shared" si="229"/>
        <v>0</v>
      </c>
      <c r="UTC13" s="1104">
        <f t="shared" si="229"/>
        <v>0</v>
      </c>
      <c r="UTD13" s="1104">
        <f t="shared" si="229"/>
        <v>0</v>
      </c>
      <c r="UTE13" s="1103" t="s">
        <v>113</v>
      </c>
      <c r="UTF13" s="1104">
        <f t="shared" ref="UTF13:UVP13" si="230">SUM(UTF7:UTF12)</f>
        <v>0</v>
      </c>
      <c r="UTG13" s="1104">
        <f t="shared" si="230"/>
        <v>0</v>
      </c>
      <c r="UTH13" s="1104">
        <f t="shared" si="230"/>
        <v>0</v>
      </c>
      <c r="UTI13" s="1104">
        <f t="shared" si="230"/>
        <v>0</v>
      </c>
      <c r="UTJ13" s="1104">
        <f t="shared" si="230"/>
        <v>0</v>
      </c>
      <c r="UTK13" s="1104">
        <f t="shared" si="230"/>
        <v>0</v>
      </c>
      <c r="UTL13" s="1104">
        <f t="shared" si="230"/>
        <v>0</v>
      </c>
      <c r="UTM13" s="1103" t="s">
        <v>113</v>
      </c>
      <c r="UTN13" s="1104">
        <f t="shared" si="230"/>
        <v>0</v>
      </c>
      <c r="UTO13" s="1104">
        <f t="shared" si="230"/>
        <v>0</v>
      </c>
      <c r="UTP13" s="1104">
        <f t="shared" si="230"/>
        <v>0</v>
      </c>
      <c r="UTQ13" s="1104">
        <f t="shared" si="230"/>
        <v>0</v>
      </c>
      <c r="UTR13" s="1104">
        <f t="shared" si="230"/>
        <v>0</v>
      </c>
      <c r="UTS13" s="1104">
        <f t="shared" si="230"/>
        <v>0</v>
      </c>
      <c r="UTT13" s="1104">
        <f t="shared" si="230"/>
        <v>0</v>
      </c>
      <c r="UTU13" s="1103" t="s">
        <v>113</v>
      </c>
      <c r="UTV13" s="1104">
        <f t="shared" si="230"/>
        <v>0</v>
      </c>
      <c r="UTW13" s="1104">
        <f t="shared" si="230"/>
        <v>0</v>
      </c>
      <c r="UTX13" s="1104">
        <f t="shared" si="230"/>
        <v>0</v>
      </c>
      <c r="UTY13" s="1104">
        <f t="shared" si="230"/>
        <v>0</v>
      </c>
      <c r="UTZ13" s="1104">
        <f t="shared" si="230"/>
        <v>0</v>
      </c>
      <c r="UUA13" s="1104">
        <f t="shared" si="230"/>
        <v>0</v>
      </c>
      <c r="UUB13" s="1104">
        <f t="shared" si="230"/>
        <v>0</v>
      </c>
      <c r="UUC13" s="1103" t="s">
        <v>113</v>
      </c>
      <c r="UUD13" s="1104">
        <f t="shared" si="230"/>
        <v>0</v>
      </c>
      <c r="UUE13" s="1104">
        <f t="shared" si="230"/>
        <v>0</v>
      </c>
      <c r="UUF13" s="1104">
        <f t="shared" si="230"/>
        <v>0</v>
      </c>
      <c r="UUG13" s="1104">
        <f t="shared" si="230"/>
        <v>0</v>
      </c>
      <c r="UUH13" s="1104">
        <f t="shared" si="230"/>
        <v>0</v>
      </c>
      <c r="UUI13" s="1104">
        <f t="shared" si="230"/>
        <v>0</v>
      </c>
      <c r="UUJ13" s="1104">
        <f t="shared" si="230"/>
        <v>0</v>
      </c>
      <c r="UUK13" s="1103" t="s">
        <v>113</v>
      </c>
      <c r="UUL13" s="1104">
        <f t="shared" si="230"/>
        <v>0</v>
      </c>
      <c r="UUM13" s="1104">
        <f t="shared" si="230"/>
        <v>0</v>
      </c>
      <c r="UUN13" s="1104">
        <f t="shared" si="230"/>
        <v>0</v>
      </c>
      <c r="UUO13" s="1104">
        <f t="shared" si="230"/>
        <v>0</v>
      </c>
      <c r="UUP13" s="1104">
        <f t="shared" si="230"/>
        <v>0</v>
      </c>
      <c r="UUQ13" s="1104">
        <f t="shared" si="230"/>
        <v>0</v>
      </c>
      <c r="UUR13" s="1104">
        <f t="shared" si="230"/>
        <v>0</v>
      </c>
      <c r="UUS13" s="1103" t="s">
        <v>113</v>
      </c>
      <c r="UUT13" s="1104">
        <f t="shared" si="230"/>
        <v>0</v>
      </c>
      <c r="UUU13" s="1104">
        <f t="shared" si="230"/>
        <v>0</v>
      </c>
      <c r="UUV13" s="1104">
        <f t="shared" si="230"/>
        <v>0</v>
      </c>
      <c r="UUW13" s="1104">
        <f t="shared" si="230"/>
        <v>0</v>
      </c>
      <c r="UUX13" s="1104">
        <f t="shared" si="230"/>
        <v>0</v>
      </c>
      <c r="UUY13" s="1104">
        <f t="shared" si="230"/>
        <v>0</v>
      </c>
      <c r="UUZ13" s="1104">
        <f t="shared" si="230"/>
        <v>0</v>
      </c>
      <c r="UVA13" s="1103" t="s">
        <v>113</v>
      </c>
      <c r="UVB13" s="1104">
        <f t="shared" si="230"/>
        <v>0</v>
      </c>
      <c r="UVC13" s="1104">
        <f t="shared" si="230"/>
        <v>0</v>
      </c>
      <c r="UVD13" s="1104">
        <f t="shared" si="230"/>
        <v>0</v>
      </c>
      <c r="UVE13" s="1104">
        <f t="shared" si="230"/>
        <v>0</v>
      </c>
      <c r="UVF13" s="1104">
        <f t="shared" si="230"/>
        <v>0</v>
      </c>
      <c r="UVG13" s="1104">
        <f t="shared" si="230"/>
        <v>0</v>
      </c>
      <c r="UVH13" s="1104">
        <f t="shared" si="230"/>
        <v>0</v>
      </c>
      <c r="UVI13" s="1103" t="s">
        <v>113</v>
      </c>
      <c r="UVJ13" s="1104">
        <f t="shared" si="230"/>
        <v>0</v>
      </c>
      <c r="UVK13" s="1104">
        <f t="shared" si="230"/>
        <v>0</v>
      </c>
      <c r="UVL13" s="1104">
        <f t="shared" si="230"/>
        <v>0</v>
      </c>
      <c r="UVM13" s="1104">
        <f t="shared" si="230"/>
        <v>0</v>
      </c>
      <c r="UVN13" s="1104">
        <f t="shared" si="230"/>
        <v>0</v>
      </c>
      <c r="UVO13" s="1104">
        <f t="shared" si="230"/>
        <v>0</v>
      </c>
      <c r="UVP13" s="1104">
        <f t="shared" si="230"/>
        <v>0</v>
      </c>
      <c r="UVQ13" s="1103" t="s">
        <v>113</v>
      </c>
      <c r="UVR13" s="1104">
        <f t="shared" ref="UVR13:UYB13" si="231">SUM(UVR7:UVR12)</f>
        <v>0</v>
      </c>
      <c r="UVS13" s="1104">
        <f t="shared" si="231"/>
        <v>0</v>
      </c>
      <c r="UVT13" s="1104">
        <f t="shared" si="231"/>
        <v>0</v>
      </c>
      <c r="UVU13" s="1104">
        <f t="shared" si="231"/>
        <v>0</v>
      </c>
      <c r="UVV13" s="1104">
        <f t="shared" si="231"/>
        <v>0</v>
      </c>
      <c r="UVW13" s="1104">
        <f t="shared" si="231"/>
        <v>0</v>
      </c>
      <c r="UVX13" s="1104">
        <f t="shared" si="231"/>
        <v>0</v>
      </c>
      <c r="UVY13" s="1103" t="s">
        <v>113</v>
      </c>
      <c r="UVZ13" s="1104">
        <f t="shared" si="231"/>
        <v>0</v>
      </c>
      <c r="UWA13" s="1104">
        <f t="shared" si="231"/>
        <v>0</v>
      </c>
      <c r="UWB13" s="1104">
        <f t="shared" si="231"/>
        <v>0</v>
      </c>
      <c r="UWC13" s="1104">
        <f t="shared" si="231"/>
        <v>0</v>
      </c>
      <c r="UWD13" s="1104">
        <f t="shared" si="231"/>
        <v>0</v>
      </c>
      <c r="UWE13" s="1104">
        <f t="shared" si="231"/>
        <v>0</v>
      </c>
      <c r="UWF13" s="1104">
        <f t="shared" si="231"/>
        <v>0</v>
      </c>
      <c r="UWG13" s="1103" t="s">
        <v>113</v>
      </c>
      <c r="UWH13" s="1104">
        <f t="shared" si="231"/>
        <v>0</v>
      </c>
      <c r="UWI13" s="1104">
        <f t="shared" si="231"/>
        <v>0</v>
      </c>
      <c r="UWJ13" s="1104">
        <f t="shared" si="231"/>
        <v>0</v>
      </c>
      <c r="UWK13" s="1104">
        <f t="shared" si="231"/>
        <v>0</v>
      </c>
      <c r="UWL13" s="1104">
        <f t="shared" si="231"/>
        <v>0</v>
      </c>
      <c r="UWM13" s="1104">
        <f t="shared" si="231"/>
        <v>0</v>
      </c>
      <c r="UWN13" s="1104">
        <f t="shared" si="231"/>
        <v>0</v>
      </c>
      <c r="UWO13" s="1103" t="s">
        <v>113</v>
      </c>
      <c r="UWP13" s="1104">
        <f t="shared" si="231"/>
        <v>0</v>
      </c>
      <c r="UWQ13" s="1104">
        <f t="shared" si="231"/>
        <v>0</v>
      </c>
      <c r="UWR13" s="1104">
        <f t="shared" si="231"/>
        <v>0</v>
      </c>
      <c r="UWS13" s="1104">
        <f t="shared" si="231"/>
        <v>0</v>
      </c>
      <c r="UWT13" s="1104">
        <f t="shared" si="231"/>
        <v>0</v>
      </c>
      <c r="UWU13" s="1104">
        <f t="shared" si="231"/>
        <v>0</v>
      </c>
      <c r="UWV13" s="1104">
        <f t="shared" si="231"/>
        <v>0</v>
      </c>
      <c r="UWW13" s="1103" t="s">
        <v>113</v>
      </c>
      <c r="UWX13" s="1104">
        <f t="shared" si="231"/>
        <v>0</v>
      </c>
      <c r="UWY13" s="1104">
        <f t="shared" si="231"/>
        <v>0</v>
      </c>
      <c r="UWZ13" s="1104">
        <f t="shared" si="231"/>
        <v>0</v>
      </c>
      <c r="UXA13" s="1104">
        <f t="shared" si="231"/>
        <v>0</v>
      </c>
      <c r="UXB13" s="1104">
        <f t="shared" si="231"/>
        <v>0</v>
      </c>
      <c r="UXC13" s="1104">
        <f t="shared" si="231"/>
        <v>0</v>
      </c>
      <c r="UXD13" s="1104">
        <f t="shared" si="231"/>
        <v>0</v>
      </c>
      <c r="UXE13" s="1103" t="s">
        <v>113</v>
      </c>
      <c r="UXF13" s="1104">
        <f t="shared" si="231"/>
        <v>0</v>
      </c>
      <c r="UXG13" s="1104">
        <f t="shared" si="231"/>
        <v>0</v>
      </c>
      <c r="UXH13" s="1104">
        <f t="shared" si="231"/>
        <v>0</v>
      </c>
      <c r="UXI13" s="1104">
        <f t="shared" si="231"/>
        <v>0</v>
      </c>
      <c r="UXJ13" s="1104">
        <f t="shared" si="231"/>
        <v>0</v>
      </c>
      <c r="UXK13" s="1104">
        <f t="shared" si="231"/>
        <v>0</v>
      </c>
      <c r="UXL13" s="1104">
        <f t="shared" si="231"/>
        <v>0</v>
      </c>
      <c r="UXM13" s="1103" t="s">
        <v>113</v>
      </c>
      <c r="UXN13" s="1104">
        <f t="shared" si="231"/>
        <v>0</v>
      </c>
      <c r="UXO13" s="1104">
        <f t="shared" si="231"/>
        <v>0</v>
      </c>
      <c r="UXP13" s="1104">
        <f t="shared" si="231"/>
        <v>0</v>
      </c>
      <c r="UXQ13" s="1104">
        <f t="shared" si="231"/>
        <v>0</v>
      </c>
      <c r="UXR13" s="1104">
        <f t="shared" si="231"/>
        <v>0</v>
      </c>
      <c r="UXS13" s="1104">
        <f t="shared" si="231"/>
        <v>0</v>
      </c>
      <c r="UXT13" s="1104">
        <f t="shared" si="231"/>
        <v>0</v>
      </c>
      <c r="UXU13" s="1103" t="s">
        <v>113</v>
      </c>
      <c r="UXV13" s="1104">
        <f t="shared" si="231"/>
        <v>0</v>
      </c>
      <c r="UXW13" s="1104">
        <f t="shared" si="231"/>
        <v>0</v>
      </c>
      <c r="UXX13" s="1104">
        <f t="shared" si="231"/>
        <v>0</v>
      </c>
      <c r="UXY13" s="1104">
        <f t="shared" si="231"/>
        <v>0</v>
      </c>
      <c r="UXZ13" s="1104">
        <f t="shared" si="231"/>
        <v>0</v>
      </c>
      <c r="UYA13" s="1104">
        <f t="shared" si="231"/>
        <v>0</v>
      </c>
      <c r="UYB13" s="1104">
        <f t="shared" si="231"/>
        <v>0</v>
      </c>
      <c r="UYC13" s="1103" t="s">
        <v>113</v>
      </c>
      <c r="UYD13" s="1104">
        <f t="shared" ref="UYD13:VAN13" si="232">SUM(UYD7:UYD12)</f>
        <v>0</v>
      </c>
      <c r="UYE13" s="1104">
        <f t="shared" si="232"/>
        <v>0</v>
      </c>
      <c r="UYF13" s="1104">
        <f t="shared" si="232"/>
        <v>0</v>
      </c>
      <c r="UYG13" s="1104">
        <f t="shared" si="232"/>
        <v>0</v>
      </c>
      <c r="UYH13" s="1104">
        <f t="shared" si="232"/>
        <v>0</v>
      </c>
      <c r="UYI13" s="1104">
        <f t="shared" si="232"/>
        <v>0</v>
      </c>
      <c r="UYJ13" s="1104">
        <f t="shared" si="232"/>
        <v>0</v>
      </c>
      <c r="UYK13" s="1103" t="s">
        <v>113</v>
      </c>
      <c r="UYL13" s="1104">
        <f t="shared" si="232"/>
        <v>0</v>
      </c>
      <c r="UYM13" s="1104">
        <f t="shared" si="232"/>
        <v>0</v>
      </c>
      <c r="UYN13" s="1104">
        <f t="shared" si="232"/>
        <v>0</v>
      </c>
      <c r="UYO13" s="1104">
        <f t="shared" si="232"/>
        <v>0</v>
      </c>
      <c r="UYP13" s="1104">
        <f t="shared" si="232"/>
        <v>0</v>
      </c>
      <c r="UYQ13" s="1104">
        <f t="shared" si="232"/>
        <v>0</v>
      </c>
      <c r="UYR13" s="1104">
        <f t="shared" si="232"/>
        <v>0</v>
      </c>
      <c r="UYS13" s="1103" t="s">
        <v>113</v>
      </c>
      <c r="UYT13" s="1104">
        <f t="shared" si="232"/>
        <v>0</v>
      </c>
      <c r="UYU13" s="1104">
        <f t="shared" si="232"/>
        <v>0</v>
      </c>
      <c r="UYV13" s="1104">
        <f t="shared" si="232"/>
        <v>0</v>
      </c>
      <c r="UYW13" s="1104">
        <f t="shared" si="232"/>
        <v>0</v>
      </c>
      <c r="UYX13" s="1104">
        <f t="shared" si="232"/>
        <v>0</v>
      </c>
      <c r="UYY13" s="1104">
        <f t="shared" si="232"/>
        <v>0</v>
      </c>
      <c r="UYZ13" s="1104">
        <f t="shared" si="232"/>
        <v>0</v>
      </c>
      <c r="UZA13" s="1103" t="s">
        <v>113</v>
      </c>
      <c r="UZB13" s="1104">
        <f t="shared" si="232"/>
        <v>0</v>
      </c>
      <c r="UZC13" s="1104">
        <f t="shared" si="232"/>
        <v>0</v>
      </c>
      <c r="UZD13" s="1104">
        <f t="shared" si="232"/>
        <v>0</v>
      </c>
      <c r="UZE13" s="1104">
        <f t="shared" si="232"/>
        <v>0</v>
      </c>
      <c r="UZF13" s="1104">
        <f t="shared" si="232"/>
        <v>0</v>
      </c>
      <c r="UZG13" s="1104">
        <f t="shared" si="232"/>
        <v>0</v>
      </c>
      <c r="UZH13" s="1104">
        <f t="shared" si="232"/>
        <v>0</v>
      </c>
      <c r="UZI13" s="1103" t="s">
        <v>113</v>
      </c>
      <c r="UZJ13" s="1104">
        <f t="shared" si="232"/>
        <v>0</v>
      </c>
      <c r="UZK13" s="1104">
        <f t="shared" si="232"/>
        <v>0</v>
      </c>
      <c r="UZL13" s="1104">
        <f t="shared" si="232"/>
        <v>0</v>
      </c>
      <c r="UZM13" s="1104">
        <f t="shared" si="232"/>
        <v>0</v>
      </c>
      <c r="UZN13" s="1104">
        <f t="shared" si="232"/>
        <v>0</v>
      </c>
      <c r="UZO13" s="1104">
        <f t="shared" si="232"/>
        <v>0</v>
      </c>
      <c r="UZP13" s="1104">
        <f t="shared" si="232"/>
        <v>0</v>
      </c>
      <c r="UZQ13" s="1103" t="s">
        <v>113</v>
      </c>
      <c r="UZR13" s="1104">
        <f t="shared" si="232"/>
        <v>0</v>
      </c>
      <c r="UZS13" s="1104">
        <f t="shared" si="232"/>
        <v>0</v>
      </c>
      <c r="UZT13" s="1104">
        <f t="shared" si="232"/>
        <v>0</v>
      </c>
      <c r="UZU13" s="1104">
        <f t="shared" si="232"/>
        <v>0</v>
      </c>
      <c r="UZV13" s="1104">
        <f t="shared" si="232"/>
        <v>0</v>
      </c>
      <c r="UZW13" s="1104">
        <f t="shared" si="232"/>
        <v>0</v>
      </c>
      <c r="UZX13" s="1104">
        <f t="shared" si="232"/>
        <v>0</v>
      </c>
      <c r="UZY13" s="1103" t="s">
        <v>113</v>
      </c>
      <c r="UZZ13" s="1104">
        <f t="shared" si="232"/>
        <v>0</v>
      </c>
      <c r="VAA13" s="1104">
        <f t="shared" si="232"/>
        <v>0</v>
      </c>
      <c r="VAB13" s="1104">
        <f t="shared" si="232"/>
        <v>0</v>
      </c>
      <c r="VAC13" s="1104">
        <f t="shared" si="232"/>
        <v>0</v>
      </c>
      <c r="VAD13" s="1104">
        <f t="shared" si="232"/>
        <v>0</v>
      </c>
      <c r="VAE13" s="1104">
        <f t="shared" si="232"/>
        <v>0</v>
      </c>
      <c r="VAF13" s="1104">
        <f t="shared" si="232"/>
        <v>0</v>
      </c>
      <c r="VAG13" s="1103" t="s">
        <v>113</v>
      </c>
      <c r="VAH13" s="1104">
        <f t="shared" si="232"/>
        <v>0</v>
      </c>
      <c r="VAI13" s="1104">
        <f t="shared" si="232"/>
        <v>0</v>
      </c>
      <c r="VAJ13" s="1104">
        <f t="shared" si="232"/>
        <v>0</v>
      </c>
      <c r="VAK13" s="1104">
        <f t="shared" si="232"/>
        <v>0</v>
      </c>
      <c r="VAL13" s="1104">
        <f t="shared" si="232"/>
        <v>0</v>
      </c>
      <c r="VAM13" s="1104">
        <f t="shared" si="232"/>
        <v>0</v>
      </c>
      <c r="VAN13" s="1104">
        <f t="shared" si="232"/>
        <v>0</v>
      </c>
      <c r="VAO13" s="1103" t="s">
        <v>113</v>
      </c>
      <c r="VAP13" s="1104">
        <f t="shared" ref="VAP13:VCZ13" si="233">SUM(VAP7:VAP12)</f>
        <v>0</v>
      </c>
      <c r="VAQ13" s="1104">
        <f t="shared" si="233"/>
        <v>0</v>
      </c>
      <c r="VAR13" s="1104">
        <f t="shared" si="233"/>
        <v>0</v>
      </c>
      <c r="VAS13" s="1104">
        <f t="shared" si="233"/>
        <v>0</v>
      </c>
      <c r="VAT13" s="1104">
        <f t="shared" si="233"/>
        <v>0</v>
      </c>
      <c r="VAU13" s="1104">
        <f t="shared" si="233"/>
        <v>0</v>
      </c>
      <c r="VAV13" s="1104">
        <f t="shared" si="233"/>
        <v>0</v>
      </c>
      <c r="VAW13" s="1103" t="s">
        <v>113</v>
      </c>
      <c r="VAX13" s="1104">
        <f t="shared" si="233"/>
        <v>0</v>
      </c>
      <c r="VAY13" s="1104">
        <f t="shared" si="233"/>
        <v>0</v>
      </c>
      <c r="VAZ13" s="1104">
        <f t="shared" si="233"/>
        <v>0</v>
      </c>
      <c r="VBA13" s="1104">
        <f t="shared" si="233"/>
        <v>0</v>
      </c>
      <c r="VBB13" s="1104">
        <f t="shared" si="233"/>
        <v>0</v>
      </c>
      <c r="VBC13" s="1104">
        <f t="shared" si="233"/>
        <v>0</v>
      </c>
      <c r="VBD13" s="1104">
        <f t="shared" si="233"/>
        <v>0</v>
      </c>
      <c r="VBE13" s="1103" t="s">
        <v>113</v>
      </c>
      <c r="VBF13" s="1104">
        <f t="shared" si="233"/>
        <v>0</v>
      </c>
      <c r="VBG13" s="1104">
        <f t="shared" si="233"/>
        <v>0</v>
      </c>
      <c r="VBH13" s="1104">
        <f t="shared" si="233"/>
        <v>0</v>
      </c>
      <c r="VBI13" s="1104">
        <f t="shared" si="233"/>
        <v>0</v>
      </c>
      <c r="VBJ13" s="1104">
        <f t="shared" si="233"/>
        <v>0</v>
      </c>
      <c r="VBK13" s="1104">
        <f t="shared" si="233"/>
        <v>0</v>
      </c>
      <c r="VBL13" s="1104">
        <f t="shared" si="233"/>
        <v>0</v>
      </c>
      <c r="VBM13" s="1103" t="s">
        <v>113</v>
      </c>
      <c r="VBN13" s="1104">
        <f t="shared" si="233"/>
        <v>0</v>
      </c>
      <c r="VBO13" s="1104">
        <f t="shared" si="233"/>
        <v>0</v>
      </c>
      <c r="VBP13" s="1104">
        <f t="shared" si="233"/>
        <v>0</v>
      </c>
      <c r="VBQ13" s="1104">
        <f t="shared" si="233"/>
        <v>0</v>
      </c>
      <c r="VBR13" s="1104">
        <f t="shared" si="233"/>
        <v>0</v>
      </c>
      <c r="VBS13" s="1104">
        <f t="shared" si="233"/>
        <v>0</v>
      </c>
      <c r="VBT13" s="1104">
        <f t="shared" si="233"/>
        <v>0</v>
      </c>
      <c r="VBU13" s="1103" t="s">
        <v>113</v>
      </c>
      <c r="VBV13" s="1104">
        <f t="shared" si="233"/>
        <v>0</v>
      </c>
      <c r="VBW13" s="1104">
        <f t="shared" si="233"/>
        <v>0</v>
      </c>
      <c r="VBX13" s="1104">
        <f t="shared" si="233"/>
        <v>0</v>
      </c>
      <c r="VBY13" s="1104">
        <f t="shared" si="233"/>
        <v>0</v>
      </c>
      <c r="VBZ13" s="1104">
        <f t="shared" si="233"/>
        <v>0</v>
      </c>
      <c r="VCA13" s="1104">
        <f t="shared" si="233"/>
        <v>0</v>
      </c>
      <c r="VCB13" s="1104">
        <f t="shared" si="233"/>
        <v>0</v>
      </c>
      <c r="VCC13" s="1103" t="s">
        <v>113</v>
      </c>
      <c r="VCD13" s="1104">
        <f t="shared" si="233"/>
        <v>0</v>
      </c>
      <c r="VCE13" s="1104">
        <f t="shared" si="233"/>
        <v>0</v>
      </c>
      <c r="VCF13" s="1104">
        <f t="shared" si="233"/>
        <v>0</v>
      </c>
      <c r="VCG13" s="1104">
        <f t="shared" si="233"/>
        <v>0</v>
      </c>
      <c r="VCH13" s="1104">
        <f t="shared" si="233"/>
        <v>0</v>
      </c>
      <c r="VCI13" s="1104">
        <f t="shared" si="233"/>
        <v>0</v>
      </c>
      <c r="VCJ13" s="1104">
        <f t="shared" si="233"/>
        <v>0</v>
      </c>
      <c r="VCK13" s="1103" t="s">
        <v>113</v>
      </c>
      <c r="VCL13" s="1104">
        <f t="shared" si="233"/>
        <v>0</v>
      </c>
      <c r="VCM13" s="1104">
        <f t="shared" si="233"/>
        <v>0</v>
      </c>
      <c r="VCN13" s="1104">
        <f t="shared" si="233"/>
        <v>0</v>
      </c>
      <c r="VCO13" s="1104">
        <f t="shared" si="233"/>
        <v>0</v>
      </c>
      <c r="VCP13" s="1104">
        <f t="shared" si="233"/>
        <v>0</v>
      </c>
      <c r="VCQ13" s="1104">
        <f t="shared" si="233"/>
        <v>0</v>
      </c>
      <c r="VCR13" s="1104">
        <f t="shared" si="233"/>
        <v>0</v>
      </c>
      <c r="VCS13" s="1103" t="s">
        <v>113</v>
      </c>
      <c r="VCT13" s="1104">
        <f t="shared" si="233"/>
        <v>0</v>
      </c>
      <c r="VCU13" s="1104">
        <f t="shared" si="233"/>
        <v>0</v>
      </c>
      <c r="VCV13" s="1104">
        <f t="shared" si="233"/>
        <v>0</v>
      </c>
      <c r="VCW13" s="1104">
        <f t="shared" si="233"/>
        <v>0</v>
      </c>
      <c r="VCX13" s="1104">
        <f t="shared" si="233"/>
        <v>0</v>
      </c>
      <c r="VCY13" s="1104">
        <f t="shared" si="233"/>
        <v>0</v>
      </c>
      <c r="VCZ13" s="1104">
        <f t="shared" si="233"/>
        <v>0</v>
      </c>
      <c r="VDA13" s="1103" t="s">
        <v>113</v>
      </c>
      <c r="VDB13" s="1104">
        <f t="shared" ref="VDB13:VFL13" si="234">SUM(VDB7:VDB12)</f>
        <v>0</v>
      </c>
      <c r="VDC13" s="1104">
        <f t="shared" si="234"/>
        <v>0</v>
      </c>
      <c r="VDD13" s="1104">
        <f t="shared" si="234"/>
        <v>0</v>
      </c>
      <c r="VDE13" s="1104">
        <f t="shared" si="234"/>
        <v>0</v>
      </c>
      <c r="VDF13" s="1104">
        <f t="shared" si="234"/>
        <v>0</v>
      </c>
      <c r="VDG13" s="1104">
        <f t="shared" si="234"/>
        <v>0</v>
      </c>
      <c r="VDH13" s="1104">
        <f t="shared" si="234"/>
        <v>0</v>
      </c>
      <c r="VDI13" s="1103" t="s">
        <v>113</v>
      </c>
      <c r="VDJ13" s="1104">
        <f t="shared" si="234"/>
        <v>0</v>
      </c>
      <c r="VDK13" s="1104">
        <f t="shared" si="234"/>
        <v>0</v>
      </c>
      <c r="VDL13" s="1104">
        <f t="shared" si="234"/>
        <v>0</v>
      </c>
      <c r="VDM13" s="1104">
        <f t="shared" si="234"/>
        <v>0</v>
      </c>
      <c r="VDN13" s="1104">
        <f t="shared" si="234"/>
        <v>0</v>
      </c>
      <c r="VDO13" s="1104">
        <f t="shared" si="234"/>
        <v>0</v>
      </c>
      <c r="VDP13" s="1104">
        <f t="shared" si="234"/>
        <v>0</v>
      </c>
      <c r="VDQ13" s="1103" t="s">
        <v>113</v>
      </c>
      <c r="VDR13" s="1104">
        <f t="shared" si="234"/>
        <v>0</v>
      </c>
      <c r="VDS13" s="1104">
        <f t="shared" si="234"/>
        <v>0</v>
      </c>
      <c r="VDT13" s="1104">
        <f t="shared" si="234"/>
        <v>0</v>
      </c>
      <c r="VDU13" s="1104">
        <f t="shared" si="234"/>
        <v>0</v>
      </c>
      <c r="VDV13" s="1104">
        <f t="shared" si="234"/>
        <v>0</v>
      </c>
      <c r="VDW13" s="1104">
        <f t="shared" si="234"/>
        <v>0</v>
      </c>
      <c r="VDX13" s="1104">
        <f t="shared" si="234"/>
        <v>0</v>
      </c>
      <c r="VDY13" s="1103" t="s">
        <v>113</v>
      </c>
      <c r="VDZ13" s="1104">
        <f t="shared" si="234"/>
        <v>0</v>
      </c>
      <c r="VEA13" s="1104">
        <f t="shared" si="234"/>
        <v>0</v>
      </c>
      <c r="VEB13" s="1104">
        <f t="shared" si="234"/>
        <v>0</v>
      </c>
      <c r="VEC13" s="1104">
        <f t="shared" si="234"/>
        <v>0</v>
      </c>
      <c r="VED13" s="1104">
        <f t="shared" si="234"/>
        <v>0</v>
      </c>
      <c r="VEE13" s="1104">
        <f t="shared" si="234"/>
        <v>0</v>
      </c>
      <c r="VEF13" s="1104">
        <f t="shared" si="234"/>
        <v>0</v>
      </c>
      <c r="VEG13" s="1103" t="s">
        <v>113</v>
      </c>
      <c r="VEH13" s="1104">
        <f t="shared" si="234"/>
        <v>0</v>
      </c>
      <c r="VEI13" s="1104">
        <f t="shared" si="234"/>
        <v>0</v>
      </c>
      <c r="VEJ13" s="1104">
        <f t="shared" si="234"/>
        <v>0</v>
      </c>
      <c r="VEK13" s="1104">
        <f t="shared" si="234"/>
        <v>0</v>
      </c>
      <c r="VEL13" s="1104">
        <f t="shared" si="234"/>
        <v>0</v>
      </c>
      <c r="VEM13" s="1104">
        <f t="shared" si="234"/>
        <v>0</v>
      </c>
      <c r="VEN13" s="1104">
        <f t="shared" si="234"/>
        <v>0</v>
      </c>
      <c r="VEO13" s="1103" t="s">
        <v>113</v>
      </c>
      <c r="VEP13" s="1104">
        <f t="shared" si="234"/>
        <v>0</v>
      </c>
      <c r="VEQ13" s="1104">
        <f t="shared" si="234"/>
        <v>0</v>
      </c>
      <c r="VER13" s="1104">
        <f t="shared" si="234"/>
        <v>0</v>
      </c>
      <c r="VES13" s="1104">
        <f t="shared" si="234"/>
        <v>0</v>
      </c>
      <c r="VET13" s="1104">
        <f t="shared" si="234"/>
        <v>0</v>
      </c>
      <c r="VEU13" s="1104">
        <f t="shared" si="234"/>
        <v>0</v>
      </c>
      <c r="VEV13" s="1104">
        <f t="shared" si="234"/>
        <v>0</v>
      </c>
      <c r="VEW13" s="1103" t="s">
        <v>113</v>
      </c>
      <c r="VEX13" s="1104">
        <f t="shared" si="234"/>
        <v>0</v>
      </c>
      <c r="VEY13" s="1104">
        <f t="shared" si="234"/>
        <v>0</v>
      </c>
      <c r="VEZ13" s="1104">
        <f t="shared" si="234"/>
        <v>0</v>
      </c>
      <c r="VFA13" s="1104">
        <f t="shared" si="234"/>
        <v>0</v>
      </c>
      <c r="VFB13" s="1104">
        <f t="shared" si="234"/>
        <v>0</v>
      </c>
      <c r="VFC13" s="1104">
        <f t="shared" si="234"/>
        <v>0</v>
      </c>
      <c r="VFD13" s="1104">
        <f t="shared" si="234"/>
        <v>0</v>
      </c>
      <c r="VFE13" s="1103" t="s">
        <v>113</v>
      </c>
      <c r="VFF13" s="1104">
        <f t="shared" si="234"/>
        <v>0</v>
      </c>
      <c r="VFG13" s="1104">
        <f t="shared" si="234"/>
        <v>0</v>
      </c>
      <c r="VFH13" s="1104">
        <f t="shared" si="234"/>
        <v>0</v>
      </c>
      <c r="VFI13" s="1104">
        <f t="shared" si="234"/>
        <v>0</v>
      </c>
      <c r="VFJ13" s="1104">
        <f t="shared" si="234"/>
        <v>0</v>
      </c>
      <c r="VFK13" s="1104">
        <f t="shared" si="234"/>
        <v>0</v>
      </c>
      <c r="VFL13" s="1104">
        <f t="shared" si="234"/>
        <v>0</v>
      </c>
      <c r="VFM13" s="1103" t="s">
        <v>113</v>
      </c>
      <c r="VFN13" s="1104">
        <f t="shared" ref="VFN13:VHX13" si="235">SUM(VFN7:VFN12)</f>
        <v>0</v>
      </c>
      <c r="VFO13" s="1104">
        <f t="shared" si="235"/>
        <v>0</v>
      </c>
      <c r="VFP13" s="1104">
        <f t="shared" si="235"/>
        <v>0</v>
      </c>
      <c r="VFQ13" s="1104">
        <f t="shared" si="235"/>
        <v>0</v>
      </c>
      <c r="VFR13" s="1104">
        <f t="shared" si="235"/>
        <v>0</v>
      </c>
      <c r="VFS13" s="1104">
        <f t="shared" si="235"/>
        <v>0</v>
      </c>
      <c r="VFT13" s="1104">
        <f t="shared" si="235"/>
        <v>0</v>
      </c>
      <c r="VFU13" s="1103" t="s">
        <v>113</v>
      </c>
      <c r="VFV13" s="1104">
        <f t="shared" si="235"/>
        <v>0</v>
      </c>
      <c r="VFW13" s="1104">
        <f t="shared" si="235"/>
        <v>0</v>
      </c>
      <c r="VFX13" s="1104">
        <f t="shared" si="235"/>
        <v>0</v>
      </c>
      <c r="VFY13" s="1104">
        <f t="shared" si="235"/>
        <v>0</v>
      </c>
      <c r="VFZ13" s="1104">
        <f t="shared" si="235"/>
        <v>0</v>
      </c>
      <c r="VGA13" s="1104">
        <f t="shared" si="235"/>
        <v>0</v>
      </c>
      <c r="VGB13" s="1104">
        <f t="shared" si="235"/>
        <v>0</v>
      </c>
      <c r="VGC13" s="1103" t="s">
        <v>113</v>
      </c>
      <c r="VGD13" s="1104">
        <f t="shared" si="235"/>
        <v>0</v>
      </c>
      <c r="VGE13" s="1104">
        <f t="shared" si="235"/>
        <v>0</v>
      </c>
      <c r="VGF13" s="1104">
        <f t="shared" si="235"/>
        <v>0</v>
      </c>
      <c r="VGG13" s="1104">
        <f t="shared" si="235"/>
        <v>0</v>
      </c>
      <c r="VGH13" s="1104">
        <f t="shared" si="235"/>
        <v>0</v>
      </c>
      <c r="VGI13" s="1104">
        <f t="shared" si="235"/>
        <v>0</v>
      </c>
      <c r="VGJ13" s="1104">
        <f t="shared" si="235"/>
        <v>0</v>
      </c>
      <c r="VGK13" s="1103" t="s">
        <v>113</v>
      </c>
      <c r="VGL13" s="1104">
        <f t="shared" si="235"/>
        <v>0</v>
      </c>
      <c r="VGM13" s="1104">
        <f t="shared" si="235"/>
        <v>0</v>
      </c>
      <c r="VGN13" s="1104">
        <f t="shared" si="235"/>
        <v>0</v>
      </c>
      <c r="VGO13" s="1104">
        <f t="shared" si="235"/>
        <v>0</v>
      </c>
      <c r="VGP13" s="1104">
        <f t="shared" si="235"/>
        <v>0</v>
      </c>
      <c r="VGQ13" s="1104">
        <f t="shared" si="235"/>
        <v>0</v>
      </c>
      <c r="VGR13" s="1104">
        <f t="shared" si="235"/>
        <v>0</v>
      </c>
      <c r="VGS13" s="1103" t="s">
        <v>113</v>
      </c>
      <c r="VGT13" s="1104">
        <f t="shared" si="235"/>
        <v>0</v>
      </c>
      <c r="VGU13" s="1104">
        <f t="shared" si="235"/>
        <v>0</v>
      </c>
      <c r="VGV13" s="1104">
        <f t="shared" si="235"/>
        <v>0</v>
      </c>
      <c r="VGW13" s="1104">
        <f t="shared" si="235"/>
        <v>0</v>
      </c>
      <c r="VGX13" s="1104">
        <f t="shared" si="235"/>
        <v>0</v>
      </c>
      <c r="VGY13" s="1104">
        <f t="shared" si="235"/>
        <v>0</v>
      </c>
      <c r="VGZ13" s="1104">
        <f t="shared" si="235"/>
        <v>0</v>
      </c>
      <c r="VHA13" s="1103" t="s">
        <v>113</v>
      </c>
      <c r="VHB13" s="1104">
        <f t="shared" si="235"/>
        <v>0</v>
      </c>
      <c r="VHC13" s="1104">
        <f t="shared" si="235"/>
        <v>0</v>
      </c>
      <c r="VHD13" s="1104">
        <f t="shared" si="235"/>
        <v>0</v>
      </c>
      <c r="VHE13" s="1104">
        <f t="shared" si="235"/>
        <v>0</v>
      </c>
      <c r="VHF13" s="1104">
        <f t="shared" si="235"/>
        <v>0</v>
      </c>
      <c r="VHG13" s="1104">
        <f t="shared" si="235"/>
        <v>0</v>
      </c>
      <c r="VHH13" s="1104">
        <f t="shared" si="235"/>
        <v>0</v>
      </c>
      <c r="VHI13" s="1103" t="s">
        <v>113</v>
      </c>
      <c r="VHJ13" s="1104">
        <f t="shared" si="235"/>
        <v>0</v>
      </c>
      <c r="VHK13" s="1104">
        <f t="shared" si="235"/>
        <v>0</v>
      </c>
      <c r="VHL13" s="1104">
        <f t="shared" si="235"/>
        <v>0</v>
      </c>
      <c r="VHM13" s="1104">
        <f t="shared" si="235"/>
        <v>0</v>
      </c>
      <c r="VHN13" s="1104">
        <f t="shared" si="235"/>
        <v>0</v>
      </c>
      <c r="VHO13" s="1104">
        <f t="shared" si="235"/>
        <v>0</v>
      </c>
      <c r="VHP13" s="1104">
        <f t="shared" si="235"/>
        <v>0</v>
      </c>
      <c r="VHQ13" s="1103" t="s">
        <v>113</v>
      </c>
      <c r="VHR13" s="1104">
        <f t="shared" si="235"/>
        <v>0</v>
      </c>
      <c r="VHS13" s="1104">
        <f t="shared" si="235"/>
        <v>0</v>
      </c>
      <c r="VHT13" s="1104">
        <f t="shared" si="235"/>
        <v>0</v>
      </c>
      <c r="VHU13" s="1104">
        <f t="shared" si="235"/>
        <v>0</v>
      </c>
      <c r="VHV13" s="1104">
        <f t="shared" si="235"/>
        <v>0</v>
      </c>
      <c r="VHW13" s="1104">
        <f t="shared" si="235"/>
        <v>0</v>
      </c>
      <c r="VHX13" s="1104">
        <f t="shared" si="235"/>
        <v>0</v>
      </c>
      <c r="VHY13" s="1103" t="s">
        <v>113</v>
      </c>
      <c r="VHZ13" s="1104">
        <f t="shared" ref="VHZ13:VKJ13" si="236">SUM(VHZ7:VHZ12)</f>
        <v>0</v>
      </c>
      <c r="VIA13" s="1104">
        <f t="shared" si="236"/>
        <v>0</v>
      </c>
      <c r="VIB13" s="1104">
        <f t="shared" si="236"/>
        <v>0</v>
      </c>
      <c r="VIC13" s="1104">
        <f t="shared" si="236"/>
        <v>0</v>
      </c>
      <c r="VID13" s="1104">
        <f t="shared" si="236"/>
        <v>0</v>
      </c>
      <c r="VIE13" s="1104">
        <f t="shared" si="236"/>
        <v>0</v>
      </c>
      <c r="VIF13" s="1104">
        <f t="shared" si="236"/>
        <v>0</v>
      </c>
      <c r="VIG13" s="1103" t="s">
        <v>113</v>
      </c>
      <c r="VIH13" s="1104">
        <f t="shared" si="236"/>
        <v>0</v>
      </c>
      <c r="VII13" s="1104">
        <f t="shared" si="236"/>
        <v>0</v>
      </c>
      <c r="VIJ13" s="1104">
        <f t="shared" si="236"/>
        <v>0</v>
      </c>
      <c r="VIK13" s="1104">
        <f t="shared" si="236"/>
        <v>0</v>
      </c>
      <c r="VIL13" s="1104">
        <f t="shared" si="236"/>
        <v>0</v>
      </c>
      <c r="VIM13" s="1104">
        <f t="shared" si="236"/>
        <v>0</v>
      </c>
      <c r="VIN13" s="1104">
        <f t="shared" si="236"/>
        <v>0</v>
      </c>
      <c r="VIO13" s="1103" t="s">
        <v>113</v>
      </c>
      <c r="VIP13" s="1104">
        <f t="shared" si="236"/>
        <v>0</v>
      </c>
      <c r="VIQ13" s="1104">
        <f t="shared" si="236"/>
        <v>0</v>
      </c>
      <c r="VIR13" s="1104">
        <f t="shared" si="236"/>
        <v>0</v>
      </c>
      <c r="VIS13" s="1104">
        <f t="shared" si="236"/>
        <v>0</v>
      </c>
      <c r="VIT13" s="1104">
        <f t="shared" si="236"/>
        <v>0</v>
      </c>
      <c r="VIU13" s="1104">
        <f t="shared" si="236"/>
        <v>0</v>
      </c>
      <c r="VIV13" s="1104">
        <f t="shared" si="236"/>
        <v>0</v>
      </c>
      <c r="VIW13" s="1103" t="s">
        <v>113</v>
      </c>
      <c r="VIX13" s="1104">
        <f t="shared" si="236"/>
        <v>0</v>
      </c>
      <c r="VIY13" s="1104">
        <f t="shared" si="236"/>
        <v>0</v>
      </c>
      <c r="VIZ13" s="1104">
        <f t="shared" si="236"/>
        <v>0</v>
      </c>
      <c r="VJA13" s="1104">
        <f t="shared" si="236"/>
        <v>0</v>
      </c>
      <c r="VJB13" s="1104">
        <f t="shared" si="236"/>
        <v>0</v>
      </c>
      <c r="VJC13" s="1104">
        <f t="shared" si="236"/>
        <v>0</v>
      </c>
      <c r="VJD13" s="1104">
        <f t="shared" si="236"/>
        <v>0</v>
      </c>
      <c r="VJE13" s="1103" t="s">
        <v>113</v>
      </c>
      <c r="VJF13" s="1104">
        <f t="shared" si="236"/>
        <v>0</v>
      </c>
      <c r="VJG13" s="1104">
        <f t="shared" si="236"/>
        <v>0</v>
      </c>
      <c r="VJH13" s="1104">
        <f t="shared" si="236"/>
        <v>0</v>
      </c>
      <c r="VJI13" s="1104">
        <f t="shared" si="236"/>
        <v>0</v>
      </c>
      <c r="VJJ13" s="1104">
        <f t="shared" si="236"/>
        <v>0</v>
      </c>
      <c r="VJK13" s="1104">
        <f t="shared" si="236"/>
        <v>0</v>
      </c>
      <c r="VJL13" s="1104">
        <f t="shared" si="236"/>
        <v>0</v>
      </c>
      <c r="VJM13" s="1103" t="s">
        <v>113</v>
      </c>
      <c r="VJN13" s="1104">
        <f t="shared" si="236"/>
        <v>0</v>
      </c>
      <c r="VJO13" s="1104">
        <f t="shared" si="236"/>
        <v>0</v>
      </c>
      <c r="VJP13" s="1104">
        <f t="shared" si="236"/>
        <v>0</v>
      </c>
      <c r="VJQ13" s="1104">
        <f t="shared" si="236"/>
        <v>0</v>
      </c>
      <c r="VJR13" s="1104">
        <f t="shared" si="236"/>
        <v>0</v>
      </c>
      <c r="VJS13" s="1104">
        <f t="shared" si="236"/>
        <v>0</v>
      </c>
      <c r="VJT13" s="1104">
        <f t="shared" si="236"/>
        <v>0</v>
      </c>
      <c r="VJU13" s="1103" t="s">
        <v>113</v>
      </c>
      <c r="VJV13" s="1104">
        <f t="shared" si="236"/>
        <v>0</v>
      </c>
      <c r="VJW13" s="1104">
        <f t="shared" si="236"/>
        <v>0</v>
      </c>
      <c r="VJX13" s="1104">
        <f t="shared" si="236"/>
        <v>0</v>
      </c>
      <c r="VJY13" s="1104">
        <f t="shared" si="236"/>
        <v>0</v>
      </c>
      <c r="VJZ13" s="1104">
        <f t="shared" si="236"/>
        <v>0</v>
      </c>
      <c r="VKA13" s="1104">
        <f t="shared" si="236"/>
        <v>0</v>
      </c>
      <c r="VKB13" s="1104">
        <f t="shared" si="236"/>
        <v>0</v>
      </c>
      <c r="VKC13" s="1103" t="s">
        <v>113</v>
      </c>
      <c r="VKD13" s="1104">
        <f t="shared" si="236"/>
        <v>0</v>
      </c>
      <c r="VKE13" s="1104">
        <f t="shared" si="236"/>
        <v>0</v>
      </c>
      <c r="VKF13" s="1104">
        <f t="shared" si="236"/>
        <v>0</v>
      </c>
      <c r="VKG13" s="1104">
        <f t="shared" si="236"/>
        <v>0</v>
      </c>
      <c r="VKH13" s="1104">
        <f t="shared" si="236"/>
        <v>0</v>
      </c>
      <c r="VKI13" s="1104">
        <f t="shared" si="236"/>
        <v>0</v>
      </c>
      <c r="VKJ13" s="1104">
        <f t="shared" si="236"/>
        <v>0</v>
      </c>
      <c r="VKK13" s="1103" t="s">
        <v>113</v>
      </c>
      <c r="VKL13" s="1104">
        <f t="shared" ref="VKL13:VMV13" si="237">SUM(VKL7:VKL12)</f>
        <v>0</v>
      </c>
      <c r="VKM13" s="1104">
        <f t="shared" si="237"/>
        <v>0</v>
      </c>
      <c r="VKN13" s="1104">
        <f t="shared" si="237"/>
        <v>0</v>
      </c>
      <c r="VKO13" s="1104">
        <f t="shared" si="237"/>
        <v>0</v>
      </c>
      <c r="VKP13" s="1104">
        <f t="shared" si="237"/>
        <v>0</v>
      </c>
      <c r="VKQ13" s="1104">
        <f t="shared" si="237"/>
        <v>0</v>
      </c>
      <c r="VKR13" s="1104">
        <f t="shared" si="237"/>
        <v>0</v>
      </c>
      <c r="VKS13" s="1103" t="s">
        <v>113</v>
      </c>
      <c r="VKT13" s="1104">
        <f t="shared" si="237"/>
        <v>0</v>
      </c>
      <c r="VKU13" s="1104">
        <f t="shared" si="237"/>
        <v>0</v>
      </c>
      <c r="VKV13" s="1104">
        <f t="shared" si="237"/>
        <v>0</v>
      </c>
      <c r="VKW13" s="1104">
        <f t="shared" si="237"/>
        <v>0</v>
      </c>
      <c r="VKX13" s="1104">
        <f t="shared" si="237"/>
        <v>0</v>
      </c>
      <c r="VKY13" s="1104">
        <f t="shared" si="237"/>
        <v>0</v>
      </c>
      <c r="VKZ13" s="1104">
        <f t="shared" si="237"/>
        <v>0</v>
      </c>
      <c r="VLA13" s="1103" t="s">
        <v>113</v>
      </c>
      <c r="VLB13" s="1104">
        <f t="shared" si="237"/>
        <v>0</v>
      </c>
      <c r="VLC13" s="1104">
        <f t="shared" si="237"/>
        <v>0</v>
      </c>
      <c r="VLD13" s="1104">
        <f t="shared" si="237"/>
        <v>0</v>
      </c>
      <c r="VLE13" s="1104">
        <f t="shared" si="237"/>
        <v>0</v>
      </c>
      <c r="VLF13" s="1104">
        <f t="shared" si="237"/>
        <v>0</v>
      </c>
      <c r="VLG13" s="1104">
        <f t="shared" si="237"/>
        <v>0</v>
      </c>
      <c r="VLH13" s="1104">
        <f t="shared" si="237"/>
        <v>0</v>
      </c>
      <c r="VLI13" s="1103" t="s">
        <v>113</v>
      </c>
      <c r="VLJ13" s="1104">
        <f t="shared" si="237"/>
        <v>0</v>
      </c>
      <c r="VLK13" s="1104">
        <f t="shared" si="237"/>
        <v>0</v>
      </c>
      <c r="VLL13" s="1104">
        <f t="shared" si="237"/>
        <v>0</v>
      </c>
      <c r="VLM13" s="1104">
        <f t="shared" si="237"/>
        <v>0</v>
      </c>
      <c r="VLN13" s="1104">
        <f t="shared" si="237"/>
        <v>0</v>
      </c>
      <c r="VLO13" s="1104">
        <f t="shared" si="237"/>
        <v>0</v>
      </c>
      <c r="VLP13" s="1104">
        <f t="shared" si="237"/>
        <v>0</v>
      </c>
      <c r="VLQ13" s="1103" t="s">
        <v>113</v>
      </c>
      <c r="VLR13" s="1104">
        <f t="shared" si="237"/>
        <v>0</v>
      </c>
      <c r="VLS13" s="1104">
        <f t="shared" si="237"/>
        <v>0</v>
      </c>
      <c r="VLT13" s="1104">
        <f t="shared" si="237"/>
        <v>0</v>
      </c>
      <c r="VLU13" s="1104">
        <f t="shared" si="237"/>
        <v>0</v>
      </c>
      <c r="VLV13" s="1104">
        <f t="shared" si="237"/>
        <v>0</v>
      </c>
      <c r="VLW13" s="1104">
        <f t="shared" si="237"/>
        <v>0</v>
      </c>
      <c r="VLX13" s="1104">
        <f t="shared" si="237"/>
        <v>0</v>
      </c>
      <c r="VLY13" s="1103" t="s">
        <v>113</v>
      </c>
      <c r="VLZ13" s="1104">
        <f t="shared" si="237"/>
        <v>0</v>
      </c>
      <c r="VMA13" s="1104">
        <f t="shared" si="237"/>
        <v>0</v>
      </c>
      <c r="VMB13" s="1104">
        <f t="shared" si="237"/>
        <v>0</v>
      </c>
      <c r="VMC13" s="1104">
        <f t="shared" si="237"/>
        <v>0</v>
      </c>
      <c r="VMD13" s="1104">
        <f t="shared" si="237"/>
        <v>0</v>
      </c>
      <c r="VME13" s="1104">
        <f t="shared" si="237"/>
        <v>0</v>
      </c>
      <c r="VMF13" s="1104">
        <f t="shared" si="237"/>
        <v>0</v>
      </c>
      <c r="VMG13" s="1103" t="s">
        <v>113</v>
      </c>
      <c r="VMH13" s="1104">
        <f t="shared" si="237"/>
        <v>0</v>
      </c>
      <c r="VMI13" s="1104">
        <f t="shared" si="237"/>
        <v>0</v>
      </c>
      <c r="VMJ13" s="1104">
        <f t="shared" si="237"/>
        <v>0</v>
      </c>
      <c r="VMK13" s="1104">
        <f t="shared" si="237"/>
        <v>0</v>
      </c>
      <c r="VML13" s="1104">
        <f t="shared" si="237"/>
        <v>0</v>
      </c>
      <c r="VMM13" s="1104">
        <f t="shared" si="237"/>
        <v>0</v>
      </c>
      <c r="VMN13" s="1104">
        <f t="shared" si="237"/>
        <v>0</v>
      </c>
      <c r="VMO13" s="1103" t="s">
        <v>113</v>
      </c>
      <c r="VMP13" s="1104">
        <f t="shared" si="237"/>
        <v>0</v>
      </c>
      <c r="VMQ13" s="1104">
        <f t="shared" si="237"/>
        <v>0</v>
      </c>
      <c r="VMR13" s="1104">
        <f t="shared" si="237"/>
        <v>0</v>
      </c>
      <c r="VMS13" s="1104">
        <f t="shared" si="237"/>
        <v>0</v>
      </c>
      <c r="VMT13" s="1104">
        <f t="shared" si="237"/>
        <v>0</v>
      </c>
      <c r="VMU13" s="1104">
        <f t="shared" si="237"/>
        <v>0</v>
      </c>
      <c r="VMV13" s="1104">
        <f t="shared" si="237"/>
        <v>0</v>
      </c>
      <c r="VMW13" s="1103" t="s">
        <v>113</v>
      </c>
      <c r="VMX13" s="1104">
        <f t="shared" ref="VMX13:VPH13" si="238">SUM(VMX7:VMX12)</f>
        <v>0</v>
      </c>
      <c r="VMY13" s="1104">
        <f t="shared" si="238"/>
        <v>0</v>
      </c>
      <c r="VMZ13" s="1104">
        <f t="shared" si="238"/>
        <v>0</v>
      </c>
      <c r="VNA13" s="1104">
        <f t="shared" si="238"/>
        <v>0</v>
      </c>
      <c r="VNB13" s="1104">
        <f t="shared" si="238"/>
        <v>0</v>
      </c>
      <c r="VNC13" s="1104">
        <f t="shared" si="238"/>
        <v>0</v>
      </c>
      <c r="VND13" s="1104">
        <f t="shared" si="238"/>
        <v>0</v>
      </c>
      <c r="VNE13" s="1103" t="s">
        <v>113</v>
      </c>
      <c r="VNF13" s="1104">
        <f t="shared" si="238"/>
        <v>0</v>
      </c>
      <c r="VNG13" s="1104">
        <f t="shared" si="238"/>
        <v>0</v>
      </c>
      <c r="VNH13" s="1104">
        <f t="shared" si="238"/>
        <v>0</v>
      </c>
      <c r="VNI13" s="1104">
        <f t="shared" si="238"/>
        <v>0</v>
      </c>
      <c r="VNJ13" s="1104">
        <f t="shared" si="238"/>
        <v>0</v>
      </c>
      <c r="VNK13" s="1104">
        <f t="shared" si="238"/>
        <v>0</v>
      </c>
      <c r="VNL13" s="1104">
        <f t="shared" si="238"/>
        <v>0</v>
      </c>
      <c r="VNM13" s="1103" t="s">
        <v>113</v>
      </c>
      <c r="VNN13" s="1104">
        <f t="shared" si="238"/>
        <v>0</v>
      </c>
      <c r="VNO13" s="1104">
        <f t="shared" si="238"/>
        <v>0</v>
      </c>
      <c r="VNP13" s="1104">
        <f t="shared" si="238"/>
        <v>0</v>
      </c>
      <c r="VNQ13" s="1104">
        <f t="shared" si="238"/>
        <v>0</v>
      </c>
      <c r="VNR13" s="1104">
        <f t="shared" si="238"/>
        <v>0</v>
      </c>
      <c r="VNS13" s="1104">
        <f t="shared" si="238"/>
        <v>0</v>
      </c>
      <c r="VNT13" s="1104">
        <f t="shared" si="238"/>
        <v>0</v>
      </c>
      <c r="VNU13" s="1103" t="s">
        <v>113</v>
      </c>
      <c r="VNV13" s="1104">
        <f t="shared" si="238"/>
        <v>0</v>
      </c>
      <c r="VNW13" s="1104">
        <f t="shared" si="238"/>
        <v>0</v>
      </c>
      <c r="VNX13" s="1104">
        <f t="shared" si="238"/>
        <v>0</v>
      </c>
      <c r="VNY13" s="1104">
        <f t="shared" si="238"/>
        <v>0</v>
      </c>
      <c r="VNZ13" s="1104">
        <f t="shared" si="238"/>
        <v>0</v>
      </c>
      <c r="VOA13" s="1104">
        <f t="shared" si="238"/>
        <v>0</v>
      </c>
      <c r="VOB13" s="1104">
        <f t="shared" si="238"/>
        <v>0</v>
      </c>
      <c r="VOC13" s="1103" t="s">
        <v>113</v>
      </c>
      <c r="VOD13" s="1104">
        <f t="shared" si="238"/>
        <v>0</v>
      </c>
      <c r="VOE13" s="1104">
        <f t="shared" si="238"/>
        <v>0</v>
      </c>
      <c r="VOF13" s="1104">
        <f t="shared" si="238"/>
        <v>0</v>
      </c>
      <c r="VOG13" s="1104">
        <f t="shared" si="238"/>
        <v>0</v>
      </c>
      <c r="VOH13" s="1104">
        <f t="shared" si="238"/>
        <v>0</v>
      </c>
      <c r="VOI13" s="1104">
        <f t="shared" si="238"/>
        <v>0</v>
      </c>
      <c r="VOJ13" s="1104">
        <f t="shared" si="238"/>
        <v>0</v>
      </c>
      <c r="VOK13" s="1103" t="s">
        <v>113</v>
      </c>
      <c r="VOL13" s="1104">
        <f t="shared" si="238"/>
        <v>0</v>
      </c>
      <c r="VOM13" s="1104">
        <f t="shared" si="238"/>
        <v>0</v>
      </c>
      <c r="VON13" s="1104">
        <f t="shared" si="238"/>
        <v>0</v>
      </c>
      <c r="VOO13" s="1104">
        <f t="shared" si="238"/>
        <v>0</v>
      </c>
      <c r="VOP13" s="1104">
        <f t="shared" si="238"/>
        <v>0</v>
      </c>
      <c r="VOQ13" s="1104">
        <f t="shared" si="238"/>
        <v>0</v>
      </c>
      <c r="VOR13" s="1104">
        <f t="shared" si="238"/>
        <v>0</v>
      </c>
      <c r="VOS13" s="1103" t="s">
        <v>113</v>
      </c>
      <c r="VOT13" s="1104">
        <f t="shared" si="238"/>
        <v>0</v>
      </c>
      <c r="VOU13" s="1104">
        <f t="shared" si="238"/>
        <v>0</v>
      </c>
      <c r="VOV13" s="1104">
        <f t="shared" si="238"/>
        <v>0</v>
      </c>
      <c r="VOW13" s="1104">
        <f t="shared" si="238"/>
        <v>0</v>
      </c>
      <c r="VOX13" s="1104">
        <f t="shared" si="238"/>
        <v>0</v>
      </c>
      <c r="VOY13" s="1104">
        <f t="shared" si="238"/>
        <v>0</v>
      </c>
      <c r="VOZ13" s="1104">
        <f t="shared" si="238"/>
        <v>0</v>
      </c>
      <c r="VPA13" s="1103" t="s">
        <v>113</v>
      </c>
      <c r="VPB13" s="1104">
        <f t="shared" si="238"/>
        <v>0</v>
      </c>
      <c r="VPC13" s="1104">
        <f t="shared" si="238"/>
        <v>0</v>
      </c>
      <c r="VPD13" s="1104">
        <f t="shared" si="238"/>
        <v>0</v>
      </c>
      <c r="VPE13" s="1104">
        <f t="shared" si="238"/>
        <v>0</v>
      </c>
      <c r="VPF13" s="1104">
        <f t="shared" si="238"/>
        <v>0</v>
      </c>
      <c r="VPG13" s="1104">
        <f t="shared" si="238"/>
        <v>0</v>
      </c>
      <c r="VPH13" s="1104">
        <f t="shared" si="238"/>
        <v>0</v>
      </c>
      <c r="VPI13" s="1103" t="s">
        <v>113</v>
      </c>
      <c r="VPJ13" s="1104">
        <f t="shared" ref="VPJ13:VRT13" si="239">SUM(VPJ7:VPJ12)</f>
        <v>0</v>
      </c>
      <c r="VPK13" s="1104">
        <f t="shared" si="239"/>
        <v>0</v>
      </c>
      <c r="VPL13" s="1104">
        <f t="shared" si="239"/>
        <v>0</v>
      </c>
      <c r="VPM13" s="1104">
        <f t="shared" si="239"/>
        <v>0</v>
      </c>
      <c r="VPN13" s="1104">
        <f t="shared" si="239"/>
        <v>0</v>
      </c>
      <c r="VPO13" s="1104">
        <f t="shared" si="239"/>
        <v>0</v>
      </c>
      <c r="VPP13" s="1104">
        <f t="shared" si="239"/>
        <v>0</v>
      </c>
      <c r="VPQ13" s="1103" t="s">
        <v>113</v>
      </c>
      <c r="VPR13" s="1104">
        <f t="shared" si="239"/>
        <v>0</v>
      </c>
      <c r="VPS13" s="1104">
        <f t="shared" si="239"/>
        <v>0</v>
      </c>
      <c r="VPT13" s="1104">
        <f t="shared" si="239"/>
        <v>0</v>
      </c>
      <c r="VPU13" s="1104">
        <f t="shared" si="239"/>
        <v>0</v>
      </c>
      <c r="VPV13" s="1104">
        <f t="shared" si="239"/>
        <v>0</v>
      </c>
      <c r="VPW13" s="1104">
        <f t="shared" si="239"/>
        <v>0</v>
      </c>
      <c r="VPX13" s="1104">
        <f t="shared" si="239"/>
        <v>0</v>
      </c>
      <c r="VPY13" s="1103" t="s">
        <v>113</v>
      </c>
      <c r="VPZ13" s="1104">
        <f t="shared" si="239"/>
        <v>0</v>
      </c>
      <c r="VQA13" s="1104">
        <f t="shared" si="239"/>
        <v>0</v>
      </c>
      <c r="VQB13" s="1104">
        <f t="shared" si="239"/>
        <v>0</v>
      </c>
      <c r="VQC13" s="1104">
        <f t="shared" si="239"/>
        <v>0</v>
      </c>
      <c r="VQD13" s="1104">
        <f t="shared" si="239"/>
        <v>0</v>
      </c>
      <c r="VQE13" s="1104">
        <f t="shared" si="239"/>
        <v>0</v>
      </c>
      <c r="VQF13" s="1104">
        <f t="shared" si="239"/>
        <v>0</v>
      </c>
      <c r="VQG13" s="1103" t="s">
        <v>113</v>
      </c>
      <c r="VQH13" s="1104">
        <f t="shared" si="239"/>
        <v>0</v>
      </c>
      <c r="VQI13" s="1104">
        <f t="shared" si="239"/>
        <v>0</v>
      </c>
      <c r="VQJ13" s="1104">
        <f t="shared" si="239"/>
        <v>0</v>
      </c>
      <c r="VQK13" s="1104">
        <f t="shared" si="239"/>
        <v>0</v>
      </c>
      <c r="VQL13" s="1104">
        <f t="shared" si="239"/>
        <v>0</v>
      </c>
      <c r="VQM13" s="1104">
        <f t="shared" si="239"/>
        <v>0</v>
      </c>
      <c r="VQN13" s="1104">
        <f t="shared" si="239"/>
        <v>0</v>
      </c>
      <c r="VQO13" s="1103" t="s">
        <v>113</v>
      </c>
      <c r="VQP13" s="1104">
        <f t="shared" si="239"/>
        <v>0</v>
      </c>
      <c r="VQQ13" s="1104">
        <f t="shared" si="239"/>
        <v>0</v>
      </c>
      <c r="VQR13" s="1104">
        <f t="shared" si="239"/>
        <v>0</v>
      </c>
      <c r="VQS13" s="1104">
        <f t="shared" si="239"/>
        <v>0</v>
      </c>
      <c r="VQT13" s="1104">
        <f t="shared" si="239"/>
        <v>0</v>
      </c>
      <c r="VQU13" s="1104">
        <f t="shared" si="239"/>
        <v>0</v>
      </c>
      <c r="VQV13" s="1104">
        <f t="shared" si="239"/>
        <v>0</v>
      </c>
      <c r="VQW13" s="1103" t="s">
        <v>113</v>
      </c>
      <c r="VQX13" s="1104">
        <f t="shared" si="239"/>
        <v>0</v>
      </c>
      <c r="VQY13" s="1104">
        <f t="shared" si="239"/>
        <v>0</v>
      </c>
      <c r="VQZ13" s="1104">
        <f t="shared" si="239"/>
        <v>0</v>
      </c>
      <c r="VRA13" s="1104">
        <f t="shared" si="239"/>
        <v>0</v>
      </c>
      <c r="VRB13" s="1104">
        <f t="shared" si="239"/>
        <v>0</v>
      </c>
      <c r="VRC13" s="1104">
        <f t="shared" si="239"/>
        <v>0</v>
      </c>
      <c r="VRD13" s="1104">
        <f t="shared" si="239"/>
        <v>0</v>
      </c>
      <c r="VRE13" s="1103" t="s">
        <v>113</v>
      </c>
      <c r="VRF13" s="1104">
        <f t="shared" si="239"/>
        <v>0</v>
      </c>
      <c r="VRG13" s="1104">
        <f t="shared" si="239"/>
        <v>0</v>
      </c>
      <c r="VRH13" s="1104">
        <f t="shared" si="239"/>
        <v>0</v>
      </c>
      <c r="VRI13" s="1104">
        <f t="shared" si="239"/>
        <v>0</v>
      </c>
      <c r="VRJ13" s="1104">
        <f t="shared" si="239"/>
        <v>0</v>
      </c>
      <c r="VRK13" s="1104">
        <f t="shared" si="239"/>
        <v>0</v>
      </c>
      <c r="VRL13" s="1104">
        <f t="shared" si="239"/>
        <v>0</v>
      </c>
      <c r="VRM13" s="1103" t="s">
        <v>113</v>
      </c>
      <c r="VRN13" s="1104">
        <f t="shared" si="239"/>
        <v>0</v>
      </c>
      <c r="VRO13" s="1104">
        <f t="shared" si="239"/>
        <v>0</v>
      </c>
      <c r="VRP13" s="1104">
        <f t="shared" si="239"/>
        <v>0</v>
      </c>
      <c r="VRQ13" s="1104">
        <f t="shared" si="239"/>
        <v>0</v>
      </c>
      <c r="VRR13" s="1104">
        <f t="shared" si="239"/>
        <v>0</v>
      </c>
      <c r="VRS13" s="1104">
        <f t="shared" si="239"/>
        <v>0</v>
      </c>
      <c r="VRT13" s="1104">
        <f t="shared" si="239"/>
        <v>0</v>
      </c>
      <c r="VRU13" s="1103" t="s">
        <v>113</v>
      </c>
      <c r="VRV13" s="1104">
        <f t="shared" ref="VRV13:VUF13" si="240">SUM(VRV7:VRV12)</f>
        <v>0</v>
      </c>
      <c r="VRW13" s="1104">
        <f t="shared" si="240"/>
        <v>0</v>
      </c>
      <c r="VRX13" s="1104">
        <f t="shared" si="240"/>
        <v>0</v>
      </c>
      <c r="VRY13" s="1104">
        <f t="shared" si="240"/>
        <v>0</v>
      </c>
      <c r="VRZ13" s="1104">
        <f t="shared" si="240"/>
        <v>0</v>
      </c>
      <c r="VSA13" s="1104">
        <f t="shared" si="240"/>
        <v>0</v>
      </c>
      <c r="VSB13" s="1104">
        <f t="shared" si="240"/>
        <v>0</v>
      </c>
      <c r="VSC13" s="1103" t="s">
        <v>113</v>
      </c>
      <c r="VSD13" s="1104">
        <f t="shared" si="240"/>
        <v>0</v>
      </c>
      <c r="VSE13" s="1104">
        <f t="shared" si="240"/>
        <v>0</v>
      </c>
      <c r="VSF13" s="1104">
        <f t="shared" si="240"/>
        <v>0</v>
      </c>
      <c r="VSG13" s="1104">
        <f t="shared" si="240"/>
        <v>0</v>
      </c>
      <c r="VSH13" s="1104">
        <f t="shared" si="240"/>
        <v>0</v>
      </c>
      <c r="VSI13" s="1104">
        <f t="shared" si="240"/>
        <v>0</v>
      </c>
      <c r="VSJ13" s="1104">
        <f t="shared" si="240"/>
        <v>0</v>
      </c>
      <c r="VSK13" s="1103" t="s">
        <v>113</v>
      </c>
      <c r="VSL13" s="1104">
        <f t="shared" si="240"/>
        <v>0</v>
      </c>
      <c r="VSM13" s="1104">
        <f t="shared" si="240"/>
        <v>0</v>
      </c>
      <c r="VSN13" s="1104">
        <f t="shared" si="240"/>
        <v>0</v>
      </c>
      <c r="VSO13" s="1104">
        <f t="shared" si="240"/>
        <v>0</v>
      </c>
      <c r="VSP13" s="1104">
        <f t="shared" si="240"/>
        <v>0</v>
      </c>
      <c r="VSQ13" s="1104">
        <f t="shared" si="240"/>
        <v>0</v>
      </c>
      <c r="VSR13" s="1104">
        <f t="shared" si="240"/>
        <v>0</v>
      </c>
      <c r="VSS13" s="1103" t="s">
        <v>113</v>
      </c>
      <c r="VST13" s="1104">
        <f t="shared" si="240"/>
        <v>0</v>
      </c>
      <c r="VSU13" s="1104">
        <f t="shared" si="240"/>
        <v>0</v>
      </c>
      <c r="VSV13" s="1104">
        <f t="shared" si="240"/>
        <v>0</v>
      </c>
      <c r="VSW13" s="1104">
        <f t="shared" si="240"/>
        <v>0</v>
      </c>
      <c r="VSX13" s="1104">
        <f t="shared" si="240"/>
        <v>0</v>
      </c>
      <c r="VSY13" s="1104">
        <f t="shared" si="240"/>
        <v>0</v>
      </c>
      <c r="VSZ13" s="1104">
        <f t="shared" si="240"/>
        <v>0</v>
      </c>
      <c r="VTA13" s="1103" t="s">
        <v>113</v>
      </c>
      <c r="VTB13" s="1104">
        <f t="shared" si="240"/>
        <v>0</v>
      </c>
      <c r="VTC13" s="1104">
        <f t="shared" si="240"/>
        <v>0</v>
      </c>
      <c r="VTD13" s="1104">
        <f t="shared" si="240"/>
        <v>0</v>
      </c>
      <c r="VTE13" s="1104">
        <f t="shared" si="240"/>
        <v>0</v>
      </c>
      <c r="VTF13" s="1104">
        <f t="shared" si="240"/>
        <v>0</v>
      </c>
      <c r="VTG13" s="1104">
        <f t="shared" si="240"/>
        <v>0</v>
      </c>
      <c r="VTH13" s="1104">
        <f t="shared" si="240"/>
        <v>0</v>
      </c>
      <c r="VTI13" s="1103" t="s">
        <v>113</v>
      </c>
      <c r="VTJ13" s="1104">
        <f t="shared" si="240"/>
        <v>0</v>
      </c>
      <c r="VTK13" s="1104">
        <f t="shared" si="240"/>
        <v>0</v>
      </c>
      <c r="VTL13" s="1104">
        <f t="shared" si="240"/>
        <v>0</v>
      </c>
      <c r="VTM13" s="1104">
        <f t="shared" si="240"/>
        <v>0</v>
      </c>
      <c r="VTN13" s="1104">
        <f t="shared" si="240"/>
        <v>0</v>
      </c>
      <c r="VTO13" s="1104">
        <f t="shared" si="240"/>
        <v>0</v>
      </c>
      <c r="VTP13" s="1104">
        <f t="shared" si="240"/>
        <v>0</v>
      </c>
      <c r="VTQ13" s="1103" t="s">
        <v>113</v>
      </c>
      <c r="VTR13" s="1104">
        <f t="shared" si="240"/>
        <v>0</v>
      </c>
      <c r="VTS13" s="1104">
        <f t="shared" si="240"/>
        <v>0</v>
      </c>
      <c r="VTT13" s="1104">
        <f t="shared" si="240"/>
        <v>0</v>
      </c>
      <c r="VTU13" s="1104">
        <f t="shared" si="240"/>
        <v>0</v>
      </c>
      <c r="VTV13" s="1104">
        <f t="shared" si="240"/>
        <v>0</v>
      </c>
      <c r="VTW13" s="1104">
        <f t="shared" si="240"/>
        <v>0</v>
      </c>
      <c r="VTX13" s="1104">
        <f t="shared" si="240"/>
        <v>0</v>
      </c>
      <c r="VTY13" s="1103" t="s">
        <v>113</v>
      </c>
      <c r="VTZ13" s="1104">
        <f t="shared" si="240"/>
        <v>0</v>
      </c>
      <c r="VUA13" s="1104">
        <f t="shared" si="240"/>
        <v>0</v>
      </c>
      <c r="VUB13" s="1104">
        <f t="shared" si="240"/>
        <v>0</v>
      </c>
      <c r="VUC13" s="1104">
        <f t="shared" si="240"/>
        <v>0</v>
      </c>
      <c r="VUD13" s="1104">
        <f t="shared" si="240"/>
        <v>0</v>
      </c>
      <c r="VUE13" s="1104">
        <f t="shared" si="240"/>
        <v>0</v>
      </c>
      <c r="VUF13" s="1104">
        <f t="shared" si="240"/>
        <v>0</v>
      </c>
      <c r="VUG13" s="1103" t="s">
        <v>113</v>
      </c>
      <c r="VUH13" s="1104">
        <f t="shared" ref="VUH13:VWR13" si="241">SUM(VUH7:VUH12)</f>
        <v>0</v>
      </c>
      <c r="VUI13" s="1104">
        <f t="shared" si="241"/>
        <v>0</v>
      </c>
      <c r="VUJ13" s="1104">
        <f t="shared" si="241"/>
        <v>0</v>
      </c>
      <c r="VUK13" s="1104">
        <f t="shared" si="241"/>
        <v>0</v>
      </c>
      <c r="VUL13" s="1104">
        <f t="shared" si="241"/>
        <v>0</v>
      </c>
      <c r="VUM13" s="1104">
        <f t="shared" si="241"/>
        <v>0</v>
      </c>
      <c r="VUN13" s="1104">
        <f t="shared" si="241"/>
        <v>0</v>
      </c>
      <c r="VUO13" s="1103" t="s">
        <v>113</v>
      </c>
      <c r="VUP13" s="1104">
        <f t="shared" si="241"/>
        <v>0</v>
      </c>
      <c r="VUQ13" s="1104">
        <f t="shared" si="241"/>
        <v>0</v>
      </c>
      <c r="VUR13" s="1104">
        <f t="shared" si="241"/>
        <v>0</v>
      </c>
      <c r="VUS13" s="1104">
        <f t="shared" si="241"/>
        <v>0</v>
      </c>
      <c r="VUT13" s="1104">
        <f t="shared" si="241"/>
        <v>0</v>
      </c>
      <c r="VUU13" s="1104">
        <f t="shared" si="241"/>
        <v>0</v>
      </c>
      <c r="VUV13" s="1104">
        <f t="shared" si="241"/>
        <v>0</v>
      </c>
      <c r="VUW13" s="1103" t="s">
        <v>113</v>
      </c>
      <c r="VUX13" s="1104">
        <f t="shared" si="241"/>
        <v>0</v>
      </c>
      <c r="VUY13" s="1104">
        <f t="shared" si="241"/>
        <v>0</v>
      </c>
      <c r="VUZ13" s="1104">
        <f t="shared" si="241"/>
        <v>0</v>
      </c>
      <c r="VVA13" s="1104">
        <f t="shared" si="241"/>
        <v>0</v>
      </c>
      <c r="VVB13" s="1104">
        <f t="shared" si="241"/>
        <v>0</v>
      </c>
      <c r="VVC13" s="1104">
        <f t="shared" si="241"/>
        <v>0</v>
      </c>
      <c r="VVD13" s="1104">
        <f t="shared" si="241"/>
        <v>0</v>
      </c>
      <c r="VVE13" s="1103" t="s">
        <v>113</v>
      </c>
      <c r="VVF13" s="1104">
        <f t="shared" si="241"/>
        <v>0</v>
      </c>
      <c r="VVG13" s="1104">
        <f t="shared" si="241"/>
        <v>0</v>
      </c>
      <c r="VVH13" s="1104">
        <f t="shared" si="241"/>
        <v>0</v>
      </c>
      <c r="VVI13" s="1104">
        <f t="shared" si="241"/>
        <v>0</v>
      </c>
      <c r="VVJ13" s="1104">
        <f t="shared" si="241"/>
        <v>0</v>
      </c>
      <c r="VVK13" s="1104">
        <f t="shared" si="241"/>
        <v>0</v>
      </c>
      <c r="VVL13" s="1104">
        <f t="shared" si="241"/>
        <v>0</v>
      </c>
      <c r="VVM13" s="1103" t="s">
        <v>113</v>
      </c>
      <c r="VVN13" s="1104">
        <f t="shared" si="241"/>
        <v>0</v>
      </c>
      <c r="VVO13" s="1104">
        <f t="shared" si="241"/>
        <v>0</v>
      </c>
      <c r="VVP13" s="1104">
        <f t="shared" si="241"/>
        <v>0</v>
      </c>
      <c r="VVQ13" s="1104">
        <f t="shared" si="241"/>
        <v>0</v>
      </c>
      <c r="VVR13" s="1104">
        <f t="shared" si="241"/>
        <v>0</v>
      </c>
      <c r="VVS13" s="1104">
        <f t="shared" si="241"/>
        <v>0</v>
      </c>
      <c r="VVT13" s="1104">
        <f t="shared" si="241"/>
        <v>0</v>
      </c>
      <c r="VVU13" s="1103" t="s">
        <v>113</v>
      </c>
      <c r="VVV13" s="1104">
        <f t="shared" si="241"/>
        <v>0</v>
      </c>
      <c r="VVW13" s="1104">
        <f t="shared" si="241"/>
        <v>0</v>
      </c>
      <c r="VVX13" s="1104">
        <f t="shared" si="241"/>
        <v>0</v>
      </c>
      <c r="VVY13" s="1104">
        <f t="shared" si="241"/>
        <v>0</v>
      </c>
      <c r="VVZ13" s="1104">
        <f t="shared" si="241"/>
        <v>0</v>
      </c>
      <c r="VWA13" s="1104">
        <f t="shared" si="241"/>
        <v>0</v>
      </c>
      <c r="VWB13" s="1104">
        <f t="shared" si="241"/>
        <v>0</v>
      </c>
      <c r="VWC13" s="1103" t="s">
        <v>113</v>
      </c>
      <c r="VWD13" s="1104">
        <f t="shared" si="241"/>
        <v>0</v>
      </c>
      <c r="VWE13" s="1104">
        <f t="shared" si="241"/>
        <v>0</v>
      </c>
      <c r="VWF13" s="1104">
        <f t="shared" si="241"/>
        <v>0</v>
      </c>
      <c r="VWG13" s="1104">
        <f t="shared" si="241"/>
        <v>0</v>
      </c>
      <c r="VWH13" s="1104">
        <f t="shared" si="241"/>
        <v>0</v>
      </c>
      <c r="VWI13" s="1104">
        <f t="shared" si="241"/>
        <v>0</v>
      </c>
      <c r="VWJ13" s="1104">
        <f t="shared" si="241"/>
        <v>0</v>
      </c>
      <c r="VWK13" s="1103" t="s">
        <v>113</v>
      </c>
      <c r="VWL13" s="1104">
        <f t="shared" si="241"/>
        <v>0</v>
      </c>
      <c r="VWM13" s="1104">
        <f t="shared" si="241"/>
        <v>0</v>
      </c>
      <c r="VWN13" s="1104">
        <f t="shared" si="241"/>
        <v>0</v>
      </c>
      <c r="VWO13" s="1104">
        <f t="shared" si="241"/>
        <v>0</v>
      </c>
      <c r="VWP13" s="1104">
        <f t="shared" si="241"/>
        <v>0</v>
      </c>
      <c r="VWQ13" s="1104">
        <f t="shared" si="241"/>
        <v>0</v>
      </c>
      <c r="VWR13" s="1104">
        <f t="shared" si="241"/>
        <v>0</v>
      </c>
      <c r="VWS13" s="1103" t="s">
        <v>113</v>
      </c>
      <c r="VWT13" s="1104">
        <f t="shared" ref="VWT13:VZD13" si="242">SUM(VWT7:VWT12)</f>
        <v>0</v>
      </c>
      <c r="VWU13" s="1104">
        <f t="shared" si="242"/>
        <v>0</v>
      </c>
      <c r="VWV13" s="1104">
        <f t="shared" si="242"/>
        <v>0</v>
      </c>
      <c r="VWW13" s="1104">
        <f t="shared" si="242"/>
        <v>0</v>
      </c>
      <c r="VWX13" s="1104">
        <f t="shared" si="242"/>
        <v>0</v>
      </c>
      <c r="VWY13" s="1104">
        <f t="shared" si="242"/>
        <v>0</v>
      </c>
      <c r="VWZ13" s="1104">
        <f t="shared" si="242"/>
        <v>0</v>
      </c>
      <c r="VXA13" s="1103" t="s">
        <v>113</v>
      </c>
      <c r="VXB13" s="1104">
        <f t="shared" si="242"/>
        <v>0</v>
      </c>
      <c r="VXC13" s="1104">
        <f t="shared" si="242"/>
        <v>0</v>
      </c>
      <c r="VXD13" s="1104">
        <f t="shared" si="242"/>
        <v>0</v>
      </c>
      <c r="VXE13" s="1104">
        <f t="shared" si="242"/>
        <v>0</v>
      </c>
      <c r="VXF13" s="1104">
        <f t="shared" si="242"/>
        <v>0</v>
      </c>
      <c r="VXG13" s="1104">
        <f t="shared" si="242"/>
        <v>0</v>
      </c>
      <c r="VXH13" s="1104">
        <f t="shared" si="242"/>
        <v>0</v>
      </c>
      <c r="VXI13" s="1103" t="s">
        <v>113</v>
      </c>
      <c r="VXJ13" s="1104">
        <f t="shared" si="242"/>
        <v>0</v>
      </c>
      <c r="VXK13" s="1104">
        <f t="shared" si="242"/>
        <v>0</v>
      </c>
      <c r="VXL13" s="1104">
        <f t="shared" si="242"/>
        <v>0</v>
      </c>
      <c r="VXM13" s="1104">
        <f t="shared" si="242"/>
        <v>0</v>
      </c>
      <c r="VXN13" s="1104">
        <f t="shared" si="242"/>
        <v>0</v>
      </c>
      <c r="VXO13" s="1104">
        <f t="shared" si="242"/>
        <v>0</v>
      </c>
      <c r="VXP13" s="1104">
        <f t="shared" si="242"/>
        <v>0</v>
      </c>
      <c r="VXQ13" s="1103" t="s">
        <v>113</v>
      </c>
      <c r="VXR13" s="1104">
        <f t="shared" si="242"/>
        <v>0</v>
      </c>
      <c r="VXS13" s="1104">
        <f t="shared" si="242"/>
        <v>0</v>
      </c>
      <c r="VXT13" s="1104">
        <f t="shared" si="242"/>
        <v>0</v>
      </c>
      <c r="VXU13" s="1104">
        <f t="shared" si="242"/>
        <v>0</v>
      </c>
      <c r="VXV13" s="1104">
        <f t="shared" si="242"/>
        <v>0</v>
      </c>
      <c r="VXW13" s="1104">
        <f t="shared" si="242"/>
        <v>0</v>
      </c>
      <c r="VXX13" s="1104">
        <f t="shared" si="242"/>
        <v>0</v>
      </c>
      <c r="VXY13" s="1103" t="s">
        <v>113</v>
      </c>
      <c r="VXZ13" s="1104">
        <f t="shared" si="242"/>
        <v>0</v>
      </c>
      <c r="VYA13" s="1104">
        <f t="shared" si="242"/>
        <v>0</v>
      </c>
      <c r="VYB13" s="1104">
        <f t="shared" si="242"/>
        <v>0</v>
      </c>
      <c r="VYC13" s="1104">
        <f t="shared" si="242"/>
        <v>0</v>
      </c>
      <c r="VYD13" s="1104">
        <f t="shared" si="242"/>
        <v>0</v>
      </c>
      <c r="VYE13" s="1104">
        <f t="shared" si="242"/>
        <v>0</v>
      </c>
      <c r="VYF13" s="1104">
        <f t="shared" si="242"/>
        <v>0</v>
      </c>
      <c r="VYG13" s="1103" t="s">
        <v>113</v>
      </c>
      <c r="VYH13" s="1104">
        <f t="shared" si="242"/>
        <v>0</v>
      </c>
      <c r="VYI13" s="1104">
        <f t="shared" si="242"/>
        <v>0</v>
      </c>
      <c r="VYJ13" s="1104">
        <f t="shared" si="242"/>
        <v>0</v>
      </c>
      <c r="VYK13" s="1104">
        <f t="shared" si="242"/>
        <v>0</v>
      </c>
      <c r="VYL13" s="1104">
        <f t="shared" si="242"/>
        <v>0</v>
      </c>
      <c r="VYM13" s="1104">
        <f t="shared" si="242"/>
        <v>0</v>
      </c>
      <c r="VYN13" s="1104">
        <f t="shared" si="242"/>
        <v>0</v>
      </c>
      <c r="VYO13" s="1103" t="s">
        <v>113</v>
      </c>
      <c r="VYP13" s="1104">
        <f t="shared" si="242"/>
        <v>0</v>
      </c>
      <c r="VYQ13" s="1104">
        <f t="shared" si="242"/>
        <v>0</v>
      </c>
      <c r="VYR13" s="1104">
        <f t="shared" si="242"/>
        <v>0</v>
      </c>
      <c r="VYS13" s="1104">
        <f t="shared" si="242"/>
        <v>0</v>
      </c>
      <c r="VYT13" s="1104">
        <f t="shared" si="242"/>
        <v>0</v>
      </c>
      <c r="VYU13" s="1104">
        <f t="shared" si="242"/>
        <v>0</v>
      </c>
      <c r="VYV13" s="1104">
        <f t="shared" si="242"/>
        <v>0</v>
      </c>
      <c r="VYW13" s="1103" t="s">
        <v>113</v>
      </c>
      <c r="VYX13" s="1104">
        <f t="shared" si="242"/>
        <v>0</v>
      </c>
      <c r="VYY13" s="1104">
        <f t="shared" si="242"/>
        <v>0</v>
      </c>
      <c r="VYZ13" s="1104">
        <f t="shared" si="242"/>
        <v>0</v>
      </c>
      <c r="VZA13" s="1104">
        <f t="shared" si="242"/>
        <v>0</v>
      </c>
      <c r="VZB13" s="1104">
        <f t="shared" si="242"/>
        <v>0</v>
      </c>
      <c r="VZC13" s="1104">
        <f t="shared" si="242"/>
        <v>0</v>
      </c>
      <c r="VZD13" s="1104">
        <f t="shared" si="242"/>
        <v>0</v>
      </c>
      <c r="VZE13" s="1103" t="s">
        <v>113</v>
      </c>
      <c r="VZF13" s="1104">
        <f t="shared" ref="VZF13:WBP13" si="243">SUM(VZF7:VZF12)</f>
        <v>0</v>
      </c>
      <c r="VZG13" s="1104">
        <f t="shared" si="243"/>
        <v>0</v>
      </c>
      <c r="VZH13" s="1104">
        <f t="shared" si="243"/>
        <v>0</v>
      </c>
      <c r="VZI13" s="1104">
        <f t="shared" si="243"/>
        <v>0</v>
      </c>
      <c r="VZJ13" s="1104">
        <f t="shared" si="243"/>
        <v>0</v>
      </c>
      <c r="VZK13" s="1104">
        <f t="shared" si="243"/>
        <v>0</v>
      </c>
      <c r="VZL13" s="1104">
        <f t="shared" si="243"/>
        <v>0</v>
      </c>
      <c r="VZM13" s="1103" t="s">
        <v>113</v>
      </c>
      <c r="VZN13" s="1104">
        <f t="shared" si="243"/>
        <v>0</v>
      </c>
      <c r="VZO13" s="1104">
        <f t="shared" si="243"/>
        <v>0</v>
      </c>
      <c r="VZP13" s="1104">
        <f t="shared" si="243"/>
        <v>0</v>
      </c>
      <c r="VZQ13" s="1104">
        <f t="shared" si="243"/>
        <v>0</v>
      </c>
      <c r="VZR13" s="1104">
        <f t="shared" si="243"/>
        <v>0</v>
      </c>
      <c r="VZS13" s="1104">
        <f t="shared" si="243"/>
        <v>0</v>
      </c>
      <c r="VZT13" s="1104">
        <f t="shared" si="243"/>
        <v>0</v>
      </c>
      <c r="VZU13" s="1103" t="s">
        <v>113</v>
      </c>
      <c r="VZV13" s="1104">
        <f t="shared" si="243"/>
        <v>0</v>
      </c>
      <c r="VZW13" s="1104">
        <f t="shared" si="243"/>
        <v>0</v>
      </c>
      <c r="VZX13" s="1104">
        <f t="shared" si="243"/>
        <v>0</v>
      </c>
      <c r="VZY13" s="1104">
        <f t="shared" si="243"/>
        <v>0</v>
      </c>
      <c r="VZZ13" s="1104">
        <f t="shared" si="243"/>
        <v>0</v>
      </c>
      <c r="WAA13" s="1104">
        <f t="shared" si="243"/>
        <v>0</v>
      </c>
      <c r="WAB13" s="1104">
        <f t="shared" si="243"/>
        <v>0</v>
      </c>
      <c r="WAC13" s="1103" t="s">
        <v>113</v>
      </c>
      <c r="WAD13" s="1104">
        <f t="shared" si="243"/>
        <v>0</v>
      </c>
      <c r="WAE13" s="1104">
        <f t="shared" si="243"/>
        <v>0</v>
      </c>
      <c r="WAF13" s="1104">
        <f t="shared" si="243"/>
        <v>0</v>
      </c>
      <c r="WAG13" s="1104">
        <f t="shared" si="243"/>
        <v>0</v>
      </c>
      <c r="WAH13" s="1104">
        <f t="shared" si="243"/>
        <v>0</v>
      </c>
      <c r="WAI13" s="1104">
        <f t="shared" si="243"/>
        <v>0</v>
      </c>
      <c r="WAJ13" s="1104">
        <f t="shared" si="243"/>
        <v>0</v>
      </c>
      <c r="WAK13" s="1103" t="s">
        <v>113</v>
      </c>
      <c r="WAL13" s="1104">
        <f t="shared" si="243"/>
        <v>0</v>
      </c>
      <c r="WAM13" s="1104">
        <f t="shared" si="243"/>
        <v>0</v>
      </c>
      <c r="WAN13" s="1104">
        <f t="shared" si="243"/>
        <v>0</v>
      </c>
      <c r="WAO13" s="1104">
        <f t="shared" si="243"/>
        <v>0</v>
      </c>
      <c r="WAP13" s="1104">
        <f t="shared" si="243"/>
        <v>0</v>
      </c>
      <c r="WAQ13" s="1104">
        <f t="shared" si="243"/>
        <v>0</v>
      </c>
      <c r="WAR13" s="1104">
        <f t="shared" si="243"/>
        <v>0</v>
      </c>
      <c r="WAS13" s="1103" t="s">
        <v>113</v>
      </c>
      <c r="WAT13" s="1104">
        <f t="shared" si="243"/>
        <v>0</v>
      </c>
      <c r="WAU13" s="1104">
        <f t="shared" si="243"/>
        <v>0</v>
      </c>
      <c r="WAV13" s="1104">
        <f t="shared" si="243"/>
        <v>0</v>
      </c>
      <c r="WAW13" s="1104">
        <f t="shared" si="243"/>
        <v>0</v>
      </c>
      <c r="WAX13" s="1104">
        <f t="shared" si="243"/>
        <v>0</v>
      </c>
      <c r="WAY13" s="1104">
        <f t="shared" si="243"/>
        <v>0</v>
      </c>
      <c r="WAZ13" s="1104">
        <f t="shared" si="243"/>
        <v>0</v>
      </c>
      <c r="WBA13" s="1103" t="s">
        <v>113</v>
      </c>
      <c r="WBB13" s="1104">
        <f t="shared" si="243"/>
        <v>0</v>
      </c>
      <c r="WBC13" s="1104">
        <f t="shared" si="243"/>
        <v>0</v>
      </c>
      <c r="WBD13" s="1104">
        <f t="shared" si="243"/>
        <v>0</v>
      </c>
      <c r="WBE13" s="1104">
        <f t="shared" si="243"/>
        <v>0</v>
      </c>
      <c r="WBF13" s="1104">
        <f t="shared" si="243"/>
        <v>0</v>
      </c>
      <c r="WBG13" s="1104">
        <f t="shared" si="243"/>
        <v>0</v>
      </c>
      <c r="WBH13" s="1104">
        <f t="shared" si="243"/>
        <v>0</v>
      </c>
      <c r="WBI13" s="1103" t="s">
        <v>113</v>
      </c>
      <c r="WBJ13" s="1104">
        <f t="shared" si="243"/>
        <v>0</v>
      </c>
      <c r="WBK13" s="1104">
        <f t="shared" si="243"/>
        <v>0</v>
      </c>
      <c r="WBL13" s="1104">
        <f t="shared" si="243"/>
        <v>0</v>
      </c>
      <c r="WBM13" s="1104">
        <f t="shared" si="243"/>
        <v>0</v>
      </c>
      <c r="WBN13" s="1104">
        <f t="shared" si="243"/>
        <v>0</v>
      </c>
      <c r="WBO13" s="1104">
        <f t="shared" si="243"/>
        <v>0</v>
      </c>
      <c r="WBP13" s="1104">
        <f t="shared" si="243"/>
        <v>0</v>
      </c>
      <c r="WBQ13" s="1103" t="s">
        <v>113</v>
      </c>
      <c r="WBR13" s="1104">
        <f t="shared" ref="WBR13:WEB13" si="244">SUM(WBR7:WBR12)</f>
        <v>0</v>
      </c>
      <c r="WBS13" s="1104">
        <f t="shared" si="244"/>
        <v>0</v>
      </c>
      <c r="WBT13" s="1104">
        <f t="shared" si="244"/>
        <v>0</v>
      </c>
      <c r="WBU13" s="1104">
        <f t="shared" si="244"/>
        <v>0</v>
      </c>
      <c r="WBV13" s="1104">
        <f t="shared" si="244"/>
        <v>0</v>
      </c>
      <c r="WBW13" s="1104">
        <f t="shared" si="244"/>
        <v>0</v>
      </c>
      <c r="WBX13" s="1104">
        <f t="shared" si="244"/>
        <v>0</v>
      </c>
      <c r="WBY13" s="1103" t="s">
        <v>113</v>
      </c>
      <c r="WBZ13" s="1104">
        <f t="shared" si="244"/>
        <v>0</v>
      </c>
      <c r="WCA13" s="1104">
        <f t="shared" si="244"/>
        <v>0</v>
      </c>
      <c r="WCB13" s="1104">
        <f t="shared" si="244"/>
        <v>0</v>
      </c>
      <c r="WCC13" s="1104">
        <f t="shared" si="244"/>
        <v>0</v>
      </c>
      <c r="WCD13" s="1104">
        <f t="shared" si="244"/>
        <v>0</v>
      </c>
      <c r="WCE13" s="1104">
        <f t="shared" si="244"/>
        <v>0</v>
      </c>
      <c r="WCF13" s="1104">
        <f t="shared" si="244"/>
        <v>0</v>
      </c>
      <c r="WCG13" s="1103" t="s">
        <v>113</v>
      </c>
      <c r="WCH13" s="1104">
        <f t="shared" si="244"/>
        <v>0</v>
      </c>
      <c r="WCI13" s="1104">
        <f t="shared" si="244"/>
        <v>0</v>
      </c>
      <c r="WCJ13" s="1104">
        <f t="shared" si="244"/>
        <v>0</v>
      </c>
      <c r="WCK13" s="1104">
        <f t="shared" si="244"/>
        <v>0</v>
      </c>
      <c r="WCL13" s="1104">
        <f t="shared" si="244"/>
        <v>0</v>
      </c>
      <c r="WCM13" s="1104">
        <f t="shared" si="244"/>
        <v>0</v>
      </c>
      <c r="WCN13" s="1104">
        <f t="shared" si="244"/>
        <v>0</v>
      </c>
      <c r="WCO13" s="1103" t="s">
        <v>113</v>
      </c>
      <c r="WCP13" s="1104">
        <f t="shared" si="244"/>
        <v>0</v>
      </c>
      <c r="WCQ13" s="1104">
        <f t="shared" si="244"/>
        <v>0</v>
      </c>
      <c r="WCR13" s="1104">
        <f t="shared" si="244"/>
        <v>0</v>
      </c>
      <c r="WCS13" s="1104">
        <f t="shared" si="244"/>
        <v>0</v>
      </c>
      <c r="WCT13" s="1104">
        <f t="shared" si="244"/>
        <v>0</v>
      </c>
      <c r="WCU13" s="1104">
        <f t="shared" si="244"/>
        <v>0</v>
      </c>
      <c r="WCV13" s="1104">
        <f t="shared" si="244"/>
        <v>0</v>
      </c>
      <c r="WCW13" s="1103" t="s">
        <v>113</v>
      </c>
      <c r="WCX13" s="1104">
        <f t="shared" si="244"/>
        <v>0</v>
      </c>
      <c r="WCY13" s="1104">
        <f t="shared" si="244"/>
        <v>0</v>
      </c>
      <c r="WCZ13" s="1104">
        <f t="shared" si="244"/>
        <v>0</v>
      </c>
      <c r="WDA13" s="1104">
        <f t="shared" si="244"/>
        <v>0</v>
      </c>
      <c r="WDB13" s="1104">
        <f t="shared" si="244"/>
        <v>0</v>
      </c>
      <c r="WDC13" s="1104">
        <f t="shared" si="244"/>
        <v>0</v>
      </c>
      <c r="WDD13" s="1104">
        <f t="shared" si="244"/>
        <v>0</v>
      </c>
      <c r="WDE13" s="1103" t="s">
        <v>113</v>
      </c>
      <c r="WDF13" s="1104">
        <f t="shared" si="244"/>
        <v>0</v>
      </c>
      <c r="WDG13" s="1104">
        <f t="shared" si="244"/>
        <v>0</v>
      </c>
      <c r="WDH13" s="1104">
        <f t="shared" si="244"/>
        <v>0</v>
      </c>
      <c r="WDI13" s="1104">
        <f t="shared" si="244"/>
        <v>0</v>
      </c>
      <c r="WDJ13" s="1104">
        <f t="shared" si="244"/>
        <v>0</v>
      </c>
      <c r="WDK13" s="1104">
        <f t="shared" si="244"/>
        <v>0</v>
      </c>
      <c r="WDL13" s="1104">
        <f t="shared" si="244"/>
        <v>0</v>
      </c>
      <c r="WDM13" s="1103" t="s">
        <v>113</v>
      </c>
      <c r="WDN13" s="1104">
        <f t="shared" si="244"/>
        <v>0</v>
      </c>
      <c r="WDO13" s="1104">
        <f t="shared" si="244"/>
        <v>0</v>
      </c>
      <c r="WDP13" s="1104">
        <f t="shared" si="244"/>
        <v>0</v>
      </c>
      <c r="WDQ13" s="1104">
        <f t="shared" si="244"/>
        <v>0</v>
      </c>
      <c r="WDR13" s="1104">
        <f t="shared" si="244"/>
        <v>0</v>
      </c>
      <c r="WDS13" s="1104">
        <f t="shared" si="244"/>
        <v>0</v>
      </c>
      <c r="WDT13" s="1104">
        <f t="shared" si="244"/>
        <v>0</v>
      </c>
      <c r="WDU13" s="1103" t="s">
        <v>113</v>
      </c>
      <c r="WDV13" s="1104">
        <f t="shared" si="244"/>
        <v>0</v>
      </c>
      <c r="WDW13" s="1104">
        <f t="shared" si="244"/>
        <v>0</v>
      </c>
      <c r="WDX13" s="1104">
        <f t="shared" si="244"/>
        <v>0</v>
      </c>
      <c r="WDY13" s="1104">
        <f t="shared" si="244"/>
        <v>0</v>
      </c>
      <c r="WDZ13" s="1104">
        <f t="shared" si="244"/>
        <v>0</v>
      </c>
      <c r="WEA13" s="1104">
        <f t="shared" si="244"/>
        <v>0</v>
      </c>
      <c r="WEB13" s="1104">
        <f t="shared" si="244"/>
        <v>0</v>
      </c>
      <c r="WEC13" s="1103" t="s">
        <v>113</v>
      </c>
      <c r="WED13" s="1104">
        <f t="shared" ref="WED13:WGN13" si="245">SUM(WED7:WED12)</f>
        <v>0</v>
      </c>
      <c r="WEE13" s="1104">
        <f t="shared" si="245"/>
        <v>0</v>
      </c>
      <c r="WEF13" s="1104">
        <f t="shared" si="245"/>
        <v>0</v>
      </c>
      <c r="WEG13" s="1104">
        <f t="shared" si="245"/>
        <v>0</v>
      </c>
      <c r="WEH13" s="1104">
        <f t="shared" si="245"/>
        <v>0</v>
      </c>
      <c r="WEI13" s="1104">
        <f t="shared" si="245"/>
        <v>0</v>
      </c>
      <c r="WEJ13" s="1104">
        <f t="shared" si="245"/>
        <v>0</v>
      </c>
      <c r="WEK13" s="1103" t="s">
        <v>113</v>
      </c>
      <c r="WEL13" s="1104">
        <f t="shared" si="245"/>
        <v>0</v>
      </c>
      <c r="WEM13" s="1104">
        <f t="shared" si="245"/>
        <v>0</v>
      </c>
      <c r="WEN13" s="1104">
        <f t="shared" si="245"/>
        <v>0</v>
      </c>
      <c r="WEO13" s="1104">
        <f t="shared" si="245"/>
        <v>0</v>
      </c>
      <c r="WEP13" s="1104">
        <f t="shared" si="245"/>
        <v>0</v>
      </c>
      <c r="WEQ13" s="1104">
        <f t="shared" si="245"/>
        <v>0</v>
      </c>
      <c r="WER13" s="1104">
        <f t="shared" si="245"/>
        <v>0</v>
      </c>
      <c r="WES13" s="1103" t="s">
        <v>113</v>
      </c>
      <c r="WET13" s="1104">
        <f t="shared" si="245"/>
        <v>0</v>
      </c>
      <c r="WEU13" s="1104">
        <f t="shared" si="245"/>
        <v>0</v>
      </c>
      <c r="WEV13" s="1104">
        <f t="shared" si="245"/>
        <v>0</v>
      </c>
      <c r="WEW13" s="1104">
        <f t="shared" si="245"/>
        <v>0</v>
      </c>
      <c r="WEX13" s="1104">
        <f t="shared" si="245"/>
        <v>0</v>
      </c>
      <c r="WEY13" s="1104">
        <f t="shared" si="245"/>
        <v>0</v>
      </c>
      <c r="WEZ13" s="1104">
        <f t="shared" si="245"/>
        <v>0</v>
      </c>
      <c r="WFA13" s="1103" t="s">
        <v>113</v>
      </c>
      <c r="WFB13" s="1104">
        <f t="shared" si="245"/>
        <v>0</v>
      </c>
      <c r="WFC13" s="1104">
        <f t="shared" si="245"/>
        <v>0</v>
      </c>
      <c r="WFD13" s="1104">
        <f t="shared" si="245"/>
        <v>0</v>
      </c>
      <c r="WFE13" s="1104">
        <f t="shared" si="245"/>
        <v>0</v>
      </c>
      <c r="WFF13" s="1104">
        <f t="shared" si="245"/>
        <v>0</v>
      </c>
      <c r="WFG13" s="1104">
        <f t="shared" si="245"/>
        <v>0</v>
      </c>
      <c r="WFH13" s="1104">
        <f t="shared" si="245"/>
        <v>0</v>
      </c>
      <c r="WFI13" s="1103" t="s">
        <v>113</v>
      </c>
      <c r="WFJ13" s="1104">
        <f t="shared" si="245"/>
        <v>0</v>
      </c>
      <c r="WFK13" s="1104">
        <f t="shared" si="245"/>
        <v>0</v>
      </c>
      <c r="WFL13" s="1104">
        <f t="shared" si="245"/>
        <v>0</v>
      </c>
      <c r="WFM13" s="1104">
        <f t="shared" si="245"/>
        <v>0</v>
      </c>
      <c r="WFN13" s="1104">
        <f t="shared" si="245"/>
        <v>0</v>
      </c>
      <c r="WFO13" s="1104">
        <f t="shared" si="245"/>
        <v>0</v>
      </c>
      <c r="WFP13" s="1104">
        <f t="shared" si="245"/>
        <v>0</v>
      </c>
      <c r="WFQ13" s="1103" t="s">
        <v>113</v>
      </c>
      <c r="WFR13" s="1104">
        <f t="shared" si="245"/>
        <v>0</v>
      </c>
      <c r="WFS13" s="1104">
        <f t="shared" si="245"/>
        <v>0</v>
      </c>
      <c r="WFT13" s="1104">
        <f t="shared" si="245"/>
        <v>0</v>
      </c>
      <c r="WFU13" s="1104">
        <f t="shared" si="245"/>
        <v>0</v>
      </c>
      <c r="WFV13" s="1104">
        <f t="shared" si="245"/>
        <v>0</v>
      </c>
      <c r="WFW13" s="1104">
        <f t="shared" si="245"/>
        <v>0</v>
      </c>
      <c r="WFX13" s="1104">
        <f t="shared" si="245"/>
        <v>0</v>
      </c>
      <c r="WFY13" s="1103" t="s">
        <v>113</v>
      </c>
      <c r="WFZ13" s="1104">
        <f t="shared" si="245"/>
        <v>0</v>
      </c>
      <c r="WGA13" s="1104">
        <f t="shared" si="245"/>
        <v>0</v>
      </c>
      <c r="WGB13" s="1104">
        <f t="shared" si="245"/>
        <v>0</v>
      </c>
      <c r="WGC13" s="1104">
        <f t="shared" si="245"/>
        <v>0</v>
      </c>
      <c r="WGD13" s="1104">
        <f t="shared" si="245"/>
        <v>0</v>
      </c>
      <c r="WGE13" s="1104">
        <f t="shared" si="245"/>
        <v>0</v>
      </c>
      <c r="WGF13" s="1104">
        <f t="shared" si="245"/>
        <v>0</v>
      </c>
      <c r="WGG13" s="1103" t="s">
        <v>113</v>
      </c>
      <c r="WGH13" s="1104">
        <f t="shared" si="245"/>
        <v>0</v>
      </c>
      <c r="WGI13" s="1104">
        <f t="shared" si="245"/>
        <v>0</v>
      </c>
      <c r="WGJ13" s="1104">
        <f t="shared" si="245"/>
        <v>0</v>
      </c>
      <c r="WGK13" s="1104">
        <f t="shared" si="245"/>
        <v>0</v>
      </c>
      <c r="WGL13" s="1104">
        <f t="shared" si="245"/>
        <v>0</v>
      </c>
      <c r="WGM13" s="1104">
        <f t="shared" si="245"/>
        <v>0</v>
      </c>
      <c r="WGN13" s="1104">
        <f t="shared" si="245"/>
        <v>0</v>
      </c>
      <c r="WGO13" s="1103" t="s">
        <v>113</v>
      </c>
      <c r="WGP13" s="1104">
        <f t="shared" ref="WGP13:WIZ13" si="246">SUM(WGP7:WGP12)</f>
        <v>0</v>
      </c>
      <c r="WGQ13" s="1104">
        <f t="shared" si="246"/>
        <v>0</v>
      </c>
      <c r="WGR13" s="1104">
        <f t="shared" si="246"/>
        <v>0</v>
      </c>
      <c r="WGS13" s="1104">
        <f t="shared" si="246"/>
        <v>0</v>
      </c>
      <c r="WGT13" s="1104">
        <f t="shared" si="246"/>
        <v>0</v>
      </c>
      <c r="WGU13" s="1104">
        <f t="shared" si="246"/>
        <v>0</v>
      </c>
      <c r="WGV13" s="1104">
        <f t="shared" si="246"/>
        <v>0</v>
      </c>
      <c r="WGW13" s="1103" t="s">
        <v>113</v>
      </c>
      <c r="WGX13" s="1104">
        <f t="shared" si="246"/>
        <v>0</v>
      </c>
      <c r="WGY13" s="1104">
        <f t="shared" si="246"/>
        <v>0</v>
      </c>
      <c r="WGZ13" s="1104">
        <f t="shared" si="246"/>
        <v>0</v>
      </c>
      <c r="WHA13" s="1104">
        <f t="shared" si="246"/>
        <v>0</v>
      </c>
      <c r="WHB13" s="1104">
        <f t="shared" si="246"/>
        <v>0</v>
      </c>
      <c r="WHC13" s="1104">
        <f t="shared" si="246"/>
        <v>0</v>
      </c>
      <c r="WHD13" s="1104">
        <f t="shared" si="246"/>
        <v>0</v>
      </c>
      <c r="WHE13" s="1103" t="s">
        <v>113</v>
      </c>
      <c r="WHF13" s="1104">
        <f t="shared" si="246"/>
        <v>0</v>
      </c>
      <c r="WHG13" s="1104">
        <f t="shared" si="246"/>
        <v>0</v>
      </c>
      <c r="WHH13" s="1104">
        <f t="shared" si="246"/>
        <v>0</v>
      </c>
      <c r="WHI13" s="1104">
        <f t="shared" si="246"/>
        <v>0</v>
      </c>
      <c r="WHJ13" s="1104">
        <f t="shared" si="246"/>
        <v>0</v>
      </c>
      <c r="WHK13" s="1104">
        <f t="shared" si="246"/>
        <v>0</v>
      </c>
      <c r="WHL13" s="1104">
        <f t="shared" si="246"/>
        <v>0</v>
      </c>
      <c r="WHM13" s="1103" t="s">
        <v>113</v>
      </c>
      <c r="WHN13" s="1104">
        <f t="shared" si="246"/>
        <v>0</v>
      </c>
      <c r="WHO13" s="1104">
        <f t="shared" si="246"/>
        <v>0</v>
      </c>
      <c r="WHP13" s="1104">
        <f t="shared" si="246"/>
        <v>0</v>
      </c>
      <c r="WHQ13" s="1104">
        <f t="shared" si="246"/>
        <v>0</v>
      </c>
      <c r="WHR13" s="1104">
        <f t="shared" si="246"/>
        <v>0</v>
      </c>
      <c r="WHS13" s="1104">
        <f t="shared" si="246"/>
        <v>0</v>
      </c>
      <c r="WHT13" s="1104">
        <f t="shared" si="246"/>
        <v>0</v>
      </c>
      <c r="WHU13" s="1103" t="s">
        <v>113</v>
      </c>
      <c r="WHV13" s="1104">
        <f t="shared" si="246"/>
        <v>0</v>
      </c>
      <c r="WHW13" s="1104">
        <f t="shared" si="246"/>
        <v>0</v>
      </c>
      <c r="WHX13" s="1104">
        <f t="shared" si="246"/>
        <v>0</v>
      </c>
      <c r="WHY13" s="1104">
        <f t="shared" si="246"/>
        <v>0</v>
      </c>
      <c r="WHZ13" s="1104">
        <f t="shared" si="246"/>
        <v>0</v>
      </c>
      <c r="WIA13" s="1104">
        <f t="shared" si="246"/>
        <v>0</v>
      </c>
      <c r="WIB13" s="1104">
        <f t="shared" si="246"/>
        <v>0</v>
      </c>
      <c r="WIC13" s="1103" t="s">
        <v>113</v>
      </c>
      <c r="WID13" s="1104">
        <f t="shared" si="246"/>
        <v>0</v>
      </c>
      <c r="WIE13" s="1104">
        <f t="shared" si="246"/>
        <v>0</v>
      </c>
      <c r="WIF13" s="1104">
        <f t="shared" si="246"/>
        <v>0</v>
      </c>
      <c r="WIG13" s="1104">
        <f t="shared" si="246"/>
        <v>0</v>
      </c>
      <c r="WIH13" s="1104">
        <f t="shared" si="246"/>
        <v>0</v>
      </c>
      <c r="WII13" s="1104">
        <f t="shared" si="246"/>
        <v>0</v>
      </c>
      <c r="WIJ13" s="1104">
        <f t="shared" si="246"/>
        <v>0</v>
      </c>
      <c r="WIK13" s="1103" t="s">
        <v>113</v>
      </c>
      <c r="WIL13" s="1104">
        <f t="shared" si="246"/>
        <v>0</v>
      </c>
      <c r="WIM13" s="1104">
        <f t="shared" si="246"/>
        <v>0</v>
      </c>
      <c r="WIN13" s="1104">
        <f t="shared" si="246"/>
        <v>0</v>
      </c>
      <c r="WIO13" s="1104">
        <f t="shared" si="246"/>
        <v>0</v>
      </c>
      <c r="WIP13" s="1104">
        <f t="shared" si="246"/>
        <v>0</v>
      </c>
      <c r="WIQ13" s="1104">
        <f t="shared" si="246"/>
        <v>0</v>
      </c>
      <c r="WIR13" s="1104">
        <f t="shared" si="246"/>
        <v>0</v>
      </c>
      <c r="WIS13" s="1103" t="s">
        <v>113</v>
      </c>
      <c r="WIT13" s="1104">
        <f t="shared" si="246"/>
        <v>0</v>
      </c>
      <c r="WIU13" s="1104">
        <f t="shared" si="246"/>
        <v>0</v>
      </c>
      <c r="WIV13" s="1104">
        <f t="shared" si="246"/>
        <v>0</v>
      </c>
      <c r="WIW13" s="1104">
        <f t="shared" si="246"/>
        <v>0</v>
      </c>
      <c r="WIX13" s="1104">
        <f t="shared" si="246"/>
        <v>0</v>
      </c>
      <c r="WIY13" s="1104">
        <f t="shared" si="246"/>
        <v>0</v>
      </c>
      <c r="WIZ13" s="1104">
        <f t="shared" si="246"/>
        <v>0</v>
      </c>
      <c r="WJA13" s="1103" t="s">
        <v>113</v>
      </c>
      <c r="WJB13" s="1104">
        <f t="shared" ref="WJB13:WLL13" si="247">SUM(WJB7:WJB12)</f>
        <v>0</v>
      </c>
      <c r="WJC13" s="1104">
        <f t="shared" si="247"/>
        <v>0</v>
      </c>
      <c r="WJD13" s="1104">
        <f t="shared" si="247"/>
        <v>0</v>
      </c>
      <c r="WJE13" s="1104">
        <f t="shared" si="247"/>
        <v>0</v>
      </c>
      <c r="WJF13" s="1104">
        <f t="shared" si="247"/>
        <v>0</v>
      </c>
      <c r="WJG13" s="1104">
        <f t="shared" si="247"/>
        <v>0</v>
      </c>
      <c r="WJH13" s="1104">
        <f t="shared" si="247"/>
        <v>0</v>
      </c>
      <c r="WJI13" s="1103" t="s">
        <v>113</v>
      </c>
      <c r="WJJ13" s="1104">
        <f t="shared" si="247"/>
        <v>0</v>
      </c>
      <c r="WJK13" s="1104">
        <f t="shared" si="247"/>
        <v>0</v>
      </c>
      <c r="WJL13" s="1104">
        <f t="shared" si="247"/>
        <v>0</v>
      </c>
      <c r="WJM13" s="1104">
        <f t="shared" si="247"/>
        <v>0</v>
      </c>
      <c r="WJN13" s="1104">
        <f t="shared" si="247"/>
        <v>0</v>
      </c>
      <c r="WJO13" s="1104">
        <f t="shared" si="247"/>
        <v>0</v>
      </c>
      <c r="WJP13" s="1104">
        <f t="shared" si="247"/>
        <v>0</v>
      </c>
      <c r="WJQ13" s="1103" t="s">
        <v>113</v>
      </c>
      <c r="WJR13" s="1104">
        <f t="shared" si="247"/>
        <v>0</v>
      </c>
      <c r="WJS13" s="1104">
        <f t="shared" si="247"/>
        <v>0</v>
      </c>
      <c r="WJT13" s="1104">
        <f t="shared" si="247"/>
        <v>0</v>
      </c>
      <c r="WJU13" s="1104">
        <f t="shared" si="247"/>
        <v>0</v>
      </c>
      <c r="WJV13" s="1104">
        <f t="shared" si="247"/>
        <v>0</v>
      </c>
      <c r="WJW13" s="1104">
        <f t="shared" si="247"/>
        <v>0</v>
      </c>
      <c r="WJX13" s="1104">
        <f t="shared" si="247"/>
        <v>0</v>
      </c>
      <c r="WJY13" s="1103" t="s">
        <v>113</v>
      </c>
      <c r="WJZ13" s="1104">
        <f t="shared" si="247"/>
        <v>0</v>
      </c>
      <c r="WKA13" s="1104">
        <f t="shared" si="247"/>
        <v>0</v>
      </c>
      <c r="WKB13" s="1104">
        <f t="shared" si="247"/>
        <v>0</v>
      </c>
      <c r="WKC13" s="1104">
        <f t="shared" si="247"/>
        <v>0</v>
      </c>
      <c r="WKD13" s="1104">
        <f t="shared" si="247"/>
        <v>0</v>
      </c>
      <c r="WKE13" s="1104">
        <f t="shared" si="247"/>
        <v>0</v>
      </c>
      <c r="WKF13" s="1104">
        <f t="shared" si="247"/>
        <v>0</v>
      </c>
      <c r="WKG13" s="1103" t="s">
        <v>113</v>
      </c>
      <c r="WKH13" s="1104">
        <f t="shared" si="247"/>
        <v>0</v>
      </c>
      <c r="WKI13" s="1104">
        <f t="shared" si="247"/>
        <v>0</v>
      </c>
      <c r="WKJ13" s="1104">
        <f t="shared" si="247"/>
        <v>0</v>
      </c>
      <c r="WKK13" s="1104">
        <f t="shared" si="247"/>
        <v>0</v>
      </c>
      <c r="WKL13" s="1104">
        <f t="shared" si="247"/>
        <v>0</v>
      </c>
      <c r="WKM13" s="1104">
        <f t="shared" si="247"/>
        <v>0</v>
      </c>
      <c r="WKN13" s="1104">
        <f t="shared" si="247"/>
        <v>0</v>
      </c>
      <c r="WKO13" s="1103" t="s">
        <v>113</v>
      </c>
      <c r="WKP13" s="1104">
        <f t="shared" si="247"/>
        <v>0</v>
      </c>
      <c r="WKQ13" s="1104">
        <f t="shared" si="247"/>
        <v>0</v>
      </c>
      <c r="WKR13" s="1104">
        <f t="shared" si="247"/>
        <v>0</v>
      </c>
      <c r="WKS13" s="1104">
        <f t="shared" si="247"/>
        <v>0</v>
      </c>
      <c r="WKT13" s="1104">
        <f t="shared" si="247"/>
        <v>0</v>
      </c>
      <c r="WKU13" s="1104">
        <f t="shared" si="247"/>
        <v>0</v>
      </c>
      <c r="WKV13" s="1104">
        <f t="shared" si="247"/>
        <v>0</v>
      </c>
      <c r="WKW13" s="1103" t="s">
        <v>113</v>
      </c>
      <c r="WKX13" s="1104">
        <f t="shared" si="247"/>
        <v>0</v>
      </c>
      <c r="WKY13" s="1104">
        <f t="shared" si="247"/>
        <v>0</v>
      </c>
      <c r="WKZ13" s="1104">
        <f t="shared" si="247"/>
        <v>0</v>
      </c>
      <c r="WLA13" s="1104">
        <f t="shared" si="247"/>
        <v>0</v>
      </c>
      <c r="WLB13" s="1104">
        <f t="shared" si="247"/>
        <v>0</v>
      </c>
      <c r="WLC13" s="1104">
        <f t="shared" si="247"/>
        <v>0</v>
      </c>
      <c r="WLD13" s="1104">
        <f t="shared" si="247"/>
        <v>0</v>
      </c>
      <c r="WLE13" s="1103" t="s">
        <v>113</v>
      </c>
      <c r="WLF13" s="1104">
        <f t="shared" si="247"/>
        <v>0</v>
      </c>
      <c r="WLG13" s="1104">
        <f t="shared" si="247"/>
        <v>0</v>
      </c>
      <c r="WLH13" s="1104">
        <f t="shared" si="247"/>
        <v>0</v>
      </c>
      <c r="WLI13" s="1104">
        <f t="shared" si="247"/>
        <v>0</v>
      </c>
      <c r="WLJ13" s="1104">
        <f t="shared" si="247"/>
        <v>0</v>
      </c>
      <c r="WLK13" s="1104">
        <f t="shared" si="247"/>
        <v>0</v>
      </c>
      <c r="WLL13" s="1104">
        <f t="shared" si="247"/>
        <v>0</v>
      </c>
      <c r="WLM13" s="1103" t="s">
        <v>113</v>
      </c>
      <c r="WLN13" s="1104">
        <f t="shared" ref="WLN13:WNX13" si="248">SUM(WLN7:WLN12)</f>
        <v>0</v>
      </c>
      <c r="WLO13" s="1104">
        <f t="shared" si="248"/>
        <v>0</v>
      </c>
      <c r="WLP13" s="1104">
        <f t="shared" si="248"/>
        <v>0</v>
      </c>
      <c r="WLQ13" s="1104">
        <f t="shared" si="248"/>
        <v>0</v>
      </c>
      <c r="WLR13" s="1104">
        <f t="shared" si="248"/>
        <v>0</v>
      </c>
      <c r="WLS13" s="1104">
        <f t="shared" si="248"/>
        <v>0</v>
      </c>
      <c r="WLT13" s="1104">
        <f t="shared" si="248"/>
        <v>0</v>
      </c>
      <c r="WLU13" s="1103" t="s">
        <v>113</v>
      </c>
      <c r="WLV13" s="1104">
        <f t="shared" si="248"/>
        <v>0</v>
      </c>
      <c r="WLW13" s="1104">
        <f t="shared" si="248"/>
        <v>0</v>
      </c>
      <c r="WLX13" s="1104">
        <f t="shared" si="248"/>
        <v>0</v>
      </c>
      <c r="WLY13" s="1104">
        <f t="shared" si="248"/>
        <v>0</v>
      </c>
      <c r="WLZ13" s="1104">
        <f t="shared" si="248"/>
        <v>0</v>
      </c>
      <c r="WMA13" s="1104">
        <f t="shared" si="248"/>
        <v>0</v>
      </c>
      <c r="WMB13" s="1104">
        <f t="shared" si="248"/>
        <v>0</v>
      </c>
      <c r="WMC13" s="1103" t="s">
        <v>113</v>
      </c>
      <c r="WMD13" s="1104">
        <f t="shared" si="248"/>
        <v>0</v>
      </c>
      <c r="WME13" s="1104">
        <f t="shared" si="248"/>
        <v>0</v>
      </c>
      <c r="WMF13" s="1104">
        <f t="shared" si="248"/>
        <v>0</v>
      </c>
      <c r="WMG13" s="1104">
        <f t="shared" si="248"/>
        <v>0</v>
      </c>
      <c r="WMH13" s="1104">
        <f t="shared" si="248"/>
        <v>0</v>
      </c>
      <c r="WMI13" s="1104">
        <f t="shared" si="248"/>
        <v>0</v>
      </c>
      <c r="WMJ13" s="1104">
        <f t="shared" si="248"/>
        <v>0</v>
      </c>
      <c r="WMK13" s="1103" t="s">
        <v>113</v>
      </c>
      <c r="WML13" s="1104">
        <f t="shared" si="248"/>
        <v>0</v>
      </c>
      <c r="WMM13" s="1104">
        <f t="shared" si="248"/>
        <v>0</v>
      </c>
      <c r="WMN13" s="1104">
        <f t="shared" si="248"/>
        <v>0</v>
      </c>
      <c r="WMO13" s="1104">
        <f t="shared" si="248"/>
        <v>0</v>
      </c>
      <c r="WMP13" s="1104">
        <f t="shared" si="248"/>
        <v>0</v>
      </c>
      <c r="WMQ13" s="1104">
        <f t="shared" si="248"/>
        <v>0</v>
      </c>
      <c r="WMR13" s="1104">
        <f t="shared" si="248"/>
        <v>0</v>
      </c>
      <c r="WMS13" s="1103" t="s">
        <v>113</v>
      </c>
      <c r="WMT13" s="1104">
        <f t="shared" si="248"/>
        <v>0</v>
      </c>
      <c r="WMU13" s="1104">
        <f t="shared" si="248"/>
        <v>0</v>
      </c>
      <c r="WMV13" s="1104">
        <f t="shared" si="248"/>
        <v>0</v>
      </c>
      <c r="WMW13" s="1104">
        <f t="shared" si="248"/>
        <v>0</v>
      </c>
      <c r="WMX13" s="1104">
        <f t="shared" si="248"/>
        <v>0</v>
      </c>
      <c r="WMY13" s="1104">
        <f t="shared" si="248"/>
        <v>0</v>
      </c>
      <c r="WMZ13" s="1104">
        <f t="shared" si="248"/>
        <v>0</v>
      </c>
      <c r="WNA13" s="1103" t="s">
        <v>113</v>
      </c>
      <c r="WNB13" s="1104">
        <f t="shared" si="248"/>
        <v>0</v>
      </c>
      <c r="WNC13" s="1104">
        <f t="shared" si="248"/>
        <v>0</v>
      </c>
      <c r="WND13" s="1104">
        <f t="shared" si="248"/>
        <v>0</v>
      </c>
      <c r="WNE13" s="1104">
        <f t="shared" si="248"/>
        <v>0</v>
      </c>
      <c r="WNF13" s="1104">
        <f t="shared" si="248"/>
        <v>0</v>
      </c>
      <c r="WNG13" s="1104">
        <f t="shared" si="248"/>
        <v>0</v>
      </c>
      <c r="WNH13" s="1104">
        <f t="shared" si="248"/>
        <v>0</v>
      </c>
      <c r="WNI13" s="1103" t="s">
        <v>113</v>
      </c>
      <c r="WNJ13" s="1104">
        <f t="shared" si="248"/>
        <v>0</v>
      </c>
      <c r="WNK13" s="1104">
        <f t="shared" si="248"/>
        <v>0</v>
      </c>
      <c r="WNL13" s="1104">
        <f t="shared" si="248"/>
        <v>0</v>
      </c>
      <c r="WNM13" s="1104">
        <f t="shared" si="248"/>
        <v>0</v>
      </c>
      <c r="WNN13" s="1104">
        <f t="shared" si="248"/>
        <v>0</v>
      </c>
      <c r="WNO13" s="1104">
        <f t="shared" si="248"/>
        <v>0</v>
      </c>
      <c r="WNP13" s="1104">
        <f t="shared" si="248"/>
        <v>0</v>
      </c>
      <c r="WNQ13" s="1103" t="s">
        <v>113</v>
      </c>
      <c r="WNR13" s="1104">
        <f t="shared" si="248"/>
        <v>0</v>
      </c>
      <c r="WNS13" s="1104">
        <f t="shared" si="248"/>
        <v>0</v>
      </c>
      <c r="WNT13" s="1104">
        <f t="shared" si="248"/>
        <v>0</v>
      </c>
      <c r="WNU13" s="1104">
        <f t="shared" si="248"/>
        <v>0</v>
      </c>
      <c r="WNV13" s="1104">
        <f t="shared" si="248"/>
        <v>0</v>
      </c>
      <c r="WNW13" s="1104">
        <f t="shared" si="248"/>
        <v>0</v>
      </c>
      <c r="WNX13" s="1104">
        <f t="shared" si="248"/>
        <v>0</v>
      </c>
      <c r="WNY13" s="1103" t="s">
        <v>113</v>
      </c>
      <c r="WNZ13" s="1104">
        <f t="shared" ref="WNZ13:WQJ13" si="249">SUM(WNZ7:WNZ12)</f>
        <v>0</v>
      </c>
      <c r="WOA13" s="1104">
        <f t="shared" si="249"/>
        <v>0</v>
      </c>
      <c r="WOB13" s="1104">
        <f t="shared" si="249"/>
        <v>0</v>
      </c>
      <c r="WOC13" s="1104">
        <f t="shared" si="249"/>
        <v>0</v>
      </c>
      <c r="WOD13" s="1104">
        <f t="shared" si="249"/>
        <v>0</v>
      </c>
      <c r="WOE13" s="1104">
        <f t="shared" si="249"/>
        <v>0</v>
      </c>
      <c r="WOF13" s="1104">
        <f t="shared" si="249"/>
        <v>0</v>
      </c>
      <c r="WOG13" s="1103" t="s">
        <v>113</v>
      </c>
      <c r="WOH13" s="1104">
        <f t="shared" si="249"/>
        <v>0</v>
      </c>
      <c r="WOI13" s="1104">
        <f t="shared" si="249"/>
        <v>0</v>
      </c>
      <c r="WOJ13" s="1104">
        <f t="shared" si="249"/>
        <v>0</v>
      </c>
      <c r="WOK13" s="1104">
        <f t="shared" si="249"/>
        <v>0</v>
      </c>
      <c r="WOL13" s="1104">
        <f t="shared" si="249"/>
        <v>0</v>
      </c>
      <c r="WOM13" s="1104">
        <f t="shared" si="249"/>
        <v>0</v>
      </c>
      <c r="WON13" s="1104">
        <f t="shared" si="249"/>
        <v>0</v>
      </c>
      <c r="WOO13" s="1103" t="s">
        <v>113</v>
      </c>
      <c r="WOP13" s="1104">
        <f t="shared" si="249"/>
        <v>0</v>
      </c>
      <c r="WOQ13" s="1104">
        <f t="shared" si="249"/>
        <v>0</v>
      </c>
      <c r="WOR13" s="1104">
        <f t="shared" si="249"/>
        <v>0</v>
      </c>
      <c r="WOS13" s="1104">
        <f t="shared" si="249"/>
        <v>0</v>
      </c>
      <c r="WOT13" s="1104">
        <f t="shared" si="249"/>
        <v>0</v>
      </c>
      <c r="WOU13" s="1104">
        <f t="shared" si="249"/>
        <v>0</v>
      </c>
      <c r="WOV13" s="1104">
        <f t="shared" si="249"/>
        <v>0</v>
      </c>
      <c r="WOW13" s="1103" t="s">
        <v>113</v>
      </c>
      <c r="WOX13" s="1104">
        <f t="shared" si="249"/>
        <v>0</v>
      </c>
      <c r="WOY13" s="1104">
        <f t="shared" si="249"/>
        <v>0</v>
      </c>
      <c r="WOZ13" s="1104">
        <f t="shared" si="249"/>
        <v>0</v>
      </c>
      <c r="WPA13" s="1104">
        <f t="shared" si="249"/>
        <v>0</v>
      </c>
      <c r="WPB13" s="1104">
        <f t="shared" si="249"/>
        <v>0</v>
      </c>
      <c r="WPC13" s="1104">
        <f t="shared" si="249"/>
        <v>0</v>
      </c>
      <c r="WPD13" s="1104">
        <f t="shared" si="249"/>
        <v>0</v>
      </c>
      <c r="WPE13" s="1103" t="s">
        <v>113</v>
      </c>
      <c r="WPF13" s="1104">
        <f t="shared" si="249"/>
        <v>0</v>
      </c>
      <c r="WPG13" s="1104">
        <f t="shared" si="249"/>
        <v>0</v>
      </c>
      <c r="WPH13" s="1104">
        <f t="shared" si="249"/>
        <v>0</v>
      </c>
      <c r="WPI13" s="1104">
        <f t="shared" si="249"/>
        <v>0</v>
      </c>
      <c r="WPJ13" s="1104">
        <f t="shared" si="249"/>
        <v>0</v>
      </c>
      <c r="WPK13" s="1104">
        <f t="shared" si="249"/>
        <v>0</v>
      </c>
      <c r="WPL13" s="1104">
        <f t="shared" si="249"/>
        <v>0</v>
      </c>
      <c r="WPM13" s="1103" t="s">
        <v>113</v>
      </c>
      <c r="WPN13" s="1104">
        <f t="shared" si="249"/>
        <v>0</v>
      </c>
      <c r="WPO13" s="1104">
        <f t="shared" si="249"/>
        <v>0</v>
      </c>
      <c r="WPP13" s="1104">
        <f t="shared" si="249"/>
        <v>0</v>
      </c>
      <c r="WPQ13" s="1104">
        <f t="shared" si="249"/>
        <v>0</v>
      </c>
      <c r="WPR13" s="1104">
        <f t="shared" si="249"/>
        <v>0</v>
      </c>
      <c r="WPS13" s="1104">
        <f t="shared" si="249"/>
        <v>0</v>
      </c>
      <c r="WPT13" s="1104">
        <f t="shared" si="249"/>
        <v>0</v>
      </c>
      <c r="WPU13" s="1103" t="s">
        <v>113</v>
      </c>
      <c r="WPV13" s="1104">
        <f t="shared" si="249"/>
        <v>0</v>
      </c>
      <c r="WPW13" s="1104">
        <f t="shared" si="249"/>
        <v>0</v>
      </c>
      <c r="WPX13" s="1104">
        <f t="shared" si="249"/>
        <v>0</v>
      </c>
      <c r="WPY13" s="1104">
        <f t="shared" si="249"/>
        <v>0</v>
      </c>
      <c r="WPZ13" s="1104">
        <f t="shared" si="249"/>
        <v>0</v>
      </c>
      <c r="WQA13" s="1104">
        <f t="shared" si="249"/>
        <v>0</v>
      </c>
      <c r="WQB13" s="1104">
        <f t="shared" si="249"/>
        <v>0</v>
      </c>
      <c r="WQC13" s="1103" t="s">
        <v>113</v>
      </c>
      <c r="WQD13" s="1104">
        <f t="shared" si="249"/>
        <v>0</v>
      </c>
      <c r="WQE13" s="1104">
        <f t="shared" si="249"/>
        <v>0</v>
      </c>
      <c r="WQF13" s="1104">
        <f t="shared" si="249"/>
        <v>0</v>
      </c>
      <c r="WQG13" s="1104">
        <f t="shared" si="249"/>
        <v>0</v>
      </c>
      <c r="WQH13" s="1104">
        <f t="shared" si="249"/>
        <v>0</v>
      </c>
      <c r="WQI13" s="1104">
        <f t="shared" si="249"/>
        <v>0</v>
      </c>
      <c r="WQJ13" s="1104">
        <f t="shared" si="249"/>
        <v>0</v>
      </c>
      <c r="WQK13" s="1103" t="s">
        <v>113</v>
      </c>
      <c r="WQL13" s="1104">
        <f t="shared" ref="WQL13:WSV13" si="250">SUM(WQL7:WQL12)</f>
        <v>0</v>
      </c>
      <c r="WQM13" s="1104">
        <f t="shared" si="250"/>
        <v>0</v>
      </c>
      <c r="WQN13" s="1104">
        <f t="shared" si="250"/>
        <v>0</v>
      </c>
      <c r="WQO13" s="1104">
        <f t="shared" si="250"/>
        <v>0</v>
      </c>
      <c r="WQP13" s="1104">
        <f t="shared" si="250"/>
        <v>0</v>
      </c>
      <c r="WQQ13" s="1104">
        <f t="shared" si="250"/>
        <v>0</v>
      </c>
      <c r="WQR13" s="1104">
        <f t="shared" si="250"/>
        <v>0</v>
      </c>
      <c r="WQS13" s="1103" t="s">
        <v>113</v>
      </c>
      <c r="WQT13" s="1104">
        <f t="shared" si="250"/>
        <v>0</v>
      </c>
      <c r="WQU13" s="1104">
        <f t="shared" si="250"/>
        <v>0</v>
      </c>
      <c r="WQV13" s="1104">
        <f t="shared" si="250"/>
        <v>0</v>
      </c>
      <c r="WQW13" s="1104">
        <f t="shared" si="250"/>
        <v>0</v>
      </c>
      <c r="WQX13" s="1104">
        <f t="shared" si="250"/>
        <v>0</v>
      </c>
      <c r="WQY13" s="1104">
        <f t="shared" si="250"/>
        <v>0</v>
      </c>
      <c r="WQZ13" s="1104">
        <f t="shared" si="250"/>
        <v>0</v>
      </c>
      <c r="WRA13" s="1103" t="s">
        <v>113</v>
      </c>
      <c r="WRB13" s="1104">
        <f t="shared" si="250"/>
        <v>0</v>
      </c>
      <c r="WRC13" s="1104">
        <f t="shared" si="250"/>
        <v>0</v>
      </c>
      <c r="WRD13" s="1104">
        <f t="shared" si="250"/>
        <v>0</v>
      </c>
      <c r="WRE13" s="1104">
        <f t="shared" si="250"/>
        <v>0</v>
      </c>
      <c r="WRF13" s="1104">
        <f t="shared" si="250"/>
        <v>0</v>
      </c>
      <c r="WRG13" s="1104">
        <f t="shared" si="250"/>
        <v>0</v>
      </c>
      <c r="WRH13" s="1104">
        <f t="shared" si="250"/>
        <v>0</v>
      </c>
      <c r="WRI13" s="1103" t="s">
        <v>113</v>
      </c>
      <c r="WRJ13" s="1104">
        <f t="shared" si="250"/>
        <v>0</v>
      </c>
      <c r="WRK13" s="1104">
        <f t="shared" si="250"/>
        <v>0</v>
      </c>
      <c r="WRL13" s="1104">
        <f t="shared" si="250"/>
        <v>0</v>
      </c>
      <c r="WRM13" s="1104">
        <f t="shared" si="250"/>
        <v>0</v>
      </c>
      <c r="WRN13" s="1104">
        <f t="shared" si="250"/>
        <v>0</v>
      </c>
      <c r="WRO13" s="1104">
        <f t="shared" si="250"/>
        <v>0</v>
      </c>
      <c r="WRP13" s="1104">
        <f t="shared" si="250"/>
        <v>0</v>
      </c>
      <c r="WRQ13" s="1103" t="s">
        <v>113</v>
      </c>
      <c r="WRR13" s="1104">
        <f t="shared" si="250"/>
        <v>0</v>
      </c>
      <c r="WRS13" s="1104">
        <f t="shared" si="250"/>
        <v>0</v>
      </c>
      <c r="WRT13" s="1104">
        <f t="shared" si="250"/>
        <v>0</v>
      </c>
      <c r="WRU13" s="1104">
        <f t="shared" si="250"/>
        <v>0</v>
      </c>
      <c r="WRV13" s="1104">
        <f t="shared" si="250"/>
        <v>0</v>
      </c>
      <c r="WRW13" s="1104">
        <f t="shared" si="250"/>
        <v>0</v>
      </c>
      <c r="WRX13" s="1104">
        <f t="shared" si="250"/>
        <v>0</v>
      </c>
      <c r="WRY13" s="1103" t="s">
        <v>113</v>
      </c>
      <c r="WRZ13" s="1104">
        <f t="shared" si="250"/>
        <v>0</v>
      </c>
      <c r="WSA13" s="1104">
        <f t="shared" si="250"/>
        <v>0</v>
      </c>
      <c r="WSB13" s="1104">
        <f t="shared" si="250"/>
        <v>0</v>
      </c>
      <c r="WSC13" s="1104">
        <f t="shared" si="250"/>
        <v>0</v>
      </c>
      <c r="WSD13" s="1104">
        <f t="shared" si="250"/>
        <v>0</v>
      </c>
      <c r="WSE13" s="1104">
        <f t="shared" si="250"/>
        <v>0</v>
      </c>
      <c r="WSF13" s="1104">
        <f t="shared" si="250"/>
        <v>0</v>
      </c>
      <c r="WSG13" s="1103" t="s">
        <v>113</v>
      </c>
      <c r="WSH13" s="1104">
        <f t="shared" si="250"/>
        <v>0</v>
      </c>
      <c r="WSI13" s="1104">
        <f t="shared" si="250"/>
        <v>0</v>
      </c>
      <c r="WSJ13" s="1104">
        <f t="shared" si="250"/>
        <v>0</v>
      </c>
      <c r="WSK13" s="1104">
        <f t="shared" si="250"/>
        <v>0</v>
      </c>
      <c r="WSL13" s="1104">
        <f t="shared" si="250"/>
        <v>0</v>
      </c>
      <c r="WSM13" s="1104">
        <f t="shared" si="250"/>
        <v>0</v>
      </c>
      <c r="WSN13" s="1104">
        <f t="shared" si="250"/>
        <v>0</v>
      </c>
      <c r="WSO13" s="1103" t="s">
        <v>113</v>
      </c>
      <c r="WSP13" s="1104">
        <f t="shared" si="250"/>
        <v>0</v>
      </c>
      <c r="WSQ13" s="1104">
        <f t="shared" si="250"/>
        <v>0</v>
      </c>
      <c r="WSR13" s="1104">
        <f t="shared" si="250"/>
        <v>0</v>
      </c>
      <c r="WSS13" s="1104">
        <f t="shared" si="250"/>
        <v>0</v>
      </c>
      <c r="WST13" s="1104">
        <f t="shared" si="250"/>
        <v>0</v>
      </c>
      <c r="WSU13" s="1104">
        <f t="shared" si="250"/>
        <v>0</v>
      </c>
      <c r="WSV13" s="1104">
        <f t="shared" si="250"/>
        <v>0</v>
      </c>
      <c r="WSW13" s="1103" t="s">
        <v>113</v>
      </c>
      <c r="WSX13" s="1104">
        <f t="shared" ref="WSX13:WVH13" si="251">SUM(WSX7:WSX12)</f>
        <v>0</v>
      </c>
      <c r="WSY13" s="1104">
        <f t="shared" si="251"/>
        <v>0</v>
      </c>
      <c r="WSZ13" s="1104">
        <f t="shared" si="251"/>
        <v>0</v>
      </c>
      <c r="WTA13" s="1104">
        <f t="shared" si="251"/>
        <v>0</v>
      </c>
      <c r="WTB13" s="1104">
        <f t="shared" si="251"/>
        <v>0</v>
      </c>
      <c r="WTC13" s="1104">
        <f t="shared" si="251"/>
        <v>0</v>
      </c>
      <c r="WTD13" s="1104">
        <f t="shared" si="251"/>
        <v>0</v>
      </c>
      <c r="WTE13" s="1103" t="s">
        <v>113</v>
      </c>
      <c r="WTF13" s="1104">
        <f t="shared" si="251"/>
        <v>0</v>
      </c>
      <c r="WTG13" s="1104">
        <f t="shared" si="251"/>
        <v>0</v>
      </c>
      <c r="WTH13" s="1104">
        <f t="shared" si="251"/>
        <v>0</v>
      </c>
      <c r="WTI13" s="1104">
        <f t="shared" si="251"/>
        <v>0</v>
      </c>
      <c r="WTJ13" s="1104">
        <f t="shared" si="251"/>
        <v>0</v>
      </c>
      <c r="WTK13" s="1104">
        <f t="shared" si="251"/>
        <v>0</v>
      </c>
      <c r="WTL13" s="1104">
        <f t="shared" si="251"/>
        <v>0</v>
      </c>
      <c r="WTM13" s="1103" t="s">
        <v>113</v>
      </c>
      <c r="WTN13" s="1104">
        <f t="shared" si="251"/>
        <v>0</v>
      </c>
      <c r="WTO13" s="1104">
        <f t="shared" si="251"/>
        <v>0</v>
      </c>
      <c r="WTP13" s="1104">
        <f t="shared" si="251"/>
        <v>0</v>
      </c>
      <c r="WTQ13" s="1104">
        <f t="shared" si="251"/>
        <v>0</v>
      </c>
      <c r="WTR13" s="1104">
        <f t="shared" si="251"/>
        <v>0</v>
      </c>
      <c r="WTS13" s="1104">
        <f t="shared" si="251"/>
        <v>0</v>
      </c>
      <c r="WTT13" s="1104">
        <f t="shared" si="251"/>
        <v>0</v>
      </c>
      <c r="WTU13" s="1103" t="s">
        <v>113</v>
      </c>
      <c r="WTV13" s="1104">
        <f t="shared" si="251"/>
        <v>0</v>
      </c>
      <c r="WTW13" s="1104">
        <f t="shared" si="251"/>
        <v>0</v>
      </c>
      <c r="WTX13" s="1104">
        <f t="shared" si="251"/>
        <v>0</v>
      </c>
      <c r="WTY13" s="1104">
        <f t="shared" si="251"/>
        <v>0</v>
      </c>
      <c r="WTZ13" s="1104">
        <f t="shared" si="251"/>
        <v>0</v>
      </c>
      <c r="WUA13" s="1104">
        <f t="shared" si="251"/>
        <v>0</v>
      </c>
      <c r="WUB13" s="1104">
        <f t="shared" si="251"/>
        <v>0</v>
      </c>
      <c r="WUC13" s="1103" t="s">
        <v>113</v>
      </c>
      <c r="WUD13" s="1104">
        <f t="shared" si="251"/>
        <v>0</v>
      </c>
      <c r="WUE13" s="1104">
        <f t="shared" si="251"/>
        <v>0</v>
      </c>
      <c r="WUF13" s="1104">
        <f t="shared" si="251"/>
        <v>0</v>
      </c>
      <c r="WUG13" s="1104">
        <f t="shared" si="251"/>
        <v>0</v>
      </c>
      <c r="WUH13" s="1104">
        <f t="shared" si="251"/>
        <v>0</v>
      </c>
      <c r="WUI13" s="1104">
        <f t="shared" si="251"/>
        <v>0</v>
      </c>
      <c r="WUJ13" s="1104">
        <f t="shared" si="251"/>
        <v>0</v>
      </c>
      <c r="WUK13" s="1103" t="s">
        <v>113</v>
      </c>
      <c r="WUL13" s="1104">
        <f t="shared" si="251"/>
        <v>0</v>
      </c>
      <c r="WUM13" s="1104">
        <f t="shared" si="251"/>
        <v>0</v>
      </c>
      <c r="WUN13" s="1104">
        <f t="shared" si="251"/>
        <v>0</v>
      </c>
      <c r="WUO13" s="1104">
        <f t="shared" si="251"/>
        <v>0</v>
      </c>
      <c r="WUP13" s="1104">
        <f t="shared" si="251"/>
        <v>0</v>
      </c>
      <c r="WUQ13" s="1104">
        <f t="shared" si="251"/>
        <v>0</v>
      </c>
      <c r="WUR13" s="1104">
        <f t="shared" si="251"/>
        <v>0</v>
      </c>
      <c r="WUS13" s="1103" t="s">
        <v>113</v>
      </c>
      <c r="WUT13" s="1104">
        <f t="shared" si="251"/>
        <v>0</v>
      </c>
      <c r="WUU13" s="1104">
        <f t="shared" si="251"/>
        <v>0</v>
      </c>
      <c r="WUV13" s="1104">
        <f t="shared" si="251"/>
        <v>0</v>
      </c>
      <c r="WUW13" s="1104">
        <f t="shared" si="251"/>
        <v>0</v>
      </c>
      <c r="WUX13" s="1104">
        <f t="shared" si="251"/>
        <v>0</v>
      </c>
      <c r="WUY13" s="1104">
        <f t="shared" si="251"/>
        <v>0</v>
      </c>
      <c r="WUZ13" s="1104">
        <f t="shared" si="251"/>
        <v>0</v>
      </c>
      <c r="WVA13" s="1103" t="s">
        <v>113</v>
      </c>
      <c r="WVB13" s="1104">
        <f t="shared" si="251"/>
        <v>0</v>
      </c>
      <c r="WVC13" s="1104">
        <f t="shared" si="251"/>
        <v>0</v>
      </c>
      <c r="WVD13" s="1104">
        <f t="shared" si="251"/>
        <v>0</v>
      </c>
      <c r="WVE13" s="1104">
        <f t="shared" si="251"/>
        <v>0</v>
      </c>
      <c r="WVF13" s="1104">
        <f t="shared" si="251"/>
        <v>0</v>
      </c>
      <c r="WVG13" s="1104">
        <f t="shared" si="251"/>
        <v>0</v>
      </c>
      <c r="WVH13" s="1104">
        <f t="shared" si="251"/>
        <v>0</v>
      </c>
      <c r="WVI13" s="1103" t="s">
        <v>113</v>
      </c>
      <c r="WVJ13" s="1104">
        <f t="shared" ref="WVJ13:WXT13" si="252">SUM(WVJ7:WVJ12)</f>
        <v>0</v>
      </c>
      <c r="WVK13" s="1104">
        <f t="shared" si="252"/>
        <v>0</v>
      </c>
      <c r="WVL13" s="1104">
        <f t="shared" si="252"/>
        <v>0</v>
      </c>
      <c r="WVM13" s="1104">
        <f t="shared" si="252"/>
        <v>0</v>
      </c>
      <c r="WVN13" s="1104">
        <f t="shared" si="252"/>
        <v>0</v>
      </c>
      <c r="WVO13" s="1104">
        <f t="shared" si="252"/>
        <v>0</v>
      </c>
      <c r="WVP13" s="1104">
        <f t="shared" si="252"/>
        <v>0</v>
      </c>
      <c r="WVQ13" s="1103" t="s">
        <v>113</v>
      </c>
      <c r="WVR13" s="1104">
        <f t="shared" si="252"/>
        <v>0</v>
      </c>
      <c r="WVS13" s="1104">
        <f t="shared" si="252"/>
        <v>0</v>
      </c>
      <c r="WVT13" s="1104">
        <f t="shared" si="252"/>
        <v>0</v>
      </c>
      <c r="WVU13" s="1104">
        <f t="shared" si="252"/>
        <v>0</v>
      </c>
      <c r="WVV13" s="1104">
        <f t="shared" si="252"/>
        <v>0</v>
      </c>
      <c r="WVW13" s="1104">
        <f t="shared" si="252"/>
        <v>0</v>
      </c>
      <c r="WVX13" s="1104">
        <f t="shared" si="252"/>
        <v>0</v>
      </c>
      <c r="WVY13" s="1103" t="s">
        <v>113</v>
      </c>
      <c r="WVZ13" s="1104">
        <f t="shared" si="252"/>
        <v>0</v>
      </c>
      <c r="WWA13" s="1104">
        <f t="shared" si="252"/>
        <v>0</v>
      </c>
      <c r="WWB13" s="1104">
        <f t="shared" si="252"/>
        <v>0</v>
      </c>
      <c r="WWC13" s="1104">
        <f t="shared" si="252"/>
        <v>0</v>
      </c>
      <c r="WWD13" s="1104">
        <f t="shared" si="252"/>
        <v>0</v>
      </c>
      <c r="WWE13" s="1104">
        <f t="shared" si="252"/>
        <v>0</v>
      </c>
      <c r="WWF13" s="1104">
        <f t="shared" si="252"/>
        <v>0</v>
      </c>
      <c r="WWG13" s="1103" t="s">
        <v>113</v>
      </c>
      <c r="WWH13" s="1104">
        <f t="shared" si="252"/>
        <v>0</v>
      </c>
      <c r="WWI13" s="1104">
        <f t="shared" si="252"/>
        <v>0</v>
      </c>
      <c r="WWJ13" s="1104">
        <f t="shared" si="252"/>
        <v>0</v>
      </c>
      <c r="WWK13" s="1104">
        <f t="shared" si="252"/>
        <v>0</v>
      </c>
      <c r="WWL13" s="1104">
        <f t="shared" si="252"/>
        <v>0</v>
      </c>
      <c r="WWM13" s="1104">
        <f t="shared" si="252"/>
        <v>0</v>
      </c>
      <c r="WWN13" s="1104">
        <f t="shared" si="252"/>
        <v>0</v>
      </c>
      <c r="WWO13" s="1103" t="s">
        <v>113</v>
      </c>
      <c r="WWP13" s="1104">
        <f t="shared" si="252"/>
        <v>0</v>
      </c>
      <c r="WWQ13" s="1104">
        <f t="shared" si="252"/>
        <v>0</v>
      </c>
      <c r="WWR13" s="1104">
        <f t="shared" si="252"/>
        <v>0</v>
      </c>
      <c r="WWS13" s="1104">
        <f t="shared" si="252"/>
        <v>0</v>
      </c>
      <c r="WWT13" s="1104">
        <f t="shared" si="252"/>
        <v>0</v>
      </c>
      <c r="WWU13" s="1104">
        <f t="shared" si="252"/>
        <v>0</v>
      </c>
      <c r="WWV13" s="1104">
        <f t="shared" si="252"/>
        <v>0</v>
      </c>
      <c r="WWW13" s="1103" t="s">
        <v>113</v>
      </c>
      <c r="WWX13" s="1104">
        <f t="shared" si="252"/>
        <v>0</v>
      </c>
      <c r="WWY13" s="1104">
        <f t="shared" si="252"/>
        <v>0</v>
      </c>
      <c r="WWZ13" s="1104">
        <f t="shared" si="252"/>
        <v>0</v>
      </c>
      <c r="WXA13" s="1104">
        <f t="shared" si="252"/>
        <v>0</v>
      </c>
      <c r="WXB13" s="1104">
        <f t="shared" si="252"/>
        <v>0</v>
      </c>
      <c r="WXC13" s="1104">
        <f t="shared" si="252"/>
        <v>0</v>
      </c>
      <c r="WXD13" s="1104">
        <f t="shared" si="252"/>
        <v>0</v>
      </c>
      <c r="WXE13" s="1103" t="s">
        <v>113</v>
      </c>
      <c r="WXF13" s="1104">
        <f t="shared" si="252"/>
        <v>0</v>
      </c>
      <c r="WXG13" s="1104">
        <f t="shared" si="252"/>
        <v>0</v>
      </c>
      <c r="WXH13" s="1104">
        <f t="shared" si="252"/>
        <v>0</v>
      </c>
      <c r="WXI13" s="1104">
        <f t="shared" si="252"/>
        <v>0</v>
      </c>
      <c r="WXJ13" s="1104">
        <f t="shared" si="252"/>
        <v>0</v>
      </c>
      <c r="WXK13" s="1104">
        <f t="shared" si="252"/>
        <v>0</v>
      </c>
      <c r="WXL13" s="1104">
        <f t="shared" si="252"/>
        <v>0</v>
      </c>
      <c r="WXM13" s="1103" t="s">
        <v>113</v>
      </c>
      <c r="WXN13" s="1104">
        <f t="shared" si="252"/>
        <v>0</v>
      </c>
      <c r="WXO13" s="1104">
        <f t="shared" si="252"/>
        <v>0</v>
      </c>
      <c r="WXP13" s="1104">
        <f t="shared" si="252"/>
        <v>0</v>
      </c>
      <c r="WXQ13" s="1104">
        <f t="shared" si="252"/>
        <v>0</v>
      </c>
      <c r="WXR13" s="1104">
        <f t="shared" si="252"/>
        <v>0</v>
      </c>
      <c r="WXS13" s="1104">
        <f t="shared" si="252"/>
        <v>0</v>
      </c>
      <c r="WXT13" s="1104">
        <f t="shared" si="252"/>
        <v>0</v>
      </c>
      <c r="WXU13" s="1103" t="s">
        <v>113</v>
      </c>
      <c r="WXV13" s="1104">
        <f t="shared" ref="WXV13:XAF13" si="253">SUM(WXV7:WXV12)</f>
        <v>0</v>
      </c>
      <c r="WXW13" s="1104">
        <f t="shared" si="253"/>
        <v>0</v>
      </c>
      <c r="WXX13" s="1104">
        <f t="shared" si="253"/>
        <v>0</v>
      </c>
      <c r="WXY13" s="1104">
        <f t="shared" si="253"/>
        <v>0</v>
      </c>
      <c r="WXZ13" s="1104">
        <f t="shared" si="253"/>
        <v>0</v>
      </c>
      <c r="WYA13" s="1104">
        <f t="shared" si="253"/>
        <v>0</v>
      </c>
      <c r="WYB13" s="1104">
        <f t="shared" si="253"/>
        <v>0</v>
      </c>
      <c r="WYC13" s="1103" t="s">
        <v>113</v>
      </c>
      <c r="WYD13" s="1104">
        <f t="shared" si="253"/>
        <v>0</v>
      </c>
      <c r="WYE13" s="1104">
        <f t="shared" si="253"/>
        <v>0</v>
      </c>
      <c r="WYF13" s="1104">
        <f t="shared" si="253"/>
        <v>0</v>
      </c>
      <c r="WYG13" s="1104">
        <f t="shared" si="253"/>
        <v>0</v>
      </c>
      <c r="WYH13" s="1104">
        <f t="shared" si="253"/>
        <v>0</v>
      </c>
      <c r="WYI13" s="1104">
        <f t="shared" si="253"/>
        <v>0</v>
      </c>
      <c r="WYJ13" s="1104">
        <f t="shared" si="253"/>
        <v>0</v>
      </c>
      <c r="WYK13" s="1103" t="s">
        <v>113</v>
      </c>
      <c r="WYL13" s="1104">
        <f t="shared" si="253"/>
        <v>0</v>
      </c>
      <c r="WYM13" s="1104">
        <f t="shared" si="253"/>
        <v>0</v>
      </c>
      <c r="WYN13" s="1104">
        <f t="shared" si="253"/>
        <v>0</v>
      </c>
      <c r="WYO13" s="1104">
        <f t="shared" si="253"/>
        <v>0</v>
      </c>
      <c r="WYP13" s="1104">
        <f t="shared" si="253"/>
        <v>0</v>
      </c>
      <c r="WYQ13" s="1104">
        <f t="shared" si="253"/>
        <v>0</v>
      </c>
      <c r="WYR13" s="1104">
        <f t="shared" si="253"/>
        <v>0</v>
      </c>
      <c r="WYS13" s="1103" t="s">
        <v>113</v>
      </c>
      <c r="WYT13" s="1104">
        <f t="shared" si="253"/>
        <v>0</v>
      </c>
      <c r="WYU13" s="1104">
        <f t="shared" si="253"/>
        <v>0</v>
      </c>
      <c r="WYV13" s="1104">
        <f t="shared" si="253"/>
        <v>0</v>
      </c>
      <c r="WYW13" s="1104">
        <f t="shared" si="253"/>
        <v>0</v>
      </c>
      <c r="WYX13" s="1104">
        <f t="shared" si="253"/>
        <v>0</v>
      </c>
      <c r="WYY13" s="1104">
        <f t="shared" si="253"/>
        <v>0</v>
      </c>
      <c r="WYZ13" s="1104">
        <f t="shared" si="253"/>
        <v>0</v>
      </c>
      <c r="WZA13" s="1103" t="s">
        <v>113</v>
      </c>
      <c r="WZB13" s="1104">
        <f t="shared" si="253"/>
        <v>0</v>
      </c>
      <c r="WZC13" s="1104">
        <f t="shared" si="253"/>
        <v>0</v>
      </c>
      <c r="WZD13" s="1104">
        <f t="shared" si="253"/>
        <v>0</v>
      </c>
      <c r="WZE13" s="1104">
        <f t="shared" si="253"/>
        <v>0</v>
      </c>
      <c r="WZF13" s="1104">
        <f t="shared" si="253"/>
        <v>0</v>
      </c>
      <c r="WZG13" s="1104">
        <f t="shared" si="253"/>
        <v>0</v>
      </c>
      <c r="WZH13" s="1104">
        <f t="shared" si="253"/>
        <v>0</v>
      </c>
      <c r="WZI13" s="1103" t="s">
        <v>113</v>
      </c>
      <c r="WZJ13" s="1104">
        <f t="shared" si="253"/>
        <v>0</v>
      </c>
      <c r="WZK13" s="1104">
        <f t="shared" si="253"/>
        <v>0</v>
      </c>
      <c r="WZL13" s="1104">
        <f t="shared" si="253"/>
        <v>0</v>
      </c>
      <c r="WZM13" s="1104">
        <f t="shared" si="253"/>
        <v>0</v>
      </c>
      <c r="WZN13" s="1104">
        <f t="shared" si="253"/>
        <v>0</v>
      </c>
      <c r="WZO13" s="1104">
        <f t="shared" si="253"/>
        <v>0</v>
      </c>
      <c r="WZP13" s="1104">
        <f t="shared" si="253"/>
        <v>0</v>
      </c>
      <c r="WZQ13" s="1103" t="s">
        <v>113</v>
      </c>
      <c r="WZR13" s="1104">
        <f t="shared" si="253"/>
        <v>0</v>
      </c>
      <c r="WZS13" s="1104">
        <f t="shared" si="253"/>
        <v>0</v>
      </c>
      <c r="WZT13" s="1104">
        <f t="shared" si="253"/>
        <v>0</v>
      </c>
      <c r="WZU13" s="1104">
        <f t="shared" si="253"/>
        <v>0</v>
      </c>
      <c r="WZV13" s="1104">
        <f t="shared" si="253"/>
        <v>0</v>
      </c>
      <c r="WZW13" s="1104">
        <f t="shared" si="253"/>
        <v>0</v>
      </c>
      <c r="WZX13" s="1104">
        <f t="shared" si="253"/>
        <v>0</v>
      </c>
      <c r="WZY13" s="1103" t="s">
        <v>113</v>
      </c>
      <c r="WZZ13" s="1104">
        <f t="shared" si="253"/>
        <v>0</v>
      </c>
      <c r="XAA13" s="1104">
        <f t="shared" si="253"/>
        <v>0</v>
      </c>
      <c r="XAB13" s="1104">
        <f t="shared" si="253"/>
        <v>0</v>
      </c>
      <c r="XAC13" s="1104">
        <f t="shared" si="253"/>
        <v>0</v>
      </c>
      <c r="XAD13" s="1104">
        <f t="shared" si="253"/>
        <v>0</v>
      </c>
      <c r="XAE13" s="1104">
        <f t="shared" si="253"/>
        <v>0</v>
      </c>
      <c r="XAF13" s="1104">
        <f t="shared" si="253"/>
        <v>0</v>
      </c>
      <c r="XAG13" s="1103" t="s">
        <v>113</v>
      </c>
      <c r="XAH13" s="1104">
        <f t="shared" ref="XAH13:XCR13" si="254">SUM(XAH7:XAH12)</f>
        <v>0</v>
      </c>
      <c r="XAI13" s="1104">
        <f t="shared" si="254"/>
        <v>0</v>
      </c>
      <c r="XAJ13" s="1104">
        <f t="shared" si="254"/>
        <v>0</v>
      </c>
      <c r="XAK13" s="1104">
        <f t="shared" si="254"/>
        <v>0</v>
      </c>
      <c r="XAL13" s="1104">
        <f t="shared" si="254"/>
        <v>0</v>
      </c>
      <c r="XAM13" s="1104">
        <f t="shared" si="254"/>
        <v>0</v>
      </c>
      <c r="XAN13" s="1104">
        <f t="shared" si="254"/>
        <v>0</v>
      </c>
      <c r="XAO13" s="1103" t="s">
        <v>113</v>
      </c>
      <c r="XAP13" s="1104">
        <f t="shared" si="254"/>
        <v>0</v>
      </c>
      <c r="XAQ13" s="1104">
        <f t="shared" si="254"/>
        <v>0</v>
      </c>
      <c r="XAR13" s="1104">
        <f t="shared" si="254"/>
        <v>0</v>
      </c>
      <c r="XAS13" s="1104">
        <f t="shared" si="254"/>
        <v>0</v>
      </c>
      <c r="XAT13" s="1104">
        <f t="shared" si="254"/>
        <v>0</v>
      </c>
      <c r="XAU13" s="1104">
        <f t="shared" si="254"/>
        <v>0</v>
      </c>
      <c r="XAV13" s="1104">
        <f t="shared" si="254"/>
        <v>0</v>
      </c>
      <c r="XAW13" s="1103" t="s">
        <v>113</v>
      </c>
      <c r="XAX13" s="1104">
        <f t="shared" si="254"/>
        <v>0</v>
      </c>
      <c r="XAY13" s="1104">
        <f t="shared" si="254"/>
        <v>0</v>
      </c>
      <c r="XAZ13" s="1104">
        <f t="shared" si="254"/>
        <v>0</v>
      </c>
      <c r="XBA13" s="1104">
        <f t="shared" si="254"/>
        <v>0</v>
      </c>
      <c r="XBB13" s="1104">
        <f t="shared" si="254"/>
        <v>0</v>
      </c>
      <c r="XBC13" s="1104">
        <f t="shared" si="254"/>
        <v>0</v>
      </c>
      <c r="XBD13" s="1104">
        <f t="shared" si="254"/>
        <v>0</v>
      </c>
      <c r="XBE13" s="1103" t="s">
        <v>113</v>
      </c>
      <c r="XBF13" s="1104">
        <f t="shared" si="254"/>
        <v>0</v>
      </c>
      <c r="XBG13" s="1104">
        <f t="shared" si="254"/>
        <v>0</v>
      </c>
      <c r="XBH13" s="1104">
        <f t="shared" si="254"/>
        <v>0</v>
      </c>
      <c r="XBI13" s="1104">
        <f t="shared" si="254"/>
        <v>0</v>
      </c>
      <c r="XBJ13" s="1104">
        <f t="shared" si="254"/>
        <v>0</v>
      </c>
      <c r="XBK13" s="1104">
        <f t="shared" si="254"/>
        <v>0</v>
      </c>
      <c r="XBL13" s="1104">
        <f t="shared" si="254"/>
        <v>0</v>
      </c>
      <c r="XBM13" s="1103" t="s">
        <v>113</v>
      </c>
      <c r="XBN13" s="1104">
        <f t="shared" si="254"/>
        <v>0</v>
      </c>
      <c r="XBO13" s="1104">
        <f t="shared" si="254"/>
        <v>0</v>
      </c>
      <c r="XBP13" s="1104">
        <f t="shared" si="254"/>
        <v>0</v>
      </c>
      <c r="XBQ13" s="1104">
        <f t="shared" si="254"/>
        <v>0</v>
      </c>
      <c r="XBR13" s="1104">
        <f t="shared" si="254"/>
        <v>0</v>
      </c>
      <c r="XBS13" s="1104">
        <f t="shared" si="254"/>
        <v>0</v>
      </c>
      <c r="XBT13" s="1104">
        <f t="shared" si="254"/>
        <v>0</v>
      </c>
      <c r="XBU13" s="1103" t="s">
        <v>113</v>
      </c>
      <c r="XBV13" s="1104">
        <f t="shared" si="254"/>
        <v>0</v>
      </c>
      <c r="XBW13" s="1104">
        <f t="shared" si="254"/>
        <v>0</v>
      </c>
      <c r="XBX13" s="1104">
        <f t="shared" si="254"/>
        <v>0</v>
      </c>
      <c r="XBY13" s="1104">
        <f t="shared" si="254"/>
        <v>0</v>
      </c>
      <c r="XBZ13" s="1104">
        <f t="shared" si="254"/>
        <v>0</v>
      </c>
      <c r="XCA13" s="1104">
        <f t="shared" si="254"/>
        <v>0</v>
      </c>
      <c r="XCB13" s="1104">
        <f t="shared" si="254"/>
        <v>0</v>
      </c>
      <c r="XCC13" s="1103" t="s">
        <v>113</v>
      </c>
      <c r="XCD13" s="1104">
        <f t="shared" si="254"/>
        <v>0</v>
      </c>
      <c r="XCE13" s="1104">
        <f t="shared" si="254"/>
        <v>0</v>
      </c>
      <c r="XCF13" s="1104">
        <f t="shared" si="254"/>
        <v>0</v>
      </c>
      <c r="XCG13" s="1104">
        <f t="shared" si="254"/>
        <v>0</v>
      </c>
      <c r="XCH13" s="1104">
        <f t="shared" si="254"/>
        <v>0</v>
      </c>
      <c r="XCI13" s="1104">
        <f t="shared" si="254"/>
        <v>0</v>
      </c>
      <c r="XCJ13" s="1104">
        <f t="shared" si="254"/>
        <v>0</v>
      </c>
      <c r="XCK13" s="1103" t="s">
        <v>113</v>
      </c>
      <c r="XCL13" s="1104">
        <f t="shared" si="254"/>
        <v>0</v>
      </c>
      <c r="XCM13" s="1104">
        <f t="shared" si="254"/>
        <v>0</v>
      </c>
      <c r="XCN13" s="1104">
        <f t="shared" si="254"/>
        <v>0</v>
      </c>
      <c r="XCO13" s="1104">
        <f t="shared" si="254"/>
        <v>0</v>
      </c>
      <c r="XCP13" s="1104">
        <f t="shared" si="254"/>
        <v>0</v>
      </c>
      <c r="XCQ13" s="1104">
        <f t="shared" si="254"/>
        <v>0</v>
      </c>
      <c r="XCR13" s="1104">
        <f t="shared" si="254"/>
        <v>0</v>
      </c>
      <c r="XCS13" s="1103" t="s">
        <v>113</v>
      </c>
      <c r="XCT13" s="1104">
        <f t="shared" ref="XCT13:XFD13" si="255">SUM(XCT7:XCT12)</f>
        <v>0</v>
      </c>
      <c r="XCU13" s="1104">
        <f t="shared" si="255"/>
        <v>0</v>
      </c>
      <c r="XCV13" s="1104">
        <f t="shared" si="255"/>
        <v>0</v>
      </c>
      <c r="XCW13" s="1104">
        <f t="shared" si="255"/>
        <v>0</v>
      </c>
      <c r="XCX13" s="1104">
        <f t="shared" si="255"/>
        <v>0</v>
      </c>
      <c r="XCY13" s="1104">
        <f t="shared" si="255"/>
        <v>0</v>
      </c>
      <c r="XCZ13" s="1104">
        <f t="shared" si="255"/>
        <v>0</v>
      </c>
      <c r="XDA13" s="1103" t="s">
        <v>113</v>
      </c>
      <c r="XDB13" s="1104">
        <f t="shared" si="255"/>
        <v>0</v>
      </c>
      <c r="XDC13" s="1104">
        <f t="shared" si="255"/>
        <v>0</v>
      </c>
      <c r="XDD13" s="1104">
        <f t="shared" si="255"/>
        <v>0</v>
      </c>
      <c r="XDE13" s="1104">
        <f t="shared" si="255"/>
        <v>0</v>
      </c>
      <c r="XDF13" s="1104">
        <f t="shared" si="255"/>
        <v>0</v>
      </c>
      <c r="XDG13" s="1104">
        <f t="shared" si="255"/>
        <v>0</v>
      </c>
      <c r="XDH13" s="1104">
        <f t="shared" si="255"/>
        <v>0</v>
      </c>
      <c r="XDI13" s="1103" t="s">
        <v>113</v>
      </c>
      <c r="XDJ13" s="1104">
        <f t="shared" si="255"/>
        <v>0</v>
      </c>
      <c r="XDK13" s="1104">
        <f t="shared" si="255"/>
        <v>0</v>
      </c>
      <c r="XDL13" s="1104">
        <f t="shared" si="255"/>
        <v>0</v>
      </c>
      <c r="XDM13" s="1104">
        <f t="shared" si="255"/>
        <v>0</v>
      </c>
      <c r="XDN13" s="1104">
        <f t="shared" si="255"/>
        <v>0</v>
      </c>
      <c r="XDO13" s="1104">
        <f t="shared" si="255"/>
        <v>0</v>
      </c>
      <c r="XDP13" s="1104">
        <f t="shared" si="255"/>
        <v>0</v>
      </c>
      <c r="XDQ13" s="1103" t="s">
        <v>113</v>
      </c>
      <c r="XDR13" s="1104">
        <f t="shared" si="255"/>
        <v>0</v>
      </c>
      <c r="XDS13" s="1104">
        <f t="shared" si="255"/>
        <v>0</v>
      </c>
      <c r="XDT13" s="1104">
        <f t="shared" si="255"/>
        <v>0</v>
      </c>
      <c r="XDU13" s="1104">
        <f t="shared" si="255"/>
        <v>0</v>
      </c>
      <c r="XDV13" s="1104">
        <f t="shared" si="255"/>
        <v>0</v>
      </c>
      <c r="XDW13" s="1104">
        <f t="shared" si="255"/>
        <v>0</v>
      </c>
      <c r="XDX13" s="1104">
        <f t="shared" si="255"/>
        <v>0</v>
      </c>
      <c r="XDY13" s="1103" t="s">
        <v>113</v>
      </c>
      <c r="XDZ13" s="1104">
        <f t="shared" si="255"/>
        <v>0</v>
      </c>
      <c r="XEA13" s="1104">
        <f t="shared" si="255"/>
        <v>0</v>
      </c>
      <c r="XEB13" s="1104">
        <f t="shared" si="255"/>
        <v>0</v>
      </c>
      <c r="XEC13" s="1104">
        <f t="shared" si="255"/>
        <v>0</v>
      </c>
      <c r="XED13" s="1104">
        <f t="shared" si="255"/>
        <v>0</v>
      </c>
      <c r="XEE13" s="1104">
        <f t="shared" si="255"/>
        <v>0</v>
      </c>
      <c r="XEF13" s="1104">
        <f t="shared" si="255"/>
        <v>0</v>
      </c>
      <c r="XEG13" s="1103" t="s">
        <v>113</v>
      </c>
      <c r="XEH13" s="1104">
        <f t="shared" si="255"/>
        <v>0</v>
      </c>
      <c r="XEI13" s="1104">
        <f t="shared" si="255"/>
        <v>0</v>
      </c>
      <c r="XEJ13" s="1104">
        <f t="shared" si="255"/>
        <v>0</v>
      </c>
      <c r="XEK13" s="1104">
        <f t="shared" si="255"/>
        <v>0</v>
      </c>
      <c r="XEL13" s="1104">
        <f t="shared" si="255"/>
        <v>0</v>
      </c>
      <c r="XEM13" s="1104">
        <f t="shared" si="255"/>
        <v>0</v>
      </c>
      <c r="XEN13" s="1104">
        <f t="shared" si="255"/>
        <v>0</v>
      </c>
      <c r="XEO13" s="1103" t="s">
        <v>113</v>
      </c>
      <c r="XEP13" s="1104">
        <f t="shared" si="255"/>
        <v>0</v>
      </c>
      <c r="XEQ13" s="1104">
        <f t="shared" si="255"/>
        <v>0</v>
      </c>
      <c r="XER13" s="1104">
        <f t="shared" si="255"/>
        <v>0</v>
      </c>
      <c r="XES13" s="1104">
        <f t="shared" si="255"/>
        <v>0</v>
      </c>
      <c r="XET13" s="1104">
        <f t="shared" si="255"/>
        <v>0</v>
      </c>
      <c r="XEU13" s="1104">
        <f t="shared" si="255"/>
        <v>0</v>
      </c>
      <c r="XEV13" s="1104">
        <f t="shared" si="255"/>
        <v>0</v>
      </c>
      <c r="XEW13" s="1103" t="s">
        <v>113</v>
      </c>
      <c r="XEX13" s="1104">
        <f t="shared" si="255"/>
        <v>0</v>
      </c>
      <c r="XEY13" s="1104">
        <f t="shared" si="255"/>
        <v>0</v>
      </c>
      <c r="XEZ13" s="1104">
        <f t="shared" si="255"/>
        <v>0</v>
      </c>
      <c r="XFA13" s="1104">
        <f t="shared" si="255"/>
        <v>0</v>
      </c>
      <c r="XFB13" s="1104">
        <f t="shared" si="255"/>
        <v>0</v>
      </c>
      <c r="XFC13" s="1104">
        <f t="shared" si="255"/>
        <v>0</v>
      </c>
      <c r="XFD13" s="1104">
        <f t="shared" si="255"/>
        <v>0</v>
      </c>
    </row>
    <row r="14" spans="1:16384" customFormat="1" x14ac:dyDescent="0.3">
      <c r="I14" s="1114"/>
      <c r="J14" s="1114"/>
      <c r="K14" s="1114"/>
      <c r="L14" s="1114"/>
      <c r="M14" s="1114"/>
      <c r="N14" s="1114"/>
      <c r="O14" s="1114"/>
      <c r="P14" s="1114"/>
      <c r="Q14" s="1114"/>
      <c r="R14" s="1114"/>
      <c r="S14" s="1114"/>
      <c r="T14" s="1114"/>
      <c r="U14" s="1114"/>
      <c r="V14" s="1114"/>
      <c r="W14" s="1114"/>
      <c r="X14" s="1114"/>
      <c r="Y14" s="1114"/>
      <c r="Z14" s="1114"/>
      <c r="AA14" s="1114"/>
      <c r="AB14" s="1114"/>
      <c r="AC14" s="1114"/>
      <c r="AD14" s="1114"/>
      <c r="AE14" s="1114"/>
      <c r="AF14" s="1114"/>
      <c r="AG14" s="1114"/>
      <c r="AH14" s="1114"/>
      <c r="AI14" s="1114"/>
      <c r="AJ14" s="1114"/>
      <c r="AK14" s="1114"/>
      <c r="AL14" s="1114"/>
      <c r="AM14" s="1114"/>
      <c r="AN14" s="1114"/>
      <c r="AO14" s="1114"/>
      <c r="AP14" s="1114"/>
      <c r="AQ14" s="1114"/>
      <c r="AR14" s="1114"/>
      <c r="AS14" s="1114"/>
      <c r="AT14" s="1114"/>
      <c r="AU14" s="1114"/>
      <c r="AV14" s="1114"/>
      <c r="AW14" s="1114"/>
      <c r="AX14" s="1114"/>
      <c r="AY14" s="1114"/>
      <c r="AZ14" s="1114"/>
      <c r="BA14" s="1114"/>
      <c r="BB14" s="1114"/>
      <c r="BC14" s="1114"/>
      <c r="BD14" s="1114"/>
      <c r="BE14" s="1114"/>
      <c r="BF14" s="1114"/>
      <c r="BG14" s="1114"/>
      <c r="BH14" s="1114"/>
      <c r="BI14" s="1114"/>
      <c r="BJ14" s="1114"/>
      <c r="BK14" s="1114"/>
      <c r="BL14" s="1114"/>
      <c r="BM14" s="1114"/>
      <c r="BN14" s="1114"/>
      <c r="BO14" s="1114"/>
      <c r="BP14" s="1114"/>
      <c r="BQ14" s="1114"/>
      <c r="BR14" s="1114"/>
      <c r="BS14" s="1114"/>
      <c r="BT14" s="1114"/>
      <c r="BU14" s="1114"/>
      <c r="BV14" s="1114"/>
      <c r="BW14" s="1114"/>
      <c r="BX14" s="1114"/>
      <c r="BY14" s="1114"/>
      <c r="BZ14" s="1114"/>
      <c r="CA14" s="1114"/>
      <c r="CB14" s="1114"/>
      <c r="CC14" s="1114"/>
      <c r="CD14" s="1114"/>
      <c r="CE14" s="1114"/>
      <c r="CF14" s="1114"/>
      <c r="CG14" s="1114"/>
      <c r="CH14" s="1114"/>
      <c r="CI14" s="1114"/>
      <c r="CJ14" s="1114"/>
      <c r="CK14" s="1114"/>
      <c r="CL14" s="1114"/>
      <c r="CM14" s="1114"/>
      <c r="CN14" s="1114"/>
    </row>
    <row r="15" spans="1:16384" s="31" customFormat="1" ht="15" x14ac:dyDescent="0.2">
      <c r="A15" s="39" t="s">
        <v>108</v>
      </c>
      <c r="B15" s="40"/>
      <c r="C15" s="1123"/>
      <c r="D15" s="1060"/>
      <c r="E15" s="1121"/>
      <c r="F15" s="1121"/>
      <c r="G15" s="1121"/>
      <c r="H15" s="1060"/>
      <c r="I15" s="1060"/>
      <c r="J15" s="1060"/>
      <c r="K15" s="1060"/>
      <c r="L15" s="1060"/>
      <c r="M15" s="1060"/>
      <c r="N15" s="1060"/>
      <c r="O15" s="1060"/>
      <c r="P15" s="1060"/>
      <c r="Q15" s="1060"/>
      <c r="R15" s="1060"/>
      <c r="S15" s="1060"/>
      <c r="T15" s="1060"/>
      <c r="U15" s="1060"/>
      <c r="V15" s="1060"/>
      <c r="W15" s="1060"/>
      <c r="X15" s="1060"/>
      <c r="Y15" s="1060"/>
      <c r="Z15" s="1060"/>
      <c r="AA15" s="1060"/>
      <c r="AB15" s="1060"/>
      <c r="AC15" s="1060"/>
      <c r="AD15" s="1060"/>
      <c r="AE15" s="1060"/>
      <c r="AF15" s="1060"/>
      <c r="AG15" s="1060"/>
      <c r="AH15" s="1060"/>
      <c r="AI15" s="1060"/>
      <c r="AJ15" s="1060"/>
      <c r="AK15" s="1060"/>
      <c r="AL15" s="1060"/>
      <c r="AM15" s="1060"/>
      <c r="AN15" s="1060"/>
      <c r="AO15" s="1060"/>
      <c r="AP15" s="1060"/>
      <c r="AQ15" s="1060"/>
      <c r="AR15" s="1060"/>
      <c r="AS15" s="1060"/>
      <c r="AT15" s="1060"/>
      <c r="AU15" s="1060"/>
      <c r="AV15" s="1060"/>
      <c r="AW15" s="1060"/>
      <c r="AX15" s="1060"/>
      <c r="AY15" s="1060"/>
      <c r="AZ15" s="1060"/>
      <c r="BA15" s="1060"/>
      <c r="BB15" s="1060"/>
      <c r="BC15" s="1060"/>
      <c r="BD15" s="1060"/>
      <c r="BE15" s="1060"/>
      <c r="BF15" s="1060"/>
      <c r="BG15" s="1060"/>
      <c r="BH15" s="1060"/>
      <c r="BI15" s="1060"/>
      <c r="BJ15" s="1060"/>
      <c r="BK15" s="1060"/>
      <c r="BL15" s="1060"/>
      <c r="BM15" s="1060"/>
      <c r="BN15" s="1060"/>
      <c r="BO15" s="1060"/>
      <c r="BP15" s="1060"/>
      <c r="BQ15" s="1060"/>
      <c r="BR15" s="1060"/>
      <c r="BS15" s="1060"/>
      <c r="BT15" s="1060"/>
      <c r="BU15" s="1060"/>
      <c r="BV15" s="1060"/>
      <c r="BW15" s="1060"/>
      <c r="BX15" s="1060"/>
      <c r="BY15" s="1060"/>
      <c r="BZ15" s="1060"/>
      <c r="CA15" s="1060"/>
      <c r="CB15" s="1060"/>
      <c r="CC15" s="1060"/>
      <c r="CD15" s="1060"/>
      <c r="CE15" s="1060"/>
      <c r="CF15" s="1060"/>
      <c r="CG15" s="1060"/>
      <c r="CH15" s="1060"/>
      <c r="CI15" s="1060"/>
      <c r="CJ15" s="1060"/>
      <c r="CK15" s="1060"/>
      <c r="CL15" s="1060"/>
      <c r="CM15" s="1060"/>
    </row>
    <row r="16" spans="1:16384" s="31" customFormat="1" ht="15" customHeight="1" x14ac:dyDescent="0.2">
      <c r="A16" s="41" t="s">
        <v>110</v>
      </c>
      <c r="B16" s="42"/>
      <c r="C16" s="1124">
        <f>SUM(C17:C18)</f>
        <v>0</v>
      </c>
      <c r="D16" s="1060"/>
      <c r="E16" s="1057"/>
      <c r="F16" s="1060"/>
      <c r="G16" s="1122"/>
      <c r="H16" s="1060"/>
      <c r="I16" s="1060"/>
      <c r="J16" s="1060"/>
      <c r="K16" s="1060"/>
      <c r="L16" s="1060"/>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060"/>
      <c r="AK16" s="1060"/>
      <c r="AL16" s="1060"/>
      <c r="AM16" s="1060"/>
      <c r="AN16" s="1060"/>
      <c r="AO16" s="1060"/>
      <c r="AP16" s="1060"/>
      <c r="AQ16" s="1060"/>
      <c r="AR16" s="1060"/>
      <c r="AS16" s="1060"/>
      <c r="AT16" s="1060"/>
      <c r="AU16" s="1060"/>
      <c r="AV16" s="1060"/>
      <c r="AW16" s="1060"/>
      <c r="AX16" s="1060"/>
      <c r="AY16" s="1060"/>
      <c r="AZ16" s="1060"/>
      <c r="BA16" s="1060"/>
      <c r="BB16" s="1060"/>
      <c r="BC16" s="1060"/>
      <c r="BD16" s="1060"/>
      <c r="BE16" s="1060"/>
      <c r="BF16" s="1060"/>
      <c r="BG16" s="1060"/>
      <c r="BH16" s="1060"/>
      <c r="BI16" s="1060"/>
      <c r="BJ16" s="1060"/>
      <c r="BK16" s="1060"/>
      <c r="BL16" s="1060"/>
      <c r="BM16" s="1060"/>
      <c r="BN16" s="1060"/>
      <c r="BO16" s="1060"/>
      <c r="BP16" s="1060"/>
      <c r="BQ16" s="1060"/>
      <c r="BR16" s="1060"/>
      <c r="BS16" s="1060"/>
      <c r="BT16" s="1060"/>
      <c r="BU16" s="1060"/>
      <c r="BV16" s="1060"/>
      <c r="BW16" s="1060"/>
      <c r="BX16" s="1060"/>
      <c r="BY16" s="1060"/>
      <c r="BZ16" s="1060"/>
      <c r="CA16" s="1060"/>
      <c r="CB16" s="1060"/>
      <c r="CC16" s="1060"/>
      <c r="CD16" s="1060"/>
      <c r="CE16" s="1060"/>
      <c r="CF16" s="1060"/>
      <c r="CG16" s="1060"/>
      <c r="CH16" s="1060"/>
      <c r="CI16" s="1060"/>
      <c r="CJ16" s="1060"/>
      <c r="CK16" s="1060"/>
      <c r="CL16" s="1060"/>
      <c r="CM16" s="1060"/>
    </row>
    <row r="17" spans="1:92" s="31" customFormat="1" ht="15" customHeight="1" x14ac:dyDescent="0.2">
      <c r="A17" s="46" t="s">
        <v>111</v>
      </c>
      <c r="B17" s="47"/>
      <c r="C17" s="1281">
        <f>'Sch B-1'!$C$20</f>
        <v>0</v>
      </c>
      <c r="D17" s="1060"/>
      <c r="E17" s="1057"/>
      <c r="F17" s="1060"/>
      <c r="G17" s="1109"/>
      <c r="H17" s="1060"/>
      <c r="I17" s="1060"/>
      <c r="J17" s="1060"/>
      <c r="K17" s="1060"/>
      <c r="L17" s="1060"/>
      <c r="M17" s="1060"/>
      <c r="N17" s="1060"/>
      <c r="O17" s="1060"/>
      <c r="P17" s="1060"/>
      <c r="Q17" s="1060"/>
      <c r="R17" s="1060"/>
      <c r="S17" s="1060"/>
      <c r="T17" s="1060"/>
      <c r="U17" s="1060"/>
      <c r="V17" s="1060"/>
      <c r="W17" s="1060"/>
      <c r="X17" s="1060"/>
      <c r="Y17" s="1060"/>
      <c r="Z17" s="1060"/>
      <c r="AA17" s="1060"/>
      <c r="AB17" s="1060"/>
      <c r="AC17" s="1060"/>
      <c r="AD17" s="1060"/>
      <c r="AE17" s="1060"/>
      <c r="AF17" s="1060"/>
      <c r="AG17" s="1060"/>
      <c r="AH17" s="1060"/>
      <c r="AI17" s="1060"/>
      <c r="AJ17" s="1060"/>
      <c r="AK17" s="1060"/>
      <c r="AL17" s="1060"/>
      <c r="AM17" s="1060"/>
      <c r="AN17" s="1060"/>
      <c r="AO17" s="1060"/>
      <c r="AP17" s="1060"/>
      <c r="AQ17" s="1060"/>
      <c r="AR17" s="1060"/>
      <c r="AS17" s="1060"/>
      <c r="AT17" s="1060"/>
      <c r="AU17" s="1060"/>
      <c r="AV17" s="1060"/>
      <c r="AW17" s="1060"/>
      <c r="AX17" s="1060"/>
      <c r="AY17" s="1060"/>
      <c r="AZ17" s="1060"/>
      <c r="BA17" s="1060"/>
      <c r="BB17" s="1060"/>
      <c r="BC17" s="1060"/>
      <c r="BD17" s="1060"/>
      <c r="BE17" s="1060"/>
      <c r="BF17" s="1060"/>
      <c r="BG17" s="1060"/>
      <c r="BH17" s="1060"/>
      <c r="BI17" s="1060"/>
      <c r="BJ17" s="1060"/>
      <c r="BK17" s="1060"/>
      <c r="BL17" s="1060"/>
      <c r="BM17" s="1060"/>
      <c r="BN17" s="1060"/>
      <c r="BO17" s="1060"/>
      <c r="BP17" s="1060"/>
      <c r="BQ17" s="1060"/>
      <c r="BR17" s="1060"/>
      <c r="BS17" s="1060"/>
      <c r="BT17" s="1060"/>
      <c r="BU17" s="1060"/>
      <c r="BV17" s="1060"/>
      <c r="BW17" s="1060"/>
      <c r="BX17" s="1060"/>
      <c r="BY17" s="1060"/>
      <c r="BZ17" s="1060"/>
      <c r="CA17" s="1060"/>
      <c r="CB17" s="1060"/>
      <c r="CC17" s="1060"/>
      <c r="CD17" s="1060"/>
      <c r="CE17" s="1060"/>
      <c r="CF17" s="1060"/>
      <c r="CG17" s="1060"/>
      <c r="CH17" s="1060"/>
      <c r="CI17" s="1060"/>
      <c r="CJ17" s="1060"/>
      <c r="CK17" s="1060"/>
      <c r="CL17" s="1060"/>
      <c r="CM17" s="1060"/>
    </row>
    <row r="18" spans="1:92" s="31" customFormat="1" ht="15" customHeight="1" x14ac:dyDescent="0.2">
      <c r="A18" s="46" t="s">
        <v>112</v>
      </c>
      <c r="B18" s="47"/>
      <c r="C18" s="1281">
        <f>'Sch B-1'!$B$20</f>
        <v>0</v>
      </c>
      <c r="D18" s="1060"/>
      <c r="E18" s="1057"/>
      <c r="F18" s="1060"/>
      <c r="G18" s="1109"/>
      <c r="H18" s="1060"/>
      <c r="I18" s="1060"/>
      <c r="J18" s="1060"/>
      <c r="K18" s="1060"/>
      <c r="L18" s="1060"/>
      <c r="M18" s="1060"/>
      <c r="N18" s="1060"/>
      <c r="O18" s="1060"/>
      <c r="P18" s="1060"/>
      <c r="Q18" s="1060"/>
      <c r="R18" s="1060"/>
      <c r="S18" s="1060"/>
      <c r="T18" s="1060"/>
      <c r="U18" s="1060"/>
      <c r="V18" s="1060"/>
      <c r="W18" s="1060"/>
      <c r="X18" s="1060"/>
      <c r="Y18" s="1060"/>
      <c r="Z18" s="1060"/>
      <c r="AA18" s="1060"/>
      <c r="AB18" s="1060"/>
      <c r="AC18" s="1060"/>
      <c r="AD18" s="1060"/>
      <c r="AE18" s="1060"/>
      <c r="AF18" s="1060"/>
      <c r="AG18" s="1060"/>
      <c r="AH18" s="1060"/>
      <c r="AI18" s="1060"/>
      <c r="AJ18" s="1060"/>
      <c r="AK18" s="1060"/>
      <c r="AL18" s="1060"/>
      <c r="AM18" s="1060"/>
      <c r="AN18" s="1060"/>
      <c r="AO18" s="1060"/>
      <c r="AP18" s="1060"/>
      <c r="AQ18" s="1060"/>
      <c r="AR18" s="1060"/>
      <c r="AS18" s="1060"/>
      <c r="AT18" s="1060"/>
      <c r="AU18" s="1060"/>
      <c r="AV18" s="1060"/>
      <c r="AW18" s="1060"/>
      <c r="AX18" s="1060"/>
      <c r="AY18" s="1060"/>
      <c r="AZ18" s="1060"/>
      <c r="BA18" s="1060"/>
      <c r="BB18" s="1060"/>
      <c r="BC18" s="1060"/>
      <c r="BD18" s="1060"/>
      <c r="BE18" s="1060"/>
      <c r="BF18" s="1060"/>
      <c r="BG18" s="1060"/>
      <c r="BH18" s="1060"/>
      <c r="BI18" s="1060"/>
      <c r="BJ18" s="1060"/>
      <c r="BK18" s="1060"/>
      <c r="BL18" s="1060"/>
      <c r="BM18" s="1060"/>
      <c r="BN18" s="1060"/>
      <c r="BO18" s="1060"/>
      <c r="BP18" s="1060"/>
      <c r="BQ18" s="1060"/>
      <c r="BR18" s="1060"/>
      <c r="BS18" s="1060"/>
      <c r="BT18" s="1060"/>
      <c r="BU18" s="1060"/>
      <c r="BV18" s="1060"/>
      <c r="BW18" s="1060"/>
      <c r="BX18" s="1060"/>
      <c r="BY18" s="1060"/>
      <c r="BZ18" s="1060"/>
      <c r="CA18" s="1060"/>
      <c r="CB18" s="1060"/>
      <c r="CC18" s="1060"/>
      <c r="CD18" s="1060"/>
      <c r="CE18" s="1060"/>
      <c r="CF18" s="1060"/>
      <c r="CG18" s="1060"/>
      <c r="CH18" s="1060"/>
      <c r="CI18" s="1060"/>
      <c r="CJ18" s="1060"/>
      <c r="CK18" s="1060"/>
      <c r="CL18" s="1060"/>
      <c r="CM18" s="1060"/>
    </row>
    <row r="19" spans="1:92" s="31" customFormat="1" ht="15" customHeight="1" x14ac:dyDescent="0.2">
      <c r="A19" s="1057"/>
      <c r="B19" s="1057"/>
      <c r="C19" s="1109"/>
      <c r="D19" s="1060"/>
      <c r="H19" s="1055"/>
      <c r="I19" s="1060"/>
      <c r="J19" s="1060"/>
      <c r="K19" s="1060"/>
      <c r="L19" s="1060"/>
      <c r="M19" s="1060"/>
      <c r="N19" s="1060"/>
      <c r="O19" s="1060"/>
      <c r="P19" s="1060"/>
      <c r="Q19" s="1060"/>
      <c r="R19" s="1060"/>
      <c r="S19" s="1060"/>
      <c r="T19" s="1060"/>
      <c r="U19" s="1060"/>
      <c r="V19" s="1060"/>
      <c r="W19" s="1060"/>
      <c r="X19" s="1060"/>
      <c r="Y19" s="1060"/>
      <c r="Z19" s="1060"/>
      <c r="AA19" s="1060"/>
      <c r="AB19" s="1060"/>
      <c r="AC19" s="1060"/>
      <c r="AD19" s="1060"/>
      <c r="AE19" s="1060"/>
      <c r="AF19" s="1060"/>
      <c r="AG19" s="1060"/>
      <c r="AH19" s="1060"/>
      <c r="AI19" s="1060"/>
      <c r="AJ19" s="1060"/>
      <c r="AK19" s="1060"/>
      <c r="AL19" s="1060"/>
      <c r="AM19" s="1060"/>
      <c r="AN19" s="1060"/>
      <c r="AO19" s="1060"/>
      <c r="AP19" s="1060"/>
      <c r="AQ19" s="1060"/>
      <c r="AR19" s="1060"/>
      <c r="AS19" s="1060"/>
      <c r="AT19" s="1060"/>
      <c r="AU19" s="1060"/>
      <c r="AV19" s="1060"/>
      <c r="AW19" s="1060"/>
      <c r="AX19" s="1060"/>
      <c r="AY19" s="1060"/>
      <c r="AZ19" s="1060"/>
      <c r="BA19" s="1060"/>
      <c r="BB19" s="1060"/>
      <c r="BC19" s="1060"/>
      <c r="BD19" s="1060"/>
      <c r="BE19" s="1060"/>
      <c r="BF19" s="1060"/>
      <c r="BG19" s="1060"/>
      <c r="BH19" s="1060"/>
      <c r="BI19" s="1060"/>
      <c r="BJ19" s="1060"/>
      <c r="BK19" s="1060"/>
      <c r="BL19" s="1060"/>
      <c r="BM19" s="1060"/>
      <c r="BN19" s="1060"/>
      <c r="BO19" s="1060"/>
      <c r="BP19" s="1060"/>
      <c r="BQ19" s="1060"/>
      <c r="BR19" s="1060"/>
      <c r="BS19" s="1060"/>
      <c r="BT19" s="1060"/>
      <c r="BU19" s="1060"/>
      <c r="BV19" s="1060"/>
      <c r="BW19" s="1060"/>
      <c r="BX19" s="1060"/>
      <c r="BY19" s="1060"/>
      <c r="BZ19" s="1060"/>
      <c r="CA19" s="1060"/>
      <c r="CB19" s="1060"/>
      <c r="CC19" s="1060"/>
      <c r="CD19" s="1060"/>
      <c r="CE19" s="1060"/>
      <c r="CF19" s="1060"/>
      <c r="CG19" s="1060"/>
      <c r="CH19" s="1060"/>
      <c r="CI19" s="1060"/>
      <c r="CJ19" s="1060"/>
      <c r="CK19" s="1060"/>
      <c r="CL19" s="1060"/>
      <c r="CM19" s="1060"/>
      <c r="CN19" s="1060"/>
    </row>
    <row r="20" spans="1:92" s="31" customFormat="1" ht="15" customHeight="1" x14ac:dyDescent="0.2">
      <c r="A20" s="49" t="s">
        <v>114</v>
      </c>
      <c r="B20" s="815"/>
      <c r="C20" s="815"/>
      <c r="D20" s="815"/>
      <c r="E20" s="816"/>
      <c r="F20" s="817"/>
      <c r="H20" s="1060"/>
      <c r="I20" s="1060"/>
      <c r="J20" s="1060"/>
      <c r="K20" s="1060"/>
      <c r="L20" s="1060"/>
      <c r="M20" s="1060"/>
      <c r="N20" s="1060"/>
      <c r="O20" s="1060"/>
      <c r="P20" s="1060"/>
      <c r="Q20" s="1060"/>
      <c r="R20" s="1060"/>
      <c r="S20" s="1060"/>
      <c r="T20" s="1060"/>
      <c r="U20" s="1060"/>
      <c r="V20" s="1060"/>
      <c r="W20" s="1060"/>
      <c r="X20" s="1060"/>
      <c r="Y20" s="1060"/>
      <c r="Z20" s="1060"/>
      <c r="AA20" s="1060"/>
      <c r="AB20" s="1060"/>
      <c r="AC20" s="1060"/>
      <c r="AD20" s="1060"/>
      <c r="AE20" s="1060"/>
      <c r="AF20" s="1060"/>
      <c r="AG20" s="1060"/>
      <c r="AH20" s="1060"/>
      <c r="AI20" s="1060"/>
      <c r="AJ20" s="1060"/>
      <c r="AK20" s="1060"/>
      <c r="AL20" s="1060"/>
      <c r="AM20" s="1060"/>
      <c r="AN20" s="1060"/>
      <c r="AO20" s="1060"/>
      <c r="AP20" s="1060"/>
      <c r="AQ20" s="1060"/>
      <c r="AR20" s="1060"/>
      <c r="AS20" s="1060"/>
      <c r="AT20" s="1060"/>
      <c r="AU20" s="1060"/>
      <c r="AV20" s="1060"/>
      <c r="AW20" s="1060"/>
      <c r="AX20" s="1060"/>
      <c r="AY20" s="1060"/>
      <c r="AZ20" s="1060"/>
      <c r="BA20" s="1060"/>
      <c r="BB20" s="1060"/>
      <c r="BC20" s="1060"/>
      <c r="BD20" s="1060"/>
      <c r="BE20" s="1060"/>
      <c r="BF20" s="1060"/>
      <c r="BG20" s="1060"/>
      <c r="BH20" s="1060"/>
      <c r="BI20" s="1060"/>
      <c r="BJ20" s="1060"/>
      <c r="BK20" s="1060"/>
      <c r="BL20" s="1060"/>
      <c r="BM20" s="1060"/>
      <c r="BN20" s="1060"/>
      <c r="BO20" s="1060"/>
      <c r="BP20" s="1060"/>
      <c r="BQ20" s="1060"/>
      <c r="BR20" s="1060"/>
      <c r="BS20" s="1060"/>
      <c r="BT20" s="1060"/>
      <c r="BU20" s="1060"/>
      <c r="BV20" s="1060"/>
      <c r="BW20" s="1060"/>
      <c r="BX20" s="1060"/>
      <c r="BY20" s="1060"/>
      <c r="BZ20" s="1060"/>
      <c r="CA20" s="1060"/>
      <c r="CB20" s="1060"/>
      <c r="CC20" s="1060"/>
      <c r="CD20" s="1060"/>
      <c r="CE20" s="1060"/>
      <c r="CF20" s="1060"/>
      <c r="CG20" s="1060"/>
      <c r="CH20" s="1060"/>
      <c r="CI20" s="1060"/>
      <c r="CJ20" s="1060"/>
      <c r="CK20" s="1060"/>
      <c r="CL20" s="1060"/>
      <c r="CM20" s="1060"/>
    </row>
    <row r="21" spans="1:92" s="31" customFormat="1" ht="30" x14ac:dyDescent="0.2">
      <c r="A21" s="51" t="s">
        <v>115</v>
      </c>
      <c r="B21" s="52" t="s">
        <v>116</v>
      </c>
      <c r="C21" s="53" t="s">
        <v>117</v>
      </c>
      <c r="D21" s="53" t="s">
        <v>118</v>
      </c>
      <c r="E21" s="53" t="s">
        <v>119</v>
      </c>
      <c r="F21" s="53" t="s">
        <v>113</v>
      </c>
      <c r="G21" s="2"/>
      <c r="H21" s="1057"/>
      <c r="I21" s="1057"/>
      <c r="J21" s="1060"/>
      <c r="K21" s="1060"/>
      <c r="L21" s="1060"/>
      <c r="M21" s="1060"/>
      <c r="N21" s="1060"/>
      <c r="O21" s="1060"/>
      <c r="P21" s="1060"/>
      <c r="Q21" s="1060"/>
      <c r="R21" s="1060"/>
      <c r="S21" s="1060"/>
      <c r="T21" s="1060"/>
      <c r="U21" s="1060"/>
      <c r="V21" s="1060"/>
      <c r="W21" s="1060"/>
      <c r="X21" s="1060"/>
      <c r="Y21" s="1060"/>
      <c r="Z21" s="1060"/>
      <c r="AA21" s="1060"/>
      <c r="AB21" s="1060"/>
      <c r="AC21" s="1060"/>
      <c r="AD21" s="1060"/>
      <c r="AE21" s="1060"/>
      <c r="AF21" s="1060"/>
      <c r="AG21" s="1060"/>
      <c r="AH21" s="1060"/>
      <c r="AI21" s="1060"/>
      <c r="AJ21" s="1060"/>
      <c r="AK21" s="1060"/>
      <c r="AL21" s="1060"/>
      <c r="AM21" s="1060"/>
      <c r="AN21" s="1060"/>
      <c r="AO21" s="1060"/>
      <c r="AP21" s="1060"/>
      <c r="AQ21" s="1060"/>
      <c r="AR21" s="1060"/>
      <c r="AS21" s="1060"/>
      <c r="AT21" s="1060"/>
      <c r="AU21" s="1060"/>
      <c r="AV21" s="1060"/>
      <c r="AW21" s="1060"/>
      <c r="AX21" s="1060"/>
      <c r="AY21" s="1060"/>
      <c r="AZ21" s="1060"/>
      <c r="BA21" s="1060"/>
      <c r="BB21" s="1060"/>
      <c r="BC21" s="1060"/>
      <c r="BD21" s="1060"/>
      <c r="BE21" s="1060"/>
      <c r="BF21" s="1060"/>
      <c r="BG21" s="1060"/>
      <c r="BH21" s="1060"/>
      <c r="BI21" s="1060"/>
      <c r="BJ21" s="1060"/>
      <c r="BK21" s="1060"/>
      <c r="BL21" s="1060"/>
      <c r="BM21" s="1060"/>
      <c r="BN21" s="1060"/>
      <c r="BO21" s="1060"/>
      <c r="BP21" s="1060"/>
      <c r="BQ21" s="1060"/>
      <c r="BR21" s="1060"/>
      <c r="BS21" s="1060"/>
      <c r="BT21" s="1060"/>
      <c r="BU21" s="1060"/>
      <c r="BV21" s="1060"/>
      <c r="BW21" s="1060"/>
      <c r="BX21" s="1060"/>
      <c r="BY21" s="1060"/>
      <c r="BZ21" s="1060"/>
      <c r="CA21" s="1060"/>
      <c r="CB21" s="1060"/>
      <c r="CC21" s="1060"/>
      <c r="CD21" s="1060"/>
      <c r="CE21" s="1060"/>
      <c r="CF21" s="1060"/>
      <c r="CG21" s="1060"/>
      <c r="CH21" s="1060"/>
      <c r="CI21" s="1060"/>
      <c r="CJ21" s="1060"/>
      <c r="CK21" s="1060"/>
      <c r="CL21" s="1060"/>
      <c r="CM21" s="1060"/>
    </row>
    <row r="22" spans="1:92" s="31" customFormat="1" ht="15" x14ac:dyDescent="0.2">
      <c r="A22" s="814"/>
      <c r="B22" s="813"/>
      <c r="C22" s="55"/>
      <c r="D22" s="55"/>
      <c r="E22" s="55"/>
      <c r="F22" s="56">
        <f>SUM(D22:E22)</f>
        <v>0</v>
      </c>
      <c r="G22" s="2"/>
      <c r="H22" s="1057"/>
      <c r="I22" s="1057"/>
      <c r="J22" s="1060"/>
      <c r="K22" s="1060"/>
      <c r="L22" s="1060"/>
      <c r="M22" s="1060"/>
      <c r="N22" s="1060"/>
      <c r="O22" s="1060"/>
      <c r="P22" s="1060"/>
      <c r="Q22" s="1060"/>
      <c r="R22" s="1060"/>
      <c r="S22" s="1060"/>
      <c r="T22" s="1060"/>
      <c r="U22" s="1060"/>
      <c r="V22" s="1060"/>
      <c r="W22" s="1060"/>
      <c r="X22" s="1060"/>
      <c r="Y22" s="1060"/>
      <c r="Z22" s="1060"/>
      <c r="AA22" s="1060"/>
      <c r="AB22" s="1060"/>
      <c r="AC22" s="1060"/>
      <c r="AD22" s="1060"/>
      <c r="AE22" s="1060"/>
      <c r="AF22" s="1060"/>
      <c r="AG22" s="1060"/>
      <c r="AH22" s="1060"/>
      <c r="AI22" s="1060"/>
      <c r="AJ22" s="1060"/>
      <c r="AK22" s="1060"/>
      <c r="AL22" s="1060"/>
      <c r="AM22" s="1060"/>
      <c r="AN22" s="1060"/>
      <c r="AO22" s="1060"/>
      <c r="AP22" s="1060"/>
      <c r="AQ22" s="1060"/>
      <c r="AR22" s="1060"/>
      <c r="AS22" s="1060"/>
      <c r="AT22" s="1060"/>
      <c r="AU22" s="1060"/>
      <c r="AV22" s="1060"/>
      <c r="AW22" s="1060"/>
      <c r="AX22" s="1060"/>
      <c r="AY22" s="1060"/>
      <c r="AZ22" s="1060"/>
      <c r="BA22" s="1060"/>
      <c r="BB22" s="1060"/>
      <c r="BC22" s="1060"/>
      <c r="BD22" s="1060"/>
      <c r="BE22" s="1060"/>
      <c r="BF22" s="1060"/>
      <c r="BG22" s="1060"/>
      <c r="BH22" s="1060"/>
      <c r="BI22" s="1060"/>
      <c r="BJ22" s="1060"/>
      <c r="BK22" s="1060"/>
      <c r="BL22" s="1060"/>
      <c r="BM22" s="1060"/>
      <c r="BN22" s="1060"/>
      <c r="BO22" s="1060"/>
      <c r="BP22" s="1060"/>
      <c r="BQ22" s="1060"/>
      <c r="BR22" s="1060"/>
      <c r="BS22" s="1060"/>
      <c r="BT22" s="1060"/>
      <c r="BU22" s="1060"/>
      <c r="BV22" s="1060"/>
      <c r="BW22" s="1060"/>
      <c r="BX22" s="1060"/>
      <c r="BY22" s="1060"/>
      <c r="BZ22" s="1060"/>
      <c r="CA22" s="1060"/>
      <c r="CB22" s="1060"/>
      <c r="CC22" s="1060"/>
      <c r="CD22" s="1060"/>
      <c r="CE22" s="1060"/>
      <c r="CF22" s="1060"/>
      <c r="CG22" s="1060"/>
      <c r="CH22" s="1060"/>
      <c r="CI22" s="1060"/>
      <c r="CJ22" s="1060"/>
      <c r="CK22" s="1060"/>
      <c r="CL22" s="1060"/>
      <c r="CM22" s="1060"/>
    </row>
    <row r="23" spans="1:92" s="31" customFormat="1" ht="15" x14ac:dyDescent="0.2">
      <c r="A23" s="814"/>
      <c r="B23" s="54"/>
      <c r="C23" s="55"/>
      <c r="D23" s="55"/>
      <c r="E23" s="55"/>
      <c r="F23" s="56">
        <f>SUM(D23:E23)</f>
        <v>0</v>
      </c>
      <c r="G23" s="2"/>
      <c r="H23" s="1057"/>
      <c r="I23" s="1057"/>
      <c r="J23" s="1060"/>
      <c r="K23" s="1060"/>
      <c r="L23" s="1060"/>
      <c r="M23" s="1060"/>
      <c r="N23" s="1060"/>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row>
    <row r="24" spans="1:92" s="31" customFormat="1" ht="15" x14ac:dyDescent="0.2">
      <c r="A24" s="814"/>
      <c r="B24" s="54"/>
      <c r="C24" s="55"/>
      <c r="D24" s="55"/>
      <c r="E24" s="55"/>
      <c r="F24" s="56">
        <f>SUM(D24:E24)</f>
        <v>0</v>
      </c>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1060"/>
      <c r="BA24" s="1060"/>
      <c r="BB24" s="1060"/>
      <c r="BC24" s="1060"/>
      <c r="BD24" s="1060"/>
      <c r="BE24" s="1060"/>
      <c r="BF24" s="1060"/>
      <c r="BG24" s="1060"/>
      <c r="BH24" s="1060"/>
      <c r="BI24" s="1060"/>
      <c r="BJ24" s="1060"/>
      <c r="BK24" s="1060"/>
      <c r="BL24" s="1060"/>
      <c r="BM24" s="1060"/>
      <c r="BN24" s="1060"/>
      <c r="BO24" s="1060"/>
      <c r="BP24" s="1060"/>
      <c r="BQ24" s="1060"/>
      <c r="BR24" s="1060"/>
      <c r="BS24" s="1060"/>
      <c r="BT24" s="1060"/>
      <c r="BU24" s="1060"/>
      <c r="BV24" s="1060"/>
      <c r="BW24" s="1060"/>
      <c r="BX24" s="1060"/>
      <c r="BY24" s="1060"/>
      <c r="BZ24" s="1060"/>
      <c r="CA24" s="1060"/>
      <c r="CB24" s="1060"/>
      <c r="CC24" s="1060"/>
      <c r="CD24" s="1060"/>
      <c r="CE24" s="1060"/>
      <c r="CF24" s="1060"/>
      <c r="CG24" s="1060"/>
      <c r="CH24" s="1060"/>
      <c r="CI24" s="1060"/>
      <c r="CJ24" s="1060"/>
      <c r="CK24" s="1060"/>
      <c r="CL24" s="1060"/>
      <c r="CM24" s="1060"/>
    </row>
    <row r="25" spans="1:92" s="31" customFormat="1" ht="15" x14ac:dyDescent="0.2">
      <c r="A25" s="814"/>
      <c r="B25" s="54"/>
      <c r="C25" s="55"/>
      <c r="D25" s="55"/>
      <c r="E25" s="55"/>
      <c r="F25" s="56">
        <f>SUM(D25:E25)</f>
        <v>0</v>
      </c>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1060"/>
      <c r="BK25" s="1060"/>
      <c r="BL25" s="1060"/>
      <c r="BM25" s="1060"/>
      <c r="BN25" s="1060"/>
      <c r="BO25" s="1060"/>
      <c r="BP25" s="1060"/>
      <c r="BQ25" s="1060"/>
      <c r="BR25" s="1060"/>
      <c r="BS25" s="1060"/>
      <c r="BT25" s="1060"/>
      <c r="BU25" s="1060"/>
      <c r="BV25" s="1060"/>
      <c r="BW25" s="1060"/>
      <c r="BX25" s="1060"/>
      <c r="BY25" s="1060"/>
      <c r="BZ25" s="1060"/>
      <c r="CA25" s="1060"/>
      <c r="CB25" s="1060"/>
      <c r="CC25" s="1060"/>
      <c r="CD25" s="1060"/>
      <c r="CE25" s="1060"/>
      <c r="CF25" s="1060"/>
      <c r="CG25" s="1060"/>
      <c r="CH25" s="1060"/>
      <c r="CI25" s="1060"/>
      <c r="CJ25" s="1060"/>
      <c r="CK25" s="1060"/>
      <c r="CL25" s="1060"/>
      <c r="CM25" s="1060"/>
    </row>
  </sheetData>
  <sheetProtection algorithmName="SHA-512" hashValue="k5dbacPHl7CXneBYZccjkx3wV3OIkwAtWkmTfA73Mdpmymbc8N4d/Px1f8Z8+L7SFMzNxG7UbL9EdG3w81Rm2Q==" saltValue="ceGpemE6NeEzegzP9OG+W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28102-4756-424B-A230-31E5BB1C6294}">
  <sheetPr>
    <pageSetUpPr fitToPage="1"/>
  </sheetPr>
  <dimension ref="A1:E51"/>
  <sheetViews>
    <sheetView zoomScaleNormal="100" workbookViewId="0">
      <selection activeCell="A2" sqref="A2"/>
    </sheetView>
  </sheetViews>
  <sheetFormatPr defaultColWidth="8.875" defaultRowHeight="15" x14ac:dyDescent="0.2"/>
  <cols>
    <col min="1" max="1" width="5.625" style="2" customWidth="1"/>
    <col min="2" max="2" width="71.125" style="2" customWidth="1"/>
    <col min="3" max="3" width="11.625" style="2" customWidth="1"/>
    <col min="4" max="5" width="9" style="2" customWidth="1"/>
    <col min="6" max="16384" width="8.875" style="2"/>
  </cols>
  <sheetData>
    <row r="1" spans="1:5" ht="15" customHeight="1" x14ac:dyDescent="0.25">
      <c r="A1" s="7" t="str">
        <f>CONCATENATE("Schedule ",Chklst!A11," - ",Chklst!B11)</f>
        <v>Schedule A-2 - Questionnaire</v>
      </c>
      <c r="C1" s="8"/>
      <c r="D1" s="1049" t="s">
        <v>102</v>
      </c>
      <c r="E1" s="1126"/>
    </row>
    <row r="2" spans="1:5" ht="15" customHeight="1" x14ac:dyDescent="0.2">
      <c r="A2" s="11" t="str">
        <f>'Sch A'!$A$2</f>
        <v>SFN 134 (Rev. 04-24)</v>
      </c>
      <c r="C2" s="8"/>
      <c r="D2" s="1049" t="s">
        <v>103</v>
      </c>
      <c r="E2" s="1127">
        <f>'Sch A'!$C$2</f>
        <v>45108</v>
      </c>
    </row>
    <row r="3" spans="1:5" ht="15" customHeight="1" x14ac:dyDescent="0.2">
      <c r="A3" s="1278">
        <f>'Sch A'!$A$5</f>
        <v>0</v>
      </c>
      <c r="B3" s="10"/>
      <c r="C3" s="1059"/>
      <c r="D3" s="1128" t="s">
        <v>104</v>
      </c>
      <c r="E3" s="1129">
        <f>'Sch A'!$C$3</f>
        <v>45473</v>
      </c>
    </row>
    <row r="4" spans="1:5" ht="15" customHeight="1" x14ac:dyDescent="0.2">
      <c r="A4" s="10"/>
      <c r="B4" s="10"/>
      <c r="C4" s="1125"/>
      <c r="D4" s="1125"/>
      <c r="E4" s="1125"/>
    </row>
    <row r="5" spans="1:5" ht="15" customHeight="1" x14ac:dyDescent="0.2">
      <c r="A5" s="1130"/>
      <c r="B5" s="1131"/>
      <c r="C5" s="1131"/>
      <c r="D5" s="1132" t="s">
        <v>126</v>
      </c>
      <c r="E5" s="1133" t="s">
        <v>127</v>
      </c>
    </row>
    <row r="6" spans="1:5" ht="15" customHeight="1" x14ac:dyDescent="0.2">
      <c r="A6" s="62">
        <v>1</v>
      </c>
      <c r="B6" s="63" t="s">
        <v>129</v>
      </c>
      <c r="C6" s="60"/>
      <c r="D6" s="64"/>
      <c r="E6" s="64"/>
    </row>
    <row r="7" spans="1:5" ht="15" customHeight="1" x14ac:dyDescent="0.2">
      <c r="A7" s="65">
        <v>2</v>
      </c>
      <c r="B7" s="63" t="s">
        <v>131</v>
      </c>
      <c r="C7" s="60"/>
      <c r="D7" s="64"/>
      <c r="E7" s="64"/>
    </row>
    <row r="8" spans="1:5" ht="15" customHeight="1" x14ac:dyDescent="0.2">
      <c r="A8" s="860">
        <v>3</v>
      </c>
      <c r="B8" s="861" t="s">
        <v>133</v>
      </c>
      <c r="C8" s="862"/>
      <c r="D8" s="64"/>
      <c r="E8" s="64"/>
    </row>
    <row r="9" spans="1:5" ht="15" customHeight="1" x14ac:dyDescent="0.2">
      <c r="A9" s="858">
        <v>4</v>
      </c>
      <c r="B9" s="863" t="s">
        <v>1151</v>
      </c>
      <c r="D9" s="859"/>
      <c r="E9" s="859"/>
    </row>
    <row r="10" spans="1:5" ht="15" customHeight="1" x14ac:dyDescent="0.2">
      <c r="A10" s="66">
        <v>5</v>
      </c>
      <c r="B10" s="58" t="s">
        <v>135</v>
      </c>
      <c r="C10" s="58"/>
      <c r="D10" s="64"/>
      <c r="E10" s="64"/>
    </row>
    <row r="11" spans="1:5" ht="15" customHeight="1" x14ac:dyDescent="0.2">
      <c r="A11" s="67"/>
      <c r="B11" s="921" t="s">
        <v>136</v>
      </c>
      <c r="C11" s="1011"/>
      <c r="D11" s="68"/>
      <c r="E11" s="69"/>
    </row>
    <row r="12" spans="1:5" ht="15" customHeight="1" x14ac:dyDescent="0.2">
      <c r="A12" s="1437">
        <v>6</v>
      </c>
      <c r="B12" s="1454" t="s">
        <v>138</v>
      </c>
      <c r="C12" s="1455"/>
      <c r="D12" s="70"/>
      <c r="E12" s="70"/>
    </row>
    <row r="13" spans="1:5" ht="15" customHeight="1" x14ac:dyDescent="0.2">
      <c r="A13" s="71"/>
      <c r="B13" s="1456" t="s">
        <v>139</v>
      </c>
      <c r="C13" s="1134"/>
      <c r="D13" s="68"/>
      <c r="E13" s="69"/>
    </row>
    <row r="14" spans="1:5" ht="30" customHeight="1" x14ac:dyDescent="0.2">
      <c r="A14" s="1438">
        <v>7</v>
      </c>
      <c r="B14" s="1503" t="s">
        <v>141</v>
      </c>
      <c r="C14" s="1504"/>
      <c r="D14" s="70"/>
      <c r="E14" s="70"/>
    </row>
    <row r="15" spans="1:5" ht="15" customHeight="1" x14ac:dyDescent="0.2">
      <c r="A15" s="1442">
        <v>8</v>
      </c>
      <c r="B15" s="1505" t="s">
        <v>146</v>
      </c>
      <c r="C15" s="1506"/>
      <c r="D15" s="76"/>
      <c r="E15" s="77"/>
    </row>
    <row r="16" spans="1:5" ht="15" customHeight="1" x14ac:dyDescent="0.2">
      <c r="A16" s="1439"/>
      <c r="B16" s="1516" t="s">
        <v>147</v>
      </c>
      <c r="C16" s="1502"/>
      <c r="D16" s="68"/>
      <c r="E16" s="69"/>
    </row>
    <row r="17" spans="1:5" ht="15" customHeight="1" x14ac:dyDescent="0.2">
      <c r="A17" s="1451">
        <v>9</v>
      </c>
      <c r="B17" s="1505" t="s">
        <v>162</v>
      </c>
      <c r="C17" s="1506"/>
      <c r="D17" s="84"/>
      <c r="E17" s="84"/>
    </row>
    <row r="18" spans="1:5" ht="15" customHeight="1" x14ac:dyDescent="0.2">
      <c r="A18" s="1452"/>
      <c r="B18" s="1074" t="s">
        <v>163</v>
      </c>
      <c r="C18" s="921"/>
      <c r="D18" s="84"/>
      <c r="E18" s="84"/>
    </row>
    <row r="19" spans="1:5" ht="15" customHeight="1" x14ac:dyDescent="0.2">
      <c r="A19" s="1453">
        <v>10</v>
      </c>
      <c r="B19" s="1366" t="s">
        <v>164</v>
      </c>
      <c r="C19" s="1457"/>
      <c r="D19" s="1534"/>
      <c r="E19" s="1535"/>
    </row>
    <row r="20" spans="1:5" ht="15" customHeight="1" x14ac:dyDescent="0.2">
      <c r="A20" s="1438">
        <v>11</v>
      </c>
      <c r="B20" s="1517" t="s">
        <v>144</v>
      </c>
      <c r="C20" s="1518"/>
      <c r="D20" s="74"/>
      <c r="E20" s="75"/>
    </row>
    <row r="21" spans="1:5" ht="15" customHeight="1" x14ac:dyDescent="0.2">
      <c r="A21" s="1450"/>
      <c r="B21" s="1519" t="s">
        <v>145</v>
      </c>
      <c r="C21" s="1520"/>
      <c r="D21" s="791"/>
      <c r="E21" s="790"/>
    </row>
    <row r="22" spans="1:5" ht="45" customHeight="1" x14ac:dyDescent="0.2">
      <c r="A22" s="1433"/>
      <c r="B22" s="1536" t="s">
        <v>688</v>
      </c>
      <c r="C22" s="1537"/>
      <c r="D22" s="1432"/>
      <c r="E22" s="792"/>
    </row>
    <row r="23" spans="1:5" ht="30" customHeight="1" x14ac:dyDescent="0.2">
      <c r="A23" s="1450">
        <v>12</v>
      </c>
      <c r="B23" s="1521" t="s">
        <v>142</v>
      </c>
      <c r="C23" s="1522"/>
      <c r="D23" s="789"/>
      <c r="E23" s="789"/>
    </row>
    <row r="24" spans="1:5" ht="15" customHeight="1" x14ac:dyDescent="0.2">
      <c r="A24" s="72"/>
      <c r="B24" s="1523" t="s">
        <v>143</v>
      </c>
      <c r="C24" s="1524"/>
      <c r="D24" s="68"/>
      <c r="E24" s="69"/>
    </row>
    <row r="25" spans="1:5" ht="15" customHeight="1" x14ac:dyDescent="0.2">
      <c r="A25" s="1442">
        <v>13</v>
      </c>
      <c r="B25" s="1505" t="s">
        <v>148</v>
      </c>
      <c r="C25" s="1506"/>
      <c r="D25" s="76"/>
      <c r="E25" s="77"/>
    </row>
    <row r="26" spans="1:5" ht="15" customHeight="1" x14ac:dyDescent="0.2">
      <c r="A26" s="1439"/>
      <c r="B26" s="1530" t="s">
        <v>149</v>
      </c>
      <c r="C26" s="1544"/>
      <c r="D26" s="68"/>
      <c r="E26" s="69"/>
    </row>
    <row r="27" spans="1:5" ht="15" customHeight="1" x14ac:dyDescent="0.2">
      <c r="A27" s="1446">
        <v>14</v>
      </c>
      <c r="B27" s="1448" t="s">
        <v>155</v>
      </c>
      <c r="C27" s="680"/>
      <c r="D27" s="79"/>
      <c r="E27" s="79"/>
    </row>
    <row r="28" spans="1:5" ht="15" customHeight="1" x14ac:dyDescent="0.2">
      <c r="A28" s="1446">
        <v>15</v>
      </c>
      <c r="B28" s="1074" t="s">
        <v>156</v>
      </c>
      <c r="C28" s="921"/>
      <c r="D28" s="80"/>
      <c r="E28" s="80"/>
    </row>
    <row r="29" spans="1:5" ht="30" customHeight="1" x14ac:dyDescent="0.2">
      <c r="A29" s="1436">
        <v>16</v>
      </c>
      <c r="B29" s="1545" t="s">
        <v>157</v>
      </c>
      <c r="C29" s="1546"/>
      <c r="D29" s="1444"/>
      <c r="E29" s="81"/>
    </row>
    <row r="30" spans="1:5" ht="15" customHeight="1" x14ac:dyDescent="0.2">
      <c r="A30" s="1438">
        <v>17</v>
      </c>
      <c r="B30" s="1521" t="s">
        <v>158</v>
      </c>
      <c r="C30" s="1522"/>
      <c r="D30" s="82"/>
      <c r="E30" s="83"/>
    </row>
    <row r="31" spans="1:5" ht="19.5" x14ac:dyDescent="0.35">
      <c r="A31" s="1439"/>
      <c r="B31" s="1449" t="s">
        <v>1376</v>
      </c>
      <c r="C31" s="1434"/>
      <c r="D31" s="1435"/>
      <c r="E31" s="1283"/>
    </row>
    <row r="32" spans="1:5" ht="31.9" customHeight="1" x14ac:dyDescent="0.35">
      <c r="A32" s="1437">
        <v>18</v>
      </c>
      <c r="B32" s="1538" t="s">
        <v>1377</v>
      </c>
      <c r="C32" s="1539"/>
      <c r="D32" s="84"/>
      <c r="E32" s="84"/>
    </row>
    <row r="33" spans="1:5" ht="30" customHeight="1" x14ac:dyDescent="0.2">
      <c r="A33" s="1447">
        <v>19</v>
      </c>
      <c r="B33" s="1540" t="s">
        <v>165</v>
      </c>
      <c r="C33" s="1541"/>
      <c r="D33" s="79"/>
      <c r="E33" s="79"/>
    </row>
    <row r="34" spans="1:5" ht="15" customHeight="1" x14ac:dyDescent="0.2">
      <c r="A34" s="1445">
        <v>20</v>
      </c>
      <c r="B34" s="1542" t="s">
        <v>159</v>
      </c>
      <c r="C34" s="1543"/>
      <c r="D34" s="793"/>
      <c r="E34" s="793"/>
    </row>
    <row r="35" spans="1:5" ht="15" customHeight="1" x14ac:dyDescent="0.2">
      <c r="A35" s="794">
        <v>21</v>
      </c>
      <c r="B35" s="795" t="s">
        <v>160</v>
      </c>
      <c r="C35" s="795"/>
      <c r="D35" s="1547"/>
      <c r="E35" s="1548"/>
    </row>
    <row r="36" spans="1:5" ht="15" customHeight="1" x14ac:dyDescent="0.2">
      <c r="A36" s="796">
        <v>22</v>
      </c>
      <c r="B36" s="1549" t="s">
        <v>161</v>
      </c>
      <c r="C36" s="1550"/>
      <c r="D36" s="1547"/>
      <c r="E36" s="1548"/>
    </row>
    <row r="37" spans="1:5" ht="15" customHeight="1" x14ac:dyDescent="0.2">
      <c r="A37" s="1440" t="s">
        <v>692</v>
      </c>
      <c r="B37" s="1505" t="s">
        <v>150</v>
      </c>
      <c r="C37" s="1515"/>
      <c r="D37" s="1441"/>
      <c r="E37" s="797"/>
    </row>
    <row r="38" spans="1:5" ht="30" customHeight="1" x14ac:dyDescent="0.2">
      <c r="A38" s="798"/>
      <c r="B38" s="1530" t="s">
        <v>689</v>
      </c>
      <c r="C38" s="1531"/>
      <c r="D38" s="799"/>
      <c r="E38" s="800"/>
    </row>
    <row r="39" spans="1:5" ht="15" customHeight="1" x14ac:dyDescent="0.2">
      <c r="A39" s="801" t="s">
        <v>693</v>
      </c>
      <c r="B39" s="1532" t="s">
        <v>151</v>
      </c>
      <c r="C39" s="1533"/>
      <c r="D39" s="802"/>
      <c r="E39" s="803"/>
    </row>
    <row r="40" spans="1:5" ht="15" customHeight="1" x14ac:dyDescent="0.2">
      <c r="A40" s="804"/>
      <c r="B40" s="1284" t="s">
        <v>690</v>
      </c>
      <c r="C40" s="1285"/>
      <c r="D40" s="805"/>
      <c r="E40" s="806"/>
    </row>
    <row r="41" spans="1:5" ht="15" customHeight="1" x14ac:dyDescent="0.2">
      <c r="A41" s="807"/>
      <c r="B41" s="808" t="s">
        <v>691</v>
      </c>
      <c r="C41" s="1012"/>
      <c r="D41" s="809"/>
      <c r="E41" s="810"/>
    </row>
    <row r="42" spans="1:5" ht="15" customHeight="1" x14ac:dyDescent="0.2">
      <c r="A42" s="811" t="s">
        <v>1150</v>
      </c>
      <c r="B42" s="1513" t="s">
        <v>153</v>
      </c>
      <c r="C42" s="1514"/>
      <c r="D42" s="802"/>
      <c r="E42" s="803"/>
    </row>
    <row r="43" spans="1:5" ht="15" customHeight="1" x14ac:dyDescent="0.2">
      <c r="A43" s="812"/>
      <c r="B43" s="1507" t="s">
        <v>154</v>
      </c>
      <c r="C43" s="1508"/>
      <c r="D43" s="799"/>
      <c r="E43" s="800"/>
    </row>
    <row r="44" spans="1:5" ht="15" customHeight="1" x14ac:dyDescent="0.2">
      <c r="A44" s="1442" t="s">
        <v>1234</v>
      </c>
      <c r="B44" s="1509" t="s">
        <v>1232</v>
      </c>
      <c r="C44" s="1510"/>
      <c r="D44" s="1443"/>
      <c r="E44" s="964"/>
    </row>
    <row r="45" spans="1:5" ht="15" customHeight="1" x14ac:dyDescent="0.2">
      <c r="A45" s="965"/>
      <c r="B45" s="1511" t="s">
        <v>1236</v>
      </c>
      <c r="C45" s="1512"/>
      <c r="D45" s="966"/>
      <c r="E45" s="967"/>
    </row>
    <row r="46" spans="1:5" ht="15" customHeight="1" x14ac:dyDescent="0.2">
      <c r="A46" s="1442" t="s">
        <v>1235</v>
      </c>
      <c r="B46" s="1525" t="s">
        <v>1233</v>
      </c>
      <c r="C46" s="1526"/>
      <c r="D46" s="1443"/>
      <c r="E46" s="964"/>
    </row>
    <row r="47" spans="1:5" ht="60" customHeight="1" x14ac:dyDescent="0.2">
      <c r="A47" s="73"/>
      <c r="B47" s="1501" t="s">
        <v>1191</v>
      </c>
      <c r="C47" s="1502"/>
      <c r="D47" s="968"/>
      <c r="E47" s="969"/>
    </row>
    <row r="48" spans="1:5" x14ac:dyDescent="0.2">
      <c r="A48" s="1001" t="s">
        <v>1255</v>
      </c>
      <c r="B48" s="1528" t="s">
        <v>1256</v>
      </c>
      <c r="C48" s="1529"/>
      <c r="D48" s="1002"/>
      <c r="E48" s="1003"/>
    </row>
    <row r="50" spans="2:5" x14ac:dyDescent="0.2">
      <c r="B50" s="1286" t="s">
        <v>1378</v>
      </c>
    </row>
    <row r="51" spans="2:5" ht="30" customHeight="1" x14ac:dyDescent="0.2">
      <c r="B51" s="1527" t="s">
        <v>1379</v>
      </c>
      <c r="C51" s="1527"/>
      <c r="D51" s="1527"/>
      <c r="E51" s="1527"/>
    </row>
  </sheetData>
  <sheetProtection algorithmName="SHA-512" hashValue="SnsbsuQ4ARaVhOuMxqBjiMI6dsyALWiTRrAsDA5FPbVe8qVOMpw3OenmaQ5dNlfMG8j8H0VHgPKHVoVtMlOPMA==" saltValue="Cb9kEtaaNRWlp7UUKwYnuQ==" spinCount="100000" sheet="1" objects="1" scenarios="1"/>
  <mergeCells count="31">
    <mergeCell ref="B51:E51"/>
    <mergeCell ref="B48:C48"/>
    <mergeCell ref="B38:C38"/>
    <mergeCell ref="B39:C39"/>
    <mergeCell ref="D19:E19"/>
    <mergeCell ref="B22:C22"/>
    <mergeCell ref="B30:C30"/>
    <mergeCell ref="B32:C32"/>
    <mergeCell ref="B33:C33"/>
    <mergeCell ref="B34:C34"/>
    <mergeCell ref="B25:C25"/>
    <mergeCell ref="B26:C26"/>
    <mergeCell ref="B29:C29"/>
    <mergeCell ref="D35:E35"/>
    <mergeCell ref="B36:C36"/>
    <mergeCell ref="D36:E36"/>
    <mergeCell ref="B47:C47"/>
    <mergeCell ref="B14:C14"/>
    <mergeCell ref="B15:C15"/>
    <mergeCell ref="B43:C43"/>
    <mergeCell ref="B44:C44"/>
    <mergeCell ref="B45:C45"/>
    <mergeCell ref="B42:C42"/>
    <mergeCell ref="B37:C37"/>
    <mergeCell ref="B16:C16"/>
    <mergeCell ref="B20:C20"/>
    <mergeCell ref="B21:C21"/>
    <mergeCell ref="B23:C23"/>
    <mergeCell ref="B24:C24"/>
    <mergeCell ref="B17:C17"/>
    <mergeCell ref="B46:C46"/>
  </mergeCells>
  <pageMargins left="0.7" right="0.7" top="0.75" bottom="0.75" header="0.3" footer="0.3"/>
  <pageSetup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7D369-EBB5-48C9-AC3A-2AAFB62B8EF1}">
  <sheetPr>
    <pageSetUpPr fitToPage="1"/>
  </sheetPr>
  <dimension ref="A1:T23"/>
  <sheetViews>
    <sheetView zoomScaleNormal="100" workbookViewId="0">
      <selection activeCell="D20" sqref="D20"/>
    </sheetView>
  </sheetViews>
  <sheetFormatPr defaultColWidth="9.875" defaultRowHeight="15" x14ac:dyDescent="0.2"/>
  <cols>
    <col min="1" max="1" width="11.25" style="2" customWidth="1"/>
    <col min="2" max="19" width="7.75" style="2" customWidth="1"/>
    <col min="20" max="20" width="11" style="2" customWidth="1"/>
    <col min="21" max="21" width="9.625" style="2" customWidth="1"/>
    <col min="22" max="16384" width="9.875" style="2"/>
  </cols>
  <sheetData>
    <row r="1" spans="1:20" ht="15" customHeight="1" x14ac:dyDescent="0.25">
      <c r="A1" s="7" t="str">
        <f>CONCATENATE("Schedule ",Chklst!A12," - ",Chklst!B12)</f>
        <v>Schedule B-1 - Census Data</v>
      </c>
      <c r="C1" s="8"/>
      <c r="D1" s="8"/>
      <c r="E1" s="8"/>
      <c r="S1" s="1049" t="s">
        <v>102</v>
      </c>
      <c r="T1" s="1126"/>
    </row>
    <row r="2" spans="1:20" ht="15" customHeight="1" x14ac:dyDescent="0.2">
      <c r="A2" s="11" t="str">
        <f>'Sch A'!$A$2</f>
        <v>SFN 134 (Rev. 04-24)</v>
      </c>
      <c r="C2" s="8"/>
      <c r="D2" s="8"/>
      <c r="E2" s="8"/>
      <c r="S2" s="1049" t="s">
        <v>103</v>
      </c>
      <c r="T2" s="1127">
        <f>'Sch A'!$C$2</f>
        <v>45108</v>
      </c>
    </row>
    <row r="3" spans="1:20" s="10" customFormat="1" ht="15" customHeight="1" x14ac:dyDescent="0.2">
      <c r="A3" s="1278">
        <f>'Sch A'!$A$5</f>
        <v>0</v>
      </c>
      <c r="C3" s="29"/>
      <c r="D3" s="29"/>
      <c r="E3" s="29"/>
      <c r="Q3" s="928"/>
      <c r="R3" s="928"/>
      <c r="S3" s="1128" t="s">
        <v>104</v>
      </c>
      <c r="T3" s="1138">
        <f>'Sch A'!$C$3</f>
        <v>45473</v>
      </c>
    </row>
    <row r="4" spans="1:20" ht="15" customHeight="1" x14ac:dyDescent="0.2">
      <c r="A4" s="10"/>
    </row>
    <row r="5" spans="1:20" ht="15" customHeight="1" x14ac:dyDescent="0.2">
      <c r="A5" s="85"/>
      <c r="B5" s="86" t="s">
        <v>166</v>
      </c>
      <c r="C5" s="87"/>
      <c r="D5" s="87"/>
      <c r="E5" s="87"/>
      <c r="F5" s="87"/>
      <c r="G5" s="87"/>
      <c r="H5" s="87"/>
      <c r="I5" s="87"/>
      <c r="J5" s="87"/>
      <c r="K5" s="87"/>
      <c r="L5" s="87"/>
      <c r="M5" s="87"/>
      <c r="N5" s="87"/>
      <c r="O5" s="87"/>
      <c r="P5" s="87"/>
      <c r="Q5" s="87"/>
      <c r="R5" s="87"/>
      <c r="S5" s="87"/>
      <c r="T5" s="88"/>
    </row>
    <row r="6" spans="1:20" ht="15" customHeight="1" x14ac:dyDescent="0.2">
      <c r="A6" s="27"/>
      <c r="B6" s="1551" t="s">
        <v>109</v>
      </c>
      <c r="C6" s="1551"/>
      <c r="D6" s="1552"/>
      <c r="E6" s="1553" t="s">
        <v>33</v>
      </c>
      <c r="F6" s="1553" t="s">
        <v>167</v>
      </c>
      <c r="G6" s="1554"/>
      <c r="H6" s="1555" t="s">
        <v>35</v>
      </c>
      <c r="I6" s="1555"/>
      <c r="J6" s="89"/>
      <c r="K6" s="1429" t="s">
        <v>37</v>
      </c>
      <c r="L6" s="90"/>
      <c r="M6" s="91"/>
      <c r="N6" s="90" t="s">
        <v>38</v>
      </c>
      <c r="O6" s="90"/>
      <c r="P6" s="91"/>
      <c r="Q6" s="90" t="s">
        <v>39</v>
      </c>
      <c r="R6" s="90"/>
      <c r="S6" s="91"/>
      <c r="T6" s="91" t="s">
        <v>113</v>
      </c>
    </row>
    <row r="7" spans="1:20" ht="15" customHeight="1" x14ac:dyDescent="0.2">
      <c r="A7" s="61" t="s">
        <v>168</v>
      </c>
      <c r="B7" s="92" t="s">
        <v>169</v>
      </c>
      <c r="C7" s="93" t="s">
        <v>170</v>
      </c>
      <c r="D7" s="93" t="s">
        <v>171</v>
      </c>
      <c r="E7" s="93" t="s">
        <v>169</v>
      </c>
      <c r="F7" s="93" t="s">
        <v>170</v>
      </c>
      <c r="G7" s="93" t="s">
        <v>171</v>
      </c>
      <c r="H7" s="94" t="s">
        <v>169</v>
      </c>
      <c r="I7" s="94" t="s">
        <v>170</v>
      </c>
      <c r="J7" s="94" t="s">
        <v>171</v>
      </c>
      <c r="K7" s="93" t="s">
        <v>169</v>
      </c>
      <c r="L7" s="93" t="s">
        <v>170</v>
      </c>
      <c r="M7" s="93" t="s">
        <v>171</v>
      </c>
      <c r="N7" s="93" t="s">
        <v>169</v>
      </c>
      <c r="O7" s="93" t="s">
        <v>170</v>
      </c>
      <c r="P7" s="93" t="s">
        <v>171</v>
      </c>
      <c r="Q7" s="93" t="s">
        <v>169</v>
      </c>
      <c r="R7" s="93" t="s">
        <v>170</v>
      </c>
      <c r="S7" s="93" t="s">
        <v>171</v>
      </c>
      <c r="T7" s="95"/>
    </row>
    <row r="8" spans="1:20" ht="15" customHeight="1" x14ac:dyDescent="0.2">
      <c r="A8" s="1136" t="s">
        <v>1264</v>
      </c>
      <c r="B8" s="96"/>
      <c r="C8" s="96"/>
      <c r="D8" s="97">
        <f>SUM(B8:C8)</f>
        <v>0</v>
      </c>
      <c r="E8" s="96"/>
      <c r="F8" s="96"/>
      <c r="G8" s="97">
        <f>SUM(E8:F8)</f>
        <v>0</v>
      </c>
      <c r="H8" s="96"/>
      <c r="I8" s="96"/>
      <c r="J8" s="97">
        <f>SUM(H8:I8)</f>
        <v>0</v>
      </c>
      <c r="K8" s="96"/>
      <c r="L8" s="96"/>
      <c r="M8" s="97">
        <f>SUM(K8:L8)</f>
        <v>0</v>
      </c>
      <c r="N8" s="96"/>
      <c r="O8" s="96"/>
      <c r="P8" s="97">
        <f>SUM(N8:O8)</f>
        <v>0</v>
      </c>
      <c r="Q8" s="96"/>
      <c r="R8" s="96"/>
      <c r="S8" s="97">
        <f>SUM(Q8:R8)</f>
        <v>0</v>
      </c>
      <c r="T8" s="98">
        <f>D8+G8+J8+M8+P8+S8</f>
        <v>0</v>
      </c>
    </row>
    <row r="9" spans="1:20" ht="15" customHeight="1" x14ac:dyDescent="0.2">
      <c r="A9" s="1136" t="s">
        <v>1265</v>
      </c>
      <c r="B9" s="96"/>
      <c r="C9" s="96"/>
      <c r="D9" s="97">
        <f>SUM(B9:C9)</f>
        <v>0</v>
      </c>
      <c r="E9" s="96"/>
      <c r="F9" s="96"/>
      <c r="G9" s="97">
        <f t="shared" ref="G9:G19" si="0">SUM(E9:F9)</f>
        <v>0</v>
      </c>
      <c r="H9" s="96"/>
      <c r="I9" s="96"/>
      <c r="J9" s="97">
        <f t="shared" ref="J9:J19" si="1">SUM(H9:I9)</f>
        <v>0</v>
      </c>
      <c r="K9" s="96"/>
      <c r="L9" s="96"/>
      <c r="M9" s="97">
        <f t="shared" ref="M9:M19" si="2">SUM(K9:L9)</f>
        <v>0</v>
      </c>
      <c r="N9" s="96"/>
      <c r="O9" s="96"/>
      <c r="P9" s="97">
        <f t="shared" ref="P9:P19" si="3">SUM(N9:O9)</f>
        <v>0</v>
      </c>
      <c r="Q9" s="96"/>
      <c r="R9" s="96"/>
      <c r="S9" s="97">
        <f t="shared" ref="S9:S19" si="4">SUM(Q9:R9)</f>
        <v>0</v>
      </c>
      <c r="T9" s="98">
        <f t="shared" ref="T9:T19" si="5">D9+G9+J9+M9+P9+S9</f>
        <v>0</v>
      </c>
    </row>
    <row r="10" spans="1:20" ht="15" customHeight="1" x14ac:dyDescent="0.2">
      <c r="A10" s="1136" t="s">
        <v>1266</v>
      </c>
      <c r="B10" s="96"/>
      <c r="C10" s="96"/>
      <c r="D10" s="97">
        <f t="shared" ref="D10:D19" si="6">SUM(B10:C10)</f>
        <v>0</v>
      </c>
      <c r="E10" s="96"/>
      <c r="F10" s="96"/>
      <c r="G10" s="97">
        <f t="shared" si="0"/>
        <v>0</v>
      </c>
      <c r="H10" s="96"/>
      <c r="I10" s="96"/>
      <c r="J10" s="97">
        <f t="shared" si="1"/>
        <v>0</v>
      </c>
      <c r="K10" s="96"/>
      <c r="L10" s="96"/>
      <c r="M10" s="97">
        <f t="shared" si="2"/>
        <v>0</v>
      </c>
      <c r="N10" s="96"/>
      <c r="O10" s="96"/>
      <c r="P10" s="97">
        <f t="shared" si="3"/>
        <v>0</v>
      </c>
      <c r="Q10" s="96"/>
      <c r="R10" s="96"/>
      <c r="S10" s="97">
        <f t="shared" si="4"/>
        <v>0</v>
      </c>
      <c r="T10" s="98">
        <f t="shared" si="5"/>
        <v>0</v>
      </c>
    </row>
    <row r="11" spans="1:20" ht="15" customHeight="1" x14ac:dyDescent="0.2">
      <c r="A11" s="1136" t="s">
        <v>1267</v>
      </c>
      <c r="B11" s="96"/>
      <c r="C11" s="96"/>
      <c r="D11" s="97">
        <f t="shared" si="6"/>
        <v>0</v>
      </c>
      <c r="E11" s="96"/>
      <c r="F11" s="96"/>
      <c r="G11" s="97">
        <f t="shared" si="0"/>
        <v>0</v>
      </c>
      <c r="H11" s="96"/>
      <c r="I11" s="96"/>
      <c r="J11" s="97">
        <f t="shared" si="1"/>
        <v>0</v>
      </c>
      <c r="K11" s="96"/>
      <c r="L11" s="96"/>
      <c r="M11" s="97">
        <f t="shared" si="2"/>
        <v>0</v>
      </c>
      <c r="N11" s="96"/>
      <c r="O11" s="96"/>
      <c r="P11" s="97">
        <f t="shared" si="3"/>
        <v>0</v>
      </c>
      <c r="Q11" s="96"/>
      <c r="R11" s="96"/>
      <c r="S11" s="97">
        <f t="shared" si="4"/>
        <v>0</v>
      </c>
      <c r="T11" s="98">
        <f t="shared" si="5"/>
        <v>0</v>
      </c>
    </row>
    <row r="12" spans="1:20" ht="15" customHeight="1" x14ac:dyDescent="0.2">
      <c r="A12" s="1136" t="s">
        <v>1268</v>
      </c>
      <c r="B12" s="96"/>
      <c r="C12" s="96"/>
      <c r="D12" s="97">
        <f t="shared" si="6"/>
        <v>0</v>
      </c>
      <c r="E12" s="96"/>
      <c r="F12" s="96"/>
      <c r="G12" s="97">
        <f t="shared" si="0"/>
        <v>0</v>
      </c>
      <c r="H12" s="96"/>
      <c r="I12" s="96"/>
      <c r="J12" s="97">
        <f t="shared" si="1"/>
        <v>0</v>
      </c>
      <c r="K12" s="96"/>
      <c r="L12" s="96"/>
      <c r="M12" s="97">
        <f t="shared" si="2"/>
        <v>0</v>
      </c>
      <c r="N12" s="96"/>
      <c r="O12" s="96"/>
      <c r="P12" s="97">
        <f t="shared" si="3"/>
        <v>0</v>
      </c>
      <c r="Q12" s="96"/>
      <c r="R12" s="96"/>
      <c r="S12" s="97">
        <f t="shared" si="4"/>
        <v>0</v>
      </c>
      <c r="T12" s="98">
        <f t="shared" si="5"/>
        <v>0</v>
      </c>
    </row>
    <row r="13" spans="1:20" ht="15" customHeight="1" x14ac:dyDescent="0.2">
      <c r="A13" s="1136" t="s">
        <v>1269</v>
      </c>
      <c r="B13" s="96"/>
      <c r="C13" s="96"/>
      <c r="D13" s="97">
        <f t="shared" si="6"/>
        <v>0</v>
      </c>
      <c r="E13" s="96"/>
      <c r="F13" s="96"/>
      <c r="G13" s="97">
        <f t="shared" si="0"/>
        <v>0</v>
      </c>
      <c r="H13" s="96"/>
      <c r="I13" s="96"/>
      <c r="J13" s="97">
        <f t="shared" si="1"/>
        <v>0</v>
      </c>
      <c r="K13" s="96"/>
      <c r="L13" s="96"/>
      <c r="M13" s="97">
        <f t="shared" si="2"/>
        <v>0</v>
      </c>
      <c r="N13" s="96"/>
      <c r="O13" s="96"/>
      <c r="P13" s="97">
        <f t="shared" si="3"/>
        <v>0</v>
      </c>
      <c r="Q13" s="96"/>
      <c r="R13" s="96"/>
      <c r="S13" s="97">
        <f t="shared" si="4"/>
        <v>0</v>
      </c>
      <c r="T13" s="98">
        <f t="shared" si="5"/>
        <v>0</v>
      </c>
    </row>
    <row r="14" spans="1:20" ht="15" customHeight="1" x14ac:dyDescent="0.2">
      <c r="A14" s="1136" t="s">
        <v>1270</v>
      </c>
      <c r="B14" s="96"/>
      <c r="C14" s="96"/>
      <c r="D14" s="97">
        <f t="shared" si="6"/>
        <v>0</v>
      </c>
      <c r="E14" s="96"/>
      <c r="F14" s="96"/>
      <c r="G14" s="97">
        <f t="shared" si="0"/>
        <v>0</v>
      </c>
      <c r="H14" s="96"/>
      <c r="I14" s="96"/>
      <c r="J14" s="97">
        <f t="shared" si="1"/>
        <v>0</v>
      </c>
      <c r="K14" s="96"/>
      <c r="L14" s="96"/>
      <c r="M14" s="97">
        <f t="shared" si="2"/>
        <v>0</v>
      </c>
      <c r="N14" s="96"/>
      <c r="O14" s="96"/>
      <c r="P14" s="97">
        <f t="shared" si="3"/>
        <v>0</v>
      </c>
      <c r="Q14" s="96"/>
      <c r="R14" s="96"/>
      <c r="S14" s="97">
        <f t="shared" si="4"/>
        <v>0</v>
      </c>
      <c r="T14" s="98">
        <f t="shared" si="5"/>
        <v>0</v>
      </c>
    </row>
    <row r="15" spans="1:20" ht="15" customHeight="1" x14ac:dyDescent="0.2">
      <c r="A15" s="1136" t="s">
        <v>1271</v>
      </c>
      <c r="B15" s="96"/>
      <c r="C15" s="96"/>
      <c r="D15" s="97">
        <f t="shared" si="6"/>
        <v>0</v>
      </c>
      <c r="E15" s="96"/>
      <c r="F15" s="96"/>
      <c r="G15" s="97">
        <f t="shared" si="0"/>
        <v>0</v>
      </c>
      <c r="H15" s="96"/>
      <c r="I15" s="96"/>
      <c r="J15" s="97">
        <f t="shared" si="1"/>
        <v>0</v>
      </c>
      <c r="K15" s="96"/>
      <c r="L15" s="96"/>
      <c r="M15" s="97">
        <f t="shared" si="2"/>
        <v>0</v>
      </c>
      <c r="N15" s="96"/>
      <c r="O15" s="96"/>
      <c r="P15" s="97">
        <f t="shared" si="3"/>
        <v>0</v>
      </c>
      <c r="Q15" s="96"/>
      <c r="R15" s="96"/>
      <c r="S15" s="97">
        <f t="shared" si="4"/>
        <v>0</v>
      </c>
      <c r="T15" s="98">
        <f t="shared" si="5"/>
        <v>0</v>
      </c>
    </row>
    <row r="16" spans="1:20" ht="15" customHeight="1" x14ac:dyDescent="0.2">
      <c r="A16" s="1136" t="s">
        <v>1297</v>
      </c>
      <c r="B16" s="96"/>
      <c r="C16" s="96"/>
      <c r="D16" s="97">
        <f t="shared" si="6"/>
        <v>0</v>
      </c>
      <c r="E16" s="96"/>
      <c r="F16" s="96"/>
      <c r="G16" s="97">
        <f t="shared" si="0"/>
        <v>0</v>
      </c>
      <c r="H16" s="96"/>
      <c r="I16" s="96"/>
      <c r="J16" s="97">
        <f t="shared" si="1"/>
        <v>0</v>
      </c>
      <c r="K16" s="96"/>
      <c r="L16" s="96"/>
      <c r="M16" s="97">
        <f t="shared" si="2"/>
        <v>0</v>
      </c>
      <c r="N16" s="96"/>
      <c r="O16" s="96"/>
      <c r="P16" s="97">
        <f t="shared" si="3"/>
        <v>0</v>
      </c>
      <c r="Q16" s="96"/>
      <c r="R16" s="96"/>
      <c r="S16" s="97">
        <f t="shared" si="4"/>
        <v>0</v>
      </c>
      <c r="T16" s="98">
        <f t="shared" si="5"/>
        <v>0</v>
      </c>
    </row>
    <row r="17" spans="1:20" ht="15" customHeight="1" x14ac:dyDescent="0.2">
      <c r="A17" s="1136" t="s">
        <v>1273</v>
      </c>
      <c r="B17" s="96"/>
      <c r="C17" s="96"/>
      <c r="D17" s="97">
        <f t="shared" si="6"/>
        <v>0</v>
      </c>
      <c r="E17" s="96"/>
      <c r="F17" s="96"/>
      <c r="G17" s="97">
        <f t="shared" si="0"/>
        <v>0</v>
      </c>
      <c r="H17" s="96"/>
      <c r="I17" s="96"/>
      <c r="J17" s="97">
        <f t="shared" si="1"/>
        <v>0</v>
      </c>
      <c r="K17" s="96"/>
      <c r="L17" s="96"/>
      <c r="M17" s="97">
        <f t="shared" si="2"/>
        <v>0</v>
      </c>
      <c r="N17" s="96"/>
      <c r="O17" s="96"/>
      <c r="P17" s="97">
        <f t="shared" si="3"/>
        <v>0</v>
      </c>
      <c r="Q17" s="96"/>
      <c r="R17" s="96"/>
      <c r="S17" s="97">
        <f t="shared" si="4"/>
        <v>0</v>
      </c>
      <c r="T17" s="98">
        <f t="shared" si="5"/>
        <v>0</v>
      </c>
    </row>
    <row r="18" spans="1:20" ht="15" customHeight="1" x14ac:dyDescent="0.2">
      <c r="A18" s="1136" t="s">
        <v>1274</v>
      </c>
      <c r="B18" s="96"/>
      <c r="C18" s="96"/>
      <c r="D18" s="97">
        <f t="shared" si="6"/>
        <v>0</v>
      </c>
      <c r="E18" s="96"/>
      <c r="F18" s="96"/>
      <c r="G18" s="97">
        <f t="shared" si="0"/>
        <v>0</v>
      </c>
      <c r="H18" s="96"/>
      <c r="I18" s="96"/>
      <c r="J18" s="97">
        <f t="shared" si="1"/>
        <v>0</v>
      </c>
      <c r="K18" s="96"/>
      <c r="L18" s="96"/>
      <c r="M18" s="97">
        <f t="shared" si="2"/>
        <v>0</v>
      </c>
      <c r="N18" s="96"/>
      <c r="O18" s="96"/>
      <c r="P18" s="97">
        <f t="shared" si="3"/>
        <v>0</v>
      </c>
      <c r="Q18" s="96"/>
      <c r="R18" s="96"/>
      <c r="S18" s="97">
        <f t="shared" si="4"/>
        <v>0</v>
      </c>
      <c r="T18" s="98">
        <f t="shared" si="5"/>
        <v>0</v>
      </c>
    </row>
    <row r="19" spans="1:20" ht="15" customHeight="1" x14ac:dyDescent="0.2">
      <c r="A19" s="1136" t="s">
        <v>1275</v>
      </c>
      <c r="B19" s="96"/>
      <c r="C19" s="96"/>
      <c r="D19" s="97">
        <f t="shared" si="6"/>
        <v>0</v>
      </c>
      <c r="E19" s="96"/>
      <c r="F19" s="96"/>
      <c r="G19" s="97">
        <f t="shared" si="0"/>
        <v>0</v>
      </c>
      <c r="H19" s="96"/>
      <c r="I19" s="96"/>
      <c r="J19" s="97">
        <f t="shared" si="1"/>
        <v>0</v>
      </c>
      <c r="K19" s="96"/>
      <c r="L19" s="96"/>
      <c r="M19" s="97">
        <f t="shared" si="2"/>
        <v>0</v>
      </c>
      <c r="N19" s="96"/>
      <c r="O19" s="96"/>
      <c r="P19" s="97">
        <f t="shared" si="3"/>
        <v>0</v>
      </c>
      <c r="Q19" s="96"/>
      <c r="R19" s="96"/>
      <c r="S19" s="97">
        <f t="shared" si="4"/>
        <v>0</v>
      </c>
      <c r="T19" s="98">
        <f t="shared" si="5"/>
        <v>0</v>
      </c>
    </row>
    <row r="20" spans="1:20" ht="15" customHeight="1" x14ac:dyDescent="0.2">
      <c r="A20" s="99" t="s">
        <v>113</v>
      </c>
      <c r="B20" s="100">
        <f>SUM(B8:B19)</f>
        <v>0</v>
      </c>
      <c r="C20" s="100">
        <f>SUM(C8:C19)</f>
        <v>0</v>
      </c>
      <c r="D20" s="100">
        <f>SUM(D8:D19)</f>
        <v>0</v>
      </c>
      <c r="E20" s="100">
        <f t="shared" ref="E20:T20" si="7">SUM(E8:E19)</f>
        <v>0</v>
      </c>
      <c r="F20" s="100">
        <f t="shared" si="7"/>
        <v>0</v>
      </c>
      <c r="G20" s="100">
        <f t="shared" si="7"/>
        <v>0</v>
      </c>
      <c r="H20" s="100">
        <f t="shared" si="7"/>
        <v>0</v>
      </c>
      <c r="I20" s="100">
        <f t="shared" si="7"/>
        <v>0</v>
      </c>
      <c r="J20" s="100">
        <f t="shared" si="7"/>
        <v>0</v>
      </c>
      <c r="K20" s="100">
        <f t="shared" si="7"/>
        <v>0</v>
      </c>
      <c r="L20" s="100">
        <f t="shared" si="7"/>
        <v>0</v>
      </c>
      <c r="M20" s="100">
        <f t="shared" si="7"/>
        <v>0</v>
      </c>
      <c r="N20" s="100">
        <f t="shared" si="7"/>
        <v>0</v>
      </c>
      <c r="O20" s="100">
        <f t="shared" si="7"/>
        <v>0</v>
      </c>
      <c r="P20" s="100">
        <f t="shared" si="7"/>
        <v>0</v>
      </c>
      <c r="Q20" s="100">
        <f t="shared" si="7"/>
        <v>0</v>
      </c>
      <c r="R20" s="100">
        <f t="shared" si="7"/>
        <v>0</v>
      </c>
      <c r="S20" s="100">
        <f t="shared" si="7"/>
        <v>0</v>
      </c>
      <c r="T20" s="100">
        <f t="shared" si="7"/>
        <v>0</v>
      </c>
    </row>
    <row r="21" spans="1:20" s="101" customFormat="1" ht="12" x14ac:dyDescent="0.2">
      <c r="B21" s="102"/>
      <c r="C21" s="103" t="s">
        <v>172</v>
      </c>
      <c r="D21" s="104"/>
      <c r="E21" s="102"/>
      <c r="F21" s="103" t="s">
        <v>172</v>
      </c>
      <c r="G21" s="102"/>
      <c r="H21" s="102"/>
      <c r="I21" s="102"/>
      <c r="J21" s="102"/>
      <c r="K21" s="102"/>
      <c r="L21" s="102"/>
      <c r="M21" s="102"/>
      <c r="N21" s="105"/>
      <c r="O21" s="103" t="s">
        <v>172</v>
      </c>
      <c r="P21" s="105"/>
      <c r="Q21" s="102"/>
      <c r="R21" s="103" t="s">
        <v>172</v>
      </c>
      <c r="S21" s="104"/>
    </row>
    <row r="22" spans="1:20" s="10" customFormat="1" ht="12.75" x14ac:dyDescent="0.2"/>
    <row r="23" spans="1:20" s="101" customFormat="1" ht="12" x14ac:dyDescent="0.2">
      <c r="A23" s="104" t="s">
        <v>172</v>
      </c>
      <c r="B23" s="101" t="s">
        <v>173</v>
      </c>
    </row>
  </sheetData>
  <sheetProtection algorithmName="SHA-512" hashValue="KAE+pmcHf/gfzMoUwwvH1fJv7yskibwmOglO5MRg26QoKy7QuyQBlVYLW57lL2RQqoIGOeV941socjZI+HdtKQ==" saltValue="T37m1L/ElxOElSaytlz84g==" spinCount="100000" sheet="1" objects="1" scenarios="1"/>
  <mergeCells count="3">
    <mergeCell ref="B6:D6"/>
    <mergeCell ref="E6:G6"/>
    <mergeCell ref="H6:I6"/>
  </mergeCells>
  <phoneticPr fontId="32" type="noConversion"/>
  <printOptions horizontalCentered="1"/>
  <pageMargins left="0.5" right="0.5" top="1" bottom="0.75" header="0.5" footer="0.5"/>
  <pageSetup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A7727-6DFF-49A6-9D6F-3FD2AE1E39B6}">
  <dimension ref="A1:K23"/>
  <sheetViews>
    <sheetView zoomScaleNormal="100" workbookViewId="0">
      <selection activeCell="A4" sqref="A4"/>
    </sheetView>
  </sheetViews>
  <sheetFormatPr defaultColWidth="9.875" defaultRowHeight="15" x14ac:dyDescent="0.2"/>
  <cols>
    <col min="1" max="1" width="11.25" style="2" customWidth="1"/>
    <col min="2" max="10" width="10.75" style="2" customWidth="1"/>
    <col min="11" max="11" width="7.75" style="2" customWidth="1"/>
    <col min="12" max="16384" width="9.875" style="2"/>
  </cols>
  <sheetData>
    <row r="1" spans="1:10" ht="15" customHeight="1" x14ac:dyDescent="0.25">
      <c r="A1" s="7" t="str">
        <f>CONCATENATE("Schedule ",Chklst!A13," - ",Chklst!B13)</f>
        <v>Schedule B-3 - Census by Payer Source</v>
      </c>
      <c r="I1" s="1049" t="s">
        <v>102</v>
      </c>
      <c r="J1" s="1126"/>
    </row>
    <row r="2" spans="1:10" s="10" customFormat="1" ht="15" customHeight="1" x14ac:dyDescent="0.2">
      <c r="A2" s="11" t="str">
        <f>'Sch A'!$A$2</f>
        <v>SFN 134 (Rev. 04-24)</v>
      </c>
      <c r="B2" s="29"/>
      <c r="C2" s="29"/>
      <c r="D2" s="29"/>
      <c r="E2" s="29"/>
      <c r="I2" s="1140" t="s">
        <v>103</v>
      </c>
      <c r="J2" s="1127">
        <f>'Sch A'!$C$2</f>
        <v>45108</v>
      </c>
    </row>
    <row r="3" spans="1:10" s="10" customFormat="1" ht="15" customHeight="1" x14ac:dyDescent="0.2">
      <c r="A3" s="1278">
        <f>'Sch A'!$A$5</f>
        <v>0</v>
      </c>
      <c r="B3" s="29"/>
      <c r="C3" s="29"/>
      <c r="D3" s="29"/>
      <c r="E3" s="29"/>
      <c r="G3" s="928"/>
      <c r="H3" s="928"/>
      <c r="I3" s="1128" t="s">
        <v>104</v>
      </c>
      <c r="J3" s="1138">
        <f>'Sch A'!$C$3</f>
        <v>45473</v>
      </c>
    </row>
    <row r="4" spans="1:10" ht="15" customHeight="1" x14ac:dyDescent="0.2">
      <c r="C4" s="10"/>
      <c r="D4" s="106"/>
      <c r="E4" s="10"/>
      <c r="H4" s="107"/>
    </row>
    <row r="5" spans="1:10" ht="15" customHeight="1" x14ac:dyDescent="0.2">
      <c r="A5" s="108"/>
      <c r="B5" s="109" t="s">
        <v>174</v>
      </c>
      <c r="C5" s="110"/>
      <c r="D5" s="110"/>
      <c r="E5" s="110"/>
      <c r="F5" s="110"/>
      <c r="G5" s="110"/>
      <c r="H5" s="110"/>
      <c r="I5" s="110"/>
      <c r="J5" s="50"/>
    </row>
    <row r="6" spans="1:10" ht="15" customHeight="1" x14ac:dyDescent="0.2">
      <c r="A6" s="111"/>
      <c r="B6" s="112" t="s">
        <v>109</v>
      </c>
      <c r="C6" s="113"/>
      <c r="D6" s="113"/>
      <c r="E6" s="113"/>
      <c r="F6" s="1556" t="s">
        <v>35</v>
      </c>
      <c r="G6" s="1556" t="s">
        <v>37</v>
      </c>
      <c r="H6" s="1556" t="s">
        <v>38</v>
      </c>
      <c r="I6" s="1556" t="s">
        <v>39</v>
      </c>
      <c r="J6" s="1556" t="s">
        <v>175</v>
      </c>
    </row>
    <row r="7" spans="1:10" s="10" customFormat="1" ht="26.1" customHeight="1" x14ac:dyDescent="0.2">
      <c r="A7" s="114" t="s">
        <v>168</v>
      </c>
      <c r="B7" s="115" t="s">
        <v>176</v>
      </c>
      <c r="C7" s="115" t="s">
        <v>177</v>
      </c>
      <c r="D7" s="115" t="s">
        <v>33</v>
      </c>
      <c r="E7" s="116" t="s">
        <v>178</v>
      </c>
      <c r="F7" s="1557"/>
      <c r="G7" s="1557"/>
      <c r="H7" s="1557"/>
      <c r="I7" s="1557"/>
      <c r="J7" s="1557"/>
    </row>
    <row r="8" spans="1:10" ht="15" customHeight="1" x14ac:dyDescent="0.2">
      <c r="A8" s="1139" t="str">
        <f>'Sch B-1'!A8</f>
        <v>July</v>
      </c>
      <c r="B8" s="117"/>
      <c r="C8" s="117"/>
      <c r="D8" s="117"/>
      <c r="E8" s="117"/>
      <c r="F8" s="117"/>
      <c r="G8" s="117"/>
      <c r="H8" s="117"/>
      <c r="I8" s="117"/>
      <c r="J8" s="118">
        <f>SUM(B8:I8)</f>
        <v>0</v>
      </c>
    </row>
    <row r="9" spans="1:10" ht="15" customHeight="1" x14ac:dyDescent="0.2">
      <c r="A9" s="1139" t="str">
        <f>'Sch B-1'!A9</f>
        <v>August</v>
      </c>
      <c r="B9" s="117"/>
      <c r="C9" s="117"/>
      <c r="D9" s="117"/>
      <c r="E9" s="117"/>
      <c r="F9" s="117"/>
      <c r="G9" s="117"/>
      <c r="H9" s="117"/>
      <c r="I9" s="117"/>
      <c r="J9" s="118">
        <f t="shared" ref="J9:J19" si="0">SUM(B9:I9)</f>
        <v>0</v>
      </c>
    </row>
    <row r="10" spans="1:10" ht="15" customHeight="1" x14ac:dyDescent="0.2">
      <c r="A10" s="1139" t="str">
        <f>'Sch B-1'!A10</f>
        <v>September</v>
      </c>
      <c r="B10" s="117"/>
      <c r="C10" s="117"/>
      <c r="D10" s="117"/>
      <c r="E10" s="117"/>
      <c r="F10" s="117"/>
      <c r="G10" s="117"/>
      <c r="H10" s="117"/>
      <c r="I10" s="117"/>
      <c r="J10" s="118">
        <f t="shared" si="0"/>
        <v>0</v>
      </c>
    </row>
    <row r="11" spans="1:10" ht="15" customHeight="1" x14ac:dyDescent="0.2">
      <c r="A11" s="1139" t="str">
        <f>'Sch B-1'!A11</f>
        <v>October</v>
      </c>
      <c r="B11" s="117"/>
      <c r="C11" s="117"/>
      <c r="D11" s="117"/>
      <c r="E11" s="117"/>
      <c r="F11" s="117"/>
      <c r="G11" s="117"/>
      <c r="H11" s="117"/>
      <c r="I11" s="117"/>
      <c r="J11" s="118">
        <f t="shared" si="0"/>
        <v>0</v>
      </c>
    </row>
    <row r="12" spans="1:10" ht="15" customHeight="1" x14ac:dyDescent="0.2">
      <c r="A12" s="1139" t="str">
        <f>'Sch B-1'!A12</f>
        <v>November</v>
      </c>
      <c r="B12" s="117"/>
      <c r="C12" s="117"/>
      <c r="D12" s="117"/>
      <c r="E12" s="117"/>
      <c r="F12" s="117"/>
      <c r="G12" s="117"/>
      <c r="H12" s="117"/>
      <c r="I12" s="117"/>
      <c r="J12" s="118">
        <f t="shared" si="0"/>
        <v>0</v>
      </c>
    </row>
    <row r="13" spans="1:10" ht="15" customHeight="1" x14ac:dyDescent="0.2">
      <c r="A13" s="1139" t="str">
        <f>'Sch B-1'!A13</f>
        <v>December</v>
      </c>
      <c r="B13" s="117"/>
      <c r="C13" s="117"/>
      <c r="D13" s="117"/>
      <c r="E13" s="117"/>
      <c r="F13" s="117"/>
      <c r="G13" s="117"/>
      <c r="H13" s="117"/>
      <c r="I13" s="117"/>
      <c r="J13" s="118">
        <f t="shared" si="0"/>
        <v>0</v>
      </c>
    </row>
    <row r="14" spans="1:10" ht="15" customHeight="1" x14ac:dyDescent="0.2">
      <c r="A14" s="1139" t="str">
        <f>'Sch B-1'!A14</f>
        <v>January</v>
      </c>
      <c r="B14" s="117"/>
      <c r="C14" s="117"/>
      <c r="D14" s="117"/>
      <c r="E14" s="117"/>
      <c r="F14" s="117"/>
      <c r="G14" s="117"/>
      <c r="H14" s="117"/>
      <c r="I14" s="117"/>
      <c r="J14" s="118">
        <f t="shared" si="0"/>
        <v>0</v>
      </c>
    </row>
    <row r="15" spans="1:10" ht="15" customHeight="1" x14ac:dyDescent="0.2">
      <c r="A15" s="1139" t="str">
        <f>'Sch B-1'!A15</f>
        <v>February</v>
      </c>
      <c r="B15" s="117"/>
      <c r="C15" s="117"/>
      <c r="D15" s="117"/>
      <c r="E15" s="117"/>
      <c r="F15" s="117"/>
      <c r="G15" s="117"/>
      <c r="H15" s="117"/>
      <c r="I15" s="117"/>
      <c r="J15" s="118">
        <f t="shared" si="0"/>
        <v>0</v>
      </c>
    </row>
    <row r="16" spans="1:10" ht="15" customHeight="1" x14ac:dyDescent="0.2">
      <c r="A16" s="1139" t="str">
        <f>'Sch B-1'!A16</f>
        <v>March</v>
      </c>
      <c r="B16" s="117"/>
      <c r="C16" s="117"/>
      <c r="D16" s="117"/>
      <c r="E16" s="117"/>
      <c r="F16" s="117"/>
      <c r="G16" s="117"/>
      <c r="H16" s="117"/>
      <c r="I16" s="117"/>
      <c r="J16" s="118">
        <f t="shared" si="0"/>
        <v>0</v>
      </c>
    </row>
    <row r="17" spans="1:11" ht="15" customHeight="1" x14ac:dyDescent="0.2">
      <c r="A17" s="1139" t="str">
        <f>'Sch B-1'!A17</f>
        <v>April</v>
      </c>
      <c r="B17" s="117"/>
      <c r="C17" s="117"/>
      <c r="D17" s="117"/>
      <c r="E17" s="117"/>
      <c r="F17" s="117"/>
      <c r="G17" s="117"/>
      <c r="H17" s="117"/>
      <c r="I17" s="117"/>
      <c r="J17" s="118">
        <f t="shared" si="0"/>
        <v>0</v>
      </c>
    </row>
    <row r="18" spans="1:11" ht="15" customHeight="1" x14ac:dyDescent="0.2">
      <c r="A18" s="1139" t="str">
        <f>'Sch B-1'!A18</f>
        <v>May</v>
      </c>
      <c r="B18" s="117"/>
      <c r="C18" s="117"/>
      <c r="D18" s="117"/>
      <c r="E18" s="117"/>
      <c r="F18" s="117"/>
      <c r="G18" s="117"/>
      <c r="H18" s="117"/>
      <c r="I18" s="117"/>
      <c r="J18" s="118">
        <f t="shared" si="0"/>
        <v>0</v>
      </c>
    </row>
    <row r="19" spans="1:11" ht="15" customHeight="1" x14ac:dyDescent="0.2">
      <c r="A19" s="1139" t="str">
        <f>'Sch B-1'!A19</f>
        <v>June</v>
      </c>
      <c r="B19" s="117"/>
      <c r="C19" s="117"/>
      <c r="D19" s="117"/>
      <c r="E19" s="117"/>
      <c r="F19" s="117"/>
      <c r="G19" s="117"/>
      <c r="H19" s="117"/>
      <c r="I19" s="117"/>
      <c r="J19" s="118">
        <f t="shared" si="0"/>
        <v>0</v>
      </c>
    </row>
    <row r="20" spans="1:11" ht="15" customHeight="1" thickBot="1" x14ac:dyDescent="0.25">
      <c r="A20" s="119" t="s">
        <v>113</v>
      </c>
      <c r="B20" s="120">
        <f t="shared" ref="B20:J20" si="1">SUM(B8:B19)</f>
        <v>0</v>
      </c>
      <c r="C20" s="120">
        <f t="shared" si="1"/>
        <v>0</v>
      </c>
      <c r="D20" s="120">
        <f t="shared" si="1"/>
        <v>0</v>
      </c>
      <c r="E20" s="120">
        <f t="shared" si="1"/>
        <v>0</v>
      </c>
      <c r="F20" s="120">
        <f t="shared" si="1"/>
        <v>0</v>
      </c>
      <c r="G20" s="120">
        <f t="shared" si="1"/>
        <v>0</v>
      </c>
      <c r="H20" s="120">
        <f t="shared" si="1"/>
        <v>0</v>
      </c>
      <c r="I20" s="120">
        <f t="shared" si="1"/>
        <v>0</v>
      </c>
      <c r="J20" s="120">
        <f t="shared" si="1"/>
        <v>0</v>
      </c>
    </row>
    <row r="21" spans="1:11" s="101" customFormat="1" ht="15" customHeight="1" thickTop="1" x14ac:dyDescent="0.2">
      <c r="A21" s="101" t="s">
        <v>179</v>
      </c>
      <c r="B21" s="102"/>
      <c r="C21" s="102"/>
      <c r="F21" s="121"/>
      <c r="J21" s="122" t="s">
        <v>172</v>
      </c>
    </row>
    <row r="22" spans="1:11" s="101" customFormat="1" x14ac:dyDescent="0.2">
      <c r="G22" s="2"/>
      <c r="H22" s="2"/>
      <c r="I22" s="123" t="s">
        <v>180</v>
      </c>
      <c r="J22" s="124">
        <f>'Sch B-1'!T20</f>
        <v>0</v>
      </c>
      <c r="K22" s="125"/>
    </row>
    <row r="23" spans="1:11" x14ac:dyDescent="0.2">
      <c r="I23" s="123" t="s">
        <v>181</v>
      </c>
      <c r="J23" s="126">
        <f>+J22-J20</f>
        <v>0</v>
      </c>
      <c r="K23" s="125"/>
    </row>
  </sheetData>
  <sheetProtection algorithmName="SHA-512" hashValue="xe7w+aBtUWmnuXerb4pSKs49Amnb7ymrlyhBmPVIIPMq6219ONY5CaDtQjTRwjYwAbd91ac0pJBVEk9KZ9djMA==" saltValue="tMUZQkkepcpmPfUSMXB9yQ==" spinCount="100000" sheet="1" objects="1" scenarios="1"/>
  <mergeCells count="5">
    <mergeCell ref="F6:F7"/>
    <mergeCell ref="G6:G7"/>
    <mergeCell ref="H6:H7"/>
    <mergeCell ref="I6:I7"/>
    <mergeCell ref="J6:J7"/>
  </mergeCells>
  <pageMargins left="0.75" right="0.75" top="1" bottom="1" header="0.5" footer="0.5"/>
  <pageSetup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5A37A-BF5B-4561-88F2-40913EEB287B}">
  <dimension ref="A1:N91"/>
  <sheetViews>
    <sheetView zoomScaleNormal="100" workbookViewId="0"/>
  </sheetViews>
  <sheetFormatPr defaultColWidth="9.875" defaultRowHeight="15" x14ac:dyDescent="0.2"/>
  <cols>
    <col min="1" max="1" width="43.875" style="134" customWidth="1"/>
    <col min="2" max="5" width="14.125" style="134" customWidth="1"/>
    <col min="6" max="6" width="9.625" style="134" customWidth="1"/>
    <col min="7" max="7" width="18.375" style="140" customWidth="1"/>
    <col min="8" max="13" width="14.125" style="134" customWidth="1"/>
    <col min="14" max="14" width="19.125" style="134" customWidth="1"/>
    <col min="15" max="16" width="14.25" style="134" customWidth="1"/>
    <col min="17" max="16384" width="9.875" style="134"/>
  </cols>
  <sheetData>
    <row r="1" spans="1:14" s="2" customFormat="1" ht="15" customHeight="1" x14ac:dyDescent="0.25">
      <c r="A1" s="7" t="str">
        <f>CONCATENATE("Schedule ",Chklst!A14," - ",Chklst!B14)</f>
        <v>Schedule C-1 - Cost Summary and Allocation</v>
      </c>
      <c r="B1" s="8"/>
      <c r="C1" s="8"/>
      <c r="D1" s="8"/>
      <c r="E1" s="8"/>
      <c r="F1" s="8"/>
      <c r="G1" s="107"/>
      <c r="H1" s="8"/>
      <c r="I1" s="8"/>
      <c r="J1" s="921"/>
      <c r="K1" s="921"/>
      <c r="L1" s="1049" t="s">
        <v>102</v>
      </c>
      <c r="M1" s="1126"/>
    </row>
    <row r="2" spans="1:14" s="10" customFormat="1" ht="15" customHeight="1" x14ac:dyDescent="0.2">
      <c r="A2" s="11" t="str">
        <f>'Sch A'!$A$2</f>
        <v>SFN 134 (Rev. 04-24)</v>
      </c>
      <c r="B2" s="29"/>
      <c r="C2" s="29"/>
      <c r="D2" s="29"/>
      <c r="G2" s="127"/>
      <c r="J2" s="928"/>
      <c r="K2" s="928"/>
      <c r="L2" s="1049" t="s">
        <v>103</v>
      </c>
      <c r="M2" s="1127">
        <f>'Sch A'!$C$2</f>
        <v>45108</v>
      </c>
    </row>
    <row r="3" spans="1:14" s="10" customFormat="1" ht="15" customHeight="1" x14ac:dyDescent="0.2">
      <c r="A3" s="1278">
        <f>'Sch A'!$A$5</f>
        <v>0</v>
      </c>
      <c r="B3" s="29"/>
      <c r="C3" s="29"/>
      <c r="E3" s="128"/>
      <c r="F3" s="128"/>
      <c r="G3" s="127"/>
      <c r="H3" s="128"/>
      <c r="I3" s="128"/>
      <c r="J3" s="1045"/>
      <c r="K3" s="1045"/>
      <c r="L3" s="1128" t="s">
        <v>104</v>
      </c>
      <c r="M3" s="1138">
        <f>'Sch A'!$C$3</f>
        <v>45473</v>
      </c>
    </row>
    <row r="4" spans="1:14" s="10" customFormat="1" ht="15" customHeight="1" x14ac:dyDescent="0.2">
      <c r="G4" s="127"/>
      <c r="J4" s="928"/>
      <c r="K4" s="928"/>
      <c r="M4" s="928"/>
    </row>
    <row r="5" spans="1:14" s="130" customFormat="1" ht="26.1" customHeight="1" x14ac:dyDescent="0.2">
      <c r="A5" s="131"/>
      <c r="B5" s="132" t="s">
        <v>220</v>
      </c>
      <c r="C5" s="132" t="s">
        <v>684</v>
      </c>
      <c r="D5" s="132" t="s">
        <v>683</v>
      </c>
      <c r="E5" s="132" t="s">
        <v>685</v>
      </c>
      <c r="F5" s="132" t="s">
        <v>686</v>
      </c>
      <c r="G5" s="132" t="s">
        <v>687</v>
      </c>
      <c r="H5" s="132" t="s">
        <v>109</v>
      </c>
      <c r="I5" s="132" t="s">
        <v>33</v>
      </c>
      <c r="J5" s="132" t="s">
        <v>35</v>
      </c>
      <c r="K5" s="132" t="s">
        <v>37</v>
      </c>
      <c r="L5" s="132" t="s">
        <v>38</v>
      </c>
      <c r="M5" s="132" t="s">
        <v>39</v>
      </c>
    </row>
    <row r="6" spans="1:14" ht="15.75" x14ac:dyDescent="0.25">
      <c r="A6" s="370" t="s">
        <v>303</v>
      </c>
      <c r="B6" s="779"/>
      <c r="C6" s="780"/>
      <c r="D6" s="780"/>
      <c r="E6" s="780"/>
      <c r="F6" s="780"/>
      <c r="G6" s="780"/>
      <c r="H6" s="780"/>
      <c r="I6" s="780"/>
      <c r="J6" s="780"/>
      <c r="K6" s="780"/>
      <c r="L6" s="780"/>
      <c r="M6" s="781"/>
    </row>
    <row r="7" spans="1:14" ht="15.75" x14ac:dyDescent="0.25">
      <c r="A7" s="373" t="s">
        <v>5</v>
      </c>
      <c r="B7" s="777"/>
      <c r="C7" s="778"/>
      <c r="D7" s="778"/>
      <c r="E7" s="778"/>
      <c r="F7" s="778"/>
      <c r="G7" s="778"/>
      <c r="H7" s="778"/>
      <c r="I7" s="778"/>
      <c r="J7" s="778"/>
      <c r="K7" s="778"/>
      <c r="L7" s="778"/>
      <c r="M7" s="782"/>
    </row>
    <row r="8" spans="1:14" x14ac:dyDescent="0.2">
      <c r="A8" s="374" t="s">
        <v>6</v>
      </c>
      <c r="B8" s="135">
        <f>'Sch C-4'!D7</f>
        <v>0</v>
      </c>
      <c r="C8" s="135">
        <f>'Sch D'!C9</f>
        <v>0</v>
      </c>
      <c r="D8" s="135">
        <f>'Sch D'!D9</f>
        <v>0</v>
      </c>
      <c r="E8" s="135">
        <f>SUM(B8:D8)</f>
        <v>0</v>
      </c>
      <c r="F8" s="956">
        <v>11</v>
      </c>
      <c r="G8" s="874" t="str">
        <f>VLOOKUP(F8,'Sch C-3'!$C$7:$K$118,9,FALSE)</f>
        <v>Resident Care Salaries</v>
      </c>
      <c r="H8" s="135">
        <f>ROUND(VLOOKUP(F8,'Sch C-3'!$C$7:$J$118,3,FALSE)*E8,0)</f>
        <v>0</v>
      </c>
      <c r="I8" s="135">
        <f>ROUND(VLOOKUP(F8,'Sch C-3'!$C$7:$J$118,4,FALSE)*E8,0)</f>
        <v>0</v>
      </c>
      <c r="J8" s="135">
        <f>ROUND(VLOOKUP(F8,'Sch C-3'!$C$7:$J$118,5,FALSE)*E8,0)</f>
        <v>0</v>
      </c>
      <c r="K8" s="135">
        <f>ROUND(VLOOKUP(F8,'Sch C-3'!$C$7:$J$118,6,FALSE)*E8,0)</f>
        <v>0</v>
      </c>
      <c r="L8" s="135">
        <f>ROUND(VLOOKUP(F8,'Sch C-3'!$C$7:$J$118,7,FALSE)*E8,0)</f>
        <v>0</v>
      </c>
      <c r="M8" s="135">
        <f>ROUND(VLOOKUP(F8,'Sch C-3'!$C$7:$J$118,8,FALSE)*E8,0)</f>
        <v>0</v>
      </c>
      <c r="N8" s="136"/>
    </row>
    <row r="9" spans="1:14" x14ac:dyDescent="0.2">
      <c r="A9" s="374" t="s">
        <v>8</v>
      </c>
      <c r="B9" s="135">
        <f>'Sch C-4'!D8</f>
        <v>0</v>
      </c>
      <c r="C9" s="135">
        <f>'Sch D'!C10</f>
        <v>0</v>
      </c>
      <c r="D9" s="135">
        <f>'Sch D'!D10</f>
        <v>0</v>
      </c>
      <c r="E9" s="135">
        <f>SUM(B9:D9)</f>
        <v>0</v>
      </c>
      <c r="F9" s="956">
        <v>12</v>
      </c>
      <c r="G9" s="874" t="str">
        <f>VLOOKUP(F9,'Sch C-3'!$C$7:$K$118,9,FALSE)</f>
        <v>Resident Care Fringe</v>
      </c>
      <c r="H9" s="135">
        <f>ROUND(VLOOKUP(F9,'Sch C-3'!$C$7:$J$118,3,FALSE)*E9,0)</f>
        <v>0</v>
      </c>
      <c r="I9" s="135">
        <f>ROUND(VLOOKUP(F9,'Sch C-3'!$C$7:$J$118,4,FALSE)*E9,0)</f>
        <v>0</v>
      </c>
      <c r="J9" s="135">
        <f>ROUND(VLOOKUP(F9,'Sch C-3'!$C$7:$J$118,5,FALSE)*E9,0)</f>
        <v>0</v>
      </c>
      <c r="K9" s="135">
        <f>ROUND(VLOOKUP(F9,'Sch C-3'!$C$7:$J$118,6,FALSE)*E9,0)</f>
        <v>0</v>
      </c>
      <c r="L9" s="135">
        <f>ROUND(VLOOKUP(F9,'Sch C-3'!$C$7:$J$118,7,FALSE)*E9,0)</f>
        <v>0</v>
      </c>
      <c r="M9" s="135">
        <f>ROUND(VLOOKUP(F9,'Sch C-3'!$C$7:$J$118,8,FALSE)*E9,0)</f>
        <v>0</v>
      </c>
      <c r="N9" s="136"/>
    </row>
    <row r="10" spans="1:14" x14ac:dyDescent="0.2">
      <c r="A10" s="374" t="s">
        <v>10</v>
      </c>
      <c r="B10" s="135">
        <f>'Sch C-4'!D9+'Sch C-4'!D11</f>
        <v>0</v>
      </c>
      <c r="C10" s="135">
        <f>'Sch D'!C11</f>
        <v>0</v>
      </c>
      <c r="D10" s="135">
        <f>'Sch D'!D11</f>
        <v>0</v>
      </c>
      <c r="E10" s="135">
        <f>SUM(B10:D10)</f>
        <v>0</v>
      </c>
      <c r="F10" s="956">
        <v>13</v>
      </c>
      <c r="G10" s="874" t="str">
        <f>VLOOKUP(F10,'Sch C-3'!$C$7:$K$118,9,FALSE)</f>
        <v>Resident Care Drugs &amp; Supplies</v>
      </c>
      <c r="H10" s="135">
        <f>ROUND(VLOOKUP(F10,'Sch C-3'!$C$7:$J$118,3,FALSE)*E10,0)</f>
        <v>0</v>
      </c>
      <c r="I10" s="135">
        <f>ROUND(VLOOKUP(F10,'Sch C-3'!$C$7:$J$118,4,FALSE)*E10,0)</f>
        <v>0</v>
      </c>
      <c r="J10" s="135">
        <f>ROUND(VLOOKUP(F10,'Sch C-3'!$C$7:$J$118,5,FALSE)*E10,0)</f>
        <v>0</v>
      </c>
      <c r="K10" s="135">
        <f>ROUND(VLOOKUP(F10,'Sch C-3'!$C$7:$J$118,6,FALSE)*E10,0)</f>
        <v>0</v>
      </c>
      <c r="L10" s="135">
        <f>ROUND(VLOOKUP(F10,'Sch C-3'!$C$7:$J$118,7,FALSE)*E10,0)</f>
        <v>0</v>
      </c>
      <c r="M10" s="135">
        <f>ROUND(VLOOKUP(F10,'Sch C-3'!$C$7:$J$118,8,FALSE)*E10,0)</f>
        <v>0</v>
      </c>
      <c r="N10" s="136"/>
    </row>
    <row r="11" spans="1:14" x14ac:dyDescent="0.2">
      <c r="A11" s="374" t="s">
        <v>12</v>
      </c>
      <c r="B11" s="135">
        <f>'Sch C-4'!D48</f>
        <v>0</v>
      </c>
      <c r="C11" s="135">
        <f>'Sch D'!C12</f>
        <v>0</v>
      </c>
      <c r="D11" s="135">
        <f>'Sch D'!D12</f>
        <v>0</v>
      </c>
      <c r="E11" s="135">
        <f>SUM(B11:D11)</f>
        <v>0</v>
      </c>
      <c r="F11" s="956">
        <v>14</v>
      </c>
      <c r="G11" s="874" t="str">
        <f>VLOOKUP(F11,'Sch C-3'!$C$7:$K$118,9,FALSE)</f>
        <v>Resident Care Other</v>
      </c>
      <c r="H11" s="135">
        <f>ROUND(VLOOKUP(F11,'Sch C-3'!$C$7:$J$118,3,FALSE)*E11,0)</f>
        <v>0</v>
      </c>
      <c r="I11" s="135">
        <f>ROUND(VLOOKUP(F11,'Sch C-3'!$C$7:$J$118,4,FALSE)*E11,0)</f>
        <v>0</v>
      </c>
      <c r="J11" s="135">
        <f>ROUND(VLOOKUP(F11,'Sch C-3'!$C$7:$J$118,5,FALSE)*E11,0)</f>
        <v>0</v>
      </c>
      <c r="K11" s="135">
        <f>ROUND(VLOOKUP(F11,'Sch C-3'!$C$7:$J$118,6,FALSE)*E11,0)</f>
        <v>0</v>
      </c>
      <c r="L11" s="135">
        <f>ROUND(VLOOKUP(F11,'Sch C-3'!$C$7:$J$118,7,FALSE)*E11,0)</f>
        <v>0</v>
      </c>
      <c r="M11" s="135">
        <f>ROUND(VLOOKUP(F11,'Sch C-3'!$C$7:$J$118,8,FALSE)*E11,0)</f>
        <v>0</v>
      </c>
      <c r="N11" s="136"/>
    </row>
    <row r="12" spans="1:14" ht="15.75" x14ac:dyDescent="0.25">
      <c r="A12" s="373" t="s">
        <v>7</v>
      </c>
      <c r="B12" s="777"/>
      <c r="C12" s="778"/>
      <c r="D12" s="778"/>
      <c r="E12" s="778"/>
      <c r="F12" s="778"/>
      <c r="G12" s="881"/>
      <c r="H12" s="778"/>
      <c r="I12" s="778"/>
      <c r="J12" s="778"/>
      <c r="K12" s="778"/>
      <c r="L12" s="778"/>
      <c r="M12" s="782"/>
      <c r="N12" s="136"/>
    </row>
    <row r="13" spans="1:14" x14ac:dyDescent="0.2">
      <c r="A13" s="374" t="s">
        <v>6</v>
      </c>
      <c r="B13" s="135">
        <f>'Sch C-4'!E7</f>
        <v>0</v>
      </c>
      <c r="C13" s="135">
        <f>'Sch D'!C14</f>
        <v>0</v>
      </c>
      <c r="D13" s="135">
        <f>'Sch D'!D14</f>
        <v>0</v>
      </c>
      <c r="E13" s="135">
        <f>SUM(B13:D13)</f>
        <v>0</v>
      </c>
      <c r="F13" s="956">
        <v>26</v>
      </c>
      <c r="G13" s="874" t="str">
        <f>VLOOKUP(F13,'Sch C-3'!$C$7:$K$118,9,FALSE)</f>
        <v>LHCP Salaries</v>
      </c>
      <c r="H13" s="135">
        <f>ROUND(VLOOKUP(F13,'Sch C-3'!$C$7:$J$118,3,FALSE)*E13,0)</f>
        <v>0</v>
      </c>
      <c r="I13" s="135">
        <f>ROUND(VLOOKUP(F13,'Sch C-3'!$C$7:$J$118,4,FALSE)*E13,0)</f>
        <v>0</v>
      </c>
      <c r="J13" s="135">
        <f>ROUND(VLOOKUP(F13,'Sch C-3'!$C$7:$J$118,5,FALSE)*E13,0)</f>
        <v>0</v>
      </c>
      <c r="K13" s="135">
        <f>ROUND(VLOOKUP(F13,'Sch C-3'!$C$7:$J$118,6,FALSE)*E13,0)</f>
        <v>0</v>
      </c>
      <c r="L13" s="135">
        <f>ROUND(VLOOKUP(F13,'Sch C-3'!$C$7:$J$118,7,FALSE)*E13,0)</f>
        <v>0</v>
      </c>
      <c r="M13" s="135">
        <f>ROUND(VLOOKUP(F13,'Sch C-3'!$C$7:$J$118,8,FALSE)*E13,0)</f>
        <v>0</v>
      </c>
      <c r="N13" s="136"/>
    </row>
    <row r="14" spans="1:14" x14ac:dyDescent="0.2">
      <c r="A14" s="374" t="s">
        <v>8</v>
      </c>
      <c r="B14" s="135">
        <f>'Sch C-4'!E8</f>
        <v>0</v>
      </c>
      <c r="C14" s="135">
        <f>'Sch D'!C15</f>
        <v>0</v>
      </c>
      <c r="D14" s="135">
        <f>'Sch D'!D15</f>
        <v>0</v>
      </c>
      <c r="E14" s="135">
        <f>SUM(B14:D14)</f>
        <v>0</v>
      </c>
      <c r="F14" s="956">
        <v>27</v>
      </c>
      <c r="G14" s="874" t="str">
        <f>VLOOKUP(F14,'Sch C-3'!$C$7:$K$118,9,FALSE)</f>
        <v>LHCP Fringe</v>
      </c>
      <c r="H14" s="135">
        <f>ROUND(VLOOKUP(F14,'Sch C-3'!$C$7:$J$118,3,FALSE)*E14,0)</f>
        <v>0</v>
      </c>
      <c r="I14" s="135">
        <f>ROUND(VLOOKUP(F14,'Sch C-3'!$C$7:$J$118,4,FALSE)*E14,0)</f>
        <v>0</v>
      </c>
      <c r="J14" s="135">
        <f>ROUND(VLOOKUP(F14,'Sch C-3'!$C$7:$J$118,5,FALSE)*E14,0)</f>
        <v>0</v>
      </c>
      <c r="K14" s="135">
        <f>ROUND(VLOOKUP(F14,'Sch C-3'!$C$7:$J$118,6,FALSE)*E14,0)</f>
        <v>0</v>
      </c>
      <c r="L14" s="135">
        <f>ROUND(VLOOKUP(F14,'Sch C-3'!$C$7:$J$118,7,FALSE)*E14,0)</f>
        <v>0</v>
      </c>
      <c r="M14" s="135">
        <f>ROUND(VLOOKUP(F14,'Sch C-3'!$C$7:$J$118,8,FALSE)*E14,0)</f>
        <v>0</v>
      </c>
      <c r="N14" s="136"/>
    </row>
    <row r="15" spans="1:14" x14ac:dyDescent="0.2">
      <c r="A15" s="374" t="s">
        <v>12</v>
      </c>
      <c r="B15" s="135">
        <f>'Sch C-4'!E48</f>
        <v>0</v>
      </c>
      <c r="C15" s="135">
        <f>'Sch D'!C16</f>
        <v>0</v>
      </c>
      <c r="D15" s="135">
        <f>'Sch D'!D16</f>
        <v>0</v>
      </c>
      <c r="E15" s="135">
        <f>SUM(B15:D15)</f>
        <v>0</v>
      </c>
      <c r="F15" s="956">
        <v>28</v>
      </c>
      <c r="G15" s="874" t="str">
        <f>VLOOKUP(F15,'Sch C-3'!$C$7:$K$118,9,FALSE)</f>
        <v>LHCP Other</v>
      </c>
      <c r="H15" s="135">
        <f>ROUND(VLOOKUP(F15,'Sch C-3'!$C$7:$J$118,3,FALSE)*E15,0)</f>
        <v>0</v>
      </c>
      <c r="I15" s="135">
        <f>ROUND(VLOOKUP(F15,'Sch C-3'!$C$7:$J$118,4,FALSE)*E15,0)</f>
        <v>0</v>
      </c>
      <c r="J15" s="135">
        <f>ROUND(VLOOKUP(F15,'Sch C-3'!$C$7:$J$118,5,FALSE)*E15,0)</f>
        <v>0</v>
      </c>
      <c r="K15" s="135">
        <f>ROUND(VLOOKUP(F15,'Sch C-3'!$C$7:$J$118,6,FALSE)*E15,0)</f>
        <v>0</v>
      </c>
      <c r="L15" s="135">
        <f>ROUND(VLOOKUP(F15,'Sch C-3'!$C$7:$J$118,7,FALSE)*E15,0)</f>
        <v>0</v>
      </c>
      <c r="M15" s="135">
        <f>ROUND(VLOOKUP(F15,'Sch C-3'!$C$7:$J$118,8,FALSE)*E15,0)</f>
        <v>0</v>
      </c>
      <c r="N15" s="136"/>
    </row>
    <row r="16" spans="1:14" ht="15.75" x14ac:dyDescent="0.25">
      <c r="A16" s="373" t="s">
        <v>9</v>
      </c>
      <c r="B16" s="777"/>
      <c r="C16" s="778"/>
      <c r="D16" s="778"/>
      <c r="E16" s="778"/>
      <c r="F16" s="778"/>
      <c r="G16" s="881"/>
      <c r="H16" s="778"/>
      <c r="I16" s="778"/>
      <c r="J16" s="778"/>
      <c r="K16" s="778"/>
      <c r="L16" s="778"/>
      <c r="M16" s="782"/>
      <c r="N16" s="136"/>
    </row>
    <row r="17" spans="1:14" x14ac:dyDescent="0.2">
      <c r="A17" s="374" t="s">
        <v>6</v>
      </c>
      <c r="B17" s="135">
        <f>'Sch C-4'!F7</f>
        <v>0</v>
      </c>
      <c r="C17" s="135">
        <f>'Sch D'!C18</f>
        <v>0</v>
      </c>
      <c r="D17" s="135">
        <f>'Sch D'!D18</f>
        <v>0</v>
      </c>
      <c r="E17" s="135">
        <f>SUM(B17:D17)</f>
        <v>0</v>
      </c>
      <c r="F17" s="958"/>
      <c r="G17" s="874" t="e">
        <f>VLOOKUP(F17,'Sch C-3'!$C$7:$K$118,9,FALSE)</f>
        <v>#N/A</v>
      </c>
      <c r="H17" s="135" t="e">
        <f>ROUND(VLOOKUP(F17,'Sch C-3'!$C$7:$J$118,3,FALSE)*E17,0)</f>
        <v>#N/A</v>
      </c>
      <c r="I17" s="135" t="e">
        <f>ROUND(VLOOKUP(F17,'Sch C-3'!$C$7:$J$118,4,FALSE)*E17,0)</f>
        <v>#N/A</v>
      </c>
      <c r="J17" s="135" t="e">
        <f>ROUND(VLOOKUP(F17,'Sch C-3'!$C$7:$J$118,5,FALSE)*E17,0)</f>
        <v>#N/A</v>
      </c>
      <c r="K17" s="135" t="e">
        <f>ROUND(VLOOKUP(F17,'Sch C-3'!$C$7:$J$118,6,FALSE)*E17,0)</f>
        <v>#N/A</v>
      </c>
      <c r="L17" s="135" t="e">
        <f>ROUND(VLOOKUP(F17,'Sch C-3'!$C$7:$J$118,7,FALSE)*E17,0)</f>
        <v>#N/A</v>
      </c>
      <c r="M17" s="135" t="e">
        <f>ROUND(VLOOKUP(F17,'Sch C-3'!$C$7:$J$118,8,FALSE)*E17,0)</f>
        <v>#N/A</v>
      </c>
      <c r="N17" s="136"/>
    </row>
    <row r="18" spans="1:14" x14ac:dyDescent="0.2">
      <c r="A18" s="374" t="s">
        <v>8</v>
      </c>
      <c r="B18" s="135">
        <f>'Sch C-4'!F8</f>
        <v>0</v>
      </c>
      <c r="C18" s="135">
        <f>'Sch D'!C19</f>
        <v>0</v>
      </c>
      <c r="D18" s="135">
        <f>'Sch D'!D19</f>
        <v>0</v>
      </c>
      <c r="E18" s="135">
        <f>SUM(B18:D18)</f>
        <v>0</v>
      </c>
      <c r="F18" s="958"/>
      <c r="G18" s="874" t="e">
        <f>VLOOKUP(F18,'Sch C-3'!$C$7:$K$118,9,FALSE)</f>
        <v>#N/A</v>
      </c>
      <c r="H18" s="135" t="e">
        <f>ROUND(VLOOKUP(F18,'Sch C-3'!$C$7:$J$118,3,FALSE)*E18,0)</f>
        <v>#N/A</v>
      </c>
      <c r="I18" s="135" t="e">
        <f>ROUND(VLOOKUP(F18,'Sch C-3'!$C$7:$J$118,4,FALSE)*E18,0)</f>
        <v>#N/A</v>
      </c>
      <c r="J18" s="135" t="e">
        <f>ROUND(VLOOKUP(F18,'Sch C-3'!$C$7:$J$118,5,FALSE)*E18,0)</f>
        <v>#N/A</v>
      </c>
      <c r="K18" s="135" t="e">
        <f>ROUND(VLOOKUP(F18,'Sch C-3'!$C$7:$J$118,6,FALSE)*E18,0)</f>
        <v>#N/A</v>
      </c>
      <c r="L18" s="135" t="e">
        <f>ROUND(VLOOKUP(F18,'Sch C-3'!$C$7:$J$118,7,FALSE)*E18,0)</f>
        <v>#N/A</v>
      </c>
      <c r="M18" s="135" t="e">
        <f>ROUND(VLOOKUP(F18,'Sch C-3'!$C$7:$J$118,8,FALSE)*E18,0)</f>
        <v>#N/A</v>
      </c>
      <c r="N18" s="136"/>
    </row>
    <row r="19" spans="1:14" x14ac:dyDescent="0.2">
      <c r="A19" s="374" t="s">
        <v>12</v>
      </c>
      <c r="B19" s="135">
        <f>'Sch C-4'!F48</f>
        <v>0</v>
      </c>
      <c r="C19" s="135">
        <f>'Sch D'!C20</f>
        <v>0</v>
      </c>
      <c r="D19" s="135">
        <f>'Sch D'!D20</f>
        <v>0</v>
      </c>
      <c r="E19" s="135">
        <f>SUM(B19:D19)</f>
        <v>0</v>
      </c>
      <c r="F19" s="958"/>
      <c r="G19" s="874" t="e">
        <f>VLOOKUP(F19,'Sch C-3'!$C$7:$K$118,9,FALSE)</f>
        <v>#N/A</v>
      </c>
      <c r="H19" s="135" t="e">
        <f>ROUND(VLOOKUP(F19,'Sch C-3'!$C$7:$J$118,3,FALSE)*E19,0)</f>
        <v>#N/A</v>
      </c>
      <c r="I19" s="135" t="e">
        <f>ROUND(VLOOKUP(F19,'Sch C-3'!$C$7:$J$118,4,FALSE)*E19,0)</f>
        <v>#N/A</v>
      </c>
      <c r="J19" s="135" t="e">
        <f>ROUND(VLOOKUP(F19,'Sch C-3'!$C$7:$J$118,5,FALSE)*E19,0)</f>
        <v>#N/A</v>
      </c>
      <c r="K19" s="135" t="e">
        <f>ROUND(VLOOKUP(F19,'Sch C-3'!$C$7:$J$118,6,FALSE)*E19,0)</f>
        <v>#N/A</v>
      </c>
      <c r="L19" s="135" t="e">
        <f>ROUND(VLOOKUP(F19,'Sch C-3'!$C$7:$J$118,7,FALSE)*E19,0)</f>
        <v>#N/A</v>
      </c>
      <c r="M19" s="135" t="e">
        <f>ROUND(VLOOKUP(F19,'Sch C-3'!$C$7:$J$118,8,FALSE)*E19,0)</f>
        <v>#N/A</v>
      </c>
      <c r="N19" s="136"/>
    </row>
    <row r="20" spans="1:14" ht="15.75" x14ac:dyDescent="0.25">
      <c r="A20" s="373" t="s">
        <v>11</v>
      </c>
      <c r="B20" s="777"/>
      <c r="C20" s="778"/>
      <c r="D20" s="778"/>
      <c r="E20" s="778"/>
      <c r="F20" s="778"/>
      <c r="G20" s="881"/>
      <c r="H20" s="778"/>
      <c r="I20" s="778"/>
      <c r="J20" s="778"/>
      <c r="K20" s="778"/>
      <c r="L20" s="778"/>
      <c r="M20" s="782"/>
      <c r="N20" s="136"/>
    </row>
    <row r="21" spans="1:14" x14ac:dyDescent="0.2">
      <c r="A21" s="374" t="s">
        <v>6</v>
      </c>
      <c r="B21" s="135">
        <f>'Sch C-4'!G7</f>
        <v>0</v>
      </c>
      <c r="C21" s="135">
        <f>'Sch D'!C22</f>
        <v>0</v>
      </c>
      <c r="D21" s="135">
        <f>'Sch D'!D22</f>
        <v>0</v>
      </c>
      <c r="E21" s="135">
        <f>SUM(B21:D21)</f>
        <v>0</v>
      </c>
      <c r="F21" s="958"/>
      <c r="G21" s="874" t="e">
        <f>VLOOKUP(F21,'Sch C-3'!$C$7:$K$118,9,FALSE)</f>
        <v>#N/A</v>
      </c>
      <c r="H21" s="135" t="e">
        <f>ROUND(VLOOKUP(F21,'Sch C-3'!$C$7:$J$118,3,FALSE)*E21,0)</f>
        <v>#N/A</v>
      </c>
      <c r="I21" s="135" t="e">
        <f>ROUND(VLOOKUP(F21,'Sch C-3'!$C$7:$J$118,4,FALSE)*E21,0)</f>
        <v>#N/A</v>
      </c>
      <c r="J21" s="135" t="e">
        <f>ROUND(VLOOKUP(F21,'Sch C-3'!$C$7:$J$118,5,FALSE)*E21,0)</f>
        <v>#N/A</v>
      </c>
      <c r="K21" s="135" t="e">
        <f>ROUND(VLOOKUP(F21,'Sch C-3'!$C$7:$J$118,6,FALSE)*E21,0)</f>
        <v>#N/A</v>
      </c>
      <c r="L21" s="135" t="e">
        <f>ROUND(VLOOKUP(F21,'Sch C-3'!$C$7:$J$118,7,FALSE)*E21,0)</f>
        <v>#N/A</v>
      </c>
      <c r="M21" s="135" t="e">
        <f>ROUND(VLOOKUP(F21,'Sch C-3'!$C$7:$J$118,8,FALSE)*E21,0)</f>
        <v>#N/A</v>
      </c>
      <c r="N21" s="136"/>
    </row>
    <row r="22" spans="1:14" x14ac:dyDescent="0.2">
      <c r="A22" s="374" t="s">
        <v>8</v>
      </c>
      <c r="B22" s="135">
        <f>'Sch C-4'!G8</f>
        <v>0</v>
      </c>
      <c r="C22" s="135">
        <f>'Sch D'!C23</f>
        <v>0</v>
      </c>
      <c r="D22" s="135">
        <f>'Sch D'!D23</f>
        <v>0</v>
      </c>
      <c r="E22" s="135">
        <f>SUM(B22:D22)</f>
        <v>0</v>
      </c>
      <c r="F22" s="958"/>
      <c r="G22" s="874" t="e">
        <f>VLOOKUP(F22,'Sch C-3'!$C$7:$K$118,9,FALSE)</f>
        <v>#N/A</v>
      </c>
      <c r="H22" s="135" t="e">
        <f>ROUND(VLOOKUP(F22,'Sch C-3'!$C$7:$J$118,3,FALSE)*E22,0)</f>
        <v>#N/A</v>
      </c>
      <c r="I22" s="135" t="e">
        <f>ROUND(VLOOKUP(F22,'Sch C-3'!$C$7:$J$118,4,FALSE)*E22,0)</f>
        <v>#N/A</v>
      </c>
      <c r="J22" s="135" t="e">
        <f>ROUND(VLOOKUP(F22,'Sch C-3'!$C$7:$J$118,5,FALSE)*E22,0)</f>
        <v>#N/A</v>
      </c>
      <c r="K22" s="135" t="e">
        <f>ROUND(VLOOKUP(F22,'Sch C-3'!$C$7:$J$118,6,FALSE)*E22,0)</f>
        <v>#N/A</v>
      </c>
      <c r="L22" s="135" t="e">
        <f>ROUND(VLOOKUP(F22,'Sch C-3'!$C$7:$J$118,7,FALSE)*E22,0)</f>
        <v>#N/A</v>
      </c>
      <c r="M22" s="135" t="e">
        <f>ROUND(VLOOKUP(F22,'Sch C-3'!$C$7:$J$118,8,FALSE)*E22,0)</f>
        <v>#N/A</v>
      </c>
      <c r="N22" s="136"/>
    </row>
    <row r="23" spans="1:14" x14ac:dyDescent="0.2">
      <c r="A23" s="374" t="s">
        <v>12</v>
      </c>
      <c r="B23" s="135">
        <f>'Sch C-4'!G48</f>
        <v>0</v>
      </c>
      <c r="C23" s="135">
        <f>'Sch D'!C24</f>
        <v>0</v>
      </c>
      <c r="D23" s="135">
        <f>'Sch D'!D24</f>
        <v>0</v>
      </c>
      <c r="E23" s="135">
        <f>SUM(B23:D23)</f>
        <v>0</v>
      </c>
      <c r="F23" s="958"/>
      <c r="G23" s="874" t="e">
        <f>VLOOKUP(F23,'Sch C-3'!$C$7:$K$118,9,FALSE)</f>
        <v>#N/A</v>
      </c>
      <c r="H23" s="135" t="e">
        <f>ROUND(VLOOKUP(F23,'Sch C-3'!$C$7:$J$118,3,FALSE)*E23,0)</f>
        <v>#N/A</v>
      </c>
      <c r="I23" s="135" t="e">
        <f>ROUND(VLOOKUP(F23,'Sch C-3'!$C$7:$J$118,4,FALSE)*E23,0)</f>
        <v>#N/A</v>
      </c>
      <c r="J23" s="135" t="e">
        <f>ROUND(VLOOKUP(F23,'Sch C-3'!$C$7:$J$118,5,FALSE)*E23,0)</f>
        <v>#N/A</v>
      </c>
      <c r="K23" s="135" t="e">
        <f>ROUND(VLOOKUP(F23,'Sch C-3'!$C$7:$J$118,6,FALSE)*E23,0)</f>
        <v>#N/A</v>
      </c>
      <c r="L23" s="135" t="e">
        <f>ROUND(VLOOKUP(F23,'Sch C-3'!$C$7:$J$118,7,FALSE)*E23,0)</f>
        <v>#N/A</v>
      </c>
      <c r="M23" s="135" t="e">
        <f>ROUND(VLOOKUP(F23,'Sch C-3'!$C$7:$J$118,8,FALSE)*E23,0)</f>
        <v>#N/A</v>
      </c>
      <c r="N23" s="136"/>
    </row>
    <row r="24" spans="1:14" ht="15.75" x14ac:dyDescent="0.25">
      <c r="A24" s="373" t="s">
        <v>13</v>
      </c>
      <c r="B24" s="777"/>
      <c r="C24" s="778"/>
      <c r="D24" s="778"/>
      <c r="E24" s="778"/>
      <c r="F24" s="778"/>
      <c r="G24" s="881"/>
      <c r="H24" s="778"/>
      <c r="I24" s="778"/>
      <c r="J24" s="778"/>
      <c r="K24" s="778"/>
      <c r="L24" s="778"/>
      <c r="M24" s="782"/>
      <c r="N24" s="136"/>
    </row>
    <row r="25" spans="1:14" x14ac:dyDescent="0.2">
      <c r="A25" s="374" t="s">
        <v>6</v>
      </c>
      <c r="B25" s="135">
        <f>'Sch C-4'!H7</f>
        <v>0</v>
      </c>
      <c r="C25" s="135">
        <f>'Sch D'!C26</f>
        <v>0</v>
      </c>
      <c r="D25" s="135">
        <f>'Sch D'!D26</f>
        <v>0</v>
      </c>
      <c r="E25" s="135">
        <f>SUM(B25:D25)</f>
        <v>0</v>
      </c>
      <c r="F25" s="958"/>
      <c r="G25" s="874" t="e">
        <f>VLOOKUP(F25,'Sch C-3'!$C$7:$K$118,9,FALSE)</f>
        <v>#N/A</v>
      </c>
      <c r="H25" s="135" t="e">
        <f>ROUND(VLOOKUP(F25,'Sch C-3'!$C$7:$J$118,3,FALSE)*E25,0)</f>
        <v>#N/A</v>
      </c>
      <c r="I25" s="135" t="e">
        <f>ROUND(VLOOKUP(F25,'Sch C-3'!$C$7:$J$118,4,FALSE)*E25,0)</f>
        <v>#N/A</v>
      </c>
      <c r="J25" s="135" t="e">
        <f>ROUND(VLOOKUP(F25,'Sch C-3'!$C$7:$J$118,5,FALSE)*E25,0)</f>
        <v>#N/A</v>
      </c>
      <c r="K25" s="135" t="e">
        <f>ROUND(VLOOKUP(F25,'Sch C-3'!$C$7:$J$118,6,FALSE)*E25,0)</f>
        <v>#N/A</v>
      </c>
      <c r="L25" s="135" t="e">
        <f>ROUND(VLOOKUP(F25,'Sch C-3'!$C$7:$J$118,7,FALSE)*E25,0)</f>
        <v>#N/A</v>
      </c>
      <c r="M25" s="135" t="e">
        <f>ROUND(VLOOKUP(F25,'Sch C-3'!$C$7:$J$118,8,FALSE)*E25,0)</f>
        <v>#N/A</v>
      </c>
      <c r="N25" s="136"/>
    </row>
    <row r="26" spans="1:14" x14ac:dyDescent="0.2">
      <c r="A26" s="374" t="s">
        <v>8</v>
      </c>
      <c r="B26" s="135">
        <f>'Sch C-4'!H8</f>
        <v>0</v>
      </c>
      <c r="C26" s="135">
        <f>'Sch D'!C27</f>
        <v>0</v>
      </c>
      <c r="D26" s="135">
        <f>'Sch D'!D27</f>
        <v>0</v>
      </c>
      <c r="E26" s="135">
        <f>SUM(B26:D26)</f>
        <v>0</v>
      </c>
      <c r="F26" s="958"/>
      <c r="G26" s="874" t="e">
        <f>VLOOKUP(F26,'Sch C-3'!$C$7:$K$118,9,FALSE)</f>
        <v>#N/A</v>
      </c>
      <c r="H26" s="135" t="e">
        <f>ROUND(VLOOKUP(F26,'Sch C-3'!$C$7:$J$118,3,FALSE)*E26,0)</f>
        <v>#N/A</v>
      </c>
      <c r="I26" s="135" t="e">
        <f>ROUND(VLOOKUP(F26,'Sch C-3'!$C$7:$J$118,4,FALSE)*E26,0)</f>
        <v>#N/A</v>
      </c>
      <c r="J26" s="135" t="e">
        <f>ROUND(VLOOKUP(F26,'Sch C-3'!$C$7:$J$118,5,FALSE)*E26,0)</f>
        <v>#N/A</v>
      </c>
      <c r="K26" s="135" t="e">
        <f>ROUND(VLOOKUP(F26,'Sch C-3'!$C$7:$J$118,6,FALSE)*E26,0)</f>
        <v>#N/A</v>
      </c>
      <c r="L26" s="135" t="e">
        <f>ROUND(VLOOKUP(F26,'Sch C-3'!$C$7:$J$118,7,FALSE)*E26,0)</f>
        <v>#N/A</v>
      </c>
      <c r="M26" s="135" t="e">
        <f>ROUND(VLOOKUP(F26,'Sch C-3'!$C$7:$J$118,8,FALSE)*E26,0)</f>
        <v>#N/A</v>
      </c>
      <c r="N26" s="136"/>
    </row>
    <row r="27" spans="1:14" x14ac:dyDescent="0.2">
      <c r="A27" s="374" t="s">
        <v>12</v>
      </c>
      <c r="B27" s="135">
        <f>'Sch C-4'!H48</f>
        <v>0</v>
      </c>
      <c r="C27" s="135">
        <f>'Sch D'!C28</f>
        <v>0</v>
      </c>
      <c r="D27" s="135">
        <f>'Sch D'!D28</f>
        <v>0</v>
      </c>
      <c r="E27" s="135">
        <f>SUM(B27:D27)</f>
        <v>0</v>
      </c>
      <c r="F27" s="958"/>
      <c r="G27" s="874" t="e">
        <f>VLOOKUP(F27,'Sch C-3'!$C$7:$K$118,9,FALSE)</f>
        <v>#N/A</v>
      </c>
      <c r="H27" s="135" t="e">
        <f>ROUND(VLOOKUP(F27,'Sch C-3'!$C$7:$J$118,3,FALSE)*E27,0)</f>
        <v>#N/A</v>
      </c>
      <c r="I27" s="135" t="e">
        <f>ROUND(VLOOKUP(F27,'Sch C-3'!$C$7:$J$118,4,FALSE)*E27,0)</f>
        <v>#N/A</v>
      </c>
      <c r="J27" s="135" t="e">
        <f>ROUND(VLOOKUP(F27,'Sch C-3'!$C$7:$J$118,5,FALSE)*E27,0)</f>
        <v>#N/A</v>
      </c>
      <c r="K27" s="135" t="e">
        <f>ROUND(VLOOKUP(F27,'Sch C-3'!$C$7:$J$118,6,FALSE)*E27,0)</f>
        <v>#N/A</v>
      </c>
      <c r="L27" s="135" t="e">
        <f>ROUND(VLOOKUP(F27,'Sch C-3'!$C$7:$J$118,7,FALSE)*E27,0)</f>
        <v>#N/A</v>
      </c>
      <c r="M27" s="135" t="e">
        <f>ROUND(VLOOKUP(F27,'Sch C-3'!$C$7:$J$118,8,FALSE)*E27,0)</f>
        <v>#N/A</v>
      </c>
      <c r="N27" s="136"/>
    </row>
    <row r="28" spans="1:14" ht="15.75" x14ac:dyDescent="0.25">
      <c r="A28" s="370" t="s">
        <v>304</v>
      </c>
      <c r="B28" s="777"/>
      <c r="C28" s="778"/>
      <c r="D28" s="778"/>
      <c r="E28" s="778"/>
      <c r="F28" s="778"/>
      <c r="G28" s="881"/>
      <c r="H28" s="778"/>
      <c r="I28" s="778"/>
      <c r="J28" s="778"/>
      <c r="K28" s="778"/>
      <c r="L28" s="778"/>
      <c r="M28" s="782"/>
      <c r="N28" s="136"/>
    </row>
    <row r="29" spans="1:14" ht="15.75" x14ac:dyDescent="0.25">
      <c r="A29" s="373" t="s">
        <v>15</v>
      </c>
      <c r="B29" s="777"/>
      <c r="C29" s="778"/>
      <c r="D29" s="778"/>
      <c r="E29" s="778"/>
      <c r="F29" s="778"/>
      <c r="G29" s="881"/>
      <c r="H29" s="778"/>
      <c r="I29" s="778"/>
      <c r="J29" s="778"/>
      <c r="K29" s="778"/>
      <c r="L29" s="778"/>
      <c r="M29" s="782"/>
      <c r="N29" s="136"/>
    </row>
    <row r="30" spans="1:14" x14ac:dyDescent="0.2">
      <c r="A30" s="374" t="s">
        <v>6</v>
      </c>
      <c r="B30" s="135">
        <f>'Sch C-4'!I7</f>
        <v>0</v>
      </c>
      <c r="C30" s="135">
        <f>'Sch D'!C31</f>
        <v>0</v>
      </c>
      <c r="D30" s="135">
        <f>'Sch D'!D31</f>
        <v>0</v>
      </c>
      <c r="E30" s="135">
        <f>SUM(B30:D30)</f>
        <v>0</v>
      </c>
      <c r="F30" s="956">
        <v>15</v>
      </c>
      <c r="G30" s="874" t="str">
        <f>VLOOKUP(F30,'Sch C-3'!$C$7:$K$118,9,FALSE)</f>
        <v>Admin Salaries</v>
      </c>
      <c r="H30" s="135">
        <f>ROUND(VLOOKUP(F30,'Sch C-3'!$C$7:$J$118,3,FALSE)*E30,0)</f>
        <v>0</v>
      </c>
      <c r="I30" s="135">
        <f>ROUND(VLOOKUP(F30,'Sch C-3'!$C$7:$J$118,4,FALSE)*E30,0)</f>
        <v>0</v>
      </c>
      <c r="J30" s="135">
        <f>ROUND(VLOOKUP(F30,'Sch C-3'!$C$7:$J$118,5,FALSE)*E30,0)</f>
        <v>0</v>
      </c>
      <c r="K30" s="135">
        <f>ROUND(VLOOKUP(F30,'Sch C-3'!$C$7:$J$118,6,FALSE)*E30,0)</f>
        <v>0</v>
      </c>
      <c r="L30" s="135">
        <f>ROUND(VLOOKUP(F30,'Sch C-3'!$C$7:$J$118,7,FALSE)*E30,0)</f>
        <v>0</v>
      </c>
      <c r="M30" s="135">
        <f>ROUND(VLOOKUP(F30,'Sch C-3'!$C$7:$J$118,8,FALSE)*E30,0)</f>
        <v>0</v>
      </c>
      <c r="N30" s="136"/>
    </row>
    <row r="31" spans="1:14" x14ac:dyDescent="0.2">
      <c r="A31" s="374" t="s">
        <v>8</v>
      </c>
      <c r="B31" s="135">
        <f>'Sch C-4'!I8</f>
        <v>0</v>
      </c>
      <c r="C31" s="135">
        <f>'Sch D'!C32</f>
        <v>0</v>
      </c>
      <c r="D31" s="135">
        <f>'Sch D'!D32</f>
        <v>0</v>
      </c>
      <c r="E31" s="135">
        <f>SUM(B31:D31)</f>
        <v>0</v>
      </c>
      <c r="F31" s="956">
        <v>16</v>
      </c>
      <c r="G31" s="874" t="str">
        <f>VLOOKUP(F31,'Sch C-3'!$C$7:$K$118,9,FALSE)</f>
        <v>Admin Fringes</v>
      </c>
      <c r="H31" s="135">
        <f>ROUND(VLOOKUP(F31,'Sch C-3'!$C$7:$J$118,3,FALSE)*E31,0)</f>
        <v>0</v>
      </c>
      <c r="I31" s="135">
        <f>ROUND(VLOOKUP(F31,'Sch C-3'!$C$7:$J$118,4,FALSE)*E31,0)</f>
        <v>0</v>
      </c>
      <c r="J31" s="135">
        <f>ROUND(VLOOKUP(F31,'Sch C-3'!$C$7:$J$118,5,FALSE)*E31,0)</f>
        <v>0</v>
      </c>
      <c r="K31" s="135">
        <f>ROUND(VLOOKUP(F31,'Sch C-3'!$C$7:$J$118,6,FALSE)*E31,0)</f>
        <v>0</v>
      </c>
      <c r="L31" s="135">
        <f>ROUND(VLOOKUP(F31,'Sch C-3'!$C$7:$J$118,7,FALSE)*E31,0)</f>
        <v>0</v>
      </c>
      <c r="M31" s="135">
        <f>ROUND(VLOOKUP(F31,'Sch C-3'!$C$7:$J$118,8,FALSE)*E31,0)</f>
        <v>0</v>
      </c>
      <c r="N31" s="136"/>
    </row>
    <row r="32" spans="1:14" x14ac:dyDescent="0.2">
      <c r="A32" s="374" t="s">
        <v>14</v>
      </c>
      <c r="B32" s="135">
        <f>'Sch C-4'!I12</f>
        <v>0</v>
      </c>
      <c r="C32" s="135">
        <f>'Sch D'!C33</f>
        <v>0</v>
      </c>
      <c r="D32" s="135">
        <f>'Sch D'!D33</f>
        <v>0</v>
      </c>
      <c r="E32" s="135">
        <f>SUM(B32:D32)</f>
        <v>0</v>
      </c>
      <c r="F32" s="956">
        <v>17</v>
      </c>
      <c r="G32" s="874" t="str">
        <f>VLOOKUP(F32,'Sch C-3'!$C$7:$K$118,9,FALSE)</f>
        <v>Malpractice</v>
      </c>
      <c r="H32" s="135">
        <f>ROUND(VLOOKUP(F32,'Sch C-3'!$C$7:$J$118,3,FALSE)*E32,0)</f>
        <v>0</v>
      </c>
      <c r="I32" s="135">
        <f>ROUND(VLOOKUP(F32,'Sch C-3'!$C$7:$J$118,4,FALSE)*E32,0)</f>
        <v>0</v>
      </c>
      <c r="J32" s="135">
        <f>ROUND(VLOOKUP(F32,'Sch C-3'!$C$7:$J$118,5,FALSE)*E32,0)</f>
        <v>0</v>
      </c>
      <c r="K32" s="135">
        <f>ROUND(VLOOKUP(F32,'Sch C-3'!$C$7:$J$118,6,FALSE)*E32,0)</f>
        <v>0</v>
      </c>
      <c r="L32" s="135">
        <f>ROUND(VLOOKUP(F32,'Sch C-3'!$C$7:$J$118,7,FALSE)*E32,0)</f>
        <v>0</v>
      </c>
      <c r="M32" s="135">
        <f>ROUND(VLOOKUP(F32,'Sch C-3'!$C$7:$J$118,8,FALSE)*E32,0)</f>
        <v>0</v>
      </c>
      <c r="N32" s="136"/>
    </row>
    <row r="33" spans="1:14" x14ac:dyDescent="0.2">
      <c r="A33" s="374" t="s">
        <v>12</v>
      </c>
      <c r="B33" s="135">
        <f>'Sch C-4'!I48</f>
        <v>0</v>
      </c>
      <c r="C33" s="135">
        <f>'Sch D'!C34</f>
        <v>0</v>
      </c>
      <c r="D33" s="135">
        <f>'Sch D'!D34</f>
        <v>0</v>
      </c>
      <c r="E33" s="135">
        <f>SUM(B33:D33)</f>
        <v>0</v>
      </c>
      <c r="F33" s="956">
        <v>18</v>
      </c>
      <c r="G33" s="874" t="str">
        <f>VLOOKUP(F33,'Sch C-3'!$C$7:$K$118,9,FALSE)</f>
        <v>Admin Other</v>
      </c>
      <c r="H33" s="135">
        <f>ROUND(VLOOKUP(F33,'Sch C-3'!$C$7:$J$118,3,FALSE)*E33,0)</f>
        <v>0</v>
      </c>
      <c r="I33" s="135">
        <f>ROUND(VLOOKUP(F33,'Sch C-3'!$C$7:$J$118,4,FALSE)*E33,0)</f>
        <v>0</v>
      </c>
      <c r="J33" s="135">
        <f>ROUND(VLOOKUP(F33,'Sch C-3'!$C$7:$J$118,5,FALSE)*E33,0)</f>
        <v>0</v>
      </c>
      <c r="K33" s="135">
        <f>ROUND(VLOOKUP(F33,'Sch C-3'!$C$7:$J$118,6,FALSE)*E33,0)</f>
        <v>0</v>
      </c>
      <c r="L33" s="135">
        <f>ROUND(VLOOKUP(F33,'Sch C-3'!$C$7:$J$118,7,FALSE)*E33,0)</f>
        <v>0</v>
      </c>
      <c r="M33" s="135">
        <f>ROUND(VLOOKUP(F33,'Sch C-3'!$C$7:$J$118,8,FALSE)*E33,0)</f>
        <v>0</v>
      </c>
      <c r="N33" s="136"/>
    </row>
    <row r="34" spans="1:14" ht="15.75" x14ac:dyDescent="0.25">
      <c r="A34" s="373" t="s">
        <v>17</v>
      </c>
      <c r="B34" s="777"/>
      <c r="C34" s="778"/>
      <c r="D34" s="778"/>
      <c r="E34" s="778"/>
      <c r="F34" s="778"/>
      <c r="G34" s="881"/>
      <c r="H34" s="778"/>
      <c r="I34" s="778"/>
      <c r="J34" s="778"/>
      <c r="K34" s="778"/>
      <c r="L34" s="778"/>
      <c r="M34" s="782"/>
      <c r="N34" s="136"/>
    </row>
    <row r="35" spans="1:14" x14ac:dyDescent="0.2">
      <c r="A35" s="374" t="s">
        <v>6</v>
      </c>
      <c r="B35" s="135">
        <f>'Sch C-4'!J7</f>
        <v>0</v>
      </c>
      <c r="C35" s="135">
        <f>'Sch D'!C36</f>
        <v>0</v>
      </c>
      <c r="D35" s="135">
        <f>'Sch D'!D36</f>
        <v>0</v>
      </c>
      <c r="E35" s="135">
        <f>SUM(B35:D35)</f>
        <v>0</v>
      </c>
      <c r="F35" s="958"/>
      <c r="G35" s="874" t="e">
        <f>VLOOKUP(F35,'Sch C-3'!$C$7:$K$118,9,FALSE)</f>
        <v>#N/A</v>
      </c>
      <c r="H35" s="135" t="e">
        <f>ROUND(VLOOKUP(F35,'Sch C-3'!$C$7:$J$118,3,FALSE)*E35,0)</f>
        <v>#N/A</v>
      </c>
      <c r="I35" s="135" t="e">
        <f>ROUND(VLOOKUP(F35,'Sch C-3'!$C$7:$J$118,4,FALSE)*E35,0)</f>
        <v>#N/A</v>
      </c>
      <c r="J35" s="135" t="e">
        <f>ROUND(VLOOKUP(F35,'Sch C-3'!$C$7:$J$118,5,FALSE)*E35,0)</f>
        <v>#N/A</v>
      </c>
      <c r="K35" s="135" t="e">
        <f>ROUND(VLOOKUP(F35,'Sch C-3'!$C$7:$J$118,6,FALSE)*E35,0)</f>
        <v>#N/A</v>
      </c>
      <c r="L35" s="135" t="e">
        <f>ROUND(VLOOKUP(F35,'Sch C-3'!$C$7:$J$118,7,FALSE)*E35,0)</f>
        <v>#N/A</v>
      </c>
      <c r="M35" s="135" t="e">
        <f>ROUND(VLOOKUP(F35,'Sch C-3'!$C$7:$J$118,8,FALSE)*E35,0)</f>
        <v>#N/A</v>
      </c>
      <c r="N35" s="136"/>
    </row>
    <row r="36" spans="1:14" x14ac:dyDescent="0.2">
      <c r="A36" s="374" t="s">
        <v>8</v>
      </c>
      <c r="B36" s="135">
        <f>'Sch C-4'!J8</f>
        <v>0</v>
      </c>
      <c r="C36" s="135">
        <f>'Sch D'!C37</f>
        <v>0</v>
      </c>
      <c r="D36" s="135">
        <f>'Sch D'!D37</f>
        <v>0</v>
      </c>
      <c r="E36" s="135">
        <f>SUM(B36:D36)</f>
        <v>0</v>
      </c>
      <c r="F36" s="958"/>
      <c r="G36" s="874" t="e">
        <f>VLOOKUP(F36,'Sch C-3'!$C$7:$K$118,9,FALSE)</f>
        <v>#N/A</v>
      </c>
      <c r="H36" s="135" t="e">
        <f>ROUND(VLOOKUP(F36,'Sch C-3'!$C$7:$J$118,3,FALSE)*E36,0)</f>
        <v>#N/A</v>
      </c>
      <c r="I36" s="135" t="e">
        <f>ROUND(VLOOKUP(F36,'Sch C-3'!$C$7:$J$118,4,FALSE)*E36,0)</f>
        <v>#N/A</v>
      </c>
      <c r="J36" s="135" t="e">
        <f>ROUND(VLOOKUP(F36,'Sch C-3'!$C$7:$J$118,5,FALSE)*E36,0)</f>
        <v>#N/A</v>
      </c>
      <c r="K36" s="135" t="e">
        <f>ROUND(VLOOKUP(F36,'Sch C-3'!$C$7:$J$118,6,FALSE)*E36,0)</f>
        <v>#N/A</v>
      </c>
      <c r="L36" s="135" t="e">
        <f>ROUND(VLOOKUP(F36,'Sch C-3'!$C$7:$J$118,7,FALSE)*E36,0)</f>
        <v>#N/A</v>
      </c>
      <c r="M36" s="135" t="e">
        <f>ROUND(VLOOKUP(F36,'Sch C-3'!$C$7:$J$118,8,FALSE)*E36,0)</f>
        <v>#N/A</v>
      </c>
      <c r="N36" s="136"/>
    </row>
    <row r="37" spans="1:14" x14ac:dyDescent="0.2">
      <c r="A37" s="374" t="s">
        <v>12</v>
      </c>
      <c r="B37" s="135">
        <f>'Sch C-4'!J48</f>
        <v>0</v>
      </c>
      <c r="C37" s="135">
        <f>'Sch D'!C38</f>
        <v>0</v>
      </c>
      <c r="D37" s="135">
        <f>'Sch D'!D38</f>
        <v>0</v>
      </c>
      <c r="E37" s="135">
        <f>SUM(B37:D37)</f>
        <v>0</v>
      </c>
      <c r="F37" s="958"/>
      <c r="G37" s="874" t="e">
        <f>VLOOKUP(F37,'Sch C-3'!$C$7:$K$118,9,FALSE)</f>
        <v>#N/A</v>
      </c>
      <c r="H37" s="135" t="e">
        <f>ROUND(VLOOKUP(F37,'Sch C-3'!$C$7:$J$118,3,FALSE)*E37,0)</f>
        <v>#N/A</v>
      </c>
      <c r="I37" s="135" t="e">
        <f>ROUND(VLOOKUP(F37,'Sch C-3'!$C$7:$J$118,4,FALSE)*E37,0)</f>
        <v>#N/A</v>
      </c>
      <c r="J37" s="135" t="e">
        <f>ROUND(VLOOKUP(F37,'Sch C-3'!$C$7:$J$118,5,FALSE)*E37,0)</f>
        <v>#N/A</v>
      </c>
      <c r="K37" s="135" t="e">
        <f>ROUND(VLOOKUP(F37,'Sch C-3'!$C$7:$J$118,6,FALSE)*E37,0)</f>
        <v>#N/A</v>
      </c>
      <c r="L37" s="135" t="e">
        <f>ROUND(VLOOKUP(F37,'Sch C-3'!$C$7:$J$118,7,FALSE)*E37,0)</f>
        <v>#N/A</v>
      </c>
      <c r="M37" s="135" t="e">
        <f>ROUND(VLOOKUP(F37,'Sch C-3'!$C$7:$J$118,8,FALSE)*E37,0)</f>
        <v>#N/A</v>
      </c>
      <c r="N37" s="136"/>
    </row>
    <row r="38" spans="1:14" ht="15.75" x14ac:dyDescent="0.25">
      <c r="A38" s="373" t="s">
        <v>19</v>
      </c>
      <c r="B38" s="777"/>
      <c r="C38" s="778"/>
      <c r="D38" s="778"/>
      <c r="E38" s="778"/>
      <c r="F38" s="778"/>
      <c r="G38" s="881"/>
      <c r="H38" s="778"/>
      <c r="I38" s="778"/>
      <c r="J38" s="778"/>
      <c r="K38" s="778"/>
      <c r="L38" s="778"/>
      <c r="M38" s="782"/>
      <c r="N38" s="136"/>
    </row>
    <row r="39" spans="1:14" x14ac:dyDescent="0.2">
      <c r="A39" s="374" t="s">
        <v>12</v>
      </c>
      <c r="B39" s="135">
        <f>'Sch C-4'!K48</f>
        <v>0</v>
      </c>
      <c r="C39" s="135">
        <f>'Sch D'!C40</f>
        <v>0</v>
      </c>
      <c r="D39" s="135">
        <f>'Sch D'!D40</f>
        <v>0</v>
      </c>
      <c r="E39" s="135">
        <f>SUM(B39:D39)</f>
        <v>0</v>
      </c>
      <c r="F39" s="958"/>
      <c r="G39" s="874" t="e">
        <f>VLOOKUP(F39,'Sch C-3'!$C$7:$K$118,9,FALSE)</f>
        <v>#N/A</v>
      </c>
      <c r="H39" s="135" t="e">
        <f>ROUND(VLOOKUP(F39,'Sch C-3'!$C$7:$J$118,3,FALSE)*E39,0)</f>
        <v>#N/A</v>
      </c>
      <c r="I39" s="135" t="e">
        <f>ROUND(VLOOKUP(F39,'Sch C-3'!$C$7:$J$118,4,FALSE)*E39,0)</f>
        <v>#N/A</v>
      </c>
      <c r="J39" s="135" t="e">
        <f>ROUND(VLOOKUP(F39,'Sch C-3'!$C$7:$J$118,5,FALSE)*E39,0)</f>
        <v>#N/A</v>
      </c>
      <c r="K39" s="135" t="e">
        <f>ROUND(VLOOKUP(F39,'Sch C-3'!$C$7:$J$118,6,FALSE)*E39,0)</f>
        <v>#N/A</v>
      </c>
      <c r="L39" s="135" t="e">
        <f>ROUND(VLOOKUP(F39,'Sch C-3'!$C$7:$J$118,7,FALSE)*E39,0)</f>
        <v>#N/A</v>
      </c>
      <c r="M39" s="135" t="e">
        <f>ROUND(VLOOKUP(F39,'Sch C-3'!$C$7:$J$118,8,FALSE)*E39,0)</f>
        <v>#N/A</v>
      </c>
      <c r="N39" s="136"/>
    </row>
    <row r="40" spans="1:14" ht="15.75" x14ac:dyDescent="0.25">
      <c r="A40" s="373" t="s">
        <v>21</v>
      </c>
      <c r="B40" s="777"/>
      <c r="C40" s="778"/>
      <c r="D40" s="778"/>
      <c r="E40" s="778"/>
      <c r="F40" s="778"/>
      <c r="G40" s="881"/>
      <c r="H40" s="778"/>
      <c r="I40" s="778"/>
      <c r="J40" s="778"/>
      <c r="K40" s="778"/>
      <c r="L40" s="778"/>
      <c r="M40" s="782"/>
      <c r="N40" s="136"/>
    </row>
    <row r="41" spans="1:14" x14ac:dyDescent="0.2">
      <c r="A41" s="374" t="s">
        <v>6</v>
      </c>
      <c r="B41" s="135">
        <f>'Sch C-4'!L7</f>
        <v>0</v>
      </c>
      <c r="C41" s="135">
        <f>'Sch D'!C42</f>
        <v>0</v>
      </c>
      <c r="D41" s="135">
        <f>'Sch D'!D42</f>
        <v>0</v>
      </c>
      <c r="E41" s="135">
        <f>SUM(B41:D41)</f>
        <v>0</v>
      </c>
      <c r="F41" s="958"/>
      <c r="G41" s="874" t="e">
        <f>VLOOKUP(F41,'Sch C-3'!$C$7:$K$118,9,FALSE)</f>
        <v>#N/A</v>
      </c>
      <c r="H41" s="135" t="e">
        <f>ROUND(VLOOKUP(F41,'Sch C-3'!$C$7:$J$118,3,FALSE)*E41,0)</f>
        <v>#N/A</v>
      </c>
      <c r="I41" s="135" t="e">
        <f>ROUND(VLOOKUP(F41,'Sch C-3'!$C$7:$J$118,4,FALSE)*E41,0)</f>
        <v>#N/A</v>
      </c>
      <c r="J41" s="135" t="e">
        <f>ROUND(VLOOKUP(F41,'Sch C-3'!$C$7:$J$118,5,FALSE)*E41,0)</f>
        <v>#N/A</v>
      </c>
      <c r="K41" s="135" t="e">
        <f>ROUND(VLOOKUP(F41,'Sch C-3'!$C$7:$J$118,6,FALSE)*E41,0)</f>
        <v>#N/A</v>
      </c>
      <c r="L41" s="135" t="e">
        <f>ROUND(VLOOKUP(F41,'Sch C-3'!$C$7:$J$118,7,FALSE)*E41,0)</f>
        <v>#N/A</v>
      </c>
      <c r="M41" s="135" t="e">
        <f>ROUND(VLOOKUP(F41,'Sch C-3'!$C$7:$J$118,8,FALSE)*E41,0)</f>
        <v>#N/A</v>
      </c>
      <c r="N41" s="136"/>
    </row>
    <row r="42" spans="1:14" x14ac:dyDescent="0.2">
      <c r="A42" s="374" t="s">
        <v>8</v>
      </c>
      <c r="B42" s="135">
        <f>'Sch C-4'!L8</f>
        <v>0</v>
      </c>
      <c r="C42" s="135">
        <f>'Sch D'!C43</f>
        <v>0</v>
      </c>
      <c r="D42" s="135">
        <f>'Sch D'!D43</f>
        <v>0</v>
      </c>
      <c r="E42" s="135">
        <f>SUM(B42:D42)</f>
        <v>0</v>
      </c>
      <c r="F42" s="958"/>
      <c r="G42" s="874" t="e">
        <f>VLOOKUP(F42,'Sch C-3'!$C$7:$K$118,9,FALSE)</f>
        <v>#N/A</v>
      </c>
      <c r="H42" s="135" t="e">
        <f>ROUND(VLOOKUP(F42,'Sch C-3'!$C$7:$J$118,3,FALSE)*E42,0)</f>
        <v>#N/A</v>
      </c>
      <c r="I42" s="135" t="e">
        <f>ROUND(VLOOKUP(F42,'Sch C-3'!$C$7:$J$118,4,FALSE)*E42,0)</f>
        <v>#N/A</v>
      </c>
      <c r="J42" s="135" t="e">
        <f>ROUND(VLOOKUP(F42,'Sch C-3'!$C$7:$J$118,5,FALSE)*E42,0)</f>
        <v>#N/A</v>
      </c>
      <c r="K42" s="135" t="e">
        <f>ROUND(VLOOKUP(F42,'Sch C-3'!$C$7:$J$118,6,FALSE)*E42,0)</f>
        <v>#N/A</v>
      </c>
      <c r="L42" s="135" t="e">
        <f>ROUND(VLOOKUP(F42,'Sch C-3'!$C$7:$J$118,7,FALSE)*E42,0)</f>
        <v>#N/A</v>
      </c>
      <c r="M42" s="135" t="e">
        <f>ROUND(VLOOKUP(F42,'Sch C-3'!$C$7:$J$118,8,FALSE)*E42,0)</f>
        <v>#N/A</v>
      </c>
      <c r="N42" s="136"/>
    </row>
    <row r="43" spans="1:14" x14ac:dyDescent="0.2">
      <c r="A43" s="374" t="s">
        <v>16</v>
      </c>
      <c r="B43" s="135">
        <f>'Sch C-4'!L48</f>
        <v>0</v>
      </c>
      <c r="C43" s="135">
        <f>'Sch D'!C44</f>
        <v>0</v>
      </c>
      <c r="D43" s="135">
        <f>'Sch D'!D44</f>
        <v>0</v>
      </c>
      <c r="E43" s="135">
        <f>SUM(B43:D43)</f>
        <v>0</v>
      </c>
      <c r="F43" s="958"/>
      <c r="G43" s="874" t="e">
        <f>VLOOKUP(F43,'Sch C-3'!$C$7:$K$118,9,FALSE)</f>
        <v>#N/A</v>
      </c>
      <c r="H43" s="135" t="e">
        <f>ROUND(VLOOKUP(F43,'Sch C-3'!$C$7:$J$118,3,FALSE)*E43,0)</f>
        <v>#N/A</v>
      </c>
      <c r="I43" s="135" t="e">
        <f>ROUND(VLOOKUP(F43,'Sch C-3'!$C$7:$J$118,4,FALSE)*E43,0)</f>
        <v>#N/A</v>
      </c>
      <c r="J43" s="135" t="e">
        <f>ROUND(VLOOKUP(F43,'Sch C-3'!$C$7:$J$118,5,FALSE)*E43,0)</f>
        <v>#N/A</v>
      </c>
      <c r="K43" s="135" t="e">
        <f>ROUND(VLOOKUP(F43,'Sch C-3'!$C$7:$J$118,6,FALSE)*E43,0)</f>
        <v>#N/A</v>
      </c>
      <c r="L43" s="135" t="e">
        <f>ROUND(VLOOKUP(F43,'Sch C-3'!$C$7:$J$118,7,FALSE)*E43,0)</f>
        <v>#N/A</v>
      </c>
      <c r="M43" s="135" t="e">
        <f>ROUND(VLOOKUP(F43,'Sch C-3'!$C$7:$J$118,8,FALSE)*E43,0)</f>
        <v>#N/A</v>
      </c>
      <c r="N43" s="136"/>
    </row>
    <row r="44" spans="1:14" ht="15.75" x14ac:dyDescent="0.25">
      <c r="A44" s="373" t="s">
        <v>23</v>
      </c>
      <c r="B44" s="777"/>
      <c r="C44" s="778"/>
      <c r="D44" s="778"/>
      <c r="E44" s="778"/>
      <c r="F44" s="778"/>
      <c r="G44" s="881"/>
      <c r="H44" s="778"/>
      <c r="I44" s="778"/>
      <c r="J44" s="778"/>
      <c r="K44" s="778"/>
      <c r="L44" s="778"/>
      <c r="M44" s="782"/>
      <c r="N44" s="136"/>
    </row>
    <row r="45" spans="1:14" x14ac:dyDescent="0.2">
      <c r="A45" s="374" t="s">
        <v>6</v>
      </c>
      <c r="B45" s="135">
        <f>'Sch C-4'!M7</f>
        <v>0</v>
      </c>
      <c r="C45" s="135">
        <f>'Sch D'!C46</f>
        <v>0</v>
      </c>
      <c r="D45" s="135">
        <f>'Sch D'!D46</f>
        <v>0</v>
      </c>
      <c r="E45" s="135">
        <f>SUM(B45:D45)</f>
        <v>0</v>
      </c>
      <c r="F45" s="958"/>
      <c r="G45" s="874" t="e">
        <f>VLOOKUP(F45,'Sch C-3'!$C$7:$K$118,9,FALSE)</f>
        <v>#N/A</v>
      </c>
      <c r="H45" s="135" t="e">
        <f>ROUND(VLOOKUP(F45,'Sch C-3'!$C$7:$J$118,3,FALSE)*E45,0)</f>
        <v>#N/A</v>
      </c>
      <c r="I45" s="135" t="e">
        <f>ROUND(VLOOKUP(F45,'Sch C-3'!$C$7:$J$118,4,FALSE)*E45,0)</f>
        <v>#N/A</v>
      </c>
      <c r="J45" s="135" t="e">
        <f>ROUND(VLOOKUP(F45,'Sch C-3'!$C$7:$J$118,5,FALSE)*E45,0)</f>
        <v>#N/A</v>
      </c>
      <c r="K45" s="135" t="e">
        <f>ROUND(VLOOKUP(F45,'Sch C-3'!$C$7:$J$118,6,FALSE)*E45,0)</f>
        <v>#N/A</v>
      </c>
      <c r="L45" s="135" t="e">
        <f>ROUND(VLOOKUP(F45,'Sch C-3'!$C$7:$J$118,7,FALSE)*E45,0)</f>
        <v>#N/A</v>
      </c>
      <c r="M45" s="135" t="e">
        <f>ROUND(VLOOKUP(F45,'Sch C-3'!$C$7:$J$118,8,FALSE)*E45,0)</f>
        <v>#N/A</v>
      </c>
      <c r="N45" s="136"/>
    </row>
    <row r="46" spans="1:14" x14ac:dyDescent="0.2">
      <c r="A46" s="374" t="s">
        <v>8</v>
      </c>
      <c r="B46" s="135">
        <f>'Sch C-4'!M8</f>
        <v>0</v>
      </c>
      <c r="C46" s="135">
        <f>'Sch D'!C47</f>
        <v>0</v>
      </c>
      <c r="D46" s="135">
        <f>'Sch D'!D47</f>
        <v>0</v>
      </c>
      <c r="E46" s="135">
        <f>SUM(B46:D46)</f>
        <v>0</v>
      </c>
      <c r="F46" s="958"/>
      <c r="G46" s="874" t="e">
        <f>VLOOKUP(F46,'Sch C-3'!$C$7:$K$118,9,FALSE)</f>
        <v>#N/A</v>
      </c>
      <c r="H46" s="135" t="e">
        <f>ROUND(VLOOKUP(F46,'Sch C-3'!$C$7:$J$118,3,FALSE)*E46,0)</f>
        <v>#N/A</v>
      </c>
      <c r="I46" s="135" t="e">
        <f>ROUND(VLOOKUP(F46,'Sch C-3'!$C$7:$J$118,4,FALSE)*E46,0)</f>
        <v>#N/A</v>
      </c>
      <c r="J46" s="135" t="e">
        <f>ROUND(VLOOKUP(F46,'Sch C-3'!$C$7:$J$118,5,FALSE)*E46,0)</f>
        <v>#N/A</v>
      </c>
      <c r="K46" s="135" t="e">
        <f>ROUND(VLOOKUP(F46,'Sch C-3'!$C$7:$J$118,6,FALSE)*E46,0)</f>
        <v>#N/A</v>
      </c>
      <c r="L46" s="135" t="e">
        <f>ROUND(VLOOKUP(F46,'Sch C-3'!$C$7:$J$118,7,FALSE)*E46,0)</f>
        <v>#N/A</v>
      </c>
      <c r="M46" s="135" t="e">
        <f>ROUND(VLOOKUP(F46,'Sch C-3'!$C$7:$J$118,8,FALSE)*E46,0)</f>
        <v>#N/A</v>
      </c>
      <c r="N46" s="136"/>
    </row>
    <row r="47" spans="1:14" x14ac:dyDescent="0.2">
      <c r="A47" s="374" t="s">
        <v>12</v>
      </c>
      <c r="B47" s="135">
        <f>'Sch C-4'!M48</f>
        <v>0</v>
      </c>
      <c r="C47" s="135">
        <f>'Sch D'!C48</f>
        <v>0</v>
      </c>
      <c r="D47" s="135">
        <f>'Sch D'!D48</f>
        <v>0</v>
      </c>
      <c r="E47" s="135">
        <f>SUM(B47:D47)</f>
        <v>0</v>
      </c>
      <c r="F47" s="958"/>
      <c r="G47" s="874" t="e">
        <f>VLOOKUP(F47,'Sch C-3'!$C$7:$K$118,9,FALSE)</f>
        <v>#N/A</v>
      </c>
      <c r="H47" s="135" t="e">
        <f>ROUND(VLOOKUP(F47,'Sch C-3'!$C$7:$J$118,3,FALSE)*E47,0)</f>
        <v>#N/A</v>
      </c>
      <c r="I47" s="135" t="e">
        <f>ROUND(VLOOKUP(F47,'Sch C-3'!$C$7:$J$118,4,FALSE)*E47,0)</f>
        <v>#N/A</v>
      </c>
      <c r="J47" s="135" t="e">
        <f>ROUND(VLOOKUP(F47,'Sch C-3'!$C$7:$J$118,5,FALSE)*E47,0)</f>
        <v>#N/A</v>
      </c>
      <c r="K47" s="135" t="e">
        <f>ROUND(VLOOKUP(F47,'Sch C-3'!$C$7:$J$118,6,FALSE)*E47,0)</f>
        <v>#N/A</v>
      </c>
      <c r="L47" s="135" t="e">
        <f>ROUND(VLOOKUP(F47,'Sch C-3'!$C$7:$J$118,7,FALSE)*E47,0)</f>
        <v>#N/A</v>
      </c>
      <c r="M47" s="135" t="e">
        <f>ROUND(VLOOKUP(F47,'Sch C-3'!$C$7:$J$118,8,FALSE)*E47,0)</f>
        <v>#N/A</v>
      </c>
      <c r="N47" s="136"/>
    </row>
    <row r="48" spans="1:14" ht="15.75" x14ac:dyDescent="0.25">
      <c r="A48" s="373" t="s">
        <v>25</v>
      </c>
      <c r="B48" s="777"/>
      <c r="C48" s="778"/>
      <c r="D48" s="778"/>
      <c r="E48" s="778"/>
      <c r="F48" s="778"/>
      <c r="G48" s="881"/>
      <c r="H48" s="778"/>
      <c r="I48" s="778"/>
      <c r="J48" s="778"/>
      <c r="K48" s="778"/>
      <c r="L48" s="778"/>
      <c r="M48" s="782"/>
      <c r="N48" s="136"/>
    </row>
    <row r="49" spans="1:14" x14ac:dyDescent="0.2">
      <c r="A49" s="374" t="s">
        <v>6</v>
      </c>
      <c r="B49" s="135">
        <f>'Sch C-4'!N7</f>
        <v>0</v>
      </c>
      <c r="C49" s="135">
        <f>'Sch D'!C50</f>
        <v>0</v>
      </c>
      <c r="D49" s="135">
        <f>'Sch D'!D50</f>
        <v>0</v>
      </c>
      <c r="E49" s="135">
        <f>SUM(B49:D49)</f>
        <v>0</v>
      </c>
      <c r="F49" s="958"/>
      <c r="G49" s="874" t="e">
        <f>VLOOKUP(F49,'Sch C-3'!$C$7:$K$118,9,FALSE)</f>
        <v>#N/A</v>
      </c>
      <c r="H49" s="135" t="e">
        <f>ROUND(VLOOKUP(F49,'Sch C-3'!$C$7:$J$118,3,FALSE)*E49,0)</f>
        <v>#N/A</v>
      </c>
      <c r="I49" s="135" t="e">
        <f>ROUND(VLOOKUP(F49,'Sch C-3'!$C$7:$J$118,4,FALSE)*E49,0)</f>
        <v>#N/A</v>
      </c>
      <c r="J49" s="135" t="e">
        <f>ROUND(VLOOKUP(F49,'Sch C-3'!$C$7:$J$118,5,FALSE)*E49,0)</f>
        <v>#N/A</v>
      </c>
      <c r="K49" s="135" t="e">
        <f>ROUND(VLOOKUP(F49,'Sch C-3'!$C$7:$J$118,6,FALSE)*E49,0)</f>
        <v>#N/A</v>
      </c>
      <c r="L49" s="135" t="e">
        <f>ROUND(VLOOKUP(F49,'Sch C-3'!$C$7:$J$118,7,FALSE)*E49,0)</f>
        <v>#N/A</v>
      </c>
      <c r="M49" s="135" t="e">
        <f>ROUND(VLOOKUP(F49,'Sch C-3'!$C$7:$J$118,8,FALSE)*E49,0)</f>
        <v>#N/A</v>
      </c>
      <c r="N49" s="136"/>
    </row>
    <row r="50" spans="1:14" x14ac:dyDescent="0.2">
      <c r="A50" s="374" t="s">
        <v>8</v>
      </c>
      <c r="B50" s="135">
        <f>'Sch C-4'!N8</f>
        <v>0</v>
      </c>
      <c r="C50" s="135">
        <f>'Sch D'!C51</f>
        <v>0</v>
      </c>
      <c r="D50" s="135">
        <f>'Sch D'!D51</f>
        <v>0</v>
      </c>
      <c r="E50" s="135">
        <f>SUM(B50:D50)</f>
        <v>0</v>
      </c>
      <c r="F50" s="958"/>
      <c r="G50" s="874" t="e">
        <f>VLOOKUP(F50,'Sch C-3'!$C$7:$K$118,9,FALSE)</f>
        <v>#N/A</v>
      </c>
      <c r="H50" s="135" t="e">
        <f>ROUND(VLOOKUP(F50,'Sch C-3'!$C$7:$J$118,3,FALSE)*E50,0)</f>
        <v>#N/A</v>
      </c>
      <c r="I50" s="135" t="e">
        <f>ROUND(VLOOKUP(F50,'Sch C-3'!$C$7:$J$118,4,FALSE)*E50,0)</f>
        <v>#N/A</v>
      </c>
      <c r="J50" s="135" t="e">
        <f>ROUND(VLOOKUP(F50,'Sch C-3'!$C$7:$J$118,5,FALSE)*E50,0)</f>
        <v>#N/A</v>
      </c>
      <c r="K50" s="135" t="e">
        <f>ROUND(VLOOKUP(F50,'Sch C-3'!$C$7:$J$118,6,FALSE)*E50,0)</f>
        <v>#N/A</v>
      </c>
      <c r="L50" s="135" t="e">
        <f>ROUND(VLOOKUP(F50,'Sch C-3'!$C$7:$J$118,7,FALSE)*E50,0)</f>
        <v>#N/A</v>
      </c>
      <c r="M50" s="135" t="e">
        <f>ROUND(VLOOKUP(F50,'Sch C-3'!$C$7:$J$118,8,FALSE)*E50,0)</f>
        <v>#N/A</v>
      </c>
      <c r="N50" s="136"/>
    </row>
    <row r="51" spans="1:14" x14ac:dyDescent="0.2">
      <c r="A51" s="374" t="s">
        <v>12</v>
      </c>
      <c r="B51" s="135">
        <f>'Sch C-4'!N48</f>
        <v>0</v>
      </c>
      <c r="C51" s="135">
        <f>'Sch D'!C52</f>
        <v>0</v>
      </c>
      <c r="D51" s="135">
        <f>'Sch D'!D52</f>
        <v>0</v>
      </c>
      <c r="E51" s="135">
        <f>SUM(B51:D51)</f>
        <v>0</v>
      </c>
      <c r="F51" s="958"/>
      <c r="G51" s="874" t="e">
        <f>VLOOKUP(F51,'Sch C-3'!$C$7:$K$118,9,FALSE)</f>
        <v>#N/A</v>
      </c>
      <c r="H51" s="135" t="e">
        <f>ROUND(VLOOKUP(F51,'Sch C-3'!$C$7:$J$118,3,FALSE)*E51,0)</f>
        <v>#N/A</v>
      </c>
      <c r="I51" s="135" t="e">
        <f>ROUND(VLOOKUP(F51,'Sch C-3'!$C$7:$J$118,4,FALSE)*E51,0)</f>
        <v>#N/A</v>
      </c>
      <c r="J51" s="135" t="e">
        <f>ROUND(VLOOKUP(F51,'Sch C-3'!$C$7:$J$118,5,FALSE)*E51,0)</f>
        <v>#N/A</v>
      </c>
      <c r="K51" s="135" t="e">
        <f>ROUND(VLOOKUP(F51,'Sch C-3'!$C$7:$J$118,6,FALSE)*E51,0)</f>
        <v>#N/A</v>
      </c>
      <c r="L51" s="135" t="e">
        <f>ROUND(VLOOKUP(F51,'Sch C-3'!$C$7:$J$118,7,FALSE)*E51,0)</f>
        <v>#N/A</v>
      </c>
      <c r="M51" s="135" t="e">
        <f>ROUND(VLOOKUP(F51,'Sch C-3'!$C$7:$J$118,8,FALSE)*E51,0)</f>
        <v>#N/A</v>
      </c>
      <c r="N51" s="136"/>
    </row>
    <row r="52" spans="1:14" ht="15.75" x14ac:dyDescent="0.25">
      <c r="A52" s="373" t="s">
        <v>27</v>
      </c>
      <c r="B52" s="777"/>
      <c r="C52" s="778"/>
      <c r="D52" s="778"/>
      <c r="E52" s="778"/>
      <c r="F52" s="778"/>
      <c r="G52" s="881"/>
      <c r="H52" s="778"/>
      <c r="I52" s="778"/>
      <c r="J52" s="778"/>
      <c r="K52" s="778"/>
      <c r="L52" s="778"/>
      <c r="M52" s="782"/>
      <c r="N52" s="136"/>
    </row>
    <row r="53" spans="1:14" x14ac:dyDescent="0.2">
      <c r="A53" s="374" t="s">
        <v>6</v>
      </c>
      <c r="B53" s="135">
        <f>'Sch C-4'!O7</f>
        <v>0</v>
      </c>
      <c r="C53" s="135">
        <f>'Sch D'!C54</f>
        <v>0</v>
      </c>
      <c r="D53" s="135">
        <f>'Sch D'!D54</f>
        <v>0</v>
      </c>
      <c r="E53" s="135">
        <f>SUM(B53:D53)</f>
        <v>0</v>
      </c>
      <c r="F53" s="958"/>
      <c r="G53" s="874" t="e">
        <f>VLOOKUP(F53,'Sch C-3'!$C$7:$K$118,9,FALSE)</f>
        <v>#N/A</v>
      </c>
      <c r="H53" s="135" t="e">
        <f>ROUND(VLOOKUP(F53,'Sch C-3'!$C$7:$J$118,3,FALSE)*E53,0)</f>
        <v>#N/A</v>
      </c>
      <c r="I53" s="135" t="e">
        <f>ROUND(VLOOKUP(F53,'Sch C-3'!$C$7:$J$118,4,FALSE)*E53,0)</f>
        <v>#N/A</v>
      </c>
      <c r="J53" s="135" t="e">
        <f>ROUND(VLOOKUP(F53,'Sch C-3'!$C$7:$J$118,5,FALSE)*E53,0)</f>
        <v>#N/A</v>
      </c>
      <c r="K53" s="135" t="e">
        <f>ROUND(VLOOKUP(F53,'Sch C-3'!$C$7:$J$118,6,FALSE)*E53,0)</f>
        <v>#N/A</v>
      </c>
      <c r="L53" s="135" t="e">
        <f>ROUND(VLOOKUP(F53,'Sch C-3'!$C$7:$J$118,7,FALSE)*E53,0)</f>
        <v>#N/A</v>
      </c>
      <c r="M53" s="135" t="e">
        <f>ROUND(VLOOKUP(F53,'Sch C-3'!$C$7:$J$118,8,FALSE)*E53,0)</f>
        <v>#N/A</v>
      </c>
      <c r="N53" s="136"/>
    </row>
    <row r="54" spans="1:14" x14ac:dyDescent="0.2">
      <c r="A54" s="374" t="s">
        <v>8</v>
      </c>
      <c r="B54" s="135">
        <f>'Sch C-4'!O8</f>
        <v>0</v>
      </c>
      <c r="C54" s="135">
        <f>'Sch D'!C55</f>
        <v>0</v>
      </c>
      <c r="D54" s="135">
        <f>'Sch D'!D55</f>
        <v>0</v>
      </c>
      <c r="E54" s="135">
        <f>SUM(B54:D54)</f>
        <v>0</v>
      </c>
      <c r="F54" s="958"/>
      <c r="G54" s="874" t="e">
        <f>VLOOKUP(F54,'Sch C-3'!$C$7:$K$118,9,FALSE)</f>
        <v>#N/A</v>
      </c>
      <c r="H54" s="135" t="e">
        <f>ROUND(VLOOKUP(F54,'Sch C-3'!$C$7:$J$118,3,FALSE)*E54,0)</f>
        <v>#N/A</v>
      </c>
      <c r="I54" s="135" t="e">
        <f>ROUND(VLOOKUP(F54,'Sch C-3'!$C$7:$J$118,4,FALSE)*E54,0)</f>
        <v>#N/A</v>
      </c>
      <c r="J54" s="135" t="e">
        <f>ROUND(VLOOKUP(F54,'Sch C-3'!$C$7:$J$118,5,FALSE)*E54,0)</f>
        <v>#N/A</v>
      </c>
      <c r="K54" s="135" t="e">
        <f>ROUND(VLOOKUP(F54,'Sch C-3'!$C$7:$J$118,6,FALSE)*E54,0)</f>
        <v>#N/A</v>
      </c>
      <c r="L54" s="135" t="e">
        <f>ROUND(VLOOKUP(F54,'Sch C-3'!$C$7:$J$118,7,FALSE)*E54,0)</f>
        <v>#N/A</v>
      </c>
      <c r="M54" s="135" t="e">
        <f>ROUND(VLOOKUP(F54,'Sch C-3'!$C$7:$J$118,8,FALSE)*E54,0)</f>
        <v>#N/A</v>
      </c>
      <c r="N54" s="136"/>
    </row>
    <row r="55" spans="1:14" x14ac:dyDescent="0.2">
      <c r="A55" s="374" t="s">
        <v>12</v>
      </c>
      <c r="B55" s="135">
        <f>'Sch C-4'!O48</f>
        <v>0</v>
      </c>
      <c r="C55" s="135">
        <f>'Sch D'!C56</f>
        <v>0</v>
      </c>
      <c r="D55" s="135">
        <f>'Sch D'!D56</f>
        <v>0</v>
      </c>
      <c r="E55" s="135">
        <f>SUM(B55:D55)</f>
        <v>0</v>
      </c>
      <c r="F55" s="958"/>
      <c r="G55" s="874" t="e">
        <f>VLOOKUP(F55,'Sch C-3'!$C$7:$K$118,9,FALSE)</f>
        <v>#N/A</v>
      </c>
      <c r="H55" s="135" t="e">
        <f>ROUND(VLOOKUP(F55,'Sch C-3'!$C$7:$J$118,3,FALSE)*E55,0)</f>
        <v>#N/A</v>
      </c>
      <c r="I55" s="135" t="e">
        <f>ROUND(VLOOKUP(F55,'Sch C-3'!$C$7:$J$118,4,FALSE)*E55,0)</f>
        <v>#N/A</v>
      </c>
      <c r="J55" s="135" t="e">
        <f>ROUND(VLOOKUP(F55,'Sch C-3'!$C$7:$J$118,5,FALSE)*E55,0)</f>
        <v>#N/A</v>
      </c>
      <c r="K55" s="135" t="e">
        <f>ROUND(VLOOKUP(F55,'Sch C-3'!$C$7:$J$118,6,FALSE)*E55,0)</f>
        <v>#N/A</v>
      </c>
      <c r="L55" s="135" t="e">
        <f>ROUND(VLOOKUP(F55,'Sch C-3'!$C$7:$J$118,7,FALSE)*E55,0)</f>
        <v>#N/A</v>
      </c>
      <c r="M55" s="135" t="e">
        <f>ROUND(VLOOKUP(F55,'Sch C-3'!$C$7:$J$118,8,FALSE)*E55,0)</f>
        <v>#N/A</v>
      </c>
      <c r="N55" s="136"/>
    </row>
    <row r="56" spans="1:14" ht="15.75" x14ac:dyDescent="0.25">
      <c r="A56" s="370" t="s">
        <v>29</v>
      </c>
      <c r="B56" s="777"/>
      <c r="C56" s="778"/>
      <c r="D56" s="778"/>
      <c r="E56" s="778"/>
      <c r="F56" s="778"/>
      <c r="G56" s="881"/>
      <c r="H56" s="778"/>
      <c r="I56" s="778"/>
      <c r="J56" s="778"/>
      <c r="K56" s="778"/>
      <c r="L56" s="778"/>
      <c r="M56" s="782"/>
      <c r="N56" s="136"/>
    </row>
    <row r="57" spans="1:14" x14ac:dyDescent="0.2">
      <c r="A57" s="374" t="s">
        <v>18</v>
      </c>
      <c r="B57" s="135">
        <f>'Sch C-4'!P48</f>
        <v>0</v>
      </c>
      <c r="C57" s="135">
        <f>'Sch D'!C58</f>
        <v>0</v>
      </c>
      <c r="D57" s="135">
        <f>'Sch D'!D58</f>
        <v>0</v>
      </c>
      <c r="E57" s="135">
        <f>SUM(B57:D57)</f>
        <v>0</v>
      </c>
      <c r="F57" s="956">
        <v>2</v>
      </c>
      <c r="G57" s="874" t="str">
        <f>VLOOKUP(F57,'Sch C-3'!$C$7:$K$98,9,FALSE)</f>
        <v>Food &amp; Dietary Supp</v>
      </c>
      <c r="H57" s="135">
        <f>ROUND(VLOOKUP(F57,'Sch C-3'!$C$7:$J$118,3,FALSE)*E57,0)</f>
        <v>0</v>
      </c>
      <c r="I57" s="135">
        <f>ROUND(VLOOKUP(F57,'Sch C-3'!$C$7:$J$118,4,FALSE)*E57,0)</f>
        <v>0</v>
      </c>
      <c r="J57" s="135">
        <f>ROUND(VLOOKUP(F57,'Sch C-3'!$C$7:$J$118,5,FALSE)*E57,0)</f>
        <v>0</v>
      </c>
      <c r="K57" s="135">
        <f>ROUND(VLOOKUP(F57,'Sch C-3'!$C$7:$J$118,6,FALSE)*E57,0)</f>
        <v>0</v>
      </c>
      <c r="L57" s="135">
        <f>ROUND(VLOOKUP(F57,'Sch C-3'!$C$7:$J$118,7,FALSE)*E57,0)</f>
        <v>0</v>
      </c>
      <c r="M57" s="135">
        <f>ROUND(VLOOKUP(F57,'Sch C-3'!$C$7:$J$118,8,FALSE)*E57,0)</f>
        <v>0</v>
      </c>
      <c r="N57" s="136"/>
    </row>
    <row r="58" spans="1:14" x14ac:dyDescent="0.2">
      <c r="A58" s="374" t="s">
        <v>20</v>
      </c>
      <c r="B58" s="135">
        <f>'Sch C-4'!Q13</f>
        <v>0</v>
      </c>
      <c r="C58" s="135">
        <f>'Sch D'!C59</f>
        <v>0</v>
      </c>
      <c r="D58" s="135">
        <f>'Sch D'!D59</f>
        <v>0</v>
      </c>
      <c r="E58" s="135">
        <f>SUM(B58:D58)</f>
        <v>0</v>
      </c>
      <c r="F58" s="958"/>
      <c r="G58" s="874" t="e">
        <f>VLOOKUP(F58,'Sch C-3'!$C$7:$K$118,9,FALSE)</f>
        <v>#N/A</v>
      </c>
      <c r="H58" s="135" t="e">
        <f>ROUND(VLOOKUP(F58,'Sch C-3'!$C$7:$J$118,3,FALSE)*E58,0)</f>
        <v>#N/A</v>
      </c>
      <c r="I58" s="135" t="e">
        <f>ROUND(VLOOKUP(F58,'Sch C-3'!$C$7:$J$118,4,FALSE)*E58,0)</f>
        <v>#N/A</v>
      </c>
      <c r="J58" s="135" t="e">
        <f>ROUND(VLOOKUP(F58,'Sch C-3'!$C$7:$J$118,5,FALSE)*E58,0)</f>
        <v>#N/A</v>
      </c>
      <c r="K58" s="135" t="e">
        <f>ROUND(VLOOKUP(F58,'Sch C-3'!$C$7:$J$118,6,FALSE)*E58,0)</f>
        <v>#N/A</v>
      </c>
      <c r="L58" s="135" t="e">
        <f>ROUND(VLOOKUP(F58,'Sch C-3'!$C$7:$J$118,7,FALSE)*E58,0)</f>
        <v>#N/A</v>
      </c>
      <c r="M58" s="135" t="e">
        <f>ROUND(VLOOKUP(F58,'Sch C-3'!$C$7:$J$118,8,FALSE)*E58,0)</f>
        <v>#N/A</v>
      </c>
      <c r="N58" s="136"/>
    </row>
    <row r="59" spans="1:14" x14ac:dyDescent="0.2">
      <c r="A59" s="374" t="s">
        <v>22</v>
      </c>
      <c r="B59" s="135">
        <f>'Sch C-4'!R48</f>
        <v>0</v>
      </c>
      <c r="C59" s="135">
        <f>'Sch D'!C60</f>
        <v>0</v>
      </c>
      <c r="D59" s="135">
        <f>'Sch D'!D60</f>
        <v>0</v>
      </c>
      <c r="E59" s="135">
        <f>SUM(B59:D59)</f>
        <v>0</v>
      </c>
      <c r="F59" s="958"/>
      <c r="G59" s="874" t="e">
        <f>VLOOKUP(F59,'Sch C-3'!$C$7:$K$118,9,FALSE)</f>
        <v>#N/A</v>
      </c>
      <c r="H59" s="135" t="e">
        <f>ROUND(VLOOKUP(F59,'Sch C-3'!$C$7:$J$118,3,FALSE)*E59,0)</f>
        <v>#N/A</v>
      </c>
      <c r="I59" s="135" t="e">
        <f>ROUND(VLOOKUP(F59,'Sch C-3'!$C$7:$J$118,4,FALSE)*E59,0)</f>
        <v>#N/A</v>
      </c>
      <c r="J59" s="135" t="e">
        <f>ROUND(VLOOKUP(F59,'Sch C-3'!$C$7:$J$118,5,FALSE)*E59,0)</f>
        <v>#N/A</v>
      </c>
      <c r="K59" s="135" t="e">
        <f>ROUND(VLOOKUP(F59,'Sch C-3'!$C$7:$J$118,6,FALSE)*E59,0)</f>
        <v>#N/A</v>
      </c>
      <c r="L59" s="135" t="e">
        <f>ROUND(VLOOKUP(F59,'Sch C-3'!$C$7:$J$118,7,FALSE)*E59,0)</f>
        <v>#N/A</v>
      </c>
      <c r="M59" s="135" t="e">
        <f>ROUND(VLOOKUP(F59,'Sch C-3'!$C$7:$J$118,8,FALSE)*E59,0)</f>
        <v>#N/A</v>
      </c>
      <c r="N59" s="136"/>
    </row>
    <row r="60" spans="1:14" x14ac:dyDescent="0.2">
      <c r="A60" s="786" t="s">
        <v>31</v>
      </c>
      <c r="B60" s="818">
        <f>'Sch C-4'!S49</f>
        <v>0</v>
      </c>
      <c r="C60" s="135">
        <f>'Sch D'!C61</f>
        <v>0</v>
      </c>
      <c r="D60" s="135">
        <f>'Sch D'!D61</f>
        <v>0</v>
      </c>
      <c r="E60" s="818">
        <f>SUM(B60:D60)</f>
        <v>0</v>
      </c>
      <c r="F60" s="819">
        <v>10</v>
      </c>
      <c r="G60" s="883" t="str">
        <f>VLOOKUP(F60,'Sch C-3'!$C$7:$K$98,9,FALSE)</f>
        <v>Property</v>
      </c>
      <c r="H60" s="135">
        <f>ROUND(VLOOKUP(F60,'Sch C-3'!$C$7:$J$118,3,FALSE)*E60,0)</f>
        <v>0</v>
      </c>
      <c r="I60" s="135">
        <f>ROUND(VLOOKUP(F60,'Sch C-3'!$C$7:$J$118,4,FALSE)*E60,0)</f>
        <v>0</v>
      </c>
      <c r="J60" s="135">
        <f>ROUND(VLOOKUP(F60,'Sch C-3'!$C$7:$J$118,5,FALSE)*E60,0)</f>
        <v>0</v>
      </c>
      <c r="K60" s="135">
        <f>ROUND(VLOOKUP(F60,'Sch C-3'!$C$7:$J$118,6,FALSE)*E60,0)</f>
        <v>0</v>
      </c>
      <c r="L60" s="135">
        <f>ROUND(VLOOKUP(F60,'Sch C-3'!$C$7:$J$118,7,FALSE)*E60,0)</f>
        <v>0</v>
      </c>
      <c r="M60" s="135">
        <f>ROUND(VLOOKUP(F60,'Sch C-3'!$C$7:$J$118,8,FALSE)*E60,0)</f>
        <v>0</v>
      </c>
      <c r="N60" s="136"/>
    </row>
    <row r="61" spans="1:14" x14ac:dyDescent="0.2">
      <c r="A61" s="788"/>
      <c r="B61" s="823"/>
      <c r="C61" s="824"/>
      <c r="D61" s="824"/>
      <c r="E61" s="824"/>
      <c r="F61" s="825"/>
      <c r="G61" s="882"/>
      <c r="H61" s="824"/>
      <c r="I61" s="824"/>
      <c r="J61" s="824"/>
      <c r="K61" s="824"/>
      <c r="L61" s="824"/>
      <c r="M61" s="826"/>
      <c r="N61" s="136"/>
    </row>
    <row r="62" spans="1:14" ht="15.75" x14ac:dyDescent="0.25">
      <c r="A62" s="787" t="s">
        <v>33</v>
      </c>
      <c r="B62" s="820"/>
      <c r="C62" s="821"/>
      <c r="D62" s="821"/>
      <c r="E62" s="821"/>
      <c r="F62" s="821"/>
      <c r="G62" s="879"/>
      <c r="H62" s="821"/>
      <c r="I62" s="821"/>
      <c r="J62" s="821"/>
      <c r="K62" s="821"/>
      <c r="L62" s="821"/>
      <c r="M62" s="822"/>
      <c r="N62" s="136"/>
    </row>
    <row r="63" spans="1:14" x14ac:dyDescent="0.2">
      <c r="A63" s="374" t="s">
        <v>26</v>
      </c>
      <c r="B63" s="137"/>
      <c r="C63" s="135">
        <f>'Sch D'!C64</f>
        <v>0</v>
      </c>
      <c r="D63" s="135">
        <f>'Sch D'!D64</f>
        <v>0</v>
      </c>
      <c r="E63" s="135">
        <f>SUM(B63:D63)</f>
        <v>0</v>
      </c>
      <c r="F63" s="958">
        <v>25</v>
      </c>
      <c r="G63" s="874" t="str">
        <f>VLOOKUP(F63,'Sch C-3'!$C$7:$K$118,9,FALSE)</f>
        <v>Waiver Direct</v>
      </c>
      <c r="H63" s="135">
        <f>ROUND(VLOOKUP(F63,'Sch C-3'!$C$7:$J$118,3,FALSE)*E63,0)</f>
        <v>0</v>
      </c>
      <c r="I63" s="135">
        <f>ROUND(VLOOKUP(F63,'Sch C-3'!$C$7:$J$118,4,FALSE)*E63,0)</f>
        <v>0</v>
      </c>
      <c r="J63" s="135">
        <f>ROUND(VLOOKUP(F63,'Sch C-3'!$C$7:$J$118,5,FALSE)*E63,0)</f>
        <v>0</v>
      </c>
      <c r="K63" s="135">
        <f>ROUND(VLOOKUP(F63,'Sch C-3'!$C$7:$J$118,6,FALSE)*E63,0)</f>
        <v>0</v>
      </c>
      <c r="L63" s="135">
        <f>ROUND(VLOOKUP(F63,'Sch C-3'!$C$7:$J$118,7,FALSE)*E63,0)</f>
        <v>0</v>
      </c>
      <c r="M63" s="135">
        <f>ROUND(VLOOKUP(F63,'Sch C-3'!$C$7:$J$118,8,FALSE)*E63,0)</f>
        <v>0</v>
      </c>
      <c r="N63" s="136"/>
    </row>
    <row r="64" spans="1:14" x14ac:dyDescent="0.2">
      <c r="A64" s="374" t="s">
        <v>28</v>
      </c>
      <c r="B64" s="135">
        <f>'Sch C-4'!T49-'Sch C-1'!B63</f>
        <v>0</v>
      </c>
      <c r="C64" s="135">
        <f>'Sch D'!C65</f>
        <v>0</v>
      </c>
      <c r="D64" s="135">
        <f>'Sch D'!D65</f>
        <v>0</v>
      </c>
      <c r="E64" s="135">
        <f>SUM(B64:D64)</f>
        <v>0</v>
      </c>
      <c r="F64" s="958">
        <v>25</v>
      </c>
      <c r="G64" s="874" t="str">
        <f>VLOOKUP(F64,'Sch C-3'!$C$7:$K$118,9,FALSE)</f>
        <v>Waiver Direct</v>
      </c>
      <c r="H64" s="135">
        <f>ROUND(VLOOKUP(F64,'Sch C-3'!$C$7:$J$118,3,FALSE)*E64,0)</f>
        <v>0</v>
      </c>
      <c r="I64" s="135">
        <f>ROUND(VLOOKUP(F64,'Sch C-3'!$C$7:$J$118,4,FALSE)*E64,0)</f>
        <v>0</v>
      </c>
      <c r="J64" s="135">
        <f>ROUND(VLOOKUP(F64,'Sch C-3'!$C$7:$J$118,5,FALSE)*E64,0)</f>
        <v>0</v>
      </c>
      <c r="K64" s="135">
        <f>ROUND(VLOOKUP(F64,'Sch C-3'!$C$7:$J$118,6,FALSE)*E64,0)</f>
        <v>0</v>
      </c>
      <c r="L64" s="135">
        <f>ROUND(VLOOKUP(F64,'Sch C-3'!$C$7:$J$118,7,FALSE)*E64,0)</f>
        <v>0</v>
      </c>
      <c r="M64" s="135">
        <f>ROUND(VLOOKUP(F64,'Sch C-3'!$C$7:$J$118,8,FALSE)*E64,0)</f>
        <v>0</v>
      </c>
      <c r="N64" s="136"/>
    </row>
    <row r="65" spans="1:14" ht="15.75" x14ac:dyDescent="0.25">
      <c r="A65" s="370" t="s">
        <v>35</v>
      </c>
      <c r="B65" s="777"/>
      <c r="C65" s="778"/>
      <c r="D65" s="778"/>
      <c r="E65" s="778"/>
      <c r="F65" s="778"/>
      <c r="G65" s="881"/>
      <c r="H65" s="778"/>
      <c r="I65" s="778"/>
      <c r="J65" s="778"/>
      <c r="K65" s="778"/>
      <c r="L65" s="778"/>
      <c r="M65" s="782"/>
      <c r="N65" s="136"/>
    </row>
    <row r="66" spans="1:14" x14ac:dyDescent="0.2">
      <c r="A66" s="374" t="s">
        <v>26</v>
      </c>
      <c r="B66" s="137"/>
      <c r="C66" s="135">
        <f>'Sch D'!C67</f>
        <v>0</v>
      </c>
      <c r="D66" s="135">
        <f>'Sch D'!D67</f>
        <v>0</v>
      </c>
      <c r="E66" s="135">
        <f>SUM(B66:D66)</f>
        <v>0</v>
      </c>
      <c r="F66" s="958">
        <v>22</v>
      </c>
      <c r="G66" s="874" t="str">
        <f>VLOOKUP(F66,'Sch C-3'!$C$7:$K$118,9,FALSE)</f>
        <v>Assisted Living Facility Direct</v>
      </c>
      <c r="H66" s="135">
        <f>ROUND(VLOOKUP(F66,'Sch C-3'!$C$7:$J$118,3,FALSE)*E66,0)</f>
        <v>0</v>
      </c>
      <c r="I66" s="135">
        <f>ROUND(VLOOKUP(F66,'Sch C-3'!$C$7:$J$118,4,FALSE)*E66,0)</f>
        <v>0</v>
      </c>
      <c r="J66" s="135">
        <f>ROUND(VLOOKUP(F66,'Sch C-3'!$C$7:$J$118,5,FALSE)*E66,0)</f>
        <v>0</v>
      </c>
      <c r="K66" s="135">
        <f>ROUND(VLOOKUP(F66,'Sch C-3'!$C$7:$J$118,6,FALSE)*E66,0)</f>
        <v>0</v>
      </c>
      <c r="L66" s="135">
        <f>ROUND(VLOOKUP(F66,'Sch C-3'!$C$7:$J$118,7,FALSE)*E66,0)</f>
        <v>0</v>
      </c>
      <c r="M66" s="135">
        <f>ROUND(VLOOKUP(F66,'Sch C-3'!$C$7:$J$118,8,FALSE)*E66,0)</f>
        <v>0</v>
      </c>
      <c r="N66" s="136"/>
    </row>
    <row r="67" spans="1:14" x14ac:dyDescent="0.2">
      <c r="A67" s="374" t="s">
        <v>30</v>
      </c>
      <c r="B67" s="135">
        <f>'Sch C-4'!U49-'Sch C-1'!B66</f>
        <v>0</v>
      </c>
      <c r="C67" s="135">
        <f>'Sch D'!C68</f>
        <v>0</v>
      </c>
      <c r="D67" s="135">
        <f>'Sch D'!D68</f>
        <v>0</v>
      </c>
      <c r="E67" s="135">
        <f>SUM(B67:D67)</f>
        <v>0</v>
      </c>
      <c r="F67" s="958">
        <v>22</v>
      </c>
      <c r="G67" s="874" t="str">
        <f>VLOOKUP(F67,'Sch C-3'!$C$7:$K$118,9,FALSE)</f>
        <v>Assisted Living Facility Direct</v>
      </c>
      <c r="H67" s="135">
        <f>ROUND(VLOOKUP(F67,'Sch C-3'!$C$7:$J$118,3,FALSE)*E67,0)</f>
        <v>0</v>
      </c>
      <c r="I67" s="135">
        <f>ROUND(VLOOKUP(F67,'Sch C-3'!$C$7:$J$118,4,FALSE)*E67,0)</f>
        <v>0</v>
      </c>
      <c r="J67" s="135">
        <f>ROUND(VLOOKUP(F67,'Sch C-3'!$C$7:$J$118,5,FALSE)*E67,0)</f>
        <v>0</v>
      </c>
      <c r="K67" s="135">
        <f>ROUND(VLOOKUP(F67,'Sch C-3'!$C$7:$J$118,6,FALSE)*E67,0)</f>
        <v>0</v>
      </c>
      <c r="L67" s="135">
        <f>ROUND(VLOOKUP(F67,'Sch C-3'!$C$7:$J$118,7,FALSE)*E67,0)</f>
        <v>0</v>
      </c>
      <c r="M67" s="135">
        <f>ROUND(VLOOKUP(F67,'Sch C-3'!$C$7:$J$118,8,FALSE)*E67,0)</f>
        <v>0</v>
      </c>
      <c r="N67" s="136"/>
    </row>
    <row r="68" spans="1:14" ht="15.75" x14ac:dyDescent="0.25">
      <c r="A68" s="370" t="s">
        <v>37</v>
      </c>
      <c r="B68" s="777"/>
      <c r="C68" s="778"/>
      <c r="D68" s="778"/>
      <c r="E68" s="778"/>
      <c r="F68" s="778"/>
      <c r="G68" s="881"/>
      <c r="H68" s="778"/>
      <c r="I68" s="778"/>
      <c r="J68" s="778"/>
      <c r="K68" s="778"/>
      <c r="L68" s="778"/>
      <c r="M68" s="782"/>
      <c r="N68" s="136"/>
    </row>
    <row r="69" spans="1:14" x14ac:dyDescent="0.2">
      <c r="A69" s="374" t="s">
        <v>26</v>
      </c>
      <c r="B69" s="137"/>
      <c r="C69" s="135">
        <f>'Sch D'!C70</f>
        <v>0</v>
      </c>
      <c r="D69" s="135">
        <f>'Sch D'!D70</f>
        <v>0</v>
      </c>
      <c r="E69" s="135">
        <f>SUM(B69:D69)</f>
        <v>0</v>
      </c>
      <c r="F69" s="958">
        <v>20</v>
      </c>
      <c r="G69" s="874" t="str">
        <f>VLOOKUP(F69,'Sch C-3'!$C$7:$K$118,9,FALSE)</f>
        <v>Direct Nursing Facility</v>
      </c>
      <c r="H69" s="135">
        <f>ROUND(VLOOKUP(F69,'Sch C-3'!$C$7:$J$118,3,FALSE)*E69,0)</f>
        <v>0</v>
      </c>
      <c r="I69" s="135">
        <f>ROUND(VLOOKUP(F69,'Sch C-3'!$C$7:$J$118,4,FALSE)*E69,0)</f>
        <v>0</v>
      </c>
      <c r="J69" s="135">
        <f>ROUND(VLOOKUP(F69,'Sch C-3'!$C$7:$J$118,5,FALSE)*E69,0)</f>
        <v>0</v>
      </c>
      <c r="K69" s="135">
        <f>ROUND(VLOOKUP(F69,'Sch C-3'!$C$7:$J$118,6,FALSE)*E69,0)</f>
        <v>0</v>
      </c>
      <c r="L69" s="135">
        <f>ROUND(VLOOKUP(F69,'Sch C-3'!$C$7:$J$118,7,FALSE)*E69,0)</f>
        <v>0</v>
      </c>
      <c r="M69" s="135">
        <f>ROUND(VLOOKUP(F69,'Sch C-3'!$C$7:$J$118,8,FALSE)*E69,0)</f>
        <v>0</v>
      </c>
      <c r="N69" s="136"/>
    </row>
    <row r="70" spans="1:14" x14ac:dyDescent="0.2">
      <c r="A70" s="374" t="s">
        <v>32</v>
      </c>
      <c r="B70" s="135">
        <f>'Sch C-4'!V49-'Sch C-1'!B69</f>
        <v>0</v>
      </c>
      <c r="C70" s="135">
        <f>'Sch D'!C71</f>
        <v>0</v>
      </c>
      <c r="D70" s="135">
        <f>'Sch D'!D71</f>
        <v>0</v>
      </c>
      <c r="E70" s="135">
        <f>SUM(B70:D70)</f>
        <v>0</v>
      </c>
      <c r="F70" s="958">
        <v>20</v>
      </c>
      <c r="G70" s="874" t="str">
        <f>VLOOKUP(F70,'Sch C-3'!$C$7:$K$118,9,FALSE)</f>
        <v>Direct Nursing Facility</v>
      </c>
      <c r="H70" s="135">
        <f>ROUND(VLOOKUP(F70,'Sch C-3'!$C$7:$J$118,3,FALSE)*E70,0)</f>
        <v>0</v>
      </c>
      <c r="I70" s="135">
        <f>ROUND(VLOOKUP(F70,'Sch C-3'!$C$7:$J$118,4,FALSE)*E70,0)</f>
        <v>0</v>
      </c>
      <c r="J70" s="135">
        <f>ROUND(VLOOKUP(F70,'Sch C-3'!$C$7:$J$118,5,FALSE)*E70,0)</f>
        <v>0</v>
      </c>
      <c r="K70" s="135">
        <f>ROUND(VLOOKUP(F70,'Sch C-3'!$C$7:$J$118,6,FALSE)*E70,0)</f>
        <v>0</v>
      </c>
      <c r="L70" s="135">
        <f>ROUND(VLOOKUP(F70,'Sch C-3'!$C$7:$J$118,7,FALSE)*E70,0)</f>
        <v>0</v>
      </c>
      <c r="M70" s="135">
        <f>ROUND(VLOOKUP(F70,'Sch C-3'!$C$7:$J$118,8,FALSE)*E70,0)</f>
        <v>0</v>
      </c>
      <c r="N70" s="136"/>
    </row>
    <row r="71" spans="1:14" ht="15.75" x14ac:dyDescent="0.25">
      <c r="A71" s="370" t="s">
        <v>38</v>
      </c>
      <c r="B71" s="777"/>
      <c r="C71" s="778"/>
      <c r="D71" s="778"/>
      <c r="E71" s="778"/>
      <c r="F71" s="778"/>
      <c r="G71" s="881"/>
      <c r="H71" s="778"/>
      <c r="I71" s="778"/>
      <c r="J71" s="778"/>
      <c r="K71" s="778"/>
      <c r="L71" s="778"/>
      <c r="M71" s="782"/>
      <c r="N71" s="136"/>
    </row>
    <row r="72" spans="1:14" x14ac:dyDescent="0.2">
      <c r="A72" s="374" t="s">
        <v>26</v>
      </c>
      <c r="B72" s="137"/>
      <c r="C72" s="135">
        <f>'Sch D'!C73</f>
        <v>0</v>
      </c>
      <c r="D72" s="135">
        <f>'Sch D'!D73</f>
        <v>0</v>
      </c>
      <c r="E72" s="135">
        <f>SUM(B72:D72)</f>
        <v>0</v>
      </c>
      <c r="F72" s="958">
        <v>23</v>
      </c>
      <c r="G72" s="874" t="str">
        <f>VLOOKUP(F72,'Sch C-3'!$C$7:$K$118,9,FALSE)</f>
        <v>Hospital Direct</v>
      </c>
      <c r="H72" s="135">
        <f>ROUND(VLOOKUP(F72,'Sch C-3'!$C$7:$J$118,3,FALSE)*E72,0)</f>
        <v>0</v>
      </c>
      <c r="I72" s="135">
        <f>ROUND(VLOOKUP(F72,'Sch C-3'!$C$7:$J$118,4,FALSE)*E72,0)</f>
        <v>0</v>
      </c>
      <c r="J72" s="135">
        <f>ROUND(VLOOKUP(F72,'Sch C-3'!$C$7:$J$118,5,FALSE)*E72,0)</f>
        <v>0</v>
      </c>
      <c r="K72" s="135">
        <f>ROUND(VLOOKUP(F72,'Sch C-3'!$C$7:$J$118,6,FALSE)*E72,0)</f>
        <v>0</v>
      </c>
      <c r="L72" s="135">
        <f>ROUND(VLOOKUP(F72,'Sch C-3'!$C$7:$J$118,7,FALSE)*E72,0)</f>
        <v>0</v>
      </c>
      <c r="M72" s="135">
        <f>ROUND(VLOOKUP(F72,'Sch C-3'!$C$7:$J$118,8,FALSE)*E72,0)</f>
        <v>0</v>
      </c>
      <c r="N72" s="136"/>
    </row>
    <row r="73" spans="1:14" x14ac:dyDescent="0.2">
      <c r="A73" s="374" t="s">
        <v>34</v>
      </c>
      <c r="B73" s="135">
        <f>'Sch C-4'!W49-'Sch C-1'!B72</f>
        <v>0</v>
      </c>
      <c r="C73" s="135">
        <f>'Sch D'!C74</f>
        <v>0</v>
      </c>
      <c r="D73" s="135">
        <f>'Sch D'!D74</f>
        <v>0</v>
      </c>
      <c r="E73" s="135">
        <f>SUM(B73:D73)</f>
        <v>0</v>
      </c>
      <c r="F73" s="958">
        <v>23</v>
      </c>
      <c r="G73" s="874" t="str">
        <f>VLOOKUP(F73,'Sch C-3'!$C$7:$K$118,9,FALSE)</f>
        <v>Hospital Direct</v>
      </c>
      <c r="H73" s="135">
        <f>ROUND(VLOOKUP(F73,'Sch C-3'!$C$7:$J$118,3,FALSE)*E73,0)</f>
        <v>0</v>
      </c>
      <c r="I73" s="135">
        <f>ROUND(VLOOKUP(F73,'Sch C-3'!$C$7:$J$118,4,FALSE)*E73,0)</f>
        <v>0</v>
      </c>
      <c r="J73" s="135">
        <f>ROUND(VLOOKUP(F73,'Sch C-3'!$C$7:$J$118,5,FALSE)*E73,0)</f>
        <v>0</v>
      </c>
      <c r="K73" s="135">
        <f>ROUND(VLOOKUP(F73,'Sch C-3'!$C$7:$J$118,6,FALSE)*E73,0)</f>
        <v>0</v>
      </c>
      <c r="L73" s="135">
        <f>ROUND(VLOOKUP(F73,'Sch C-3'!$C$7:$J$118,7,FALSE)*E73,0)</f>
        <v>0</v>
      </c>
      <c r="M73" s="135">
        <f>ROUND(VLOOKUP(F73,'Sch C-3'!$C$7:$J$118,8,FALSE)*E73,0)</f>
        <v>0</v>
      </c>
      <c r="N73" s="136"/>
    </row>
    <row r="74" spans="1:14" ht="15.75" x14ac:dyDescent="0.25">
      <c r="A74" s="370" t="s">
        <v>39</v>
      </c>
      <c r="B74" s="777"/>
      <c r="C74" s="778"/>
      <c r="D74" s="778"/>
      <c r="E74" s="778"/>
      <c r="F74" s="778"/>
      <c r="G74" s="881"/>
      <c r="H74" s="778"/>
      <c r="I74" s="778"/>
      <c r="J74" s="778"/>
      <c r="K74" s="778"/>
      <c r="L74" s="778"/>
      <c r="M74" s="782"/>
      <c r="N74" s="136"/>
    </row>
    <row r="75" spans="1:14" x14ac:dyDescent="0.2">
      <c r="A75" s="374" t="s">
        <v>26</v>
      </c>
      <c r="B75" s="137"/>
      <c r="C75" s="135">
        <f>'Sch D'!C76</f>
        <v>0</v>
      </c>
      <c r="D75" s="135">
        <f>'Sch D'!D76</f>
        <v>0</v>
      </c>
      <c r="E75" s="135">
        <f>SUM(B75:D75)</f>
        <v>0</v>
      </c>
      <c r="F75" s="958">
        <v>24</v>
      </c>
      <c r="G75" s="874" t="str">
        <f>VLOOKUP(F75,'Sch C-3'!$C$7:$K$118,9,FALSE)</f>
        <v>Other Direct</v>
      </c>
      <c r="H75" s="135">
        <f>ROUND(VLOOKUP(F75,'Sch C-3'!$C$7:$J$118,3,FALSE)*E75,0)</f>
        <v>0</v>
      </c>
      <c r="I75" s="135">
        <f>ROUND(VLOOKUP(F75,'Sch C-3'!$C$7:$J$118,4,FALSE)*E75,0)</f>
        <v>0</v>
      </c>
      <c r="J75" s="135">
        <f>ROUND(VLOOKUP(F75,'Sch C-3'!$C$7:$J$118,5,FALSE)*E75,0)</f>
        <v>0</v>
      </c>
      <c r="K75" s="135">
        <f>ROUND(VLOOKUP(F75,'Sch C-3'!$C$7:$J$118,6,FALSE)*E75,0)</f>
        <v>0</v>
      </c>
      <c r="L75" s="135">
        <f>ROUND(VLOOKUP(F75,'Sch C-3'!$C$7:$J$118,7,FALSE)*E75,0)</f>
        <v>0</v>
      </c>
      <c r="M75" s="135">
        <f>ROUND(VLOOKUP(F75,'Sch C-3'!$C$7:$J$118,8,FALSE)*E75,0)</f>
        <v>0</v>
      </c>
      <c r="N75" s="136"/>
    </row>
    <row r="76" spans="1:14" x14ac:dyDescent="0.2">
      <c r="A76" s="374" t="s">
        <v>36</v>
      </c>
      <c r="B76" s="135">
        <f>'Sch C-4'!X49-'Sch C-1'!B75</f>
        <v>0</v>
      </c>
      <c r="C76" s="135">
        <f>'Sch D'!C77</f>
        <v>0</v>
      </c>
      <c r="D76" s="135">
        <f>'Sch D'!D77</f>
        <v>0</v>
      </c>
      <c r="E76" s="135">
        <f>SUM(B76:D76)</f>
        <v>0</v>
      </c>
      <c r="F76" s="958">
        <v>24</v>
      </c>
      <c r="G76" s="874" t="str">
        <f>VLOOKUP(F76,'Sch C-3'!$C$7:$K$118,9,FALSE)</f>
        <v>Other Direct</v>
      </c>
      <c r="H76" s="135">
        <f>ROUND(VLOOKUP(F76,'Sch C-3'!$C$7:$J$118,3,FALSE)*E76,0)</f>
        <v>0</v>
      </c>
      <c r="I76" s="135">
        <f>ROUND(VLOOKUP(F76,'Sch C-3'!$C$7:$J$118,4,FALSE)*E76,0)</f>
        <v>0</v>
      </c>
      <c r="J76" s="135">
        <f>ROUND(VLOOKUP(F76,'Sch C-3'!$C$7:$J$118,5,FALSE)*E76,0)</f>
        <v>0</v>
      </c>
      <c r="K76" s="135">
        <f>ROUND(VLOOKUP(F76,'Sch C-3'!$C$7:$J$118,6,FALSE)*E76,0)</f>
        <v>0</v>
      </c>
      <c r="L76" s="135">
        <f>ROUND(VLOOKUP(F76,'Sch C-3'!$C$7:$J$118,7,FALSE)*E76,0)</f>
        <v>0</v>
      </c>
      <c r="M76" s="135">
        <f>ROUND(VLOOKUP(F76,'Sch C-3'!$C$7:$J$118,8,FALSE)*E76,0)</f>
        <v>0</v>
      </c>
      <c r="N76" s="136"/>
    </row>
    <row r="77" spans="1:14" s="2" customFormat="1" ht="15.75" thickBot="1" x14ac:dyDescent="0.25">
      <c r="A77" s="133" t="s">
        <v>220</v>
      </c>
      <c r="B77" s="138">
        <f>SUM(B6:B76)</f>
        <v>0</v>
      </c>
      <c r="C77" s="138">
        <f t="shared" ref="C77:M77" si="0">SUM(C6:C76)</f>
        <v>0</v>
      </c>
      <c r="D77" s="138">
        <f t="shared" si="0"/>
        <v>0</v>
      </c>
      <c r="E77" s="138">
        <f t="shared" si="0"/>
        <v>0</v>
      </c>
      <c r="F77" s="783"/>
      <c r="G77" s="880"/>
      <c r="H77" s="138" t="e">
        <f t="shared" si="0"/>
        <v>#N/A</v>
      </c>
      <c r="I77" s="138" t="e">
        <f t="shared" si="0"/>
        <v>#N/A</v>
      </c>
      <c r="J77" s="138" t="e">
        <f t="shared" si="0"/>
        <v>#N/A</v>
      </c>
      <c r="K77" s="138" t="e">
        <f t="shared" si="0"/>
        <v>#N/A</v>
      </c>
      <c r="L77" s="138" t="e">
        <f t="shared" si="0"/>
        <v>#N/A</v>
      </c>
      <c r="M77" s="138" t="e">
        <f t="shared" si="0"/>
        <v>#N/A</v>
      </c>
      <c r="N77" s="139"/>
    </row>
    <row r="78" spans="1:14" ht="15.75" thickTop="1" x14ac:dyDescent="0.2"/>
    <row r="80" spans="1:14" x14ac:dyDescent="0.2">
      <c r="A80" s="141" t="s">
        <v>182</v>
      </c>
      <c r="B80" s="141"/>
      <c r="C80" s="141"/>
    </row>
    <row r="81" spans="1:14" ht="58.5" customHeight="1" x14ac:dyDescent="0.2">
      <c r="A81" s="141"/>
      <c r="B81" s="141"/>
      <c r="C81" s="141"/>
      <c r="N81" s="142" t="s">
        <v>1175</v>
      </c>
    </row>
    <row r="82" spans="1:14" x14ac:dyDescent="0.2">
      <c r="A82" s="143" t="s">
        <v>303</v>
      </c>
      <c r="B82" s="144">
        <f>SUM(B8:B27)</f>
        <v>0</v>
      </c>
      <c r="C82" s="144">
        <f>SUM(C8:C27)</f>
        <v>0</v>
      </c>
      <c r="D82" s="144">
        <f>SUM(D8:D27)</f>
        <v>0</v>
      </c>
      <c r="E82" s="144">
        <f>SUM(E8:E27)</f>
        <v>0</v>
      </c>
      <c r="H82" s="144" t="e">
        <f t="shared" ref="H82:M82" si="1">SUM(H8:H27)</f>
        <v>#N/A</v>
      </c>
      <c r="I82" s="144" t="e">
        <f t="shared" si="1"/>
        <v>#N/A</v>
      </c>
      <c r="J82" s="144" t="e">
        <f t="shared" si="1"/>
        <v>#N/A</v>
      </c>
      <c r="K82" s="144" t="e">
        <f t="shared" si="1"/>
        <v>#N/A</v>
      </c>
      <c r="L82" s="144" t="e">
        <f t="shared" si="1"/>
        <v>#N/A</v>
      </c>
      <c r="M82" s="144" t="e">
        <f t="shared" si="1"/>
        <v>#N/A</v>
      </c>
      <c r="N82" s="144" t="e">
        <f>E82-SUM(H82:M82)</f>
        <v>#N/A</v>
      </c>
    </row>
    <row r="83" spans="1:14" x14ac:dyDescent="0.2">
      <c r="A83" s="143" t="s">
        <v>304</v>
      </c>
      <c r="B83" s="144">
        <f>SUM(B30:B55)</f>
        <v>0</v>
      </c>
      <c r="C83" s="144">
        <f>SUM(C30:C55)</f>
        <v>0</v>
      </c>
      <c r="D83" s="144">
        <f>SUM(D30:D55)</f>
        <v>0</v>
      </c>
      <c r="E83" s="144">
        <f>SUM(E30:E55)</f>
        <v>0</v>
      </c>
      <c r="H83" s="144" t="e">
        <f t="shared" ref="H83:M83" si="2">SUM(H30:H55)</f>
        <v>#N/A</v>
      </c>
      <c r="I83" s="144" t="e">
        <f t="shared" si="2"/>
        <v>#N/A</v>
      </c>
      <c r="J83" s="144" t="e">
        <f t="shared" si="2"/>
        <v>#N/A</v>
      </c>
      <c r="K83" s="144" t="e">
        <f t="shared" si="2"/>
        <v>#N/A</v>
      </c>
      <c r="L83" s="144" t="e">
        <f t="shared" si="2"/>
        <v>#N/A</v>
      </c>
      <c r="M83" s="144" t="e">
        <f t="shared" si="2"/>
        <v>#N/A</v>
      </c>
      <c r="N83" s="144" t="e">
        <f t="shared" ref="N83:N87" si="3">E83-SUM(H83:M83)</f>
        <v>#N/A</v>
      </c>
    </row>
    <row r="84" spans="1:14" x14ac:dyDescent="0.2">
      <c r="A84" s="143" t="s">
        <v>29</v>
      </c>
      <c r="B84" s="144">
        <f>SUM(B57:B59)</f>
        <v>0</v>
      </c>
      <c r="C84" s="144">
        <f>SUM(C57:C59)</f>
        <v>0</v>
      </c>
      <c r="D84" s="144">
        <f>SUM(D57:D59)</f>
        <v>0</v>
      </c>
      <c r="E84" s="144">
        <f>SUM(E57:E59)</f>
        <v>0</v>
      </c>
      <c r="H84" s="144" t="e">
        <f t="shared" ref="H84:M84" si="4">SUM(H57:H59)</f>
        <v>#N/A</v>
      </c>
      <c r="I84" s="144" t="e">
        <f t="shared" si="4"/>
        <v>#N/A</v>
      </c>
      <c r="J84" s="144" t="e">
        <f t="shared" si="4"/>
        <v>#N/A</v>
      </c>
      <c r="K84" s="144" t="e">
        <f t="shared" si="4"/>
        <v>#N/A</v>
      </c>
      <c r="L84" s="144" t="e">
        <f t="shared" si="4"/>
        <v>#N/A</v>
      </c>
      <c r="M84" s="144" t="e">
        <f t="shared" si="4"/>
        <v>#N/A</v>
      </c>
      <c r="N84" s="144" t="e">
        <f t="shared" si="3"/>
        <v>#N/A</v>
      </c>
    </row>
    <row r="85" spans="1:14" x14ac:dyDescent="0.2">
      <c r="A85" s="143" t="s">
        <v>31</v>
      </c>
      <c r="B85" s="144">
        <f>B60</f>
        <v>0</v>
      </c>
      <c r="C85" s="144">
        <f t="shared" ref="C85:E85" si="5">C60</f>
        <v>0</v>
      </c>
      <c r="D85" s="144">
        <f t="shared" si="5"/>
        <v>0</v>
      </c>
      <c r="E85" s="144">
        <f t="shared" si="5"/>
        <v>0</v>
      </c>
      <c r="H85" s="144">
        <f>H60</f>
        <v>0</v>
      </c>
      <c r="I85" s="144">
        <f t="shared" ref="I85:M85" si="6">I60</f>
        <v>0</v>
      </c>
      <c r="J85" s="144">
        <f t="shared" si="6"/>
        <v>0</v>
      </c>
      <c r="K85" s="144">
        <f t="shared" si="6"/>
        <v>0</v>
      </c>
      <c r="L85" s="144">
        <f t="shared" si="6"/>
        <v>0</v>
      </c>
      <c r="M85" s="144">
        <f t="shared" si="6"/>
        <v>0</v>
      </c>
      <c r="N85" s="144">
        <f t="shared" si="3"/>
        <v>0</v>
      </c>
    </row>
    <row r="86" spans="1:14" x14ac:dyDescent="0.2">
      <c r="A86" s="143" t="s">
        <v>183</v>
      </c>
      <c r="B86" s="144">
        <f>SUM(B63:B76)</f>
        <v>0</v>
      </c>
      <c r="C86" s="144">
        <f>SUM(C63:C76)</f>
        <v>0</v>
      </c>
      <c r="D86" s="144">
        <f>SUM(D63:D76)</f>
        <v>0</v>
      </c>
      <c r="E86" s="144">
        <f>SUM(E63:E76)</f>
        <v>0</v>
      </c>
      <c r="H86" s="144">
        <f t="shared" ref="H86:M86" si="7">SUM(H63:H76)</f>
        <v>0</v>
      </c>
      <c r="I86" s="144">
        <f t="shared" si="7"/>
        <v>0</v>
      </c>
      <c r="J86" s="144">
        <f t="shared" si="7"/>
        <v>0</v>
      </c>
      <c r="K86" s="144">
        <f t="shared" si="7"/>
        <v>0</v>
      </c>
      <c r="L86" s="144">
        <f t="shared" si="7"/>
        <v>0</v>
      </c>
      <c r="M86" s="144">
        <f t="shared" si="7"/>
        <v>0</v>
      </c>
      <c r="N86" s="144">
        <f t="shared" si="3"/>
        <v>0</v>
      </c>
    </row>
    <row r="87" spans="1:14" x14ac:dyDescent="0.2">
      <c r="A87" s="143" t="s">
        <v>113</v>
      </c>
      <c r="B87" s="145">
        <f>SUM(B82:B86)</f>
        <v>0</v>
      </c>
      <c r="C87" s="145">
        <f>SUM(C82:C86)</f>
        <v>0</v>
      </c>
      <c r="D87" s="145">
        <f>SUM(D82:D86)</f>
        <v>0</v>
      </c>
      <c r="E87" s="145">
        <f>SUM(E82:E86)</f>
        <v>0</v>
      </c>
      <c r="H87" s="145" t="e">
        <f>SUM(H82:H86)</f>
        <v>#N/A</v>
      </c>
      <c r="I87" s="145" t="e">
        <f t="shared" ref="I87:M87" si="8">SUM(I82:I86)</f>
        <v>#N/A</v>
      </c>
      <c r="J87" s="145" t="e">
        <f t="shared" si="8"/>
        <v>#N/A</v>
      </c>
      <c r="K87" s="145" t="e">
        <f t="shared" si="8"/>
        <v>#N/A</v>
      </c>
      <c r="L87" s="145" t="e">
        <f t="shared" si="8"/>
        <v>#N/A</v>
      </c>
      <c r="M87" s="145" t="e">
        <f t="shared" si="8"/>
        <v>#N/A</v>
      </c>
      <c r="N87" s="145" t="e">
        <f t="shared" si="3"/>
        <v>#N/A</v>
      </c>
    </row>
    <row r="88" spans="1:14" x14ac:dyDescent="0.2">
      <c r="A88" s="143" t="s">
        <v>184</v>
      </c>
      <c r="B88" s="144">
        <f>B87-B77</f>
        <v>0</v>
      </c>
      <c r="C88" s="144">
        <f>C87-C77</f>
        <v>0</v>
      </c>
      <c r="D88" s="144">
        <f>D87-D77</f>
        <v>0</v>
      </c>
      <c r="E88" s="144">
        <f>E87-E77</f>
        <v>0</v>
      </c>
      <c r="H88" s="144" t="e">
        <f>H87-SUM(H82:H86)</f>
        <v>#N/A</v>
      </c>
      <c r="I88" s="144" t="e">
        <f t="shared" ref="I88:N88" si="9">I87-SUM(I82:I86)</f>
        <v>#N/A</v>
      </c>
      <c r="J88" s="144" t="e">
        <f t="shared" si="9"/>
        <v>#N/A</v>
      </c>
      <c r="K88" s="144" t="e">
        <f t="shared" si="9"/>
        <v>#N/A</v>
      </c>
      <c r="L88" s="144" t="e">
        <f t="shared" si="9"/>
        <v>#N/A</v>
      </c>
      <c r="M88" s="144" t="e">
        <f t="shared" si="9"/>
        <v>#N/A</v>
      </c>
      <c r="N88" s="144" t="e">
        <f t="shared" si="9"/>
        <v>#N/A</v>
      </c>
    </row>
    <row r="89" spans="1:14" x14ac:dyDescent="0.2">
      <c r="A89" s="143"/>
      <c r="B89" s="146" t="s">
        <v>185</v>
      </c>
      <c r="C89" s="146" t="s">
        <v>186</v>
      </c>
      <c r="D89" s="146" t="s">
        <v>186</v>
      </c>
      <c r="E89" s="141"/>
    </row>
    <row r="90" spans="1:14" x14ac:dyDescent="0.2">
      <c r="A90" s="143" t="s">
        <v>185</v>
      </c>
      <c r="B90" s="144">
        <f>'Sch C-4'!C49</f>
        <v>0</v>
      </c>
      <c r="C90" s="144">
        <f>'Sch D'!C78</f>
        <v>0</v>
      </c>
      <c r="D90" s="144">
        <f>'Sch D'!D78</f>
        <v>0</v>
      </c>
      <c r="E90" s="144"/>
    </row>
    <row r="91" spans="1:14" x14ac:dyDescent="0.2">
      <c r="A91" s="143"/>
      <c r="B91" s="144">
        <f>B90-B87</f>
        <v>0</v>
      </c>
      <c r="C91" s="144">
        <f>C90-C87</f>
        <v>0</v>
      </c>
      <c r="D91" s="144">
        <f>D90-D87</f>
        <v>0</v>
      </c>
    </row>
  </sheetData>
  <sheetProtection algorithmName="SHA-512" hashValue="iM95WdGVfTJsfsxdN7GYtMgHsEonodQkfLJ6h96z/W6Abw2OazDdr4w75oIOklhwIc06JjgZpUVugzLGR81g3Q==" saltValue="LASYmJRc+Mx48DkrRTMLLw==" spinCount="100000" sheet="1" objects="1" scenarios="1"/>
  <pageMargins left="0.75" right="0.75" top="0.98" bottom="0.5" header="0.5" footer="0.25"/>
  <pageSetup scale="56" fitToWidth="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F94CC31-8F87-4766-8C26-045A07B7CE5B}">
          <x14:formula1>
            <xm:f>'Input List'!$D$3:$D$53</xm:f>
          </x14:formula1>
          <xm:sqref>F69:F70 F75:F76 F17:F19 F66:F67 F63:F64 F49:F51 F21:F23 F45:F47 F25:F27 F39 F41:F43 F35:F37 F72:F73 F53:F55 F58:F59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AD67-27A1-47D9-9636-A80C9AFEB5A1}">
  <dimension ref="A1:J154"/>
  <sheetViews>
    <sheetView zoomScaleNormal="100" workbookViewId="0">
      <selection activeCell="A4" sqref="A4"/>
    </sheetView>
  </sheetViews>
  <sheetFormatPr defaultColWidth="8.875" defaultRowHeight="15" x14ac:dyDescent="0.2"/>
  <cols>
    <col min="1" max="1" width="34.375" style="2" customWidth="1"/>
    <col min="2" max="8" width="13.625" style="2" customWidth="1"/>
    <col min="9" max="10" width="13.375" style="2" customWidth="1"/>
    <col min="11" max="16384" width="8.875" style="2"/>
  </cols>
  <sheetData>
    <row r="1" spans="1:8" ht="15" customHeight="1" x14ac:dyDescent="0.25">
      <c r="A1" s="7" t="str">
        <f>CONCATENATE("Schedule ",Chklst!A15," - ",Chklst!B15)</f>
        <v>Schedule C-2a - Allocation of Property &amp; Passthrough Costs</v>
      </c>
      <c r="B1" s="147"/>
      <c r="C1" s="29"/>
      <c r="D1" s="1053"/>
      <c r="E1" s="1053"/>
      <c r="F1" s="1053"/>
      <c r="G1" s="1049" t="s">
        <v>102</v>
      </c>
      <c r="H1" s="1126"/>
    </row>
    <row r="2" spans="1:8" ht="15" customHeight="1" x14ac:dyDescent="0.2">
      <c r="A2" s="11" t="str">
        <f>'Sch A'!$A$2</f>
        <v>SFN 134 (Rev. 04-24)</v>
      </c>
      <c r="B2" s="148"/>
      <c r="C2" s="8"/>
      <c r="D2" s="928"/>
      <c r="E2" s="928"/>
      <c r="F2" s="928"/>
      <c r="G2" s="1049" t="s">
        <v>103</v>
      </c>
      <c r="H2" s="1127">
        <f>'Sch A'!$C$2</f>
        <v>45108</v>
      </c>
    </row>
    <row r="3" spans="1:8" ht="15" customHeight="1" x14ac:dyDescent="0.2">
      <c r="A3" s="1463">
        <f>'Sch A'!$A$5</f>
        <v>0</v>
      </c>
      <c r="B3" s="29"/>
      <c r="C3" s="10"/>
      <c r="D3" s="1045"/>
      <c r="E3" s="1045"/>
      <c r="F3" s="1045"/>
      <c r="G3" s="1128" t="s">
        <v>104</v>
      </c>
      <c r="H3" s="1138">
        <f>'Sch A'!$C$3</f>
        <v>45473</v>
      </c>
    </row>
    <row r="4" spans="1:8" ht="15" customHeight="1" x14ac:dyDescent="0.2">
      <c r="A4" s="10"/>
      <c r="B4" s="149"/>
      <c r="F4" s="10"/>
      <c r="G4" s="928"/>
    </row>
    <row r="5" spans="1:8" ht="15" customHeight="1" x14ac:dyDescent="0.2">
      <c r="A5" s="150" t="s">
        <v>187</v>
      </c>
      <c r="B5" s="151" t="s">
        <v>188</v>
      </c>
      <c r="C5" s="152"/>
      <c r="D5" s="152"/>
      <c r="E5" s="152"/>
      <c r="F5" s="152"/>
      <c r="G5" s="152"/>
      <c r="H5" s="153"/>
    </row>
    <row r="6" spans="1:8" ht="26.1" customHeight="1" x14ac:dyDescent="0.2">
      <c r="A6" s="154"/>
      <c r="B6" s="155" t="s">
        <v>113</v>
      </c>
      <c r="C6" s="156" t="s">
        <v>109</v>
      </c>
      <c r="D6" s="157" t="s">
        <v>33</v>
      </c>
      <c r="E6" s="158" t="s">
        <v>35</v>
      </c>
      <c r="F6" s="159" t="s">
        <v>37</v>
      </c>
      <c r="G6" s="160" t="s">
        <v>38</v>
      </c>
      <c r="H6" s="160" t="s">
        <v>39</v>
      </c>
    </row>
    <row r="7" spans="1:8" ht="15" customHeight="1" x14ac:dyDescent="0.2">
      <c r="A7" s="63" t="s">
        <v>31</v>
      </c>
      <c r="B7" s="161"/>
      <c r="C7" s="161"/>
      <c r="D7" s="161"/>
      <c r="E7" s="161"/>
      <c r="F7" s="161"/>
      <c r="G7" s="161"/>
      <c r="H7" s="161"/>
    </row>
    <row r="8" spans="1:8" ht="15" customHeight="1" x14ac:dyDescent="0.2">
      <c r="A8" s="154" t="s">
        <v>189</v>
      </c>
      <c r="B8" s="135">
        <f>SUM(C8:H8)</f>
        <v>0</v>
      </c>
      <c r="C8" s="135">
        <f>E86</f>
        <v>0</v>
      </c>
      <c r="D8" s="135">
        <f t="shared" ref="D8:H8" si="0">F86</f>
        <v>0</v>
      </c>
      <c r="E8" s="135">
        <f t="shared" si="0"/>
        <v>0</v>
      </c>
      <c r="F8" s="135">
        <f t="shared" si="0"/>
        <v>0</v>
      </c>
      <c r="G8" s="135">
        <f t="shared" si="0"/>
        <v>0</v>
      </c>
      <c r="H8" s="135">
        <f t="shared" si="0"/>
        <v>0</v>
      </c>
    </row>
    <row r="9" spans="1:8" ht="15" customHeight="1" x14ac:dyDescent="0.2">
      <c r="A9" s="154" t="s">
        <v>190</v>
      </c>
      <c r="B9" s="135">
        <f t="shared" ref="B9:B12" si="1">SUM(C9:H9)</f>
        <v>0</v>
      </c>
      <c r="C9" s="135">
        <f>E111</f>
        <v>0</v>
      </c>
      <c r="D9" s="135">
        <f t="shared" ref="D9:H9" si="2">F111</f>
        <v>0</v>
      </c>
      <c r="E9" s="135">
        <f t="shared" si="2"/>
        <v>0</v>
      </c>
      <c r="F9" s="135">
        <f t="shared" si="2"/>
        <v>0</v>
      </c>
      <c r="G9" s="135">
        <f t="shared" si="2"/>
        <v>0</v>
      </c>
      <c r="H9" s="135">
        <f t="shared" si="2"/>
        <v>0</v>
      </c>
    </row>
    <row r="10" spans="1:8" ht="15" customHeight="1" x14ac:dyDescent="0.2">
      <c r="A10" s="154" t="s">
        <v>191</v>
      </c>
      <c r="B10" s="135">
        <f t="shared" si="1"/>
        <v>0</v>
      </c>
      <c r="C10" s="135">
        <f>E140</f>
        <v>0</v>
      </c>
      <c r="D10" s="135">
        <f t="shared" ref="D10:H10" si="3">F140</f>
        <v>0</v>
      </c>
      <c r="E10" s="135">
        <f t="shared" si="3"/>
        <v>0</v>
      </c>
      <c r="F10" s="135">
        <f t="shared" si="3"/>
        <v>0</v>
      </c>
      <c r="G10" s="135">
        <f t="shared" si="3"/>
        <v>0</v>
      </c>
      <c r="H10" s="135">
        <f t="shared" si="3"/>
        <v>0</v>
      </c>
    </row>
    <row r="11" spans="1:8" ht="15" customHeight="1" x14ac:dyDescent="0.2">
      <c r="A11" s="154" t="s">
        <v>192</v>
      </c>
      <c r="B11" s="135">
        <f t="shared" si="1"/>
        <v>0</v>
      </c>
      <c r="C11" s="135">
        <f>E127</f>
        <v>0</v>
      </c>
      <c r="D11" s="135">
        <f t="shared" ref="D11:H11" si="4">F127</f>
        <v>0</v>
      </c>
      <c r="E11" s="135">
        <f t="shared" si="4"/>
        <v>0</v>
      </c>
      <c r="F11" s="135">
        <f t="shared" si="4"/>
        <v>0</v>
      </c>
      <c r="G11" s="135">
        <f t="shared" si="4"/>
        <v>0</v>
      </c>
      <c r="H11" s="135">
        <f t="shared" si="4"/>
        <v>0</v>
      </c>
    </row>
    <row r="12" spans="1:8" ht="15" customHeight="1" x14ac:dyDescent="0.2">
      <c r="A12" s="154" t="s">
        <v>193</v>
      </c>
      <c r="B12" s="135">
        <f t="shared" si="1"/>
        <v>0</v>
      </c>
      <c r="C12" s="135">
        <f>E153</f>
        <v>0</v>
      </c>
      <c r="D12" s="135">
        <f t="shared" ref="D12:H12" si="5">F153</f>
        <v>0</v>
      </c>
      <c r="E12" s="135">
        <f t="shared" si="5"/>
        <v>0</v>
      </c>
      <c r="F12" s="135">
        <f t="shared" si="5"/>
        <v>0</v>
      </c>
      <c r="G12" s="135">
        <f t="shared" si="5"/>
        <v>0</v>
      </c>
      <c r="H12" s="135">
        <f t="shared" si="5"/>
        <v>0</v>
      </c>
    </row>
    <row r="13" spans="1:8" ht="15" customHeight="1" x14ac:dyDescent="0.2">
      <c r="A13" s="63" t="s">
        <v>194</v>
      </c>
      <c r="B13" s="135">
        <f>SUM(C13:H13)</f>
        <v>0</v>
      </c>
      <c r="C13" s="135">
        <f t="shared" ref="C13:H13" si="6">SUM(C8:C12)</f>
        <v>0</v>
      </c>
      <c r="D13" s="135">
        <f t="shared" si="6"/>
        <v>0</v>
      </c>
      <c r="E13" s="135">
        <f t="shared" si="6"/>
        <v>0</v>
      </c>
      <c r="F13" s="135">
        <f t="shared" si="6"/>
        <v>0</v>
      </c>
      <c r="G13" s="135">
        <f t="shared" si="6"/>
        <v>0</v>
      </c>
      <c r="H13" s="135">
        <f t="shared" si="6"/>
        <v>0</v>
      </c>
    </row>
    <row r="14" spans="1:8" ht="15" customHeight="1" x14ac:dyDescent="0.2">
      <c r="A14" s="63"/>
      <c r="B14" s="161"/>
      <c r="C14" s="161"/>
      <c r="D14" s="161"/>
      <c r="E14" s="161"/>
      <c r="F14" s="161"/>
      <c r="G14" s="161"/>
      <c r="H14" s="161"/>
    </row>
    <row r="15" spans="1:8" ht="15" customHeight="1" x14ac:dyDescent="0.2">
      <c r="A15" s="63" t="s">
        <v>195</v>
      </c>
      <c r="B15" s="161"/>
      <c r="C15" s="161"/>
      <c r="D15" s="161"/>
      <c r="E15" s="161"/>
      <c r="F15" s="161"/>
      <c r="G15" s="161"/>
      <c r="H15" s="161"/>
    </row>
    <row r="16" spans="1:8" ht="15" customHeight="1" x14ac:dyDescent="0.2">
      <c r="A16" s="154" t="s">
        <v>196</v>
      </c>
      <c r="B16" s="135">
        <f t="shared" ref="B16:B18" si="7">SUM(C16:H16)</f>
        <v>0</v>
      </c>
      <c r="C16" s="137"/>
      <c r="D16" s="137"/>
      <c r="E16" s="137"/>
      <c r="F16" s="137"/>
      <c r="G16" s="162"/>
      <c r="H16" s="162"/>
    </row>
    <row r="17" spans="1:10" ht="15" customHeight="1" x14ac:dyDescent="0.2">
      <c r="A17" s="63" t="s">
        <v>197</v>
      </c>
      <c r="B17" s="135">
        <f t="shared" si="7"/>
        <v>0</v>
      </c>
      <c r="C17" s="163">
        <f t="shared" ref="C17:H17" si="8">SUM(C16:C16)</f>
        <v>0</v>
      </c>
      <c r="D17" s="163">
        <f t="shared" si="8"/>
        <v>0</v>
      </c>
      <c r="E17" s="163">
        <f t="shared" si="8"/>
        <v>0</v>
      </c>
      <c r="F17" s="163">
        <f t="shared" si="8"/>
        <v>0</v>
      </c>
      <c r="G17" s="163">
        <f t="shared" si="8"/>
        <v>0</v>
      </c>
      <c r="H17" s="163">
        <f t="shared" si="8"/>
        <v>0</v>
      </c>
      <c r="I17" s="164"/>
      <c r="J17" s="165"/>
    </row>
    <row r="18" spans="1:10" ht="15" customHeight="1" x14ac:dyDescent="0.2">
      <c r="A18" s="166" t="s">
        <v>198</v>
      </c>
      <c r="B18" s="135">
        <f t="shared" si="7"/>
        <v>0</v>
      </c>
      <c r="C18" s="167">
        <f t="shared" ref="C18:H18" si="9">+C13+C17</f>
        <v>0</v>
      </c>
      <c r="D18" s="167">
        <f t="shared" si="9"/>
        <v>0</v>
      </c>
      <c r="E18" s="167">
        <f t="shared" si="9"/>
        <v>0</v>
      </c>
      <c r="F18" s="167">
        <f t="shared" si="9"/>
        <v>0</v>
      </c>
      <c r="G18" s="168">
        <f t="shared" si="9"/>
        <v>0</v>
      </c>
      <c r="H18" s="168">
        <f t="shared" si="9"/>
        <v>0</v>
      </c>
      <c r="I18" s="169">
        <f>'Sch C-1'!E60</f>
        <v>0</v>
      </c>
      <c r="J18" s="125" t="s">
        <v>199</v>
      </c>
    </row>
    <row r="19" spans="1:10" ht="15" customHeight="1" x14ac:dyDescent="0.2">
      <c r="B19" s="170"/>
      <c r="C19" s="170"/>
      <c r="D19" s="170"/>
      <c r="E19" s="170"/>
      <c r="F19" s="170"/>
      <c r="G19" s="170"/>
      <c r="I19" s="169">
        <f>B18-I18</f>
        <v>0</v>
      </c>
      <c r="J19" s="125" t="s">
        <v>181</v>
      </c>
    </row>
    <row r="20" spans="1:10" ht="15" customHeight="1" x14ac:dyDescent="0.2">
      <c r="A20" s="10"/>
      <c r="B20" s="10"/>
      <c r="C20" s="10"/>
      <c r="D20" s="10"/>
      <c r="E20" s="10"/>
      <c r="F20" s="10"/>
      <c r="G20" s="10"/>
    </row>
    <row r="21" spans="1:10" ht="15" customHeight="1" x14ac:dyDescent="0.25">
      <c r="A21" s="44" t="s">
        <v>200</v>
      </c>
      <c r="B21" s="44"/>
      <c r="C21" s="44"/>
      <c r="D21" s="171"/>
      <c r="E21" s="44"/>
      <c r="F21" s="44"/>
      <c r="G21" s="44"/>
      <c r="H21" s="44"/>
      <c r="I21" s="45"/>
      <c r="J21" s="45"/>
    </row>
    <row r="22" spans="1:10" ht="26.1" customHeight="1" x14ac:dyDescent="0.2">
      <c r="A22" s="172" t="s">
        <v>201</v>
      </c>
      <c r="B22" s="173" t="s">
        <v>202</v>
      </c>
      <c r="C22" s="173" t="s">
        <v>1176</v>
      </c>
      <c r="D22" s="174" t="s">
        <v>113</v>
      </c>
      <c r="E22" s="175" t="s">
        <v>109</v>
      </c>
      <c r="F22" s="176" t="s">
        <v>33</v>
      </c>
      <c r="G22" s="177" t="s">
        <v>35</v>
      </c>
      <c r="H22" s="178" t="s">
        <v>37</v>
      </c>
      <c r="I22" s="179" t="s">
        <v>38</v>
      </c>
      <c r="J22" s="179" t="s">
        <v>39</v>
      </c>
    </row>
    <row r="23" spans="1:10" ht="15" customHeight="1" x14ac:dyDescent="0.2">
      <c r="A23" s="1" t="s">
        <v>204</v>
      </c>
      <c r="B23" s="180" t="s">
        <v>205</v>
      </c>
      <c r="C23" s="949"/>
      <c r="D23" s="182">
        <f>SUM(E23:J23)</f>
        <v>0</v>
      </c>
      <c r="E23" s="889">
        <f>'Sch C-3'!E$12</f>
        <v>0</v>
      </c>
      <c r="F23" s="889">
        <f>'Sch C-3'!F$12</f>
        <v>0</v>
      </c>
      <c r="G23" s="889">
        <f>'Sch C-3'!G$12</f>
        <v>0</v>
      </c>
      <c r="H23" s="889">
        <f>'Sch C-3'!H$12</f>
        <v>0</v>
      </c>
      <c r="I23" s="889">
        <f>'Sch C-3'!I$12</f>
        <v>0</v>
      </c>
      <c r="J23" s="889">
        <f>'Sch C-3'!J$12</f>
        <v>0</v>
      </c>
    </row>
    <row r="24" spans="1:10" ht="15" customHeight="1" x14ac:dyDescent="0.2">
      <c r="A24" s="183" t="s">
        <v>206</v>
      </c>
      <c r="B24" s="180" t="s">
        <v>207</v>
      </c>
      <c r="C24" s="949"/>
      <c r="D24" s="182">
        <f t="shared" ref="D24:D53" si="10">SUM(E24:J24)</f>
        <v>0</v>
      </c>
      <c r="E24" s="889">
        <f>'Sch C-3'!E$14</f>
        <v>0</v>
      </c>
      <c r="F24" s="889">
        <f>'Sch C-3'!F$14</f>
        <v>0</v>
      </c>
      <c r="G24" s="889">
        <f>'Sch C-3'!G$14</f>
        <v>0</v>
      </c>
      <c r="H24" s="889">
        <f>'Sch C-3'!H$14</f>
        <v>0</v>
      </c>
      <c r="I24" s="889">
        <f>'Sch C-3'!I$14</f>
        <v>0</v>
      </c>
      <c r="J24" s="889">
        <f>'Sch C-3'!J$14</f>
        <v>0</v>
      </c>
    </row>
    <row r="25" spans="1:10" ht="15" customHeight="1" x14ac:dyDescent="0.2">
      <c r="A25" s="1" t="s">
        <v>208</v>
      </c>
      <c r="B25" s="180" t="s">
        <v>209</v>
      </c>
      <c r="C25" s="949"/>
      <c r="D25" s="182">
        <f t="shared" si="10"/>
        <v>0</v>
      </c>
      <c r="E25" s="889">
        <f>'Sch C-3'!E$16</f>
        <v>0</v>
      </c>
      <c r="F25" s="889">
        <f>'Sch C-3'!F$16</f>
        <v>0</v>
      </c>
      <c r="G25" s="889">
        <f>'Sch C-3'!G$16</f>
        <v>0</v>
      </c>
      <c r="H25" s="889">
        <f>'Sch C-3'!H$16</f>
        <v>0</v>
      </c>
      <c r="I25" s="889">
        <f>'Sch C-3'!I$16</f>
        <v>0</v>
      </c>
      <c r="J25" s="889">
        <f>'Sch C-3'!J$16</f>
        <v>0</v>
      </c>
    </row>
    <row r="26" spans="1:10" ht="15" customHeight="1" x14ac:dyDescent="0.2">
      <c r="A26" s="1" t="s">
        <v>210</v>
      </c>
      <c r="B26" s="180" t="s">
        <v>211</v>
      </c>
      <c r="C26" s="949"/>
      <c r="D26" s="182">
        <f t="shared" si="10"/>
        <v>0</v>
      </c>
      <c r="E26" s="889">
        <f>'Sch C-3'!E$18</f>
        <v>0</v>
      </c>
      <c r="F26" s="889">
        <f>'Sch C-3'!F$18</f>
        <v>0</v>
      </c>
      <c r="G26" s="889">
        <f>'Sch C-3'!G$18</f>
        <v>0</v>
      </c>
      <c r="H26" s="889">
        <f>'Sch C-3'!H$18</f>
        <v>0</v>
      </c>
      <c r="I26" s="889">
        <f>'Sch C-3'!I$18</f>
        <v>0</v>
      </c>
      <c r="J26" s="889">
        <f>'Sch C-3'!J$18</f>
        <v>0</v>
      </c>
    </row>
    <row r="27" spans="1:10" ht="15" customHeight="1" x14ac:dyDescent="0.2">
      <c r="A27" s="1" t="s">
        <v>212</v>
      </c>
      <c r="B27" s="180" t="s">
        <v>213</v>
      </c>
      <c r="C27" s="949"/>
      <c r="D27" s="182">
        <f t="shared" si="10"/>
        <v>0</v>
      </c>
      <c r="E27" s="889">
        <f>'Sch C-3'!E$20</f>
        <v>0</v>
      </c>
      <c r="F27" s="889">
        <f>'Sch C-3'!F$20</f>
        <v>0</v>
      </c>
      <c r="G27" s="889">
        <f>'Sch C-3'!G$20</f>
        <v>0</v>
      </c>
      <c r="H27" s="889">
        <f>'Sch C-3'!H$20</f>
        <v>0</v>
      </c>
      <c r="I27" s="889">
        <f>'Sch C-3'!I$20</f>
        <v>0</v>
      </c>
      <c r="J27" s="889">
        <f>'Sch C-3'!J$20</f>
        <v>0</v>
      </c>
    </row>
    <row r="28" spans="1:10" ht="15" customHeight="1" x14ac:dyDescent="0.2">
      <c r="A28" s="1" t="s">
        <v>214</v>
      </c>
      <c r="B28" s="180" t="s">
        <v>215</v>
      </c>
      <c r="C28" s="949"/>
      <c r="D28" s="182">
        <f t="shared" si="10"/>
        <v>0</v>
      </c>
      <c r="E28" s="889">
        <f>'Sch C-3'!E$22</f>
        <v>0</v>
      </c>
      <c r="F28" s="889">
        <f>'Sch C-3'!F$22</f>
        <v>0</v>
      </c>
      <c r="G28" s="889">
        <f>'Sch C-3'!G$22</f>
        <v>0</v>
      </c>
      <c r="H28" s="889">
        <f>'Sch C-3'!H$22</f>
        <v>0</v>
      </c>
      <c r="I28" s="889">
        <f>'Sch C-3'!I$22</f>
        <v>0</v>
      </c>
      <c r="J28" s="889">
        <f>'Sch C-3'!J$22</f>
        <v>0</v>
      </c>
    </row>
    <row r="29" spans="1:10" ht="15" customHeight="1" x14ac:dyDescent="0.2">
      <c r="A29" s="183" t="s">
        <v>216</v>
      </c>
      <c r="B29" s="180" t="s">
        <v>217</v>
      </c>
      <c r="C29" s="949"/>
      <c r="D29" s="182">
        <f t="shared" si="10"/>
        <v>0</v>
      </c>
      <c r="E29" s="889">
        <f>'Sch C-3'!E$24</f>
        <v>0</v>
      </c>
      <c r="F29" s="889">
        <f>'Sch C-3'!F$24</f>
        <v>0</v>
      </c>
      <c r="G29" s="889">
        <f>'Sch C-3'!G$24</f>
        <v>0</v>
      </c>
      <c r="H29" s="889">
        <f>'Sch C-3'!H$24</f>
        <v>0</v>
      </c>
      <c r="I29" s="889">
        <f>'Sch C-3'!I$24</f>
        <v>0</v>
      </c>
      <c r="J29" s="889">
        <f>'Sch C-3'!J$24</f>
        <v>0</v>
      </c>
    </row>
    <row r="30" spans="1:10" ht="15" customHeight="1" x14ac:dyDescent="0.2">
      <c r="A30" s="184"/>
      <c r="B30" s="181"/>
      <c r="C30" s="871"/>
      <c r="D30" s="182">
        <f t="shared" si="10"/>
        <v>0</v>
      </c>
      <c r="E30" s="1464">
        <f>IFERROR(VLOOKUP($B30,'Sch C-3'!$C$6:$I$136,3,0),0)</f>
        <v>0</v>
      </c>
      <c r="F30" s="1464">
        <f>IFERROR(VLOOKUP($B30,'Sch C-3'!$C$6:$I$136,4,0),0)</f>
        <v>0</v>
      </c>
      <c r="G30" s="1464">
        <f>IFERROR(VLOOKUP($B30,'Sch C-3'!$C$6:$I$136,5,0),0)</f>
        <v>0</v>
      </c>
      <c r="H30" s="1464">
        <f>IFERROR(VLOOKUP($B30,'Sch C-3'!$C$6:$I$136,6,0),0)</f>
        <v>0</v>
      </c>
      <c r="I30" s="1464">
        <f>IFERROR(VLOOKUP($B30,'Sch C-3'!$C$6:$I$136,7,0),0)</f>
        <v>0</v>
      </c>
      <c r="J30" s="1464">
        <f>IFERROR(VLOOKUP($B30,'Sch C-3'!$C$6:$I$136,8,0),0)</f>
        <v>0</v>
      </c>
    </row>
    <row r="31" spans="1:10" ht="15" customHeight="1" x14ac:dyDescent="0.2">
      <c r="A31" s="184"/>
      <c r="B31" s="181"/>
      <c r="C31" s="871"/>
      <c r="D31" s="182">
        <f t="shared" si="10"/>
        <v>0</v>
      </c>
      <c r="E31" s="1464">
        <f>IFERROR(VLOOKUP($B31,'Sch C-3'!$C$6:$I$136,3,0),0)</f>
        <v>0</v>
      </c>
      <c r="F31" s="1464">
        <f>IFERROR(VLOOKUP($B31,'Sch C-3'!$C$6:$I$136,4,0),0)</f>
        <v>0</v>
      </c>
      <c r="G31" s="1464">
        <f>IFERROR(VLOOKUP($B31,'Sch C-3'!$C$6:$I$136,5,0),0)</f>
        <v>0</v>
      </c>
      <c r="H31" s="1464">
        <f>IFERROR(VLOOKUP($B31,'Sch C-3'!$C$6:$I$136,6,0),0)</f>
        <v>0</v>
      </c>
      <c r="I31" s="1464">
        <f>IFERROR(VLOOKUP($B31,'Sch C-3'!$C$6:$I$136,7,0),0)</f>
        <v>0</v>
      </c>
      <c r="J31" s="1464">
        <f>IFERROR(VLOOKUP($B31,'Sch C-3'!$C$6:$I$136,8,0),0)</f>
        <v>0</v>
      </c>
    </row>
    <row r="32" spans="1:10" ht="15" customHeight="1" x14ac:dyDescent="0.2">
      <c r="A32" s="184"/>
      <c r="B32" s="181"/>
      <c r="C32" s="871"/>
      <c r="D32" s="182">
        <f t="shared" si="10"/>
        <v>0</v>
      </c>
      <c r="E32" s="1464">
        <f>IFERROR(VLOOKUP($B32,'Sch C-3'!$C$6:$I$136,3,0),0)</f>
        <v>0</v>
      </c>
      <c r="F32" s="1464">
        <f>IFERROR(VLOOKUP($B32,'Sch C-3'!$C$6:$I$136,4,0),0)</f>
        <v>0</v>
      </c>
      <c r="G32" s="1464">
        <f>IFERROR(VLOOKUP($B32,'Sch C-3'!$C$6:$I$136,5,0),0)</f>
        <v>0</v>
      </c>
      <c r="H32" s="1464">
        <f>IFERROR(VLOOKUP($B32,'Sch C-3'!$C$6:$I$136,6,0),0)</f>
        <v>0</v>
      </c>
      <c r="I32" s="1464">
        <f>IFERROR(VLOOKUP($B32,'Sch C-3'!$C$6:$I$136,7,0),0)</f>
        <v>0</v>
      </c>
      <c r="J32" s="1464">
        <f>IFERROR(VLOOKUP($B32,'Sch C-3'!$C$6:$I$136,8,0),0)</f>
        <v>0</v>
      </c>
    </row>
    <row r="33" spans="1:10" ht="15" customHeight="1" x14ac:dyDescent="0.2">
      <c r="A33" s="184"/>
      <c r="B33" s="181"/>
      <c r="C33" s="871"/>
      <c r="D33" s="182">
        <f t="shared" si="10"/>
        <v>0</v>
      </c>
      <c r="E33" s="1464">
        <f>IFERROR(VLOOKUP($B33,'Sch C-3'!$C$6:$I$136,3,0),0)</f>
        <v>0</v>
      </c>
      <c r="F33" s="1464">
        <f>IFERROR(VLOOKUP($B33,'Sch C-3'!$C$6:$I$136,4,0),0)</f>
        <v>0</v>
      </c>
      <c r="G33" s="1464">
        <f>IFERROR(VLOOKUP($B33,'Sch C-3'!$C$6:$I$136,5,0),0)</f>
        <v>0</v>
      </c>
      <c r="H33" s="1464">
        <f>IFERROR(VLOOKUP($B33,'Sch C-3'!$C$6:$I$136,6,0),0)</f>
        <v>0</v>
      </c>
      <c r="I33" s="1464">
        <f>IFERROR(VLOOKUP($B33,'Sch C-3'!$C$6:$I$136,7,0),0)</f>
        <v>0</v>
      </c>
      <c r="J33" s="1464">
        <f>IFERROR(VLOOKUP($B33,'Sch C-3'!$C$6:$I$136,8,0),0)</f>
        <v>0</v>
      </c>
    </row>
    <row r="34" spans="1:10" ht="15" customHeight="1" x14ac:dyDescent="0.2">
      <c r="A34" s="184"/>
      <c r="B34" s="181"/>
      <c r="C34" s="871"/>
      <c r="D34" s="182">
        <f t="shared" si="10"/>
        <v>0</v>
      </c>
      <c r="E34" s="1464">
        <f>IFERROR(VLOOKUP($B34,'Sch C-3'!$C$6:$I$136,3,0),0)</f>
        <v>0</v>
      </c>
      <c r="F34" s="1464">
        <f>IFERROR(VLOOKUP($B34,'Sch C-3'!$C$6:$I$136,4,0),0)</f>
        <v>0</v>
      </c>
      <c r="G34" s="1464">
        <f>IFERROR(VLOOKUP($B34,'Sch C-3'!$C$6:$I$136,5,0),0)</f>
        <v>0</v>
      </c>
      <c r="H34" s="1464">
        <f>IFERROR(VLOOKUP($B34,'Sch C-3'!$C$6:$I$136,6,0),0)</f>
        <v>0</v>
      </c>
      <c r="I34" s="1464">
        <f>IFERROR(VLOOKUP($B34,'Sch C-3'!$C$6:$I$136,7,0),0)</f>
        <v>0</v>
      </c>
      <c r="J34" s="1464">
        <f>IFERROR(VLOOKUP($B34,'Sch C-3'!$C$6:$I$136,8,0),0)</f>
        <v>0</v>
      </c>
    </row>
    <row r="35" spans="1:10" ht="15" customHeight="1" x14ac:dyDescent="0.2">
      <c r="A35" s="184"/>
      <c r="B35" s="181"/>
      <c r="C35" s="871"/>
      <c r="D35" s="182">
        <f t="shared" si="10"/>
        <v>0</v>
      </c>
      <c r="E35" s="1464">
        <f>IFERROR(VLOOKUP($B35,'Sch C-3'!$C$6:$I$136,3,0),0)</f>
        <v>0</v>
      </c>
      <c r="F35" s="1464">
        <f>IFERROR(VLOOKUP($B35,'Sch C-3'!$C$6:$I$136,4,0),0)</f>
        <v>0</v>
      </c>
      <c r="G35" s="1464">
        <f>IFERROR(VLOOKUP($B35,'Sch C-3'!$C$6:$I$136,5,0),0)</f>
        <v>0</v>
      </c>
      <c r="H35" s="1464">
        <f>IFERROR(VLOOKUP($B35,'Sch C-3'!$C$6:$I$136,6,0),0)</f>
        <v>0</v>
      </c>
      <c r="I35" s="1464">
        <f>IFERROR(VLOOKUP($B35,'Sch C-3'!$C$6:$I$136,7,0),0)</f>
        <v>0</v>
      </c>
      <c r="J35" s="1464">
        <f>IFERROR(VLOOKUP($B35,'Sch C-3'!$C$6:$I$136,8,0),0)</f>
        <v>0</v>
      </c>
    </row>
    <row r="36" spans="1:10" ht="15" customHeight="1" x14ac:dyDescent="0.2">
      <c r="A36" s="184"/>
      <c r="B36" s="181"/>
      <c r="C36" s="871"/>
      <c r="D36" s="182">
        <f t="shared" si="10"/>
        <v>0</v>
      </c>
      <c r="E36" s="1464">
        <f>IFERROR(VLOOKUP($B36,'Sch C-3'!$C$6:$I$136,3,0),0)</f>
        <v>0</v>
      </c>
      <c r="F36" s="1464">
        <f>IFERROR(VLOOKUP($B36,'Sch C-3'!$C$6:$I$136,4,0),0)</f>
        <v>0</v>
      </c>
      <c r="G36" s="1464">
        <f>IFERROR(VLOOKUP($B36,'Sch C-3'!$C$6:$I$136,5,0),0)</f>
        <v>0</v>
      </c>
      <c r="H36" s="1464">
        <f>IFERROR(VLOOKUP($B36,'Sch C-3'!$C$6:$I$136,6,0),0)</f>
        <v>0</v>
      </c>
      <c r="I36" s="1464">
        <f>IFERROR(VLOOKUP($B36,'Sch C-3'!$C$6:$I$136,7,0),0)</f>
        <v>0</v>
      </c>
      <c r="J36" s="1464">
        <f>IFERROR(VLOOKUP($B36,'Sch C-3'!$C$6:$I$136,8,0),0)</f>
        <v>0</v>
      </c>
    </row>
    <row r="37" spans="1:10" ht="15" customHeight="1" x14ac:dyDescent="0.2">
      <c r="A37" s="184"/>
      <c r="B37" s="181"/>
      <c r="C37" s="871"/>
      <c r="D37" s="182">
        <f t="shared" si="10"/>
        <v>0</v>
      </c>
      <c r="E37" s="1464">
        <f>IFERROR(VLOOKUP($B37,'Sch C-3'!$C$6:$I$136,3,0),0)</f>
        <v>0</v>
      </c>
      <c r="F37" s="1464">
        <f>IFERROR(VLOOKUP($B37,'Sch C-3'!$C$6:$I$136,4,0),0)</f>
        <v>0</v>
      </c>
      <c r="G37" s="1464">
        <f>IFERROR(VLOOKUP($B37,'Sch C-3'!$C$6:$I$136,5,0),0)</f>
        <v>0</v>
      </c>
      <c r="H37" s="1464">
        <f>IFERROR(VLOOKUP($B37,'Sch C-3'!$C$6:$I$136,6,0),0)</f>
        <v>0</v>
      </c>
      <c r="I37" s="1464">
        <f>IFERROR(VLOOKUP($B37,'Sch C-3'!$C$6:$I$136,7,0),0)</f>
        <v>0</v>
      </c>
      <c r="J37" s="1464">
        <f>IFERROR(VLOOKUP($B37,'Sch C-3'!$C$6:$I$136,8,0),0)</f>
        <v>0</v>
      </c>
    </row>
    <row r="38" spans="1:10" ht="15" customHeight="1" x14ac:dyDescent="0.2">
      <c r="A38" s="184"/>
      <c r="B38" s="181"/>
      <c r="C38" s="871"/>
      <c r="D38" s="182">
        <f t="shared" si="10"/>
        <v>0</v>
      </c>
      <c r="E38" s="1464">
        <f>IFERROR(VLOOKUP($B38,'Sch C-3'!$C$6:$I$136,3,0),0)</f>
        <v>0</v>
      </c>
      <c r="F38" s="1464">
        <f>IFERROR(VLOOKUP($B38,'Sch C-3'!$C$6:$I$136,4,0),0)</f>
        <v>0</v>
      </c>
      <c r="G38" s="1464">
        <f>IFERROR(VLOOKUP($B38,'Sch C-3'!$C$6:$I$136,5,0),0)</f>
        <v>0</v>
      </c>
      <c r="H38" s="1464">
        <f>IFERROR(VLOOKUP($B38,'Sch C-3'!$C$6:$I$136,6,0),0)</f>
        <v>0</v>
      </c>
      <c r="I38" s="1464">
        <f>IFERROR(VLOOKUP($B38,'Sch C-3'!$C$6:$I$136,7,0),0)</f>
        <v>0</v>
      </c>
      <c r="J38" s="1464">
        <f>IFERROR(VLOOKUP($B38,'Sch C-3'!$C$6:$I$136,8,0),0)</f>
        <v>0</v>
      </c>
    </row>
    <row r="39" spans="1:10" ht="15" customHeight="1" x14ac:dyDescent="0.2">
      <c r="A39" s="184"/>
      <c r="B39" s="181"/>
      <c r="C39" s="871"/>
      <c r="D39" s="182">
        <f t="shared" si="10"/>
        <v>0</v>
      </c>
      <c r="E39" s="1464">
        <f>IFERROR(VLOOKUP($B39,'Sch C-3'!$C$6:$I$136,3,0),0)</f>
        <v>0</v>
      </c>
      <c r="F39" s="1464">
        <f>IFERROR(VLOOKUP($B39,'Sch C-3'!$C$6:$I$136,4,0),0)</f>
        <v>0</v>
      </c>
      <c r="G39" s="1464">
        <f>IFERROR(VLOOKUP($B39,'Sch C-3'!$C$6:$I$136,5,0),0)</f>
        <v>0</v>
      </c>
      <c r="H39" s="1464">
        <f>IFERROR(VLOOKUP($B39,'Sch C-3'!$C$6:$I$136,6,0),0)</f>
        <v>0</v>
      </c>
      <c r="I39" s="1464">
        <f>IFERROR(VLOOKUP($B39,'Sch C-3'!$C$6:$I$136,7,0),0)</f>
        <v>0</v>
      </c>
      <c r="J39" s="1464">
        <f>IFERROR(VLOOKUP($B39,'Sch C-3'!$C$6:$I$136,8,0),0)</f>
        <v>0</v>
      </c>
    </row>
    <row r="40" spans="1:10" ht="15" customHeight="1" x14ac:dyDescent="0.2">
      <c r="A40" s="184"/>
      <c r="B40" s="181"/>
      <c r="C40" s="871"/>
      <c r="D40" s="182">
        <f t="shared" si="10"/>
        <v>0</v>
      </c>
      <c r="E40" s="1464">
        <f>IFERROR(VLOOKUP($B40,'Sch C-3'!$C$6:$I$136,3,0),0)</f>
        <v>0</v>
      </c>
      <c r="F40" s="1464">
        <f>IFERROR(VLOOKUP($B40,'Sch C-3'!$C$6:$I$136,4,0),0)</f>
        <v>0</v>
      </c>
      <c r="G40" s="1464">
        <f>IFERROR(VLOOKUP($B40,'Sch C-3'!$C$6:$I$136,5,0),0)</f>
        <v>0</v>
      </c>
      <c r="H40" s="1464">
        <f>IFERROR(VLOOKUP($B40,'Sch C-3'!$C$6:$I$136,6,0),0)</f>
        <v>0</v>
      </c>
      <c r="I40" s="1464">
        <f>IFERROR(VLOOKUP($B40,'Sch C-3'!$C$6:$I$136,7,0),0)</f>
        <v>0</v>
      </c>
      <c r="J40" s="1464">
        <f>IFERROR(VLOOKUP($B40,'Sch C-3'!$C$6:$I$136,8,0),0)</f>
        <v>0</v>
      </c>
    </row>
    <row r="41" spans="1:10" ht="15" customHeight="1" x14ac:dyDescent="0.2">
      <c r="A41" s="184"/>
      <c r="B41" s="181"/>
      <c r="C41" s="871"/>
      <c r="D41" s="182">
        <f t="shared" si="10"/>
        <v>0</v>
      </c>
      <c r="E41" s="1464">
        <f>IFERROR(VLOOKUP($B41,'Sch C-3'!$C$6:$I$136,3,0),0)</f>
        <v>0</v>
      </c>
      <c r="F41" s="1464">
        <f>IFERROR(VLOOKUP($B41,'Sch C-3'!$C$6:$I$136,4,0),0)</f>
        <v>0</v>
      </c>
      <c r="G41" s="1464">
        <f>IFERROR(VLOOKUP($B41,'Sch C-3'!$C$6:$I$136,5,0),0)</f>
        <v>0</v>
      </c>
      <c r="H41" s="1464">
        <f>IFERROR(VLOOKUP($B41,'Sch C-3'!$C$6:$I$136,6,0),0)</f>
        <v>0</v>
      </c>
      <c r="I41" s="1464">
        <f>IFERROR(VLOOKUP($B41,'Sch C-3'!$C$6:$I$136,7,0),0)</f>
        <v>0</v>
      </c>
      <c r="J41" s="1464">
        <f>IFERROR(VLOOKUP($B41,'Sch C-3'!$C$6:$I$136,8,0),0)</f>
        <v>0</v>
      </c>
    </row>
    <row r="42" spans="1:10" ht="15" customHeight="1" x14ac:dyDescent="0.2">
      <c r="A42" s="184"/>
      <c r="B42" s="181"/>
      <c r="C42" s="871"/>
      <c r="D42" s="182">
        <f t="shared" si="10"/>
        <v>0</v>
      </c>
      <c r="E42" s="1464">
        <f>IFERROR(VLOOKUP($B42,'Sch C-3'!$C$6:$I$136,3,0),0)</f>
        <v>0</v>
      </c>
      <c r="F42" s="1464">
        <f>IFERROR(VLOOKUP($B42,'Sch C-3'!$C$6:$I$136,4,0),0)</f>
        <v>0</v>
      </c>
      <c r="G42" s="1464">
        <f>IFERROR(VLOOKUP($B42,'Sch C-3'!$C$6:$I$136,5,0),0)</f>
        <v>0</v>
      </c>
      <c r="H42" s="1464">
        <f>IFERROR(VLOOKUP($B42,'Sch C-3'!$C$6:$I$136,6,0),0)</f>
        <v>0</v>
      </c>
      <c r="I42" s="1464">
        <f>IFERROR(VLOOKUP($B42,'Sch C-3'!$C$6:$I$136,7,0),0)</f>
        <v>0</v>
      </c>
      <c r="J42" s="1464">
        <f>IFERROR(VLOOKUP($B42,'Sch C-3'!$C$6:$I$136,8,0),0)</f>
        <v>0</v>
      </c>
    </row>
    <row r="43" spans="1:10" ht="15" customHeight="1" x14ac:dyDescent="0.2">
      <c r="A43" s="184"/>
      <c r="B43" s="181"/>
      <c r="C43" s="871"/>
      <c r="D43" s="182">
        <f t="shared" si="10"/>
        <v>0</v>
      </c>
      <c r="E43" s="1464">
        <f>IFERROR(VLOOKUP($B43,'Sch C-3'!$C$6:$I$136,3,0),0)</f>
        <v>0</v>
      </c>
      <c r="F43" s="1464">
        <f>IFERROR(VLOOKUP($B43,'Sch C-3'!$C$6:$I$136,4,0),0)</f>
        <v>0</v>
      </c>
      <c r="G43" s="1464">
        <f>IFERROR(VLOOKUP($B43,'Sch C-3'!$C$6:$I$136,5,0),0)</f>
        <v>0</v>
      </c>
      <c r="H43" s="1464">
        <f>IFERROR(VLOOKUP($B43,'Sch C-3'!$C$6:$I$136,6,0),0)</f>
        <v>0</v>
      </c>
      <c r="I43" s="1464">
        <f>IFERROR(VLOOKUP($B43,'Sch C-3'!$C$6:$I$136,7,0),0)</f>
        <v>0</v>
      </c>
      <c r="J43" s="1464">
        <f>IFERROR(VLOOKUP($B43,'Sch C-3'!$C$6:$I$136,8,0),0)</f>
        <v>0</v>
      </c>
    </row>
    <row r="44" spans="1:10" ht="15" customHeight="1" x14ac:dyDescent="0.2">
      <c r="A44" s="184"/>
      <c r="B44" s="181"/>
      <c r="C44" s="871"/>
      <c r="D44" s="182">
        <f t="shared" si="10"/>
        <v>0</v>
      </c>
      <c r="E44" s="1464">
        <f>IFERROR(VLOOKUP($B44,'Sch C-3'!$C$6:$I$136,3,0),0)</f>
        <v>0</v>
      </c>
      <c r="F44" s="1464">
        <f>IFERROR(VLOOKUP($B44,'Sch C-3'!$C$6:$I$136,4,0),0)</f>
        <v>0</v>
      </c>
      <c r="G44" s="1464">
        <f>IFERROR(VLOOKUP($B44,'Sch C-3'!$C$6:$I$136,5,0),0)</f>
        <v>0</v>
      </c>
      <c r="H44" s="1464">
        <f>IFERROR(VLOOKUP($B44,'Sch C-3'!$C$6:$I$136,6,0),0)</f>
        <v>0</v>
      </c>
      <c r="I44" s="1464">
        <f>IFERROR(VLOOKUP($B44,'Sch C-3'!$C$6:$I$136,7,0),0)</f>
        <v>0</v>
      </c>
      <c r="J44" s="1464">
        <f>IFERROR(VLOOKUP($B44,'Sch C-3'!$C$6:$I$136,8,0),0)</f>
        <v>0</v>
      </c>
    </row>
    <row r="45" spans="1:10" ht="15" customHeight="1" x14ac:dyDescent="0.2">
      <c r="A45" s="184"/>
      <c r="B45" s="181"/>
      <c r="C45" s="871"/>
      <c r="D45" s="182">
        <f t="shared" si="10"/>
        <v>0</v>
      </c>
      <c r="E45" s="1464">
        <f>IFERROR(VLOOKUP($B45,'Sch C-3'!$C$6:$I$136,3,0),0)</f>
        <v>0</v>
      </c>
      <c r="F45" s="1464">
        <f>IFERROR(VLOOKUP($B45,'Sch C-3'!$C$6:$I$136,4,0),0)</f>
        <v>0</v>
      </c>
      <c r="G45" s="1464">
        <f>IFERROR(VLOOKUP($B45,'Sch C-3'!$C$6:$I$136,5,0),0)</f>
        <v>0</v>
      </c>
      <c r="H45" s="1464">
        <f>IFERROR(VLOOKUP($B45,'Sch C-3'!$C$6:$I$136,6,0),0)</f>
        <v>0</v>
      </c>
      <c r="I45" s="1464">
        <f>IFERROR(VLOOKUP($B45,'Sch C-3'!$C$6:$I$136,7,0),0)</f>
        <v>0</v>
      </c>
      <c r="J45" s="1464">
        <f>IFERROR(VLOOKUP($B45,'Sch C-3'!$C$6:$I$136,8,0),0)</f>
        <v>0</v>
      </c>
    </row>
    <row r="46" spans="1:10" ht="15" customHeight="1" x14ac:dyDescent="0.2">
      <c r="A46" s="184"/>
      <c r="B46" s="181"/>
      <c r="C46" s="871"/>
      <c r="D46" s="182">
        <f t="shared" si="10"/>
        <v>0</v>
      </c>
      <c r="E46" s="1464">
        <f>IFERROR(VLOOKUP($B46,'Sch C-3'!$C$6:$I$136,3,0),0)</f>
        <v>0</v>
      </c>
      <c r="F46" s="1464">
        <f>IFERROR(VLOOKUP($B46,'Sch C-3'!$C$6:$I$136,4,0),0)</f>
        <v>0</v>
      </c>
      <c r="G46" s="1464">
        <f>IFERROR(VLOOKUP($B46,'Sch C-3'!$C$6:$I$136,5,0),0)</f>
        <v>0</v>
      </c>
      <c r="H46" s="1464">
        <f>IFERROR(VLOOKUP($B46,'Sch C-3'!$C$6:$I$136,6,0),0)</f>
        <v>0</v>
      </c>
      <c r="I46" s="1464">
        <f>IFERROR(VLOOKUP($B46,'Sch C-3'!$C$6:$I$136,7,0),0)</f>
        <v>0</v>
      </c>
      <c r="J46" s="1464">
        <f>IFERROR(VLOOKUP($B46,'Sch C-3'!$C$6:$I$136,8,0),0)</f>
        <v>0</v>
      </c>
    </row>
    <row r="47" spans="1:10" ht="15" customHeight="1" x14ac:dyDescent="0.2">
      <c r="A47" s="184"/>
      <c r="B47" s="181"/>
      <c r="C47" s="871"/>
      <c r="D47" s="182">
        <f t="shared" si="10"/>
        <v>0</v>
      </c>
      <c r="E47" s="1464">
        <f>IFERROR(VLOOKUP($B47,'Sch C-3'!$C$6:$I$136,3,0),0)</f>
        <v>0</v>
      </c>
      <c r="F47" s="1464">
        <f>IFERROR(VLOOKUP($B47,'Sch C-3'!$C$6:$I$136,4,0),0)</f>
        <v>0</v>
      </c>
      <c r="G47" s="1464">
        <f>IFERROR(VLOOKUP($B47,'Sch C-3'!$C$6:$I$136,5,0),0)</f>
        <v>0</v>
      </c>
      <c r="H47" s="1464">
        <f>IFERROR(VLOOKUP($B47,'Sch C-3'!$C$6:$I$136,6,0),0)</f>
        <v>0</v>
      </c>
      <c r="I47" s="1464">
        <f>IFERROR(VLOOKUP($B47,'Sch C-3'!$C$6:$I$136,7,0),0)</f>
        <v>0</v>
      </c>
      <c r="J47" s="1464">
        <f>IFERROR(VLOOKUP($B47,'Sch C-3'!$C$6:$I$136,8,0),0)</f>
        <v>0</v>
      </c>
    </row>
    <row r="48" spans="1:10" ht="15" customHeight="1" x14ac:dyDescent="0.2">
      <c r="A48" s="184"/>
      <c r="B48" s="181"/>
      <c r="C48" s="871"/>
      <c r="D48" s="182">
        <f t="shared" si="10"/>
        <v>0</v>
      </c>
      <c r="E48" s="1464">
        <f>IFERROR(VLOOKUP($B48,'Sch C-3'!$C$6:$I$136,3,0),0)</f>
        <v>0</v>
      </c>
      <c r="F48" s="1464">
        <f>IFERROR(VLOOKUP($B48,'Sch C-3'!$C$6:$I$136,4,0),0)</f>
        <v>0</v>
      </c>
      <c r="G48" s="1464">
        <f>IFERROR(VLOOKUP($B48,'Sch C-3'!$C$6:$I$136,5,0),0)</f>
        <v>0</v>
      </c>
      <c r="H48" s="1464">
        <f>IFERROR(VLOOKUP($B48,'Sch C-3'!$C$6:$I$136,6,0),0)</f>
        <v>0</v>
      </c>
      <c r="I48" s="1464">
        <f>IFERROR(VLOOKUP($B48,'Sch C-3'!$C$6:$I$136,7,0),0)</f>
        <v>0</v>
      </c>
      <c r="J48" s="1464">
        <f>IFERROR(VLOOKUP($B48,'Sch C-3'!$C$6:$I$136,8,0),0)</f>
        <v>0</v>
      </c>
    </row>
    <row r="49" spans="1:10" ht="15" customHeight="1" x14ac:dyDescent="0.2">
      <c r="A49" s="184"/>
      <c r="B49" s="181"/>
      <c r="C49" s="871"/>
      <c r="D49" s="182">
        <f t="shared" si="10"/>
        <v>0</v>
      </c>
      <c r="E49" s="1464">
        <f>IFERROR(VLOOKUP($B49,'Sch C-3'!$C$6:$I$136,3,0),0)</f>
        <v>0</v>
      </c>
      <c r="F49" s="1464">
        <f>IFERROR(VLOOKUP($B49,'Sch C-3'!$C$6:$I$136,4,0),0)</f>
        <v>0</v>
      </c>
      <c r="G49" s="1464">
        <f>IFERROR(VLOOKUP($B49,'Sch C-3'!$C$6:$I$136,5,0),0)</f>
        <v>0</v>
      </c>
      <c r="H49" s="1464">
        <f>IFERROR(VLOOKUP($B49,'Sch C-3'!$C$6:$I$136,6,0),0)</f>
        <v>0</v>
      </c>
      <c r="I49" s="1464">
        <f>IFERROR(VLOOKUP($B49,'Sch C-3'!$C$6:$I$136,7,0),0)</f>
        <v>0</v>
      </c>
      <c r="J49" s="1464">
        <f>IFERROR(VLOOKUP($B49,'Sch C-3'!$C$6:$I$136,8,0),0)</f>
        <v>0</v>
      </c>
    </row>
    <row r="50" spans="1:10" ht="15" customHeight="1" x14ac:dyDescent="0.2">
      <c r="A50" s="184"/>
      <c r="B50" s="181"/>
      <c r="C50" s="871"/>
      <c r="D50" s="182">
        <f t="shared" si="10"/>
        <v>0</v>
      </c>
      <c r="E50" s="1464">
        <f>IFERROR(VLOOKUP($B50,'Sch C-3'!$C$6:$I$136,3,0),0)</f>
        <v>0</v>
      </c>
      <c r="F50" s="1464">
        <f>IFERROR(VLOOKUP($B50,'Sch C-3'!$C$6:$I$136,4,0),0)</f>
        <v>0</v>
      </c>
      <c r="G50" s="1464">
        <f>IFERROR(VLOOKUP($B50,'Sch C-3'!$C$6:$I$136,5,0),0)</f>
        <v>0</v>
      </c>
      <c r="H50" s="1464">
        <f>IFERROR(VLOOKUP($B50,'Sch C-3'!$C$6:$I$136,6,0),0)</f>
        <v>0</v>
      </c>
      <c r="I50" s="1464">
        <f>IFERROR(VLOOKUP($B50,'Sch C-3'!$C$6:$I$136,7,0),0)</f>
        <v>0</v>
      </c>
      <c r="J50" s="1464">
        <f>IFERROR(VLOOKUP($B50,'Sch C-3'!$C$6:$I$136,8,0),0)</f>
        <v>0</v>
      </c>
    </row>
    <row r="51" spans="1:10" ht="15" customHeight="1" x14ac:dyDescent="0.2">
      <c r="A51" s="184"/>
      <c r="B51" s="181"/>
      <c r="C51" s="871"/>
      <c r="D51" s="182">
        <f t="shared" si="10"/>
        <v>0</v>
      </c>
      <c r="E51" s="1464">
        <f>IFERROR(VLOOKUP($B51,'Sch C-3'!$C$6:$I$136,3,0),0)</f>
        <v>0</v>
      </c>
      <c r="F51" s="1464">
        <f>IFERROR(VLOOKUP($B51,'Sch C-3'!$C$6:$I$136,4,0),0)</f>
        <v>0</v>
      </c>
      <c r="G51" s="1464">
        <f>IFERROR(VLOOKUP($B51,'Sch C-3'!$C$6:$I$136,5,0),0)</f>
        <v>0</v>
      </c>
      <c r="H51" s="1464">
        <f>IFERROR(VLOOKUP($B51,'Sch C-3'!$C$6:$I$136,6,0),0)</f>
        <v>0</v>
      </c>
      <c r="I51" s="1464">
        <f>IFERROR(VLOOKUP($B51,'Sch C-3'!$C$6:$I$136,7,0),0)</f>
        <v>0</v>
      </c>
      <c r="J51" s="1464">
        <f>IFERROR(VLOOKUP($B51,'Sch C-3'!$C$6:$I$136,8,0),0)</f>
        <v>0</v>
      </c>
    </row>
    <row r="52" spans="1:10" ht="15" customHeight="1" x14ac:dyDescent="0.2">
      <c r="A52" s="184"/>
      <c r="B52" s="181"/>
      <c r="C52" s="871"/>
      <c r="D52" s="182">
        <f t="shared" si="10"/>
        <v>0</v>
      </c>
      <c r="E52" s="1464">
        <f>IFERROR(VLOOKUP($B52,'Sch C-3'!$C$6:$I$136,3,0),0)</f>
        <v>0</v>
      </c>
      <c r="F52" s="1464">
        <f>IFERROR(VLOOKUP($B52,'Sch C-3'!$C$6:$I$136,4,0),0)</f>
        <v>0</v>
      </c>
      <c r="G52" s="1464">
        <f>IFERROR(VLOOKUP($B52,'Sch C-3'!$C$6:$I$136,5,0),0)</f>
        <v>0</v>
      </c>
      <c r="H52" s="1464">
        <f>IFERROR(VLOOKUP($B52,'Sch C-3'!$C$6:$I$136,6,0),0)</f>
        <v>0</v>
      </c>
      <c r="I52" s="1464">
        <f>IFERROR(VLOOKUP($B52,'Sch C-3'!$C$6:$I$136,7,0),0)</f>
        <v>0</v>
      </c>
      <c r="J52" s="1464">
        <f>IFERROR(VLOOKUP($B52,'Sch C-3'!$C$6:$I$136,8,0),0)</f>
        <v>0</v>
      </c>
    </row>
    <row r="53" spans="1:10" ht="15" customHeight="1" x14ac:dyDescent="0.2">
      <c r="A53" s="184"/>
      <c r="B53" s="181"/>
      <c r="C53" s="871"/>
      <c r="D53" s="182">
        <f t="shared" si="10"/>
        <v>0</v>
      </c>
      <c r="E53" s="1464">
        <f>IFERROR(VLOOKUP($B53,'Sch C-3'!$C$6:$I$136,3,0),0)</f>
        <v>0</v>
      </c>
      <c r="F53" s="1464">
        <f>IFERROR(VLOOKUP($B53,'Sch C-3'!$C$6:$I$136,4,0),0)</f>
        <v>0</v>
      </c>
      <c r="G53" s="1464">
        <f>IFERROR(VLOOKUP($B53,'Sch C-3'!$C$6:$I$136,5,0),0)</f>
        <v>0</v>
      </c>
      <c r="H53" s="1464">
        <f>IFERROR(VLOOKUP($B53,'Sch C-3'!$C$6:$I$136,6,0),0)</f>
        <v>0</v>
      </c>
      <c r="I53" s="1464">
        <f>IFERROR(VLOOKUP($B53,'Sch C-3'!$C$6:$I$136,7,0),0)</f>
        <v>0</v>
      </c>
      <c r="J53" s="1464">
        <f>IFERROR(VLOOKUP($B53,'Sch C-3'!$C$6:$I$136,8,0),0)</f>
        <v>0</v>
      </c>
    </row>
    <row r="54" spans="1:10" ht="15" customHeight="1" x14ac:dyDescent="0.2"/>
    <row r="55" spans="1:10" ht="15" customHeight="1" x14ac:dyDescent="0.2"/>
    <row r="56" spans="1:10" ht="15" customHeight="1" x14ac:dyDescent="0.25">
      <c r="A56" s="34" t="s">
        <v>0</v>
      </c>
      <c r="B56" s="35"/>
      <c r="C56" s="35"/>
      <c r="D56" s="185"/>
      <c r="E56" s="35"/>
      <c r="F56" s="186"/>
      <c r="G56" s="35"/>
      <c r="H56" s="35"/>
      <c r="I56" s="187"/>
      <c r="J56" s="187"/>
    </row>
    <row r="57" spans="1:10" ht="26.1" customHeight="1" x14ac:dyDescent="0.2">
      <c r="A57" s="172" t="s">
        <v>218</v>
      </c>
      <c r="B57" s="173" t="s">
        <v>202</v>
      </c>
      <c r="C57" s="173" t="s">
        <v>203</v>
      </c>
      <c r="D57" s="174" t="s">
        <v>113</v>
      </c>
      <c r="E57" s="175" t="s">
        <v>109</v>
      </c>
      <c r="F57" s="176" t="s">
        <v>33</v>
      </c>
      <c r="G57" s="177" t="s">
        <v>35</v>
      </c>
      <c r="H57" s="178" t="s">
        <v>37</v>
      </c>
      <c r="I57" s="179" t="s">
        <v>38</v>
      </c>
      <c r="J57" s="179" t="s">
        <v>39</v>
      </c>
    </row>
    <row r="58" spans="1:10" ht="15" customHeight="1" x14ac:dyDescent="0.2">
      <c r="A58" s="184"/>
      <c r="B58" s="173" t="s">
        <v>219</v>
      </c>
      <c r="C58" s="188"/>
      <c r="D58" s="189">
        <f>SUM(E58:J58)</f>
        <v>0</v>
      </c>
      <c r="E58" s="190"/>
      <c r="F58" s="191"/>
      <c r="G58" s="191"/>
      <c r="H58" s="191"/>
      <c r="I58" s="192"/>
      <c r="J58" s="192"/>
    </row>
    <row r="59" spans="1:10" ht="15" customHeight="1" x14ac:dyDescent="0.2">
      <c r="A59" s="184"/>
      <c r="B59" s="181"/>
      <c r="C59" s="181"/>
      <c r="D59" s="189">
        <f t="shared" ref="D59:D85" si="11">SUM(E59:J59)</f>
        <v>0</v>
      </c>
      <c r="E59" s="193">
        <f t="shared" ref="E59:E85" si="12">IFERROR(VLOOKUP(B59,$B$23:$J$53,4,0)*C59,0)</f>
        <v>0</v>
      </c>
      <c r="F59" s="189">
        <f t="shared" ref="F59:F85" si="13">IFERROR(VLOOKUP(B59,$B$23:$J$53,5,0)*C59,0)</f>
        <v>0</v>
      </c>
      <c r="G59" s="189">
        <f t="shared" ref="G59:G85" si="14">IFERROR(VLOOKUP(B59,$B$23:$J$53,6,0)*C59,0)</f>
        <v>0</v>
      </c>
      <c r="H59" s="189">
        <f t="shared" ref="H59:H85" si="15">IFERROR(VLOOKUP(B59,$B$23:$J$53,7,0)*C59,0)</f>
        <v>0</v>
      </c>
      <c r="I59" s="189">
        <f t="shared" ref="I59:I85" si="16">IFERROR(VLOOKUP(B59,$B$23:$J$53,8,0)*C59,0)</f>
        <v>0</v>
      </c>
      <c r="J59" s="189">
        <f t="shared" ref="J59:J85" si="17">IFERROR(VLOOKUP(B59,$B$23:$J$53,9,0)*C59,0)</f>
        <v>0</v>
      </c>
    </row>
    <row r="60" spans="1:10" ht="15" customHeight="1" x14ac:dyDescent="0.2">
      <c r="A60" s="184"/>
      <c r="B60" s="181"/>
      <c r="C60" s="181"/>
      <c r="D60" s="189">
        <f t="shared" si="11"/>
        <v>0</v>
      </c>
      <c r="E60" s="193">
        <f t="shared" si="12"/>
        <v>0</v>
      </c>
      <c r="F60" s="189">
        <f t="shared" si="13"/>
        <v>0</v>
      </c>
      <c r="G60" s="189">
        <f t="shared" si="14"/>
        <v>0</v>
      </c>
      <c r="H60" s="189">
        <f t="shared" si="15"/>
        <v>0</v>
      </c>
      <c r="I60" s="189">
        <f t="shared" si="16"/>
        <v>0</v>
      </c>
      <c r="J60" s="189">
        <f t="shared" si="17"/>
        <v>0</v>
      </c>
    </row>
    <row r="61" spans="1:10" ht="15" customHeight="1" x14ac:dyDescent="0.2">
      <c r="A61" s="184"/>
      <c r="B61" s="181"/>
      <c r="C61" s="181"/>
      <c r="D61" s="189">
        <f t="shared" si="11"/>
        <v>0</v>
      </c>
      <c r="E61" s="193">
        <f t="shared" si="12"/>
        <v>0</v>
      </c>
      <c r="F61" s="189">
        <f t="shared" si="13"/>
        <v>0</v>
      </c>
      <c r="G61" s="189">
        <f t="shared" si="14"/>
        <v>0</v>
      </c>
      <c r="H61" s="189">
        <f t="shared" si="15"/>
        <v>0</v>
      </c>
      <c r="I61" s="189">
        <f t="shared" si="16"/>
        <v>0</v>
      </c>
      <c r="J61" s="189">
        <f t="shared" si="17"/>
        <v>0</v>
      </c>
    </row>
    <row r="62" spans="1:10" ht="15" customHeight="1" x14ac:dyDescent="0.2">
      <c r="A62" s="184"/>
      <c r="B62" s="181"/>
      <c r="C62" s="181"/>
      <c r="D62" s="189">
        <f t="shared" si="11"/>
        <v>0</v>
      </c>
      <c r="E62" s="193">
        <f t="shared" si="12"/>
        <v>0</v>
      </c>
      <c r="F62" s="189">
        <f t="shared" si="13"/>
        <v>0</v>
      </c>
      <c r="G62" s="189">
        <f t="shared" si="14"/>
        <v>0</v>
      </c>
      <c r="H62" s="189">
        <f t="shared" si="15"/>
        <v>0</v>
      </c>
      <c r="I62" s="189">
        <f t="shared" si="16"/>
        <v>0</v>
      </c>
      <c r="J62" s="189">
        <f t="shared" si="17"/>
        <v>0</v>
      </c>
    </row>
    <row r="63" spans="1:10" ht="15" customHeight="1" x14ac:dyDescent="0.2">
      <c r="A63" s="184"/>
      <c r="B63" s="181"/>
      <c r="C63" s="181"/>
      <c r="D63" s="189">
        <f t="shared" si="11"/>
        <v>0</v>
      </c>
      <c r="E63" s="193">
        <f t="shared" si="12"/>
        <v>0</v>
      </c>
      <c r="F63" s="189">
        <f t="shared" si="13"/>
        <v>0</v>
      </c>
      <c r="G63" s="189">
        <f t="shared" si="14"/>
        <v>0</v>
      </c>
      <c r="H63" s="189">
        <f t="shared" si="15"/>
        <v>0</v>
      </c>
      <c r="I63" s="189">
        <f t="shared" si="16"/>
        <v>0</v>
      </c>
      <c r="J63" s="189">
        <f t="shared" si="17"/>
        <v>0</v>
      </c>
    </row>
    <row r="64" spans="1:10" ht="15" customHeight="1" x14ac:dyDescent="0.2">
      <c r="A64" s="184"/>
      <c r="B64" s="181"/>
      <c r="C64" s="181"/>
      <c r="D64" s="189">
        <f t="shared" si="11"/>
        <v>0</v>
      </c>
      <c r="E64" s="193">
        <f t="shared" si="12"/>
        <v>0</v>
      </c>
      <c r="F64" s="189">
        <f t="shared" si="13"/>
        <v>0</v>
      </c>
      <c r="G64" s="189">
        <f t="shared" si="14"/>
        <v>0</v>
      </c>
      <c r="H64" s="189">
        <f t="shared" si="15"/>
        <v>0</v>
      </c>
      <c r="I64" s="189">
        <f t="shared" si="16"/>
        <v>0</v>
      </c>
      <c r="J64" s="189">
        <f t="shared" si="17"/>
        <v>0</v>
      </c>
    </row>
    <row r="65" spans="1:10" ht="15" customHeight="1" x14ac:dyDescent="0.2">
      <c r="A65" s="184"/>
      <c r="B65" s="181"/>
      <c r="C65" s="181"/>
      <c r="D65" s="189">
        <f t="shared" si="11"/>
        <v>0</v>
      </c>
      <c r="E65" s="193">
        <f t="shared" si="12"/>
        <v>0</v>
      </c>
      <c r="F65" s="189">
        <f t="shared" si="13"/>
        <v>0</v>
      </c>
      <c r="G65" s="189">
        <f t="shared" si="14"/>
        <v>0</v>
      </c>
      <c r="H65" s="189">
        <f t="shared" si="15"/>
        <v>0</v>
      </c>
      <c r="I65" s="189">
        <f t="shared" si="16"/>
        <v>0</v>
      </c>
      <c r="J65" s="189">
        <f t="shared" si="17"/>
        <v>0</v>
      </c>
    </row>
    <row r="66" spans="1:10" ht="15" customHeight="1" x14ac:dyDescent="0.2">
      <c r="A66" s="184"/>
      <c r="B66" s="181"/>
      <c r="C66" s="181"/>
      <c r="D66" s="189">
        <f t="shared" si="11"/>
        <v>0</v>
      </c>
      <c r="E66" s="193">
        <f t="shared" si="12"/>
        <v>0</v>
      </c>
      <c r="F66" s="189">
        <f t="shared" si="13"/>
        <v>0</v>
      </c>
      <c r="G66" s="189">
        <f t="shared" si="14"/>
        <v>0</v>
      </c>
      <c r="H66" s="189">
        <f t="shared" si="15"/>
        <v>0</v>
      </c>
      <c r="I66" s="189">
        <f t="shared" si="16"/>
        <v>0</v>
      </c>
      <c r="J66" s="189">
        <f t="shared" si="17"/>
        <v>0</v>
      </c>
    </row>
    <row r="67" spans="1:10" ht="15" customHeight="1" x14ac:dyDescent="0.2">
      <c r="A67" s="184"/>
      <c r="B67" s="181"/>
      <c r="C67" s="181"/>
      <c r="D67" s="189">
        <f t="shared" si="11"/>
        <v>0</v>
      </c>
      <c r="E67" s="193">
        <f t="shared" si="12"/>
        <v>0</v>
      </c>
      <c r="F67" s="189">
        <f t="shared" si="13"/>
        <v>0</v>
      </c>
      <c r="G67" s="189">
        <f t="shared" si="14"/>
        <v>0</v>
      </c>
      <c r="H67" s="189">
        <f t="shared" si="15"/>
        <v>0</v>
      </c>
      <c r="I67" s="189">
        <f t="shared" si="16"/>
        <v>0</v>
      </c>
      <c r="J67" s="189">
        <f t="shared" si="17"/>
        <v>0</v>
      </c>
    </row>
    <row r="68" spans="1:10" ht="15" customHeight="1" x14ac:dyDescent="0.2">
      <c r="A68" s="184"/>
      <c r="B68" s="181"/>
      <c r="C68" s="181"/>
      <c r="D68" s="189">
        <f t="shared" si="11"/>
        <v>0</v>
      </c>
      <c r="E68" s="193">
        <f t="shared" si="12"/>
        <v>0</v>
      </c>
      <c r="F68" s="189">
        <f t="shared" si="13"/>
        <v>0</v>
      </c>
      <c r="G68" s="189">
        <f t="shared" si="14"/>
        <v>0</v>
      </c>
      <c r="H68" s="189">
        <f t="shared" si="15"/>
        <v>0</v>
      </c>
      <c r="I68" s="189">
        <f t="shared" si="16"/>
        <v>0</v>
      </c>
      <c r="J68" s="189">
        <f t="shared" si="17"/>
        <v>0</v>
      </c>
    </row>
    <row r="69" spans="1:10" ht="15" customHeight="1" x14ac:dyDescent="0.2">
      <c r="A69" s="184"/>
      <c r="B69" s="181"/>
      <c r="C69" s="181"/>
      <c r="D69" s="189">
        <f t="shared" si="11"/>
        <v>0</v>
      </c>
      <c r="E69" s="193">
        <f t="shared" si="12"/>
        <v>0</v>
      </c>
      <c r="F69" s="189">
        <f t="shared" si="13"/>
        <v>0</v>
      </c>
      <c r="G69" s="189">
        <f t="shared" si="14"/>
        <v>0</v>
      </c>
      <c r="H69" s="189">
        <f t="shared" si="15"/>
        <v>0</v>
      </c>
      <c r="I69" s="189">
        <f t="shared" si="16"/>
        <v>0</v>
      </c>
      <c r="J69" s="189">
        <f t="shared" si="17"/>
        <v>0</v>
      </c>
    </row>
    <row r="70" spans="1:10" ht="15" customHeight="1" x14ac:dyDescent="0.2">
      <c r="A70" s="184"/>
      <c r="B70" s="181"/>
      <c r="C70" s="181"/>
      <c r="D70" s="189">
        <f t="shared" si="11"/>
        <v>0</v>
      </c>
      <c r="E70" s="193">
        <f t="shared" si="12"/>
        <v>0</v>
      </c>
      <c r="F70" s="189">
        <f t="shared" si="13"/>
        <v>0</v>
      </c>
      <c r="G70" s="189">
        <f t="shared" si="14"/>
        <v>0</v>
      </c>
      <c r="H70" s="189">
        <f t="shared" si="15"/>
        <v>0</v>
      </c>
      <c r="I70" s="189">
        <f t="shared" si="16"/>
        <v>0</v>
      </c>
      <c r="J70" s="189">
        <f t="shared" si="17"/>
        <v>0</v>
      </c>
    </row>
    <row r="71" spans="1:10" ht="15" customHeight="1" x14ac:dyDescent="0.2">
      <c r="A71" s="184"/>
      <c r="B71" s="181"/>
      <c r="C71" s="181"/>
      <c r="D71" s="189">
        <f t="shared" si="11"/>
        <v>0</v>
      </c>
      <c r="E71" s="193">
        <f t="shared" si="12"/>
        <v>0</v>
      </c>
      <c r="F71" s="189">
        <f t="shared" si="13"/>
        <v>0</v>
      </c>
      <c r="G71" s="189">
        <f t="shared" si="14"/>
        <v>0</v>
      </c>
      <c r="H71" s="189">
        <f t="shared" si="15"/>
        <v>0</v>
      </c>
      <c r="I71" s="189">
        <f t="shared" si="16"/>
        <v>0</v>
      </c>
      <c r="J71" s="189">
        <f t="shared" si="17"/>
        <v>0</v>
      </c>
    </row>
    <row r="72" spans="1:10" ht="15" customHeight="1" x14ac:dyDescent="0.2">
      <c r="A72" s="184"/>
      <c r="B72" s="181"/>
      <c r="C72" s="181"/>
      <c r="D72" s="189">
        <f t="shared" si="11"/>
        <v>0</v>
      </c>
      <c r="E72" s="193">
        <f t="shared" si="12"/>
        <v>0</v>
      </c>
      <c r="F72" s="189">
        <f t="shared" si="13"/>
        <v>0</v>
      </c>
      <c r="G72" s="189">
        <f t="shared" si="14"/>
        <v>0</v>
      </c>
      <c r="H72" s="189">
        <f t="shared" si="15"/>
        <v>0</v>
      </c>
      <c r="I72" s="189">
        <f t="shared" si="16"/>
        <v>0</v>
      </c>
      <c r="J72" s="189">
        <f t="shared" si="17"/>
        <v>0</v>
      </c>
    </row>
    <row r="73" spans="1:10" ht="15" customHeight="1" x14ac:dyDescent="0.2">
      <c r="A73" s="184"/>
      <c r="B73" s="181"/>
      <c r="C73" s="181"/>
      <c r="D73" s="189">
        <f t="shared" si="11"/>
        <v>0</v>
      </c>
      <c r="E73" s="193">
        <f t="shared" si="12"/>
        <v>0</v>
      </c>
      <c r="F73" s="189">
        <f t="shared" si="13"/>
        <v>0</v>
      </c>
      <c r="G73" s="189">
        <f t="shared" si="14"/>
        <v>0</v>
      </c>
      <c r="H73" s="189">
        <f t="shared" si="15"/>
        <v>0</v>
      </c>
      <c r="I73" s="189">
        <f t="shared" si="16"/>
        <v>0</v>
      </c>
      <c r="J73" s="189">
        <f t="shared" si="17"/>
        <v>0</v>
      </c>
    </row>
    <row r="74" spans="1:10" ht="15" customHeight="1" x14ac:dyDescent="0.2">
      <c r="A74" s="184"/>
      <c r="B74" s="181"/>
      <c r="C74" s="181"/>
      <c r="D74" s="189">
        <f t="shared" si="11"/>
        <v>0</v>
      </c>
      <c r="E74" s="193">
        <f t="shared" si="12"/>
        <v>0</v>
      </c>
      <c r="F74" s="189">
        <f t="shared" si="13"/>
        <v>0</v>
      </c>
      <c r="G74" s="189">
        <f t="shared" si="14"/>
        <v>0</v>
      </c>
      <c r="H74" s="189">
        <f t="shared" si="15"/>
        <v>0</v>
      </c>
      <c r="I74" s="189">
        <f t="shared" si="16"/>
        <v>0</v>
      </c>
      <c r="J74" s="189">
        <f t="shared" si="17"/>
        <v>0</v>
      </c>
    </row>
    <row r="75" spans="1:10" ht="15" customHeight="1" x14ac:dyDescent="0.2">
      <c r="A75" s="184"/>
      <c r="B75" s="181"/>
      <c r="C75" s="181"/>
      <c r="D75" s="189">
        <f t="shared" si="11"/>
        <v>0</v>
      </c>
      <c r="E75" s="193">
        <f t="shared" si="12"/>
        <v>0</v>
      </c>
      <c r="F75" s="189">
        <f t="shared" si="13"/>
        <v>0</v>
      </c>
      <c r="G75" s="189">
        <f t="shared" si="14"/>
        <v>0</v>
      </c>
      <c r="H75" s="189">
        <f t="shared" si="15"/>
        <v>0</v>
      </c>
      <c r="I75" s="189">
        <f t="shared" si="16"/>
        <v>0</v>
      </c>
      <c r="J75" s="189">
        <f t="shared" si="17"/>
        <v>0</v>
      </c>
    </row>
    <row r="76" spans="1:10" ht="15" customHeight="1" x14ac:dyDescent="0.2">
      <c r="A76" s="184"/>
      <c r="B76" s="181"/>
      <c r="C76" s="181"/>
      <c r="D76" s="189">
        <f t="shared" si="11"/>
        <v>0</v>
      </c>
      <c r="E76" s="193">
        <f t="shared" si="12"/>
        <v>0</v>
      </c>
      <c r="F76" s="189">
        <f t="shared" si="13"/>
        <v>0</v>
      </c>
      <c r="G76" s="189">
        <f t="shared" si="14"/>
        <v>0</v>
      </c>
      <c r="H76" s="189">
        <f t="shared" si="15"/>
        <v>0</v>
      </c>
      <c r="I76" s="189">
        <f t="shared" si="16"/>
        <v>0</v>
      </c>
      <c r="J76" s="189">
        <f t="shared" si="17"/>
        <v>0</v>
      </c>
    </row>
    <row r="77" spans="1:10" ht="15" customHeight="1" x14ac:dyDescent="0.2">
      <c r="A77" s="184"/>
      <c r="B77" s="181"/>
      <c r="C77" s="181"/>
      <c r="D77" s="189">
        <f t="shared" si="11"/>
        <v>0</v>
      </c>
      <c r="E77" s="193">
        <f t="shared" si="12"/>
        <v>0</v>
      </c>
      <c r="F77" s="189">
        <f t="shared" si="13"/>
        <v>0</v>
      </c>
      <c r="G77" s="189">
        <f t="shared" si="14"/>
        <v>0</v>
      </c>
      <c r="H77" s="189">
        <f t="shared" si="15"/>
        <v>0</v>
      </c>
      <c r="I77" s="189">
        <f t="shared" si="16"/>
        <v>0</v>
      </c>
      <c r="J77" s="189">
        <f t="shared" si="17"/>
        <v>0</v>
      </c>
    </row>
    <row r="78" spans="1:10" ht="15" customHeight="1" x14ac:dyDescent="0.2">
      <c r="A78" s="184"/>
      <c r="B78" s="181"/>
      <c r="C78" s="181"/>
      <c r="D78" s="189">
        <f t="shared" si="11"/>
        <v>0</v>
      </c>
      <c r="E78" s="193">
        <f t="shared" si="12"/>
        <v>0</v>
      </c>
      <c r="F78" s="189">
        <f t="shared" si="13"/>
        <v>0</v>
      </c>
      <c r="G78" s="189">
        <f t="shared" si="14"/>
        <v>0</v>
      </c>
      <c r="H78" s="189">
        <f t="shared" si="15"/>
        <v>0</v>
      </c>
      <c r="I78" s="189">
        <f t="shared" si="16"/>
        <v>0</v>
      </c>
      <c r="J78" s="189">
        <f t="shared" si="17"/>
        <v>0</v>
      </c>
    </row>
    <row r="79" spans="1:10" ht="15" customHeight="1" x14ac:dyDescent="0.2">
      <c r="A79" s="184"/>
      <c r="B79" s="181"/>
      <c r="C79" s="181"/>
      <c r="D79" s="189">
        <f t="shared" si="11"/>
        <v>0</v>
      </c>
      <c r="E79" s="193">
        <f t="shared" si="12"/>
        <v>0</v>
      </c>
      <c r="F79" s="189">
        <f t="shared" si="13"/>
        <v>0</v>
      </c>
      <c r="G79" s="189">
        <f t="shared" si="14"/>
        <v>0</v>
      </c>
      <c r="H79" s="189">
        <f t="shared" si="15"/>
        <v>0</v>
      </c>
      <c r="I79" s="189">
        <f t="shared" si="16"/>
        <v>0</v>
      </c>
      <c r="J79" s="189">
        <f t="shared" si="17"/>
        <v>0</v>
      </c>
    </row>
    <row r="80" spans="1:10" ht="15" customHeight="1" x14ac:dyDescent="0.2">
      <c r="A80" s="184"/>
      <c r="B80" s="181"/>
      <c r="C80" s="181"/>
      <c r="D80" s="189">
        <f t="shared" si="11"/>
        <v>0</v>
      </c>
      <c r="E80" s="193">
        <f t="shared" si="12"/>
        <v>0</v>
      </c>
      <c r="F80" s="189">
        <f t="shared" si="13"/>
        <v>0</v>
      </c>
      <c r="G80" s="189">
        <f t="shared" si="14"/>
        <v>0</v>
      </c>
      <c r="H80" s="189">
        <f t="shared" si="15"/>
        <v>0</v>
      </c>
      <c r="I80" s="189">
        <f t="shared" si="16"/>
        <v>0</v>
      </c>
      <c r="J80" s="189">
        <f t="shared" si="17"/>
        <v>0</v>
      </c>
    </row>
    <row r="81" spans="1:10" ht="15" customHeight="1" x14ac:dyDescent="0.2">
      <c r="A81" s="184"/>
      <c r="B81" s="181"/>
      <c r="C81" s="181"/>
      <c r="D81" s="189">
        <f t="shared" si="11"/>
        <v>0</v>
      </c>
      <c r="E81" s="193">
        <f t="shared" si="12"/>
        <v>0</v>
      </c>
      <c r="F81" s="189">
        <f t="shared" si="13"/>
        <v>0</v>
      </c>
      <c r="G81" s="189">
        <f t="shared" si="14"/>
        <v>0</v>
      </c>
      <c r="H81" s="189">
        <f t="shared" si="15"/>
        <v>0</v>
      </c>
      <c r="I81" s="189">
        <f t="shared" si="16"/>
        <v>0</v>
      </c>
      <c r="J81" s="189">
        <f t="shared" si="17"/>
        <v>0</v>
      </c>
    </row>
    <row r="82" spans="1:10" ht="15" customHeight="1" x14ac:dyDescent="0.2">
      <c r="A82" s="184"/>
      <c r="B82" s="181"/>
      <c r="C82" s="181"/>
      <c r="D82" s="189">
        <f t="shared" si="11"/>
        <v>0</v>
      </c>
      <c r="E82" s="193">
        <f t="shared" si="12"/>
        <v>0</v>
      </c>
      <c r="F82" s="189">
        <f t="shared" si="13"/>
        <v>0</v>
      </c>
      <c r="G82" s="189">
        <f t="shared" si="14"/>
        <v>0</v>
      </c>
      <c r="H82" s="189">
        <f t="shared" si="15"/>
        <v>0</v>
      </c>
      <c r="I82" s="189">
        <f t="shared" si="16"/>
        <v>0</v>
      </c>
      <c r="J82" s="189">
        <f t="shared" si="17"/>
        <v>0</v>
      </c>
    </row>
    <row r="83" spans="1:10" ht="15" customHeight="1" x14ac:dyDescent="0.2">
      <c r="A83" s="184"/>
      <c r="B83" s="181"/>
      <c r="C83" s="181"/>
      <c r="D83" s="189">
        <f t="shared" si="11"/>
        <v>0</v>
      </c>
      <c r="E83" s="193">
        <f t="shared" si="12"/>
        <v>0</v>
      </c>
      <c r="F83" s="189">
        <f t="shared" si="13"/>
        <v>0</v>
      </c>
      <c r="G83" s="189">
        <f t="shared" si="14"/>
        <v>0</v>
      </c>
      <c r="H83" s="189">
        <f t="shared" si="15"/>
        <v>0</v>
      </c>
      <c r="I83" s="189">
        <f t="shared" si="16"/>
        <v>0</v>
      </c>
      <c r="J83" s="189">
        <f t="shared" si="17"/>
        <v>0</v>
      </c>
    </row>
    <row r="84" spans="1:10" ht="15" customHeight="1" x14ac:dyDescent="0.2">
      <c r="A84" s="184"/>
      <c r="B84" s="181"/>
      <c r="C84" s="181"/>
      <c r="D84" s="189">
        <f t="shared" si="11"/>
        <v>0</v>
      </c>
      <c r="E84" s="193">
        <f t="shared" si="12"/>
        <v>0</v>
      </c>
      <c r="F84" s="189">
        <f t="shared" si="13"/>
        <v>0</v>
      </c>
      <c r="G84" s="189">
        <f t="shared" si="14"/>
        <v>0</v>
      </c>
      <c r="H84" s="189">
        <f t="shared" si="15"/>
        <v>0</v>
      </c>
      <c r="I84" s="189">
        <f t="shared" si="16"/>
        <v>0</v>
      </c>
      <c r="J84" s="189">
        <f t="shared" si="17"/>
        <v>0</v>
      </c>
    </row>
    <row r="85" spans="1:10" ht="15" customHeight="1" x14ac:dyDescent="0.2">
      <c r="A85" s="184"/>
      <c r="B85" s="181"/>
      <c r="C85" s="181"/>
      <c r="D85" s="189">
        <f t="shared" si="11"/>
        <v>0</v>
      </c>
      <c r="E85" s="193">
        <f t="shared" si="12"/>
        <v>0</v>
      </c>
      <c r="F85" s="189">
        <f t="shared" si="13"/>
        <v>0</v>
      </c>
      <c r="G85" s="189">
        <f t="shared" si="14"/>
        <v>0</v>
      </c>
      <c r="H85" s="189">
        <f t="shared" si="15"/>
        <v>0</v>
      </c>
      <c r="I85" s="189">
        <f t="shared" si="16"/>
        <v>0</v>
      </c>
      <c r="J85" s="189">
        <f t="shared" si="17"/>
        <v>0</v>
      </c>
    </row>
    <row r="86" spans="1:10" ht="15" customHeight="1" thickBot="1" x14ac:dyDescent="0.25">
      <c r="A86" s="78" t="s">
        <v>220</v>
      </c>
      <c r="B86" s="194"/>
      <c r="C86" s="194"/>
      <c r="D86" s="195">
        <f>SUM(D58:D85)</f>
        <v>0</v>
      </c>
      <c r="E86" s="195">
        <f t="shared" ref="E86:J86" si="18">SUM(E58:E85)</f>
        <v>0</v>
      </c>
      <c r="F86" s="195">
        <f t="shared" si="18"/>
        <v>0</v>
      </c>
      <c r="G86" s="195">
        <f t="shared" si="18"/>
        <v>0</v>
      </c>
      <c r="H86" s="195">
        <f t="shared" si="18"/>
        <v>0</v>
      </c>
      <c r="I86" s="195">
        <f t="shared" si="18"/>
        <v>0</v>
      </c>
      <c r="J86" s="195">
        <f t="shared" si="18"/>
        <v>0</v>
      </c>
    </row>
    <row r="87" spans="1:10" ht="15" customHeight="1" thickTop="1" x14ac:dyDescent="0.2"/>
    <row r="88" spans="1:10" ht="15" customHeight="1" x14ac:dyDescent="0.2"/>
    <row r="89" spans="1:10" ht="15" customHeight="1" x14ac:dyDescent="0.25">
      <c r="A89" s="34" t="s">
        <v>221</v>
      </c>
      <c r="B89" s="35"/>
      <c r="C89" s="35"/>
      <c r="D89" s="185"/>
      <c r="E89" s="35"/>
      <c r="F89" s="186"/>
      <c r="G89" s="35"/>
      <c r="H89" s="35"/>
      <c r="I89" s="187"/>
      <c r="J89" s="187"/>
    </row>
    <row r="90" spans="1:10" ht="26.1" customHeight="1" x14ac:dyDescent="0.2">
      <c r="A90" s="172" t="s">
        <v>218</v>
      </c>
      <c r="B90" s="173" t="s">
        <v>202</v>
      </c>
      <c r="C90" s="173" t="s">
        <v>203</v>
      </c>
      <c r="D90" s="174" t="s">
        <v>113</v>
      </c>
      <c r="E90" s="175" t="s">
        <v>109</v>
      </c>
      <c r="F90" s="176" t="s">
        <v>33</v>
      </c>
      <c r="G90" s="177" t="s">
        <v>35</v>
      </c>
      <c r="H90" s="178" t="s">
        <v>37</v>
      </c>
      <c r="I90" s="179" t="s">
        <v>38</v>
      </c>
      <c r="J90" s="179" t="s">
        <v>39</v>
      </c>
    </row>
    <row r="91" spans="1:10" ht="15" customHeight="1" x14ac:dyDescent="0.2">
      <c r="A91" s="184"/>
      <c r="B91" s="173" t="s">
        <v>219</v>
      </c>
      <c r="C91" s="188"/>
      <c r="D91" s="189">
        <f t="shared" ref="D91:D110" si="19">SUM(E91:I91)</f>
        <v>0</v>
      </c>
      <c r="E91" s="190"/>
      <c r="F91" s="191"/>
      <c r="G91" s="191"/>
      <c r="H91" s="191"/>
      <c r="I91" s="190"/>
      <c r="J91" s="190"/>
    </row>
    <row r="92" spans="1:10" ht="15" customHeight="1" x14ac:dyDescent="0.2">
      <c r="A92" s="184"/>
      <c r="B92" s="181"/>
      <c r="C92" s="181"/>
      <c r="D92" s="189">
        <f t="shared" si="19"/>
        <v>0</v>
      </c>
      <c r="E92" s="193">
        <f t="shared" ref="E92:E110" si="20">IFERROR(VLOOKUP(B92,$B$23:$J$53,4,0)*C92,0)</f>
        <v>0</v>
      </c>
      <c r="F92" s="189">
        <f t="shared" ref="F92:F110" si="21">IFERROR(VLOOKUP(B92,$B$23:$J$53,5,0)*C92,0)</f>
        <v>0</v>
      </c>
      <c r="G92" s="189">
        <f t="shared" ref="G92:G110" si="22">IFERROR(VLOOKUP(B92,$B$23:$J$53,6,0)*C92,0)</f>
        <v>0</v>
      </c>
      <c r="H92" s="189">
        <f t="shared" ref="H92:H110" si="23">IFERROR(VLOOKUP(B92,$B$23:$J$53,7,0)*C92,0)</f>
        <v>0</v>
      </c>
      <c r="I92" s="189">
        <f t="shared" ref="I92:I110" si="24">IFERROR(VLOOKUP(B92,$B$23:$J$53,8,0)*C92,0)</f>
        <v>0</v>
      </c>
      <c r="J92" s="189">
        <f t="shared" ref="J92:J110" si="25">IFERROR(VLOOKUP(B92,$B$23:$J$53,9,0)*C92,0)</f>
        <v>0</v>
      </c>
    </row>
    <row r="93" spans="1:10" ht="15" customHeight="1" x14ac:dyDescent="0.2">
      <c r="A93" s="184"/>
      <c r="B93" s="181"/>
      <c r="C93" s="181"/>
      <c r="D93" s="189">
        <f t="shared" si="19"/>
        <v>0</v>
      </c>
      <c r="E93" s="193">
        <f t="shared" si="20"/>
        <v>0</v>
      </c>
      <c r="F93" s="189">
        <f t="shared" si="21"/>
        <v>0</v>
      </c>
      <c r="G93" s="189">
        <f t="shared" si="22"/>
        <v>0</v>
      </c>
      <c r="H93" s="189">
        <f t="shared" si="23"/>
        <v>0</v>
      </c>
      <c r="I93" s="189">
        <f t="shared" si="24"/>
        <v>0</v>
      </c>
      <c r="J93" s="189">
        <f t="shared" si="25"/>
        <v>0</v>
      </c>
    </row>
    <row r="94" spans="1:10" ht="15" customHeight="1" x14ac:dyDescent="0.2">
      <c r="A94" s="184"/>
      <c r="B94" s="181"/>
      <c r="C94" s="181"/>
      <c r="D94" s="189">
        <f t="shared" si="19"/>
        <v>0</v>
      </c>
      <c r="E94" s="193">
        <f t="shared" si="20"/>
        <v>0</v>
      </c>
      <c r="F94" s="189">
        <f t="shared" si="21"/>
        <v>0</v>
      </c>
      <c r="G94" s="189">
        <f t="shared" si="22"/>
        <v>0</v>
      </c>
      <c r="H94" s="189">
        <f t="shared" si="23"/>
        <v>0</v>
      </c>
      <c r="I94" s="189">
        <f t="shared" si="24"/>
        <v>0</v>
      </c>
      <c r="J94" s="189">
        <f t="shared" si="25"/>
        <v>0</v>
      </c>
    </row>
    <row r="95" spans="1:10" ht="15" customHeight="1" x14ac:dyDescent="0.2">
      <c r="A95" s="184"/>
      <c r="B95" s="181"/>
      <c r="C95" s="181"/>
      <c r="D95" s="189">
        <f t="shared" si="19"/>
        <v>0</v>
      </c>
      <c r="E95" s="193">
        <f t="shared" si="20"/>
        <v>0</v>
      </c>
      <c r="F95" s="189">
        <f t="shared" si="21"/>
        <v>0</v>
      </c>
      <c r="G95" s="189">
        <f t="shared" si="22"/>
        <v>0</v>
      </c>
      <c r="H95" s="189">
        <f t="shared" si="23"/>
        <v>0</v>
      </c>
      <c r="I95" s="189">
        <f t="shared" si="24"/>
        <v>0</v>
      </c>
      <c r="J95" s="189">
        <f t="shared" si="25"/>
        <v>0</v>
      </c>
    </row>
    <row r="96" spans="1:10" ht="15" customHeight="1" x14ac:dyDescent="0.2">
      <c r="A96" s="184"/>
      <c r="B96" s="181"/>
      <c r="C96" s="181"/>
      <c r="D96" s="189">
        <f t="shared" si="19"/>
        <v>0</v>
      </c>
      <c r="E96" s="193">
        <f t="shared" si="20"/>
        <v>0</v>
      </c>
      <c r="F96" s="189">
        <f t="shared" si="21"/>
        <v>0</v>
      </c>
      <c r="G96" s="189">
        <f t="shared" si="22"/>
        <v>0</v>
      </c>
      <c r="H96" s="189">
        <f t="shared" si="23"/>
        <v>0</v>
      </c>
      <c r="I96" s="189">
        <f t="shared" si="24"/>
        <v>0</v>
      </c>
      <c r="J96" s="189">
        <f t="shared" si="25"/>
        <v>0</v>
      </c>
    </row>
    <row r="97" spans="1:10" ht="15" customHeight="1" x14ac:dyDescent="0.2">
      <c r="A97" s="184"/>
      <c r="B97" s="181"/>
      <c r="C97" s="181"/>
      <c r="D97" s="189">
        <f t="shared" si="19"/>
        <v>0</v>
      </c>
      <c r="E97" s="193">
        <f t="shared" si="20"/>
        <v>0</v>
      </c>
      <c r="F97" s="189">
        <f t="shared" si="21"/>
        <v>0</v>
      </c>
      <c r="G97" s="189">
        <f t="shared" si="22"/>
        <v>0</v>
      </c>
      <c r="H97" s="189">
        <f t="shared" si="23"/>
        <v>0</v>
      </c>
      <c r="I97" s="189">
        <f t="shared" si="24"/>
        <v>0</v>
      </c>
      <c r="J97" s="189">
        <f t="shared" si="25"/>
        <v>0</v>
      </c>
    </row>
    <row r="98" spans="1:10" ht="15" customHeight="1" x14ac:dyDescent="0.2">
      <c r="A98" s="184"/>
      <c r="B98" s="181"/>
      <c r="C98" s="181"/>
      <c r="D98" s="189">
        <f t="shared" si="19"/>
        <v>0</v>
      </c>
      <c r="E98" s="193">
        <f t="shared" si="20"/>
        <v>0</v>
      </c>
      <c r="F98" s="189">
        <f t="shared" si="21"/>
        <v>0</v>
      </c>
      <c r="G98" s="189">
        <f t="shared" si="22"/>
        <v>0</v>
      </c>
      <c r="H98" s="189">
        <f t="shared" si="23"/>
        <v>0</v>
      </c>
      <c r="I98" s="189">
        <f t="shared" si="24"/>
        <v>0</v>
      </c>
      <c r="J98" s="189">
        <f t="shared" si="25"/>
        <v>0</v>
      </c>
    </row>
    <row r="99" spans="1:10" ht="15" customHeight="1" x14ac:dyDescent="0.2">
      <c r="A99" s="184"/>
      <c r="B99" s="181"/>
      <c r="C99" s="181"/>
      <c r="D99" s="189">
        <f t="shared" si="19"/>
        <v>0</v>
      </c>
      <c r="E99" s="193">
        <f t="shared" si="20"/>
        <v>0</v>
      </c>
      <c r="F99" s="189">
        <f t="shared" si="21"/>
        <v>0</v>
      </c>
      <c r="G99" s="189">
        <f t="shared" si="22"/>
        <v>0</v>
      </c>
      <c r="H99" s="189">
        <f t="shared" si="23"/>
        <v>0</v>
      </c>
      <c r="I99" s="189">
        <f t="shared" si="24"/>
        <v>0</v>
      </c>
      <c r="J99" s="189">
        <f t="shared" si="25"/>
        <v>0</v>
      </c>
    </row>
    <row r="100" spans="1:10" ht="15" customHeight="1" x14ac:dyDescent="0.2">
      <c r="A100" s="184"/>
      <c r="B100" s="181"/>
      <c r="C100" s="181"/>
      <c r="D100" s="189">
        <f t="shared" si="19"/>
        <v>0</v>
      </c>
      <c r="E100" s="193">
        <f t="shared" si="20"/>
        <v>0</v>
      </c>
      <c r="F100" s="189">
        <f t="shared" si="21"/>
        <v>0</v>
      </c>
      <c r="G100" s="189">
        <f t="shared" si="22"/>
        <v>0</v>
      </c>
      <c r="H100" s="189">
        <f t="shared" si="23"/>
        <v>0</v>
      </c>
      <c r="I100" s="189">
        <f t="shared" si="24"/>
        <v>0</v>
      </c>
      <c r="J100" s="189">
        <f t="shared" si="25"/>
        <v>0</v>
      </c>
    </row>
    <row r="101" spans="1:10" ht="15" customHeight="1" x14ac:dyDescent="0.2">
      <c r="A101" s="184"/>
      <c r="B101" s="181"/>
      <c r="C101" s="181"/>
      <c r="D101" s="189">
        <f t="shared" si="19"/>
        <v>0</v>
      </c>
      <c r="E101" s="193">
        <f t="shared" si="20"/>
        <v>0</v>
      </c>
      <c r="F101" s="189">
        <f t="shared" si="21"/>
        <v>0</v>
      </c>
      <c r="G101" s="189">
        <f t="shared" si="22"/>
        <v>0</v>
      </c>
      <c r="H101" s="189">
        <f t="shared" si="23"/>
        <v>0</v>
      </c>
      <c r="I101" s="189">
        <f t="shared" si="24"/>
        <v>0</v>
      </c>
      <c r="J101" s="189">
        <f t="shared" si="25"/>
        <v>0</v>
      </c>
    </row>
    <row r="102" spans="1:10" ht="15" customHeight="1" x14ac:dyDescent="0.2">
      <c r="A102" s="184"/>
      <c r="B102" s="181"/>
      <c r="C102" s="181"/>
      <c r="D102" s="189">
        <f t="shared" si="19"/>
        <v>0</v>
      </c>
      <c r="E102" s="193">
        <f t="shared" si="20"/>
        <v>0</v>
      </c>
      <c r="F102" s="189">
        <f t="shared" si="21"/>
        <v>0</v>
      </c>
      <c r="G102" s="189">
        <f t="shared" si="22"/>
        <v>0</v>
      </c>
      <c r="H102" s="189">
        <f t="shared" si="23"/>
        <v>0</v>
      </c>
      <c r="I102" s="189">
        <f t="shared" si="24"/>
        <v>0</v>
      </c>
      <c r="J102" s="189">
        <f t="shared" si="25"/>
        <v>0</v>
      </c>
    </row>
    <row r="103" spans="1:10" ht="15" customHeight="1" x14ac:dyDescent="0.2">
      <c r="A103" s="184"/>
      <c r="B103" s="181"/>
      <c r="C103" s="181"/>
      <c r="D103" s="189">
        <f t="shared" si="19"/>
        <v>0</v>
      </c>
      <c r="E103" s="193">
        <f t="shared" si="20"/>
        <v>0</v>
      </c>
      <c r="F103" s="189">
        <f t="shared" si="21"/>
        <v>0</v>
      </c>
      <c r="G103" s="189">
        <f t="shared" si="22"/>
        <v>0</v>
      </c>
      <c r="H103" s="189">
        <f t="shared" si="23"/>
        <v>0</v>
      </c>
      <c r="I103" s="189">
        <f t="shared" si="24"/>
        <v>0</v>
      </c>
      <c r="J103" s="189">
        <f t="shared" si="25"/>
        <v>0</v>
      </c>
    </row>
    <row r="104" spans="1:10" ht="15" customHeight="1" x14ac:dyDescent="0.2">
      <c r="A104" s="184"/>
      <c r="B104" s="181"/>
      <c r="C104" s="181"/>
      <c r="D104" s="189">
        <f t="shared" si="19"/>
        <v>0</v>
      </c>
      <c r="E104" s="193">
        <f t="shared" si="20"/>
        <v>0</v>
      </c>
      <c r="F104" s="189">
        <f t="shared" si="21"/>
        <v>0</v>
      </c>
      <c r="G104" s="189">
        <f t="shared" si="22"/>
        <v>0</v>
      </c>
      <c r="H104" s="189">
        <f t="shared" si="23"/>
        <v>0</v>
      </c>
      <c r="I104" s="189">
        <f t="shared" si="24"/>
        <v>0</v>
      </c>
      <c r="J104" s="189">
        <f t="shared" si="25"/>
        <v>0</v>
      </c>
    </row>
    <row r="105" spans="1:10" ht="15" customHeight="1" x14ac:dyDescent="0.2">
      <c r="A105" s="184"/>
      <c r="B105" s="181"/>
      <c r="C105" s="181"/>
      <c r="D105" s="189">
        <f t="shared" si="19"/>
        <v>0</v>
      </c>
      <c r="E105" s="193">
        <f t="shared" si="20"/>
        <v>0</v>
      </c>
      <c r="F105" s="189">
        <f t="shared" si="21"/>
        <v>0</v>
      </c>
      <c r="G105" s="189">
        <f t="shared" si="22"/>
        <v>0</v>
      </c>
      <c r="H105" s="189">
        <f t="shared" si="23"/>
        <v>0</v>
      </c>
      <c r="I105" s="189">
        <f t="shared" si="24"/>
        <v>0</v>
      </c>
      <c r="J105" s="189">
        <f t="shared" si="25"/>
        <v>0</v>
      </c>
    </row>
    <row r="106" spans="1:10" ht="15" customHeight="1" x14ac:dyDescent="0.2">
      <c r="A106" s="184"/>
      <c r="B106" s="181"/>
      <c r="C106" s="181"/>
      <c r="D106" s="189">
        <f t="shared" si="19"/>
        <v>0</v>
      </c>
      <c r="E106" s="193">
        <f t="shared" si="20"/>
        <v>0</v>
      </c>
      <c r="F106" s="189">
        <f t="shared" si="21"/>
        <v>0</v>
      </c>
      <c r="G106" s="189">
        <f t="shared" si="22"/>
        <v>0</v>
      </c>
      <c r="H106" s="189">
        <f t="shared" si="23"/>
        <v>0</v>
      </c>
      <c r="I106" s="189">
        <f t="shared" si="24"/>
        <v>0</v>
      </c>
      <c r="J106" s="189">
        <f t="shared" si="25"/>
        <v>0</v>
      </c>
    </row>
    <row r="107" spans="1:10" ht="15" customHeight="1" x14ac:dyDescent="0.2">
      <c r="A107" s="184"/>
      <c r="B107" s="181"/>
      <c r="C107" s="181"/>
      <c r="D107" s="189">
        <f t="shared" si="19"/>
        <v>0</v>
      </c>
      <c r="E107" s="193">
        <f t="shared" si="20"/>
        <v>0</v>
      </c>
      <c r="F107" s="189">
        <f t="shared" si="21"/>
        <v>0</v>
      </c>
      <c r="G107" s="189">
        <f t="shared" si="22"/>
        <v>0</v>
      </c>
      <c r="H107" s="189">
        <f t="shared" si="23"/>
        <v>0</v>
      </c>
      <c r="I107" s="189">
        <f t="shared" si="24"/>
        <v>0</v>
      </c>
      <c r="J107" s="189">
        <f t="shared" si="25"/>
        <v>0</v>
      </c>
    </row>
    <row r="108" spans="1:10" ht="15" customHeight="1" x14ac:dyDescent="0.2">
      <c r="A108" s="184"/>
      <c r="B108" s="181"/>
      <c r="C108" s="181"/>
      <c r="D108" s="189">
        <f t="shared" si="19"/>
        <v>0</v>
      </c>
      <c r="E108" s="193">
        <f t="shared" si="20"/>
        <v>0</v>
      </c>
      <c r="F108" s="189">
        <f t="shared" si="21"/>
        <v>0</v>
      </c>
      <c r="G108" s="189">
        <f t="shared" si="22"/>
        <v>0</v>
      </c>
      <c r="H108" s="189">
        <f t="shared" si="23"/>
        <v>0</v>
      </c>
      <c r="I108" s="189">
        <f t="shared" si="24"/>
        <v>0</v>
      </c>
      <c r="J108" s="189">
        <f t="shared" si="25"/>
        <v>0</v>
      </c>
    </row>
    <row r="109" spans="1:10" ht="15" customHeight="1" x14ac:dyDescent="0.2">
      <c r="A109" s="184"/>
      <c r="B109" s="181"/>
      <c r="C109" s="181"/>
      <c r="D109" s="189">
        <f t="shared" si="19"/>
        <v>0</v>
      </c>
      <c r="E109" s="193">
        <f t="shared" si="20"/>
        <v>0</v>
      </c>
      <c r="F109" s="189">
        <f t="shared" si="21"/>
        <v>0</v>
      </c>
      <c r="G109" s="189">
        <f t="shared" si="22"/>
        <v>0</v>
      </c>
      <c r="H109" s="189">
        <f t="shared" si="23"/>
        <v>0</v>
      </c>
      <c r="I109" s="189">
        <f t="shared" si="24"/>
        <v>0</v>
      </c>
      <c r="J109" s="189">
        <f t="shared" si="25"/>
        <v>0</v>
      </c>
    </row>
    <row r="110" spans="1:10" ht="15" customHeight="1" x14ac:dyDescent="0.2">
      <c r="A110" s="184"/>
      <c r="B110" s="181"/>
      <c r="C110" s="181"/>
      <c r="D110" s="189">
        <f t="shared" si="19"/>
        <v>0</v>
      </c>
      <c r="E110" s="193">
        <f t="shared" si="20"/>
        <v>0</v>
      </c>
      <c r="F110" s="189">
        <f t="shared" si="21"/>
        <v>0</v>
      </c>
      <c r="G110" s="189">
        <f t="shared" si="22"/>
        <v>0</v>
      </c>
      <c r="H110" s="189">
        <f t="shared" si="23"/>
        <v>0</v>
      </c>
      <c r="I110" s="189">
        <f t="shared" si="24"/>
        <v>0</v>
      </c>
      <c r="J110" s="189">
        <f t="shared" si="25"/>
        <v>0</v>
      </c>
    </row>
    <row r="111" spans="1:10" ht="15" customHeight="1" thickBot="1" x14ac:dyDescent="0.25">
      <c r="A111" s="48" t="s">
        <v>220</v>
      </c>
      <c r="B111" s="194"/>
      <c r="C111" s="194"/>
      <c r="D111" s="195">
        <f t="shared" ref="D111" si="26">SUM(D91:D110)</f>
        <v>0</v>
      </c>
      <c r="E111" s="195">
        <f t="shared" ref="E111:J111" si="27">SUM(E91:E110)</f>
        <v>0</v>
      </c>
      <c r="F111" s="195">
        <f t="shared" si="27"/>
        <v>0</v>
      </c>
      <c r="G111" s="195">
        <f t="shared" si="27"/>
        <v>0</v>
      </c>
      <c r="H111" s="195">
        <f t="shared" si="27"/>
        <v>0</v>
      </c>
      <c r="I111" s="195">
        <f t="shared" si="27"/>
        <v>0</v>
      </c>
      <c r="J111" s="195">
        <f t="shared" si="27"/>
        <v>0</v>
      </c>
    </row>
    <row r="112" spans="1:10" ht="15" customHeight="1" thickTop="1" x14ac:dyDescent="0.2"/>
    <row r="113" spans="1:10" ht="15" customHeight="1" x14ac:dyDescent="0.2"/>
    <row r="114" spans="1:10" ht="15" customHeight="1" x14ac:dyDescent="0.25">
      <c r="A114" s="34" t="s">
        <v>1</v>
      </c>
      <c r="B114" s="35"/>
      <c r="C114" s="35"/>
      <c r="D114" s="185"/>
      <c r="E114" s="35"/>
      <c r="F114" s="186"/>
      <c r="G114" s="35"/>
      <c r="H114" s="35"/>
      <c r="I114" s="36"/>
      <c r="J114" s="36"/>
    </row>
    <row r="115" spans="1:10" ht="26.1" customHeight="1" x14ac:dyDescent="0.2">
      <c r="A115" s="172" t="s">
        <v>218</v>
      </c>
      <c r="B115" s="173" t="s">
        <v>202</v>
      </c>
      <c r="C115" s="173" t="s">
        <v>203</v>
      </c>
      <c r="D115" s="174" t="s">
        <v>113</v>
      </c>
      <c r="E115" s="175" t="s">
        <v>109</v>
      </c>
      <c r="F115" s="176" t="s">
        <v>33</v>
      </c>
      <c r="G115" s="177" t="s">
        <v>35</v>
      </c>
      <c r="H115" s="178" t="s">
        <v>37</v>
      </c>
      <c r="I115" s="179" t="s">
        <v>38</v>
      </c>
      <c r="J115" s="179" t="s">
        <v>39</v>
      </c>
    </row>
    <row r="116" spans="1:10" ht="15" customHeight="1" x14ac:dyDescent="0.2">
      <c r="A116" s="184"/>
      <c r="B116" s="173" t="s">
        <v>219</v>
      </c>
      <c r="C116" s="188"/>
      <c r="D116" s="189">
        <f t="shared" ref="D116:D126" si="28">SUM(E116:I116)</f>
        <v>0</v>
      </c>
      <c r="E116" s="190"/>
      <c r="F116" s="191"/>
      <c r="G116" s="191"/>
      <c r="H116" s="191"/>
      <c r="I116" s="190"/>
      <c r="J116" s="190"/>
    </row>
    <row r="117" spans="1:10" ht="15" customHeight="1" x14ac:dyDescent="0.2">
      <c r="A117" s="184"/>
      <c r="B117" s="181"/>
      <c r="C117" s="181"/>
      <c r="D117" s="189">
        <f t="shared" si="28"/>
        <v>0</v>
      </c>
      <c r="E117" s="193">
        <f t="shared" ref="E117:E126" si="29">IFERROR(VLOOKUP(B117,$B$23:$J$53,4,0)*C117,0)</f>
        <v>0</v>
      </c>
      <c r="F117" s="189">
        <f t="shared" ref="F117:F126" si="30">IFERROR(VLOOKUP(B117,$B$23:$J$53,5,0)*C117,0)</f>
        <v>0</v>
      </c>
      <c r="G117" s="189">
        <f t="shared" ref="G117:G126" si="31">IFERROR(VLOOKUP(B117,$B$23:$J$53,6,0)*C117,0)</f>
        <v>0</v>
      </c>
      <c r="H117" s="189">
        <f t="shared" ref="H117:H126" si="32">IFERROR(VLOOKUP(B117,$B$23:$J$53,7,0)*C117,0)</f>
        <v>0</v>
      </c>
      <c r="I117" s="189">
        <f t="shared" ref="I117:I126" si="33">IFERROR(VLOOKUP(B117,$B$23:$J$53,8,0)*C117,0)</f>
        <v>0</v>
      </c>
      <c r="J117" s="189">
        <f t="shared" ref="J117:J126" si="34">IFERROR(VLOOKUP(B117,$B$23:$J$53,9,0)*C117,0)</f>
        <v>0</v>
      </c>
    </row>
    <row r="118" spans="1:10" ht="15" customHeight="1" x14ac:dyDescent="0.2">
      <c r="A118" s="184"/>
      <c r="B118" s="181"/>
      <c r="C118" s="181"/>
      <c r="D118" s="189">
        <f t="shared" si="28"/>
        <v>0</v>
      </c>
      <c r="E118" s="193">
        <f t="shared" si="29"/>
        <v>0</v>
      </c>
      <c r="F118" s="189">
        <f t="shared" si="30"/>
        <v>0</v>
      </c>
      <c r="G118" s="189">
        <f t="shared" si="31"/>
        <v>0</v>
      </c>
      <c r="H118" s="189">
        <f t="shared" si="32"/>
        <v>0</v>
      </c>
      <c r="I118" s="189">
        <f t="shared" si="33"/>
        <v>0</v>
      </c>
      <c r="J118" s="189">
        <f t="shared" si="34"/>
        <v>0</v>
      </c>
    </row>
    <row r="119" spans="1:10" ht="15" customHeight="1" x14ac:dyDescent="0.2">
      <c r="A119" s="184"/>
      <c r="B119" s="181"/>
      <c r="C119" s="181"/>
      <c r="D119" s="189">
        <f t="shared" si="28"/>
        <v>0</v>
      </c>
      <c r="E119" s="193">
        <f t="shared" si="29"/>
        <v>0</v>
      </c>
      <c r="F119" s="189">
        <f t="shared" si="30"/>
        <v>0</v>
      </c>
      <c r="G119" s="189">
        <f t="shared" si="31"/>
        <v>0</v>
      </c>
      <c r="H119" s="189">
        <f t="shared" si="32"/>
        <v>0</v>
      </c>
      <c r="I119" s="189">
        <f t="shared" si="33"/>
        <v>0</v>
      </c>
      <c r="J119" s="189">
        <f t="shared" si="34"/>
        <v>0</v>
      </c>
    </row>
    <row r="120" spans="1:10" ht="15" customHeight="1" x14ac:dyDescent="0.2">
      <c r="A120" s="184"/>
      <c r="B120" s="181"/>
      <c r="C120" s="181"/>
      <c r="D120" s="189">
        <f t="shared" si="28"/>
        <v>0</v>
      </c>
      <c r="E120" s="193">
        <f t="shared" si="29"/>
        <v>0</v>
      </c>
      <c r="F120" s="189">
        <f t="shared" si="30"/>
        <v>0</v>
      </c>
      <c r="G120" s="189">
        <f t="shared" si="31"/>
        <v>0</v>
      </c>
      <c r="H120" s="189">
        <f t="shared" si="32"/>
        <v>0</v>
      </c>
      <c r="I120" s="189">
        <f t="shared" si="33"/>
        <v>0</v>
      </c>
      <c r="J120" s="189">
        <f t="shared" si="34"/>
        <v>0</v>
      </c>
    </row>
    <row r="121" spans="1:10" ht="15" customHeight="1" x14ac:dyDescent="0.2">
      <c r="A121" s="184"/>
      <c r="B121" s="181"/>
      <c r="C121" s="181"/>
      <c r="D121" s="189">
        <f t="shared" si="28"/>
        <v>0</v>
      </c>
      <c r="E121" s="193">
        <f t="shared" si="29"/>
        <v>0</v>
      </c>
      <c r="F121" s="189">
        <f t="shared" si="30"/>
        <v>0</v>
      </c>
      <c r="G121" s="189">
        <f t="shared" si="31"/>
        <v>0</v>
      </c>
      <c r="H121" s="189">
        <f t="shared" si="32"/>
        <v>0</v>
      </c>
      <c r="I121" s="189">
        <f t="shared" si="33"/>
        <v>0</v>
      </c>
      <c r="J121" s="189">
        <f t="shared" si="34"/>
        <v>0</v>
      </c>
    </row>
    <row r="122" spans="1:10" ht="15" customHeight="1" x14ac:dyDescent="0.2">
      <c r="A122" s="184"/>
      <c r="B122" s="181"/>
      <c r="C122" s="181"/>
      <c r="D122" s="189">
        <f t="shared" si="28"/>
        <v>0</v>
      </c>
      <c r="E122" s="193">
        <f t="shared" si="29"/>
        <v>0</v>
      </c>
      <c r="F122" s="189">
        <f t="shared" si="30"/>
        <v>0</v>
      </c>
      <c r="G122" s="189">
        <f t="shared" si="31"/>
        <v>0</v>
      </c>
      <c r="H122" s="189">
        <f t="shared" si="32"/>
        <v>0</v>
      </c>
      <c r="I122" s="189">
        <f t="shared" si="33"/>
        <v>0</v>
      </c>
      <c r="J122" s="189">
        <f t="shared" si="34"/>
        <v>0</v>
      </c>
    </row>
    <row r="123" spans="1:10" ht="15" customHeight="1" x14ac:dyDescent="0.2">
      <c r="A123" s="184"/>
      <c r="B123" s="181"/>
      <c r="C123" s="181"/>
      <c r="D123" s="189">
        <f t="shared" si="28"/>
        <v>0</v>
      </c>
      <c r="E123" s="193">
        <f t="shared" si="29"/>
        <v>0</v>
      </c>
      <c r="F123" s="189">
        <f t="shared" si="30"/>
        <v>0</v>
      </c>
      <c r="G123" s="189">
        <f t="shared" si="31"/>
        <v>0</v>
      </c>
      <c r="H123" s="189">
        <f t="shared" si="32"/>
        <v>0</v>
      </c>
      <c r="I123" s="189">
        <f t="shared" si="33"/>
        <v>0</v>
      </c>
      <c r="J123" s="189">
        <f t="shared" si="34"/>
        <v>0</v>
      </c>
    </row>
    <row r="124" spans="1:10" ht="15" customHeight="1" x14ac:dyDescent="0.2">
      <c r="A124" s="184"/>
      <c r="B124" s="181"/>
      <c r="C124" s="181"/>
      <c r="D124" s="189">
        <f t="shared" si="28"/>
        <v>0</v>
      </c>
      <c r="E124" s="193">
        <f t="shared" si="29"/>
        <v>0</v>
      </c>
      <c r="F124" s="189">
        <f t="shared" si="30"/>
        <v>0</v>
      </c>
      <c r="G124" s="189">
        <f t="shared" si="31"/>
        <v>0</v>
      </c>
      <c r="H124" s="189">
        <f t="shared" si="32"/>
        <v>0</v>
      </c>
      <c r="I124" s="189">
        <f t="shared" si="33"/>
        <v>0</v>
      </c>
      <c r="J124" s="189">
        <f t="shared" si="34"/>
        <v>0</v>
      </c>
    </row>
    <row r="125" spans="1:10" ht="15" customHeight="1" x14ac:dyDescent="0.2">
      <c r="A125" s="184"/>
      <c r="B125" s="181"/>
      <c r="C125" s="181"/>
      <c r="D125" s="189">
        <f t="shared" si="28"/>
        <v>0</v>
      </c>
      <c r="E125" s="193">
        <f t="shared" si="29"/>
        <v>0</v>
      </c>
      <c r="F125" s="189">
        <f t="shared" si="30"/>
        <v>0</v>
      </c>
      <c r="G125" s="189">
        <f t="shared" si="31"/>
        <v>0</v>
      </c>
      <c r="H125" s="189">
        <f t="shared" si="32"/>
        <v>0</v>
      </c>
      <c r="I125" s="189">
        <f t="shared" si="33"/>
        <v>0</v>
      </c>
      <c r="J125" s="189">
        <f t="shared" si="34"/>
        <v>0</v>
      </c>
    </row>
    <row r="126" spans="1:10" ht="15" customHeight="1" x14ac:dyDescent="0.2">
      <c r="A126" s="184"/>
      <c r="B126" s="181"/>
      <c r="C126" s="181"/>
      <c r="D126" s="189">
        <f t="shared" si="28"/>
        <v>0</v>
      </c>
      <c r="E126" s="193">
        <f t="shared" si="29"/>
        <v>0</v>
      </c>
      <c r="F126" s="189">
        <f t="shared" si="30"/>
        <v>0</v>
      </c>
      <c r="G126" s="189">
        <f t="shared" si="31"/>
        <v>0</v>
      </c>
      <c r="H126" s="189">
        <f t="shared" si="32"/>
        <v>0</v>
      </c>
      <c r="I126" s="189">
        <f t="shared" si="33"/>
        <v>0</v>
      </c>
      <c r="J126" s="189">
        <f t="shared" si="34"/>
        <v>0</v>
      </c>
    </row>
    <row r="127" spans="1:10" ht="15" customHeight="1" thickBot="1" x14ac:dyDescent="0.25">
      <c r="A127" s="48" t="s">
        <v>220</v>
      </c>
      <c r="B127" s="194"/>
      <c r="C127" s="194"/>
      <c r="D127" s="195">
        <f t="shared" ref="D127" si="35">SUM(D116:D126)</f>
        <v>0</v>
      </c>
      <c r="E127" s="195">
        <f t="shared" ref="E127:J127" si="36">SUM(E116:E126)</f>
        <v>0</v>
      </c>
      <c r="F127" s="195">
        <f t="shared" si="36"/>
        <v>0</v>
      </c>
      <c r="G127" s="195">
        <f t="shared" si="36"/>
        <v>0</v>
      </c>
      <c r="H127" s="195">
        <f t="shared" si="36"/>
        <v>0</v>
      </c>
      <c r="I127" s="195">
        <f t="shared" si="36"/>
        <v>0</v>
      </c>
      <c r="J127" s="195">
        <f t="shared" si="36"/>
        <v>0</v>
      </c>
    </row>
    <row r="128" spans="1:10" ht="15" customHeight="1" thickTop="1" x14ac:dyDescent="0.2"/>
    <row r="129" spans="1:10" ht="15" customHeight="1" x14ac:dyDescent="0.2"/>
    <row r="130" spans="1:10" ht="15" customHeight="1" x14ac:dyDescent="0.25">
      <c r="A130" s="34" t="s">
        <v>222</v>
      </c>
      <c r="B130" s="35"/>
      <c r="C130" s="35"/>
      <c r="D130" s="185"/>
      <c r="E130" s="35"/>
      <c r="F130" s="186"/>
      <c r="G130" s="35"/>
      <c r="H130" s="35"/>
      <c r="I130" s="36"/>
      <c r="J130" s="36"/>
    </row>
    <row r="131" spans="1:10" ht="26.1" customHeight="1" x14ac:dyDescent="0.2">
      <c r="A131" s="172" t="s">
        <v>218</v>
      </c>
      <c r="B131" s="173" t="s">
        <v>202</v>
      </c>
      <c r="C131" s="173" t="s">
        <v>203</v>
      </c>
      <c r="D131" s="174" t="s">
        <v>113</v>
      </c>
      <c r="E131" s="175" t="s">
        <v>109</v>
      </c>
      <c r="F131" s="176" t="s">
        <v>33</v>
      </c>
      <c r="G131" s="177" t="s">
        <v>35</v>
      </c>
      <c r="H131" s="178" t="s">
        <v>37</v>
      </c>
      <c r="I131" s="179" t="s">
        <v>38</v>
      </c>
      <c r="J131" s="179" t="s">
        <v>39</v>
      </c>
    </row>
    <row r="132" spans="1:10" ht="15" customHeight="1" x14ac:dyDescent="0.2">
      <c r="A132" s="184"/>
      <c r="B132" s="173" t="s">
        <v>219</v>
      </c>
      <c r="C132" s="188"/>
      <c r="D132" s="189">
        <f t="shared" ref="D132:D139" si="37">SUM(E132:I132)</f>
        <v>0</v>
      </c>
      <c r="E132" s="190"/>
      <c r="F132" s="191"/>
      <c r="G132" s="191"/>
      <c r="H132" s="191"/>
      <c r="I132" s="190"/>
      <c r="J132" s="190"/>
    </row>
    <row r="133" spans="1:10" ht="15" customHeight="1" x14ac:dyDescent="0.2">
      <c r="A133" s="184"/>
      <c r="B133" s="181"/>
      <c r="C133" s="181"/>
      <c r="D133" s="189">
        <f t="shared" si="37"/>
        <v>0</v>
      </c>
      <c r="E133" s="193">
        <f t="shared" ref="E133:E139" si="38">IFERROR(VLOOKUP(B133,$B$23:$J$53,4,0)*C133,0)</f>
        <v>0</v>
      </c>
      <c r="F133" s="189">
        <f t="shared" ref="F133:F139" si="39">IFERROR(VLOOKUP(B133,$B$23:$J$53,5,0)*C133,0)</f>
        <v>0</v>
      </c>
      <c r="G133" s="189">
        <f t="shared" ref="G133:G139" si="40">IFERROR(VLOOKUP(B133,$B$23:$J$53,6,0)*C133,0)</f>
        <v>0</v>
      </c>
      <c r="H133" s="189">
        <f t="shared" ref="H133:H139" si="41">IFERROR(VLOOKUP(B133,$B$23:$J$53,7,0)*C133,0)</f>
        <v>0</v>
      </c>
      <c r="I133" s="189">
        <f t="shared" ref="I133:I139" si="42">IFERROR(VLOOKUP(B133,$B$23:$J$53,8,0)*C133,0)</f>
        <v>0</v>
      </c>
      <c r="J133" s="189">
        <f t="shared" ref="J133:J139" si="43">IFERROR(VLOOKUP(B133,$B$23:$J$53,9,0)*C133,0)</f>
        <v>0</v>
      </c>
    </row>
    <row r="134" spans="1:10" ht="15" customHeight="1" x14ac:dyDescent="0.2">
      <c r="A134" s="184"/>
      <c r="B134" s="181"/>
      <c r="C134" s="181"/>
      <c r="D134" s="189">
        <f t="shared" si="37"/>
        <v>0</v>
      </c>
      <c r="E134" s="193">
        <f t="shared" si="38"/>
        <v>0</v>
      </c>
      <c r="F134" s="189">
        <f t="shared" si="39"/>
        <v>0</v>
      </c>
      <c r="G134" s="189">
        <f t="shared" si="40"/>
        <v>0</v>
      </c>
      <c r="H134" s="189">
        <f t="shared" si="41"/>
        <v>0</v>
      </c>
      <c r="I134" s="189">
        <f t="shared" si="42"/>
        <v>0</v>
      </c>
      <c r="J134" s="189">
        <f t="shared" si="43"/>
        <v>0</v>
      </c>
    </row>
    <row r="135" spans="1:10" ht="15" customHeight="1" x14ac:dyDescent="0.2">
      <c r="A135" s="184"/>
      <c r="B135" s="181"/>
      <c r="C135" s="181"/>
      <c r="D135" s="189">
        <f t="shared" si="37"/>
        <v>0</v>
      </c>
      <c r="E135" s="193">
        <f t="shared" si="38"/>
        <v>0</v>
      </c>
      <c r="F135" s="189">
        <f t="shared" si="39"/>
        <v>0</v>
      </c>
      <c r="G135" s="189">
        <f t="shared" si="40"/>
        <v>0</v>
      </c>
      <c r="H135" s="189">
        <f t="shared" si="41"/>
        <v>0</v>
      </c>
      <c r="I135" s="189">
        <f t="shared" si="42"/>
        <v>0</v>
      </c>
      <c r="J135" s="189">
        <f t="shared" si="43"/>
        <v>0</v>
      </c>
    </row>
    <row r="136" spans="1:10" ht="15" customHeight="1" x14ac:dyDescent="0.2">
      <c r="A136" s="184"/>
      <c r="B136" s="181"/>
      <c r="C136" s="181"/>
      <c r="D136" s="189">
        <f t="shared" si="37"/>
        <v>0</v>
      </c>
      <c r="E136" s="193">
        <f t="shared" si="38"/>
        <v>0</v>
      </c>
      <c r="F136" s="189">
        <f t="shared" si="39"/>
        <v>0</v>
      </c>
      <c r="G136" s="189">
        <f t="shared" si="40"/>
        <v>0</v>
      </c>
      <c r="H136" s="189">
        <f t="shared" si="41"/>
        <v>0</v>
      </c>
      <c r="I136" s="189">
        <f t="shared" si="42"/>
        <v>0</v>
      </c>
      <c r="J136" s="189">
        <f t="shared" si="43"/>
        <v>0</v>
      </c>
    </row>
    <row r="137" spans="1:10" ht="15" customHeight="1" x14ac:dyDescent="0.2">
      <c r="A137" s="184"/>
      <c r="B137" s="181"/>
      <c r="C137" s="181"/>
      <c r="D137" s="189">
        <f t="shared" si="37"/>
        <v>0</v>
      </c>
      <c r="E137" s="193">
        <f t="shared" si="38"/>
        <v>0</v>
      </c>
      <c r="F137" s="189">
        <f t="shared" si="39"/>
        <v>0</v>
      </c>
      <c r="G137" s="189">
        <f t="shared" si="40"/>
        <v>0</v>
      </c>
      <c r="H137" s="189">
        <f t="shared" si="41"/>
        <v>0</v>
      </c>
      <c r="I137" s="189">
        <f t="shared" si="42"/>
        <v>0</v>
      </c>
      <c r="J137" s="189">
        <f t="shared" si="43"/>
        <v>0</v>
      </c>
    </row>
    <row r="138" spans="1:10" ht="15" customHeight="1" x14ac:dyDescent="0.2">
      <c r="A138" s="184"/>
      <c r="B138" s="181"/>
      <c r="C138" s="181"/>
      <c r="D138" s="189">
        <f t="shared" si="37"/>
        <v>0</v>
      </c>
      <c r="E138" s="193">
        <f t="shared" si="38"/>
        <v>0</v>
      </c>
      <c r="F138" s="189">
        <f t="shared" si="39"/>
        <v>0</v>
      </c>
      <c r="G138" s="189">
        <f t="shared" si="40"/>
        <v>0</v>
      </c>
      <c r="H138" s="189">
        <f t="shared" si="41"/>
        <v>0</v>
      </c>
      <c r="I138" s="189">
        <f t="shared" si="42"/>
        <v>0</v>
      </c>
      <c r="J138" s="189">
        <f t="shared" si="43"/>
        <v>0</v>
      </c>
    </row>
    <row r="139" spans="1:10" ht="15" customHeight="1" x14ac:dyDescent="0.2">
      <c r="A139" s="184"/>
      <c r="B139" s="181"/>
      <c r="C139" s="181"/>
      <c r="D139" s="189">
        <f t="shared" si="37"/>
        <v>0</v>
      </c>
      <c r="E139" s="193">
        <f t="shared" si="38"/>
        <v>0</v>
      </c>
      <c r="F139" s="189">
        <f t="shared" si="39"/>
        <v>0</v>
      </c>
      <c r="G139" s="189">
        <f t="shared" si="40"/>
        <v>0</v>
      </c>
      <c r="H139" s="189">
        <f t="shared" si="41"/>
        <v>0</v>
      </c>
      <c r="I139" s="189">
        <f t="shared" si="42"/>
        <v>0</v>
      </c>
      <c r="J139" s="189">
        <f t="shared" si="43"/>
        <v>0</v>
      </c>
    </row>
    <row r="140" spans="1:10" ht="15" customHeight="1" thickBot="1" x14ac:dyDescent="0.25">
      <c r="A140" s="48" t="s">
        <v>220</v>
      </c>
      <c r="B140" s="194"/>
      <c r="C140" s="194"/>
      <c r="D140" s="195">
        <f t="shared" ref="D140" si="44">SUM(D132:D139)</f>
        <v>0</v>
      </c>
      <c r="E140" s="195">
        <f t="shared" ref="E140:J140" si="45">SUM(E132:E139)</f>
        <v>0</v>
      </c>
      <c r="F140" s="195">
        <f t="shared" si="45"/>
        <v>0</v>
      </c>
      <c r="G140" s="195">
        <f t="shared" si="45"/>
        <v>0</v>
      </c>
      <c r="H140" s="195">
        <f t="shared" si="45"/>
        <v>0</v>
      </c>
      <c r="I140" s="195">
        <f t="shared" si="45"/>
        <v>0</v>
      </c>
      <c r="J140" s="195">
        <f t="shared" si="45"/>
        <v>0</v>
      </c>
    </row>
    <row r="141" spans="1:10" ht="15" customHeight="1" thickTop="1" x14ac:dyDescent="0.2"/>
    <row r="142" spans="1:10" ht="15" customHeight="1" x14ac:dyDescent="0.2"/>
    <row r="143" spans="1:10" ht="15" customHeight="1" x14ac:dyDescent="0.25">
      <c r="A143" s="34" t="s">
        <v>2</v>
      </c>
      <c r="B143" s="35"/>
      <c r="C143" s="35"/>
      <c r="D143" s="185"/>
      <c r="E143" s="35"/>
      <c r="F143" s="186"/>
      <c r="G143" s="35"/>
      <c r="H143" s="35"/>
      <c r="I143" s="36"/>
      <c r="J143" s="36"/>
    </row>
    <row r="144" spans="1:10" ht="26.1" customHeight="1" x14ac:dyDescent="0.2">
      <c r="A144" s="172" t="s">
        <v>218</v>
      </c>
      <c r="B144" s="173" t="s">
        <v>202</v>
      </c>
      <c r="C144" s="173" t="s">
        <v>203</v>
      </c>
      <c r="D144" s="174" t="s">
        <v>113</v>
      </c>
      <c r="E144" s="175" t="s">
        <v>109</v>
      </c>
      <c r="F144" s="176" t="s">
        <v>33</v>
      </c>
      <c r="G144" s="177" t="s">
        <v>35</v>
      </c>
      <c r="H144" s="178" t="s">
        <v>37</v>
      </c>
      <c r="I144" s="179" t="s">
        <v>38</v>
      </c>
      <c r="J144" s="179" t="s">
        <v>39</v>
      </c>
    </row>
    <row r="145" spans="1:10" ht="15" customHeight="1" x14ac:dyDescent="0.2">
      <c r="A145" s="184"/>
      <c r="B145" s="173" t="s">
        <v>219</v>
      </c>
      <c r="C145" s="188"/>
      <c r="D145" s="189">
        <f t="shared" ref="D145:D152" si="46">SUM(E145:I145)</f>
        <v>0</v>
      </c>
      <c r="E145" s="190"/>
      <c r="F145" s="191"/>
      <c r="G145" s="191"/>
      <c r="H145" s="191"/>
      <c r="I145" s="190"/>
      <c r="J145" s="190"/>
    </row>
    <row r="146" spans="1:10" ht="15" customHeight="1" x14ac:dyDescent="0.2">
      <c r="A146" s="184"/>
      <c r="B146" s="181"/>
      <c r="C146" s="181"/>
      <c r="D146" s="189">
        <f t="shared" si="46"/>
        <v>0</v>
      </c>
      <c r="E146" s="193">
        <f t="shared" ref="E146:E152" si="47">IFERROR(VLOOKUP(B146,$B$23:$J$53,4,0)*C146,0)</f>
        <v>0</v>
      </c>
      <c r="F146" s="189">
        <f t="shared" ref="F146:F152" si="48">IFERROR(VLOOKUP(B146,$B$23:$J$53,5,0)*C146,0)</f>
        <v>0</v>
      </c>
      <c r="G146" s="189">
        <f t="shared" ref="G146:G152" si="49">IFERROR(VLOOKUP(B146,$B$23:$J$53,6,0)*C146,0)</f>
        <v>0</v>
      </c>
      <c r="H146" s="189">
        <f t="shared" ref="H146:H152" si="50">IFERROR(VLOOKUP(B146,$B$23:$J$53,7,0)*C146,0)</f>
        <v>0</v>
      </c>
      <c r="I146" s="189">
        <f t="shared" ref="I146:I152" si="51">IFERROR(VLOOKUP(B146,$B$23:$J$53,8,0)*C146,0)</f>
        <v>0</v>
      </c>
      <c r="J146" s="189">
        <f t="shared" ref="J146:J152" si="52">IFERROR(VLOOKUP(B146,$B$23:$J$53,9,0)*C146,0)</f>
        <v>0</v>
      </c>
    </row>
    <row r="147" spans="1:10" ht="15" customHeight="1" x14ac:dyDescent="0.2">
      <c r="A147" s="184"/>
      <c r="B147" s="181"/>
      <c r="C147" s="181"/>
      <c r="D147" s="189">
        <f t="shared" si="46"/>
        <v>0</v>
      </c>
      <c r="E147" s="193">
        <f t="shared" si="47"/>
        <v>0</v>
      </c>
      <c r="F147" s="189">
        <f t="shared" si="48"/>
        <v>0</v>
      </c>
      <c r="G147" s="189">
        <f t="shared" si="49"/>
        <v>0</v>
      </c>
      <c r="H147" s="189">
        <f t="shared" si="50"/>
        <v>0</v>
      </c>
      <c r="I147" s="189">
        <f t="shared" si="51"/>
        <v>0</v>
      </c>
      <c r="J147" s="189">
        <f t="shared" si="52"/>
        <v>0</v>
      </c>
    </row>
    <row r="148" spans="1:10" ht="15" customHeight="1" x14ac:dyDescent="0.2">
      <c r="A148" s="184"/>
      <c r="B148" s="181"/>
      <c r="C148" s="181"/>
      <c r="D148" s="189">
        <f t="shared" si="46"/>
        <v>0</v>
      </c>
      <c r="E148" s="193">
        <f t="shared" si="47"/>
        <v>0</v>
      </c>
      <c r="F148" s="189">
        <f t="shared" si="48"/>
        <v>0</v>
      </c>
      <c r="G148" s="189">
        <f t="shared" si="49"/>
        <v>0</v>
      </c>
      <c r="H148" s="189">
        <f t="shared" si="50"/>
        <v>0</v>
      </c>
      <c r="I148" s="189">
        <f t="shared" si="51"/>
        <v>0</v>
      </c>
      <c r="J148" s="189">
        <f t="shared" si="52"/>
        <v>0</v>
      </c>
    </row>
    <row r="149" spans="1:10" ht="15" customHeight="1" x14ac:dyDescent="0.2">
      <c r="A149" s="184"/>
      <c r="B149" s="181"/>
      <c r="C149" s="181"/>
      <c r="D149" s="189">
        <f t="shared" si="46"/>
        <v>0</v>
      </c>
      <c r="E149" s="193">
        <f t="shared" si="47"/>
        <v>0</v>
      </c>
      <c r="F149" s="189">
        <f t="shared" si="48"/>
        <v>0</v>
      </c>
      <c r="G149" s="189">
        <f t="shared" si="49"/>
        <v>0</v>
      </c>
      <c r="H149" s="189">
        <f t="shared" si="50"/>
        <v>0</v>
      </c>
      <c r="I149" s="189">
        <f t="shared" si="51"/>
        <v>0</v>
      </c>
      <c r="J149" s="189">
        <f t="shared" si="52"/>
        <v>0</v>
      </c>
    </row>
    <row r="150" spans="1:10" ht="15" customHeight="1" x14ac:dyDescent="0.2">
      <c r="A150" s="184"/>
      <c r="B150" s="181"/>
      <c r="C150" s="181"/>
      <c r="D150" s="189">
        <f t="shared" si="46"/>
        <v>0</v>
      </c>
      <c r="E150" s="193">
        <f t="shared" si="47"/>
        <v>0</v>
      </c>
      <c r="F150" s="189">
        <f t="shared" si="48"/>
        <v>0</v>
      </c>
      <c r="G150" s="189">
        <f t="shared" si="49"/>
        <v>0</v>
      </c>
      <c r="H150" s="189">
        <f t="shared" si="50"/>
        <v>0</v>
      </c>
      <c r="I150" s="189">
        <f t="shared" si="51"/>
        <v>0</v>
      </c>
      <c r="J150" s="189">
        <f t="shared" si="52"/>
        <v>0</v>
      </c>
    </row>
    <row r="151" spans="1:10" ht="15" customHeight="1" x14ac:dyDescent="0.2">
      <c r="A151" s="184"/>
      <c r="B151" s="181"/>
      <c r="C151" s="181"/>
      <c r="D151" s="189">
        <f t="shared" si="46"/>
        <v>0</v>
      </c>
      <c r="E151" s="193">
        <f t="shared" si="47"/>
        <v>0</v>
      </c>
      <c r="F151" s="189">
        <f t="shared" si="48"/>
        <v>0</v>
      </c>
      <c r="G151" s="189">
        <f t="shared" si="49"/>
        <v>0</v>
      </c>
      <c r="H151" s="189">
        <f t="shared" si="50"/>
        <v>0</v>
      </c>
      <c r="I151" s="189">
        <f t="shared" si="51"/>
        <v>0</v>
      </c>
      <c r="J151" s="189">
        <f t="shared" si="52"/>
        <v>0</v>
      </c>
    </row>
    <row r="152" spans="1:10" ht="15" customHeight="1" x14ac:dyDescent="0.2">
      <c r="A152" s="184"/>
      <c r="B152" s="181"/>
      <c r="C152" s="181"/>
      <c r="D152" s="189">
        <f t="shared" si="46"/>
        <v>0</v>
      </c>
      <c r="E152" s="193">
        <f t="shared" si="47"/>
        <v>0</v>
      </c>
      <c r="F152" s="189">
        <f t="shared" si="48"/>
        <v>0</v>
      </c>
      <c r="G152" s="189">
        <f t="shared" si="49"/>
        <v>0</v>
      </c>
      <c r="H152" s="189">
        <f t="shared" si="50"/>
        <v>0</v>
      </c>
      <c r="I152" s="189">
        <f t="shared" si="51"/>
        <v>0</v>
      </c>
      <c r="J152" s="189">
        <f t="shared" si="52"/>
        <v>0</v>
      </c>
    </row>
    <row r="153" spans="1:10" ht="15" customHeight="1" thickBot="1" x14ac:dyDescent="0.25">
      <c r="A153" s="48" t="s">
        <v>220</v>
      </c>
      <c r="B153" s="194"/>
      <c r="C153" s="194"/>
      <c r="D153" s="195">
        <f t="shared" ref="D153" si="53">SUM(D145:D152)</f>
        <v>0</v>
      </c>
      <c r="E153" s="195">
        <f t="shared" ref="E153:J153" si="54">SUM(E145:E152)</f>
        <v>0</v>
      </c>
      <c r="F153" s="195">
        <f t="shared" si="54"/>
        <v>0</v>
      </c>
      <c r="G153" s="195">
        <f t="shared" si="54"/>
        <v>0</v>
      </c>
      <c r="H153" s="195">
        <f t="shared" si="54"/>
        <v>0</v>
      </c>
      <c r="I153" s="195">
        <f t="shared" si="54"/>
        <v>0</v>
      </c>
      <c r="J153" s="195">
        <f t="shared" si="54"/>
        <v>0</v>
      </c>
    </row>
    <row r="154" spans="1:10" ht="15.75" thickTop="1" x14ac:dyDescent="0.2"/>
  </sheetData>
  <sheetProtection algorithmName="SHA-512" hashValue="qp/lOJUdWqJjsLXwVhToQHtvBbNttHuRZWvjebQVH8Kwvg+04vbUT75IIQFXM/h7bCc2+PvFcFXRpURmcd61mA==" saltValue="Z/GWSd4xGR/wM9pyMNlIjw==" spinCount="100000" sheet="1" objects="1" scenarios="1"/>
  <dataValidations count="1">
    <dataValidation type="list" allowBlank="1" showInputMessage="1" showErrorMessage="1" sqref="B59:B85 B92:B110 B117:B126 B133:B139 B146:B152" xr:uid="{9A95FCA4-66F9-4EC9-A328-EA5E9498FD3E}">
      <formula1>$B$23:$B$53</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EC060E4-C8C3-40DF-955F-C15B9948AA84}">
          <x14:formula1>
            <xm:f>'Input List'!$F$3:$F$7</xm:f>
          </x14:formula1>
          <xm:sqref>C30:C53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E4D6B-8474-48F3-9AAF-5DC0378DAC0D}">
  <dimension ref="A1:J103"/>
  <sheetViews>
    <sheetView workbookViewId="0">
      <selection activeCell="A4" sqref="A4"/>
    </sheetView>
  </sheetViews>
  <sheetFormatPr defaultColWidth="8.875" defaultRowHeight="15" x14ac:dyDescent="0.2"/>
  <cols>
    <col min="1" max="1" width="33.875" style="2" customWidth="1"/>
    <col min="2" max="10" width="13.375" style="2" customWidth="1"/>
    <col min="11" max="16384" width="8.875" style="2"/>
  </cols>
  <sheetData>
    <row r="1" spans="1:10" ht="15" customHeight="1" x14ac:dyDescent="0.25">
      <c r="A1" s="7" t="str">
        <f>CONCATENATE("Schedule ",Chklst!$A16," - ",Chklst!B16)</f>
        <v>Schedule C-2c - Allocation of Resident Care Costs</v>
      </c>
      <c r="B1" s="1143"/>
      <c r="C1" s="197"/>
      <c r="D1" s="1142"/>
      <c r="E1" s="1142"/>
      <c r="F1" s="1142"/>
      <c r="G1" s="1144" t="s">
        <v>102</v>
      </c>
      <c r="H1" s="1145"/>
      <c r="I1" s="200"/>
      <c r="J1" s="200"/>
    </row>
    <row r="2" spans="1:10" ht="15" customHeight="1" x14ac:dyDescent="0.25">
      <c r="A2" s="11" t="str">
        <f>'Sch A'!$A$2</f>
        <v>SFN 134 (Rev. 04-24)</v>
      </c>
      <c r="B2" s="201"/>
      <c r="C2" s="198"/>
      <c r="D2" s="1141"/>
      <c r="E2" s="1141"/>
      <c r="F2" s="1141"/>
      <c r="G2" s="1144" t="s">
        <v>103</v>
      </c>
      <c r="H2" s="1127">
        <f>'Sch A'!$C$2</f>
        <v>45108</v>
      </c>
      <c r="I2" s="200"/>
      <c r="J2" s="200"/>
    </row>
    <row r="3" spans="1:10" ht="15" customHeight="1" x14ac:dyDescent="0.25">
      <c r="A3" s="1463">
        <f>'Sch A'!$A$5</f>
        <v>0</v>
      </c>
      <c r="B3" s="197"/>
      <c r="C3" s="202"/>
      <c r="D3" s="1045"/>
      <c r="E3" s="1141"/>
      <c r="F3" s="1141"/>
      <c r="G3" s="1146" t="s">
        <v>104</v>
      </c>
      <c r="H3" s="1138">
        <f>'Sch A'!$C$3</f>
        <v>45473</v>
      </c>
      <c r="I3" s="200"/>
      <c r="J3" s="200"/>
    </row>
    <row r="4" spans="1:10" ht="15" customHeight="1" x14ac:dyDescent="0.25">
      <c r="A4" s="198"/>
      <c r="B4" s="199"/>
      <c r="C4" s="199"/>
      <c r="D4" s="199"/>
      <c r="E4" s="199"/>
      <c r="F4" s="199"/>
      <c r="G4" s="199"/>
      <c r="H4" s="199"/>
      <c r="I4" s="200"/>
      <c r="J4" s="200"/>
    </row>
    <row r="5" spans="1:10" ht="15" customHeight="1" x14ac:dyDescent="0.25">
      <c r="A5" s="204" t="s">
        <v>187</v>
      </c>
      <c r="B5" s="205" t="s">
        <v>5</v>
      </c>
      <c r="C5" s="206"/>
      <c r="D5" s="206"/>
      <c r="E5" s="206"/>
      <c r="F5" s="206"/>
      <c r="G5" s="206"/>
      <c r="H5" s="207"/>
      <c r="I5" s="200"/>
      <c r="J5" s="200"/>
    </row>
    <row r="6" spans="1:10" ht="15" customHeight="1" x14ac:dyDescent="0.25">
      <c r="A6" s="208"/>
      <c r="B6" s="209" t="s">
        <v>113</v>
      </c>
      <c r="C6" s="210" t="s">
        <v>109</v>
      </c>
      <c r="D6" s="211" t="s">
        <v>33</v>
      </c>
      <c r="E6" s="212" t="s">
        <v>35</v>
      </c>
      <c r="F6" s="213" t="s">
        <v>37</v>
      </c>
      <c r="G6" s="214" t="s">
        <v>38</v>
      </c>
      <c r="H6" s="214" t="s">
        <v>39</v>
      </c>
      <c r="I6" s="934"/>
      <c r="J6" s="200"/>
    </row>
    <row r="7" spans="1:10" ht="15" customHeight="1" x14ac:dyDescent="0.25">
      <c r="A7" s="216" t="s">
        <v>224</v>
      </c>
      <c r="B7" s="217"/>
      <c r="C7" s="218"/>
      <c r="D7" s="218"/>
      <c r="E7" s="218"/>
      <c r="F7" s="218"/>
      <c r="G7" s="219"/>
      <c r="H7" s="219"/>
      <c r="I7" s="935"/>
      <c r="J7" s="200"/>
    </row>
    <row r="8" spans="1:10" ht="18" customHeight="1" x14ac:dyDescent="0.35">
      <c r="A8" s="220" t="s">
        <v>225</v>
      </c>
      <c r="B8" s="221">
        <f t="shared" ref="B8:B11" si="0">SUM(C8:H8)</f>
        <v>0</v>
      </c>
      <c r="C8" s="221">
        <f>E64</f>
        <v>0</v>
      </c>
      <c r="D8" s="221">
        <f t="shared" ref="D8:H8" si="1">F64</f>
        <v>0</v>
      </c>
      <c r="E8" s="221">
        <f t="shared" si="1"/>
        <v>0</v>
      </c>
      <c r="F8" s="221">
        <f t="shared" si="1"/>
        <v>0</v>
      </c>
      <c r="G8" s="221">
        <f t="shared" si="1"/>
        <v>0</v>
      </c>
      <c r="H8" s="221">
        <f t="shared" si="1"/>
        <v>0</v>
      </c>
      <c r="I8" s="935"/>
      <c r="J8" s="200"/>
    </row>
    <row r="9" spans="1:10" ht="18" customHeight="1" x14ac:dyDescent="0.35">
      <c r="A9" s="220" t="s">
        <v>226</v>
      </c>
      <c r="B9" s="221">
        <f t="shared" si="0"/>
        <v>0</v>
      </c>
      <c r="C9" s="221">
        <f>E77</f>
        <v>0</v>
      </c>
      <c r="D9" s="221">
        <f t="shared" ref="D9:H9" si="2">F77</f>
        <v>0</v>
      </c>
      <c r="E9" s="221">
        <f t="shared" si="2"/>
        <v>0</v>
      </c>
      <c r="F9" s="221">
        <f t="shared" si="2"/>
        <v>0</v>
      </c>
      <c r="G9" s="221">
        <f t="shared" si="2"/>
        <v>0</v>
      </c>
      <c r="H9" s="221">
        <f t="shared" si="2"/>
        <v>0</v>
      </c>
      <c r="I9" s="935"/>
      <c r="J9" s="200"/>
    </row>
    <row r="10" spans="1:10" ht="18" customHeight="1" x14ac:dyDescent="0.35">
      <c r="A10" s="220" t="s">
        <v>227</v>
      </c>
      <c r="B10" s="221">
        <f t="shared" si="0"/>
        <v>0</v>
      </c>
      <c r="C10" s="221">
        <f>E89</f>
        <v>0</v>
      </c>
      <c r="D10" s="221">
        <f t="shared" ref="D10:H10" si="3">F89</f>
        <v>0</v>
      </c>
      <c r="E10" s="221">
        <f t="shared" si="3"/>
        <v>0</v>
      </c>
      <c r="F10" s="221">
        <f t="shared" si="3"/>
        <v>0</v>
      </c>
      <c r="G10" s="221">
        <f t="shared" si="3"/>
        <v>0</v>
      </c>
      <c r="H10" s="221">
        <f t="shared" si="3"/>
        <v>0</v>
      </c>
      <c r="I10" s="935"/>
      <c r="J10" s="200"/>
    </row>
    <row r="11" spans="1:10" ht="18" customHeight="1" x14ac:dyDescent="0.35">
      <c r="A11" s="220" t="s">
        <v>228</v>
      </c>
      <c r="B11" s="221">
        <f t="shared" si="0"/>
        <v>0</v>
      </c>
      <c r="C11" s="221">
        <f>E102</f>
        <v>0</v>
      </c>
      <c r="D11" s="221">
        <f t="shared" ref="D11:H11" si="4">F102</f>
        <v>0</v>
      </c>
      <c r="E11" s="221">
        <f t="shared" si="4"/>
        <v>0</v>
      </c>
      <c r="F11" s="221">
        <f t="shared" si="4"/>
        <v>0</v>
      </c>
      <c r="G11" s="221">
        <f t="shared" si="4"/>
        <v>0</v>
      </c>
      <c r="H11" s="221">
        <f t="shared" si="4"/>
        <v>0</v>
      </c>
      <c r="I11" s="935"/>
      <c r="J11" s="200"/>
    </row>
    <row r="12" spans="1:10" ht="15" customHeight="1" x14ac:dyDescent="0.25">
      <c r="A12" s="223" t="s">
        <v>229</v>
      </c>
      <c r="B12" s="221">
        <f>SUM(C12:H12)</f>
        <v>0</v>
      </c>
      <c r="C12" s="221">
        <f t="shared" ref="C12:H12" si="5">SUM(C8:C11)</f>
        <v>0</v>
      </c>
      <c r="D12" s="221">
        <f t="shared" si="5"/>
        <v>0</v>
      </c>
      <c r="E12" s="221">
        <f t="shared" si="5"/>
        <v>0</v>
      </c>
      <c r="F12" s="221">
        <f t="shared" si="5"/>
        <v>0</v>
      </c>
      <c r="G12" s="221">
        <f t="shared" si="5"/>
        <v>0</v>
      </c>
      <c r="H12" s="221">
        <f t="shared" si="5"/>
        <v>0</v>
      </c>
      <c r="I12" s="934"/>
      <c r="J12" s="200"/>
    </row>
    <row r="13" spans="1:10" ht="15" customHeight="1" x14ac:dyDescent="0.25">
      <c r="A13" s="224" t="s">
        <v>230</v>
      </c>
      <c r="B13" s="225"/>
      <c r="C13" s="225"/>
      <c r="D13" s="225"/>
      <c r="E13" s="225"/>
      <c r="F13" s="225"/>
      <c r="G13" s="225"/>
      <c r="H13" s="225"/>
      <c r="I13" s="200"/>
      <c r="J13" s="200"/>
    </row>
    <row r="14" spans="1:10" ht="15" customHeight="1" x14ac:dyDescent="0.25">
      <c r="A14" s="226"/>
      <c r="B14" s="226"/>
      <c r="C14" s="226"/>
      <c r="D14" s="226"/>
      <c r="E14" s="226"/>
      <c r="F14" s="226"/>
      <c r="G14" s="226"/>
      <c r="H14" s="226"/>
      <c r="I14" s="200"/>
      <c r="J14" s="200"/>
    </row>
    <row r="15" spans="1:10" ht="15" customHeight="1" x14ac:dyDescent="0.25">
      <c r="A15" s="227" t="s">
        <v>200</v>
      </c>
      <c r="B15" s="227"/>
      <c r="C15" s="227"/>
      <c r="D15" s="228"/>
      <c r="E15" s="227"/>
      <c r="F15" s="227"/>
      <c r="G15" s="227"/>
      <c r="H15" s="227"/>
      <c r="I15" s="227"/>
      <c r="J15" s="229"/>
    </row>
    <row r="16" spans="1:10" ht="26.1" customHeight="1" x14ac:dyDescent="0.2">
      <c r="A16" s="230" t="s">
        <v>201</v>
      </c>
      <c r="B16" s="231" t="s">
        <v>202</v>
      </c>
      <c r="C16" s="173" t="s">
        <v>1176</v>
      </c>
      <c r="D16" s="209" t="s">
        <v>113</v>
      </c>
      <c r="E16" s="210" t="s">
        <v>109</v>
      </c>
      <c r="F16" s="211" t="s">
        <v>33</v>
      </c>
      <c r="G16" s="212" t="s">
        <v>35</v>
      </c>
      <c r="H16" s="213" t="s">
        <v>37</v>
      </c>
      <c r="I16" s="214" t="s">
        <v>38</v>
      </c>
      <c r="J16" s="214" t="s">
        <v>39</v>
      </c>
    </row>
    <row r="17" spans="1:10" ht="15" customHeight="1" x14ac:dyDescent="0.2">
      <c r="A17" s="232"/>
      <c r="B17" s="233"/>
      <c r="C17" s="233"/>
      <c r="D17" s="234">
        <f t="shared" ref="D17:D36" si="6">SUM(E17:J17)</f>
        <v>0</v>
      </c>
      <c r="E17" s="1464">
        <f>IFERROR(VLOOKUP($B17,'Sch C-3'!$C$6:$I$136,3,0),0)</f>
        <v>0</v>
      </c>
      <c r="F17" s="1464">
        <f>IFERROR(VLOOKUP($B17,'Sch C-3'!$C$6:$I$136,4,0),0)</f>
        <v>0</v>
      </c>
      <c r="G17" s="1464">
        <f>IFERROR(VLOOKUP($B17,'Sch C-3'!$C$6:$I$136,5,0),0)</f>
        <v>0</v>
      </c>
      <c r="H17" s="1464">
        <f>IFERROR(VLOOKUP($B17,'Sch C-3'!$C$6:$I$136,6,0),0)</f>
        <v>0</v>
      </c>
      <c r="I17" s="1464">
        <f>IFERROR(VLOOKUP($B17,'Sch C-3'!$C$6:$I$136,7,0),0)</f>
        <v>0</v>
      </c>
      <c r="J17" s="1464">
        <f>IFERROR(VLOOKUP($B17,'Sch C-3'!$C$6:$I$136,8,0),0)</f>
        <v>0</v>
      </c>
    </row>
    <row r="18" spans="1:10" ht="15" customHeight="1" x14ac:dyDescent="0.2">
      <c r="A18" s="232"/>
      <c r="B18" s="233"/>
      <c r="C18" s="233"/>
      <c r="D18" s="234">
        <f t="shared" si="6"/>
        <v>0</v>
      </c>
      <c r="E18" s="1464">
        <f>IFERROR(VLOOKUP($B18,'Sch C-3'!$C$6:$I$136,3,0),0)</f>
        <v>0</v>
      </c>
      <c r="F18" s="1464">
        <f>IFERROR(VLOOKUP($B18,'Sch C-3'!$C$6:$I$136,4,0),0)</f>
        <v>0</v>
      </c>
      <c r="G18" s="1464">
        <f>IFERROR(VLOOKUP($B18,'Sch C-3'!$C$6:$I$136,5,0),0)</f>
        <v>0</v>
      </c>
      <c r="H18" s="1464">
        <f>IFERROR(VLOOKUP($B18,'Sch C-3'!$C$6:$I$136,6,0),0)</f>
        <v>0</v>
      </c>
      <c r="I18" s="1464">
        <f>IFERROR(VLOOKUP($B18,'Sch C-3'!$C$6:$I$136,7,0),0)</f>
        <v>0</v>
      </c>
      <c r="J18" s="1464">
        <f>IFERROR(VLOOKUP($B18,'Sch C-3'!$C$6:$I$136,8,0),0)</f>
        <v>0</v>
      </c>
    </row>
    <row r="19" spans="1:10" ht="15" customHeight="1" x14ac:dyDescent="0.2">
      <c r="A19" s="232"/>
      <c r="B19" s="233"/>
      <c r="C19" s="233"/>
      <c r="D19" s="234">
        <f t="shared" si="6"/>
        <v>0</v>
      </c>
      <c r="E19" s="1464">
        <f>IFERROR(VLOOKUP($B19,'Sch C-3'!$C$6:$I$136,3,0),0)</f>
        <v>0</v>
      </c>
      <c r="F19" s="1464">
        <f>IFERROR(VLOOKUP($B19,'Sch C-3'!$C$6:$I$136,4,0),0)</f>
        <v>0</v>
      </c>
      <c r="G19" s="1464">
        <f>IFERROR(VLOOKUP($B19,'Sch C-3'!$C$6:$I$136,5,0),0)</f>
        <v>0</v>
      </c>
      <c r="H19" s="1464">
        <f>IFERROR(VLOOKUP($B19,'Sch C-3'!$C$6:$I$136,6,0),0)</f>
        <v>0</v>
      </c>
      <c r="I19" s="1464">
        <f>IFERROR(VLOOKUP($B19,'Sch C-3'!$C$6:$I$136,7,0),0)</f>
        <v>0</v>
      </c>
      <c r="J19" s="1464">
        <f>IFERROR(VLOOKUP($B19,'Sch C-3'!$C$6:$I$136,8,0),0)</f>
        <v>0</v>
      </c>
    </row>
    <row r="20" spans="1:10" ht="15" customHeight="1" x14ac:dyDescent="0.2">
      <c r="A20" s="232"/>
      <c r="B20" s="233"/>
      <c r="C20" s="233"/>
      <c r="D20" s="234">
        <f t="shared" si="6"/>
        <v>0</v>
      </c>
      <c r="E20" s="1464">
        <f>IFERROR(VLOOKUP($B20,'Sch C-3'!$C$6:$I$136,3,0),0)</f>
        <v>0</v>
      </c>
      <c r="F20" s="1464">
        <f>IFERROR(VLOOKUP($B20,'Sch C-3'!$C$6:$I$136,4,0),0)</f>
        <v>0</v>
      </c>
      <c r="G20" s="1464">
        <f>IFERROR(VLOOKUP($B20,'Sch C-3'!$C$6:$I$136,5,0),0)</f>
        <v>0</v>
      </c>
      <c r="H20" s="1464">
        <f>IFERROR(VLOOKUP($B20,'Sch C-3'!$C$6:$I$136,6,0),0)</f>
        <v>0</v>
      </c>
      <c r="I20" s="1464">
        <f>IFERROR(VLOOKUP($B20,'Sch C-3'!$C$6:$I$136,7,0),0)</f>
        <v>0</v>
      </c>
      <c r="J20" s="1464">
        <f>IFERROR(VLOOKUP($B20,'Sch C-3'!$C$6:$I$136,8,0),0)</f>
        <v>0</v>
      </c>
    </row>
    <row r="21" spans="1:10" ht="15" customHeight="1" x14ac:dyDescent="0.2">
      <c r="A21" s="232"/>
      <c r="B21" s="233"/>
      <c r="C21" s="233"/>
      <c r="D21" s="234">
        <f t="shared" si="6"/>
        <v>0</v>
      </c>
      <c r="E21" s="1464">
        <f>IFERROR(VLOOKUP($B21,'Sch C-3'!$C$6:$I$136,3,0),0)</f>
        <v>0</v>
      </c>
      <c r="F21" s="1464">
        <f>IFERROR(VLOOKUP($B21,'Sch C-3'!$C$6:$I$136,4,0),0)</f>
        <v>0</v>
      </c>
      <c r="G21" s="1464">
        <f>IFERROR(VLOOKUP($B21,'Sch C-3'!$C$6:$I$136,5,0),0)</f>
        <v>0</v>
      </c>
      <c r="H21" s="1464">
        <f>IFERROR(VLOOKUP($B21,'Sch C-3'!$C$6:$I$136,6,0),0)</f>
        <v>0</v>
      </c>
      <c r="I21" s="1464">
        <f>IFERROR(VLOOKUP($B21,'Sch C-3'!$C$6:$I$136,7,0),0)</f>
        <v>0</v>
      </c>
      <c r="J21" s="1464">
        <f>IFERROR(VLOOKUP($B21,'Sch C-3'!$C$6:$I$136,8,0),0)</f>
        <v>0</v>
      </c>
    </row>
    <row r="22" spans="1:10" ht="15" customHeight="1" x14ac:dyDescent="0.2">
      <c r="A22" s="232"/>
      <c r="B22" s="233"/>
      <c r="C22" s="233"/>
      <c r="D22" s="234">
        <f t="shared" si="6"/>
        <v>0</v>
      </c>
      <c r="E22" s="1464">
        <f>IFERROR(VLOOKUP($B22,'Sch C-3'!$C$6:$I$136,3,0),0)</f>
        <v>0</v>
      </c>
      <c r="F22" s="1464">
        <f>IFERROR(VLOOKUP($B22,'Sch C-3'!$C$6:$I$136,4,0),0)</f>
        <v>0</v>
      </c>
      <c r="G22" s="1464">
        <f>IFERROR(VLOOKUP($B22,'Sch C-3'!$C$6:$I$136,5,0),0)</f>
        <v>0</v>
      </c>
      <c r="H22" s="1464">
        <f>IFERROR(VLOOKUP($B22,'Sch C-3'!$C$6:$I$136,6,0),0)</f>
        <v>0</v>
      </c>
      <c r="I22" s="1464">
        <f>IFERROR(VLOOKUP($B22,'Sch C-3'!$C$6:$I$136,7,0),0)</f>
        <v>0</v>
      </c>
      <c r="J22" s="1464">
        <f>IFERROR(VLOOKUP($B22,'Sch C-3'!$C$6:$I$136,8,0),0)</f>
        <v>0</v>
      </c>
    </row>
    <row r="23" spans="1:10" ht="15" customHeight="1" x14ac:dyDescent="0.2">
      <c r="A23" s="232"/>
      <c r="B23" s="233"/>
      <c r="C23" s="233"/>
      <c r="D23" s="234">
        <f t="shared" si="6"/>
        <v>0</v>
      </c>
      <c r="E23" s="1464">
        <f>IFERROR(VLOOKUP($B23,'Sch C-3'!$C$6:$I$136,3,0),0)</f>
        <v>0</v>
      </c>
      <c r="F23" s="1464">
        <f>IFERROR(VLOOKUP($B23,'Sch C-3'!$C$6:$I$136,4,0),0)</f>
        <v>0</v>
      </c>
      <c r="G23" s="1464">
        <f>IFERROR(VLOOKUP($B23,'Sch C-3'!$C$6:$I$136,5,0),0)</f>
        <v>0</v>
      </c>
      <c r="H23" s="1464">
        <f>IFERROR(VLOOKUP($B23,'Sch C-3'!$C$6:$I$136,6,0),0)</f>
        <v>0</v>
      </c>
      <c r="I23" s="1464">
        <f>IFERROR(VLOOKUP($B23,'Sch C-3'!$C$6:$I$136,7,0),0)</f>
        <v>0</v>
      </c>
      <c r="J23" s="1464">
        <f>IFERROR(VLOOKUP($B23,'Sch C-3'!$C$6:$I$136,8,0),0)</f>
        <v>0</v>
      </c>
    </row>
    <row r="24" spans="1:10" ht="15" customHeight="1" x14ac:dyDescent="0.2">
      <c r="A24" s="232"/>
      <c r="B24" s="233"/>
      <c r="C24" s="233"/>
      <c r="D24" s="234">
        <f t="shared" si="6"/>
        <v>0</v>
      </c>
      <c r="E24" s="1464">
        <f>IFERROR(VLOOKUP($B24,'Sch C-3'!$C$6:$I$136,3,0),0)</f>
        <v>0</v>
      </c>
      <c r="F24" s="1464">
        <f>IFERROR(VLOOKUP($B24,'Sch C-3'!$C$6:$I$136,4,0),0)</f>
        <v>0</v>
      </c>
      <c r="G24" s="1464">
        <f>IFERROR(VLOOKUP($B24,'Sch C-3'!$C$6:$I$136,5,0),0)</f>
        <v>0</v>
      </c>
      <c r="H24" s="1464">
        <f>IFERROR(VLOOKUP($B24,'Sch C-3'!$C$6:$I$136,6,0),0)</f>
        <v>0</v>
      </c>
      <c r="I24" s="1464">
        <f>IFERROR(VLOOKUP($B24,'Sch C-3'!$C$6:$I$136,7,0),0)</f>
        <v>0</v>
      </c>
      <c r="J24" s="1464">
        <f>IFERROR(VLOOKUP($B24,'Sch C-3'!$C$6:$I$136,8,0),0)</f>
        <v>0</v>
      </c>
    </row>
    <row r="25" spans="1:10" ht="15" customHeight="1" x14ac:dyDescent="0.2">
      <c r="A25" s="232"/>
      <c r="B25" s="233"/>
      <c r="C25" s="233"/>
      <c r="D25" s="234">
        <f t="shared" si="6"/>
        <v>0</v>
      </c>
      <c r="E25" s="1464">
        <f>IFERROR(VLOOKUP($B25,'Sch C-3'!$C$6:$I$136,3,0),0)</f>
        <v>0</v>
      </c>
      <c r="F25" s="1464">
        <f>IFERROR(VLOOKUP($B25,'Sch C-3'!$C$6:$I$136,4,0),0)</f>
        <v>0</v>
      </c>
      <c r="G25" s="1464">
        <f>IFERROR(VLOOKUP($B25,'Sch C-3'!$C$6:$I$136,5,0),0)</f>
        <v>0</v>
      </c>
      <c r="H25" s="1464">
        <f>IFERROR(VLOOKUP($B25,'Sch C-3'!$C$6:$I$136,6,0),0)</f>
        <v>0</v>
      </c>
      <c r="I25" s="1464">
        <f>IFERROR(VLOOKUP($B25,'Sch C-3'!$C$6:$I$136,7,0),0)</f>
        <v>0</v>
      </c>
      <c r="J25" s="1464">
        <f>IFERROR(VLOOKUP($B25,'Sch C-3'!$C$6:$I$136,8,0),0)</f>
        <v>0</v>
      </c>
    </row>
    <row r="26" spans="1:10" ht="15" customHeight="1" x14ac:dyDescent="0.2">
      <c r="A26" s="232"/>
      <c r="B26" s="233"/>
      <c r="C26" s="233"/>
      <c r="D26" s="234">
        <f t="shared" si="6"/>
        <v>0</v>
      </c>
      <c r="E26" s="1464">
        <f>IFERROR(VLOOKUP($B26,'Sch C-3'!$C$6:$I$136,3,0),0)</f>
        <v>0</v>
      </c>
      <c r="F26" s="1464">
        <f>IFERROR(VLOOKUP($B26,'Sch C-3'!$C$6:$I$136,4,0),0)</f>
        <v>0</v>
      </c>
      <c r="G26" s="1464">
        <f>IFERROR(VLOOKUP($B26,'Sch C-3'!$C$6:$I$136,5,0),0)</f>
        <v>0</v>
      </c>
      <c r="H26" s="1464">
        <f>IFERROR(VLOOKUP($B26,'Sch C-3'!$C$6:$I$136,6,0),0)</f>
        <v>0</v>
      </c>
      <c r="I26" s="1464">
        <f>IFERROR(VLOOKUP($B26,'Sch C-3'!$C$6:$I$136,7,0),0)</f>
        <v>0</v>
      </c>
      <c r="J26" s="1464">
        <f>IFERROR(VLOOKUP($B26,'Sch C-3'!$C$6:$I$136,8,0),0)</f>
        <v>0</v>
      </c>
    </row>
    <row r="27" spans="1:10" ht="15" customHeight="1" x14ac:dyDescent="0.2">
      <c r="A27" s="232"/>
      <c r="B27" s="233"/>
      <c r="C27" s="233"/>
      <c r="D27" s="234">
        <f t="shared" si="6"/>
        <v>0</v>
      </c>
      <c r="E27" s="1464">
        <f>IFERROR(VLOOKUP($B27,'Sch C-3'!$C$6:$I$136,3,0),0)</f>
        <v>0</v>
      </c>
      <c r="F27" s="1464">
        <f>IFERROR(VLOOKUP($B27,'Sch C-3'!$C$6:$I$136,4,0),0)</f>
        <v>0</v>
      </c>
      <c r="G27" s="1464">
        <f>IFERROR(VLOOKUP($B27,'Sch C-3'!$C$6:$I$136,5,0),0)</f>
        <v>0</v>
      </c>
      <c r="H27" s="1464">
        <f>IFERROR(VLOOKUP($B27,'Sch C-3'!$C$6:$I$136,6,0),0)</f>
        <v>0</v>
      </c>
      <c r="I27" s="1464">
        <f>IFERROR(VLOOKUP($B27,'Sch C-3'!$C$6:$I$136,7,0),0)</f>
        <v>0</v>
      </c>
      <c r="J27" s="1464">
        <f>IFERROR(VLOOKUP($B27,'Sch C-3'!$C$6:$I$136,8,0),0)</f>
        <v>0</v>
      </c>
    </row>
    <row r="28" spans="1:10" ht="15" customHeight="1" x14ac:dyDescent="0.2">
      <c r="A28" s="232"/>
      <c r="B28" s="233"/>
      <c r="C28" s="233"/>
      <c r="D28" s="234">
        <f t="shared" si="6"/>
        <v>0</v>
      </c>
      <c r="E28" s="1464">
        <f>IFERROR(VLOOKUP($B28,'Sch C-3'!$C$6:$I$136,3,0),0)</f>
        <v>0</v>
      </c>
      <c r="F28" s="1464">
        <f>IFERROR(VLOOKUP($B28,'Sch C-3'!$C$6:$I$136,4,0),0)</f>
        <v>0</v>
      </c>
      <c r="G28" s="1464">
        <f>IFERROR(VLOOKUP($B28,'Sch C-3'!$C$6:$I$136,5,0),0)</f>
        <v>0</v>
      </c>
      <c r="H28" s="1464">
        <f>IFERROR(VLOOKUP($B28,'Sch C-3'!$C$6:$I$136,6,0),0)</f>
        <v>0</v>
      </c>
      <c r="I28" s="1464">
        <f>IFERROR(VLOOKUP($B28,'Sch C-3'!$C$6:$I$136,7,0),0)</f>
        <v>0</v>
      </c>
      <c r="J28" s="1464">
        <f>IFERROR(VLOOKUP($B28,'Sch C-3'!$C$6:$I$136,8,0),0)</f>
        <v>0</v>
      </c>
    </row>
    <row r="29" spans="1:10" ht="15" customHeight="1" x14ac:dyDescent="0.2">
      <c r="A29" s="232"/>
      <c r="B29" s="233"/>
      <c r="C29" s="233"/>
      <c r="D29" s="234">
        <f t="shared" si="6"/>
        <v>0</v>
      </c>
      <c r="E29" s="1464">
        <f>IFERROR(VLOOKUP($B29,'Sch C-3'!$C$6:$I$136,3,0),0)</f>
        <v>0</v>
      </c>
      <c r="F29" s="1464">
        <f>IFERROR(VLOOKUP($B29,'Sch C-3'!$C$6:$I$136,4,0),0)</f>
        <v>0</v>
      </c>
      <c r="G29" s="1464">
        <f>IFERROR(VLOOKUP($B29,'Sch C-3'!$C$6:$I$136,5,0),0)</f>
        <v>0</v>
      </c>
      <c r="H29" s="1464">
        <f>IFERROR(VLOOKUP($B29,'Sch C-3'!$C$6:$I$136,6,0),0)</f>
        <v>0</v>
      </c>
      <c r="I29" s="1464">
        <f>IFERROR(VLOOKUP($B29,'Sch C-3'!$C$6:$I$136,7,0),0)</f>
        <v>0</v>
      </c>
      <c r="J29" s="1464">
        <f>IFERROR(VLOOKUP($B29,'Sch C-3'!$C$6:$I$136,8,0),0)</f>
        <v>0</v>
      </c>
    </row>
    <row r="30" spans="1:10" ht="15" customHeight="1" x14ac:dyDescent="0.2">
      <c r="A30" s="232"/>
      <c r="B30" s="233"/>
      <c r="C30" s="233"/>
      <c r="D30" s="234">
        <f t="shared" si="6"/>
        <v>0</v>
      </c>
      <c r="E30" s="1464">
        <f>IFERROR(VLOOKUP($B30,'Sch C-3'!$C$6:$I$136,3,0),0)</f>
        <v>0</v>
      </c>
      <c r="F30" s="1464">
        <f>IFERROR(VLOOKUP($B30,'Sch C-3'!$C$6:$I$136,4,0),0)</f>
        <v>0</v>
      </c>
      <c r="G30" s="1464">
        <f>IFERROR(VLOOKUP($B30,'Sch C-3'!$C$6:$I$136,5,0),0)</f>
        <v>0</v>
      </c>
      <c r="H30" s="1464">
        <f>IFERROR(VLOOKUP($B30,'Sch C-3'!$C$6:$I$136,6,0),0)</f>
        <v>0</v>
      </c>
      <c r="I30" s="1464">
        <f>IFERROR(VLOOKUP($B30,'Sch C-3'!$C$6:$I$136,7,0),0)</f>
        <v>0</v>
      </c>
      <c r="J30" s="1464">
        <f>IFERROR(VLOOKUP($B30,'Sch C-3'!$C$6:$I$136,8,0),0)</f>
        <v>0</v>
      </c>
    </row>
    <row r="31" spans="1:10" ht="15" customHeight="1" x14ac:dyDescent="0.2">
      <c r="A31" s="232"/>
      <c r="B31" s="233"/>
      <c r="C31" s="233"/>
      <c r="D31" s="234">
        <f t="shared" si="6"/>
        <v>0</v>
      </c>
      <c r="E31" s="1464">
        <f>IFERROR(VLOOKUP($B31,'Sch C-3'!$C$6:$I$136,3,0),0)</f>
        <v>0</v>
      </c>
      <c r="F31" s="1464">
        <f>IFERROR(VLOOKUP($B31,'Sch C-3'!$C$6:$I$136,4,0),0)</f>
        <v>0</v>
      </c>
      <c r="G31" s="1464">
        <f>IFERROR(VLOOKUP($B31,'Sch C-3'!$C$6:$I$136,5,0),0)</f>
        <v>0</v>
      </c>
      <c r="H31" s="1464">
        <f>IFERROR(VLOOKUP($B31,'Sch C-3'!$C$6:$I$136,6,0),0)</f>
        <v>0</v>
      </c>
      <c r="I31" s="1464">
        <f>IFERROR(VLOOKUP($B31,'Sch C-3'!$C$6:$I$136,7,0),0)</f>
        <v>0</v>
      </c>
      <c r="J31" s="1464">
        <f>IFERROR(VLOOKUP($B31,'Sch C-3'!$C$6:$I$136,8,0),0)</f>
        <v>0</v>
      </c>
    </row>
    <row r="32" spans="1:10" ht="15" customHeight="1" x14ac:dyDescent="0.2">
      <c r="A32" s="232"/>
      <c r="B32" s="233"/>
      <c r="C32" s="233"/>
      <c r="D32" s="234">
        <f t="shared" si="6"/>
        <v>0</v>
      </c>
      <c r="E32" s="1464">
        <f>IFERROR(VLOOKUP($B32,'Sch C-3'!$C$6:$I$136,3,0),0)</f>
        <v>0</v>
      </c>
      <c r="F32" s="1464">
        <f>IFERROR(VLOOKUP($B32,'Sch C-3'!$C$6:$I$136,4,0),0)</f>
        <v>0</v>
      </c>
      <c r="G32" s="1464">
        <f>IFERROR(VLOOKUP($B32,'Sch C-3'!$C$6:$I$136,5,0),0)</f>
        <v>0</v>
      </c>
      <c r="H32" s="1464">
        <f>IFERROR(VLOOKUP($B32,'Sch C-3'!$C$6:$I$136,6,0),0)</f>
        <v>0</v>
      </c>
      <c r="I32" s="1464">
        <f>IFERROR(VLOOKUP($B32,'Sch C-3'!$C$6:$I$136,7,0),0)</f>
        <v>0</v>
      </c>
      <c r="J32" s="1464">
        <f>IFERROR(VLOOKUP($B32,'Sch C-3'!$C$6:$I$136,8,0),0)</f>
        <v>0</v>
      </c>
    </row>
    <row r="33" spans="1:10" ht="15" customHeight="1" x14ac:dyDescent="0.2">
      <c r="A33" s="232"/>
      <c r="B33" s="233"/>
      <c r="C33" s="233"/>
      <c r="D33" s="234">
        <f t="shared" si="6"/>
        <v>0</v>
      </c>
      <c r="E33" s="1464">
        <f>IFERROR(VLOOKUP($B33,'Sch C-3'!$C$6:$I$136,3,0),0)</f>
        <v>0</v>
      </c>
      <c r="F33" s="1464">
        <f>IFERROR(VLOOKUP($B33,'Sch C-3'!$C$6:$I$136,4,0),0)</f>
        <v>0</v>
      </c>
      <c r="G33" s="1464">
        <f>IFERROR(VLOOKUP($B33,'Sch C-3'!$C$6:$I$136,5,0),0)</f>
        <v>0</v>
      </c>
      <c r="H33" s="1464">
        <f>IFERROR(VLOOKUP($B33,'Sch C-3'!$C$6:$I$136,6,0),0)</f>
        <v>0</v>
      </c>
      <c r="I33" s="1464">
        <f>IFERROR(VLOOKUP($B33,'Sch C-3'!$C$6:$I$136,7,0),0)</f>
        <v>0</v>
      </c>
      <c r="J33" s="1464">
        <f>IFERROR(VLOOKUP($B33,'Sch C-3'!$C$6:$I$136,8,0),0)</f>
        <v>0</v>
      </c>
    </row>
    <row r="34" spans="1:10" ht="15" customHeight="1" x14ac:dyDescent="0.2">
      <c r="A34" s="232"/>
      <c r="B34" s="233"/>
      <c r="C34" s="233"/>
      <c r="D34" s="234">
        <f t="shared" si="6"/>
        <v>0</v>
      </c>
      <c r="E34" s="1464">
        <f>IFERROR(VLOOKUP($B34,'Sch C-3'!$C$6:$I$136,3,0),0)</f>
        <v>0</v>
      </c>
      <c r="F34" s="1464">
        <f>IFERROR(VLOOKUP($B34,'Sch C-3'!$C$6:$I$136,4,0),0)</f>
        <v>0</v>
      </c>
      <c r="G34" s="1464">
        <f>IFERROR(VLOOKUP($B34,'Sch C-3'!$C$6:$I$136,5,0),0)</f>
        <v>0</v>
      </c>
      <c r="H34" s="1464">
        <f>IFERROR(VLOOKUP($B34,'Sch C-3'!$C$6:$I$136,6,0),0)</f>
        <v>0</v>
      </c>
      <c r="I34" s="1464">
        <f>IFERROR(VLOOKUP($B34,'Sch C-3'!$C$6:$I$136,7,0),0)</f>
        <v>0</v>
      </c>
      <c r="J34" s="1464">
        <f>IFERROR(VLOOKUP($B34,'Sch C-3'!$C$6:$I$136,8,0),0)</f>
        <v>0</v>
      </c>
    </row>
    <row r="35" spans="1:10" ht="15" customHeight="1" x14ac:dyDescent="0.2">
      <c r="A35" s="232"/>
      <c r="B35" s="233"/>
      <c r="C35" s="233"/>
      <c r="D35" s="234">
        <f t="shared" si="6"/>
        <v>0</v>
      </c>
      <c r="E35" s="1464">
        <f>IFERROR(VLOOKUP($B35,'Sch C-3'!$C$6:$I$136,3,0),0)</f>
        <v>0</v>
      </c>
      <c r="F35" s="1464">
        <f>IFERROR(VLOOKUP($B35,'Sch C-3'!$C$6:$I$136,4,0),0)</f>
        <v>0</v>
      </c>
      <c r="G35" s="1464">
        <f>IFERROR(VLOOKUP($B35,'Sch C-3'!$C$6:$I$136,5,0),0)</f>
        <v>0</v>
      </c>
      <c r="H35" s="1464">
        <f>IFERROR(VLOOKUP($B35,'Sch C-3'!$C$6:$I$136,6,0),0)</f>
        <v>0</v>
      </c>
      <c r="I35" s="1464">
        <f>IFERROR(VLOOKUP($B35,'Sch C-3'!$C$6:$I$136,7,0),0)</f>
        <v>0</v>
      </c>
      <c r="J35" s="1464">
        <f>IFERROR(VLOOKUP($B35,'Sch C-3'!$C$6:$I$136,8,0),0)</f>
        <v>0</v>
      </c>
    </row>
    <row r="36" spans="1:10" ht="15" customHeight="1" x14ac:dyDescent="0.2">
      <c r="A36" s="232"/>
      <c r="B36" s="233"/>
      <c r="C36" s="233"/>
      <c r="D36" s="234">
        <f t="shared" si="6"/>
        <v>0</v>
      </c>
      <c r="E36" s="1464">
        <f>IFERROR(VLOOKUP($B36,'Sch C-3'!$C$6:$I$136,3,0),0)</f>
        <v>0</v>
      </c>
      <c r="F36" s="1464">
        <f>IFERROR(VLOOKUP($B36,'Sch C-3'!$C$6:$I$136,4,0),0)</f>
        <v>0</v>
      </c>
      <c r="G36" s="1464">
        <f>IFERROR(VLOOKUP($B36,'Sch C-3'!$C$6:$I$136,5,0),0)</f>
        <v>0</v>
      </c>
      <c r="H36" s="1464">
        <f>IFERROR(VLOOKUP($B36,'Sch C-3'!$C$6:$I$136,6,0),0)</f>
        <v>0</v>
      </c>
      <c r="I36" s="1464">
        <f>IFERROR(VLOOKUP($B36,'Sch C-3'!$C$6:$I$136,7,0),0)</f>
        <v>0</v>
      </c>
      <c r="J36" s="1464">
        <f>IFERROR(VLOOKUP($B36,'Sch C-3'!$C$6:$I$136,8,0),0)</f>
        <v>0</v>
      </c>
    </row>
    <row r="37" spans="1:10" ht="15" customHeight="1" x14ac:dyDescent="0.25">
      <c r="A37" s="200"/>
      <c r="B37" s="200"/>
      <c r="C37" s="200"/>
      <c r="D37" s="200"/>
      <c r="E37" s="200"/>
      <c r="F37" s="200"/>
      <c r="G37" s="200"/>
      <c r="H37" s="200"/>
      <c r="I37" s="200"/>
      <c r="J37" s="200"/>
    </row>
    <row r="38" spans="1:10" ht="15" customHeight="1" x14ac:dyDescent="0.25">
      <c r="A38" s="200"/>
      <c r="B38" s="200"/>
      <c r="C38" s="200"/>
      <c r="D38" s="200"/>
      <c r="E38" s="200"/>
      <c r="F38" s="200"/>
      <c r="G38" s="200"/>
      <c r="H38" s="200"/>
      <c r="I38" s="200"/>
      <c r="J38" s="200"/>
    </row>
    <row r="39" spans="1:10" ht="15" customHeight="1" x14ac:dyDescent="0.25">
      <c r="A39" s="235" t="s">
        <v>6</v>
      </c>
      <c r="B39" s="236"/>
      <c r="C39" s="236"/>
      <c r="D39" s="237"/>
      <c r="E39" s="237"/>
      <c r="F39" s="237"/>
      <c r="G39" s="238"/>
      <c r="H39" s="236"/>
      <c r="I39" s="236"/>
      <c r="J39" s="239"/>
    </row>
    <row r="40" spans="1:10" ht="26.1" customHeight="1" x14ac:dyDescent="0.2">
      <c r="A40" s="230" t="s">
        <v>218</v>
      </c>
      <c r="B40" s="231" t="s">
        <v>202</v>
      </c>
      <c r="C40" s="231" t="s">
        <v>203</v>
      </c>
      <c r="D40" s="209" t="s">
        <v>113</v>
      </c>
      <c r="E40" s="210" t="s">
        <v>109</v>
      </c>
      <c r="F40" s="211" t="s">
        <v>33</v>
      </c>
      <c r="G40" s="212" t="s">
        <v>35</v>
      </c>
      <c r="H40" s="213" t="s">
        <v>37</v>
      </c>
      <c r="I40" s="214" t="s">
        <v>38</v>
      </c>
      <c r="J40" s="214" t="s">
        <v>39</v>
      </c>
    </row>
    <row r="41" spans="1:10" ht="15" customHeight="1" x14ac:dyDescent="0.25">
      <c r="A41" s="232"/>
      <c r="B41" s="240" t="s">
        <v>219</v>
      </c>
      <c r="C41" s="241"/>
      <c r="D41" s="221">
        <f t="shared" ref="D41:D63" si="7">SUM(E41:J41)</f>
        <v>0</v>
      </c>
      <c r="E41" s="242"/>
      <c r="F41" s="243"/>
      <c r="G41" s="233"/>
      <c r="H41" s="233"/>
      <c r="I41" s="233"/>
      <c r="J41" s="244"/>
    </row>
    <row r="42" spans="1:10" ht="15" customHeight="1" x14ac:dyDescent="0.2">
      <c r="A42" s="232"/>
      <c r="B42" s="233"/>
      <c r="C42" s="233"/>
      <c r="D42" s="221">
        <f t="shared" si="7"/>
        <v>0</v>
      </c>
      <c r="E42" s="245">
        <f>IFERROR(VLOOKUP(B42,$B$17:$J$36,4,0)*C42,0)</f>
        <v>0</v>
      </c>
      <c r="F42" s="245">
        <f>IFERROR(VLOOKUP(B42,$B$17:$J$36,5,0)*C42,0)</f>
        <v>0</v>
      </c>
      <c r="G42" s="245">
        <f>IFERROR(VLOOKUP(B42,$B$17:$J$36,6,0)*C42,0)</f>
        <v>0</v>
      </c>
      <c r="H42" s="245">
        <f>IFERROR(VLOOKUP(B42,$B$17:$J$36,7,0)*C42,0)</f>
        <v>0</v>
      </c>
      <c r="I42" s="245">
        <f>IFERROR(VLOOKUP(B42,$B$17:$J$36,8,0)*C42,0)</f>
        <v>0</v>
      </c>
      <c r="J42" s="245">
        <f>IFERROR(VLOOKUP(B42,$B$17:$J$36,9,0)*C42,0)</f>
        <v>0</v>
      </c>
    </row>
    <row r="43" spans="1:10" ht="15" customHeight="1" x14ac:dyDescent="0.2">
      <c r="A43" s="232"/>
      <c r="B43" s="233"/>
      <c r="C43" s="233"/>
      <c r="D43" s="221">
        <f t="shared" si="7"/>
        <v>0</v>
      </c>
      <c r="E43" s="245">
        <f t="shared" ref="E43:E63" si="8">IFERROR(VLOOKUP(B43,$B$17:$J$36,4,0)*C43,0)</f>
        <v>0</v>
      </c>
      <c r="F43" s="245">
        <f t="shared" ref="F43:F63" si="9">IFERROR(VLOOKUP(B43,$B$17:$J$36,5,0)*C43,0)</f>
        <v>0</v>
      </c>
      <c r="G43" s="245">
        <f t="shared" ref="G43:G63" si="10">IFERROR(VLOOKUP(B43,$B$17:$J$36,6,0)*C43,0)</f>
        <v>0</v>
      </c>
      <c r="H43" s="245">
        <f t="shared" ref="H43:H63" si="11">IFERROR(VLOOKUP(B43,$B$17:$J$36,7,0)*C43,0)</f>
        <v>0</v>
      </c>
      <c r="I43" s="245">
        <f t="shared" ref="I43:I63" si="12">IFERROR(VLOOKUP(B43,$B$17:$J$36,8,0)*C43,0)</f>
        <v>0</v>
      </c>
      <c r="J43" s="245">
        <f t="shared" ref="J43:J63" si="13">IFERROR(VLOOKUP(B43,$B$17:$J$36,9,0)*C43,0)</f>
        <v>0</v>
      </c>
    </row>
    <row r="44" spans="1:10" ht="15" customHeight="1" x14ac:dyDescent="0.2">
      <c r="A44" s="232"/>
      <c r="B44" s="233"/>
      <c r="C44" s="233"/>
      <c r="D44" s="221">
        <f t="shared" si="7"/>
        <v>0</v>
      </c>
      <c r="E44" s="245">
        <f t="shared" si="8"/>
        <v>0</v>
      </c>
      <c r="F44" s="245">
        <f t="shared" si="9"/>
        <v>0</v>
      </c>
      <c r="G44" s="245">
        <f t="shared" si="10"/>
        <v>0</v>
      </c>
      <c r="H44" s="245">
        <f t="shared" si="11"/>
        <v>0</v>
      </c>
      <c r="I44" s="245">
        <f t="shared" si="12"/>
        <v>0</v>
      </c>
      <c r="J44" s="245">
        <f t="shared" si="13"/>
        <v>0</v>
      </c>
    </row>
    <row r="45" spans="1:10" ht="15" customHeight="1" x14ac:dyDescent="0.2">
      <c r="A45" s="232"/>
      <c r="B45" s="233"/>
      <c r="C45" s="233"/>
      <c r="D45" s="221">
        <f t="shared" si="7"/>
        <v>0</v>
      </c>
      <c r="E45" s="245">
        <f t="shared" si="8"/>
        <v>0</v>
      </c>
      <c r="F45" s="245">
        <f t="shared" si="9"/>
        <v>0</v>
      </c>
      <c r="G45" s="245">
        <f t="shared" si="10"/>
        <v>0</v>
      </c>
      <c r="H45" s="245">
        <f t="shared" si="11"/>
        <v>0</v>
      </c>
      <c r="I45" s="245">
        <f t="shared" si="12"/>
        <v>0</v>
      </c>
      <c r="J45" s="245">
        <f t="shared" si="13"/>
        <v>0</v>
      </c>
    </row>
    <row r="46" spans="1:10" ht="15" customHeight="1" x14ac:dyDescent="0.2">
      <c r="A46" s="232"/>
      <c r="B46" s="233"/>
      <c r="C46" s="233"/>
      <c r="D46" s="221">
        <f t="shared" si="7"/>
        <v>0</v>
      </c>
      <c r="E46" s="245">
        <f t="shared" si="8"/>
        <v>0</v>
      </c>
      <c r="F46" s="245">
        <f t="shared" si="9"/>
        <v>0</v>
      </c>
      <c r="G46" s="245">
        <f t="shared" si="10"/>
        <v>0</v>
      </c>
      <c r="H46" s="245">
        <f t="shared" si="11"/>
        <v>0</v>
      </c>
      <c r="I46" s="245">
        <f t="shared" si="12"/>
        <v>0</v>
      </c>
      <c r="J46" s="245">
        <f t="shared" si="13"/>
        <v>0</v>
      </c>
    </row>
    <row r="47" spans="1:10" ht="15" customHeight="1" x14ac:dyDescent="0.2">
      <c r="A47" s="232"/>
      <c r="B47" s="233"/>
      <c r="C47" s="233"/>
      <c r="D47" s="221">
        <f t="shared" si="7"/>
        <v>0</v>
      </c>
      <c r="E47" s="245">
        <f t="shared" si="8"/>
        <v>0</v>
      </c>
      <c r="F47" s="245">
        <f t="shared" si="9"/>
        <v>0</v>
      </c>
      <c r="G47" s="245">
        <f t="shared" si="10"/>
        <v>0</v>
      </c>
      <c r="H47" s="245">
        <f t="shared" si="11"/>
        <v>0</v>
      </c>
      <c r="I47" s="245">
        <f t="shared" si="12"/>
        <v>0</v>
      </c>
      <c r="J47" s="245">
        <f t="shared" si="13"/>
        <v>0</v>
      </c>
    </row>
    <row r="48" spans="1:10" ht="15" customHeight="1" x14ac:dyDescent="0.2">
      <c r="A48" s="232"/>
      <c r="B48" s="233"/>
      <c r="C48" s="233"/>
      <c r="D48" s="221">
        <f t="shared" si="7"/>
        <v>0</v>
      </c>
      <c r="E48" s="245">
        <f t="shared" si="8"/>
        <v>0</v>
      </c>
      <c r="F48" s="245">
        <f t="shared" si="9"/>
        <v>0</v>
      </c>
      <c r="G48" s="245">
        <f t="shared" si="10"/>
        <v>0</v>
      </c>
      <c r="H48" s="245">
        <f t="shared" si="11"/>
        <v>0</v>
      </c>
      <c r="I48" s="245">
        <f t="shared" si="12"/>
        <v>0</v>
      </c>
      <c r="J48" s="245">
        <f t="shared" si="13"/>
        <v>0</v>
      </c>
    </row>
    <row r="49" spans="1:10" ht="15" customHeight="1" x14ac:dyDescent="0.2">
      <c r="A49" s="232"/>
      <c r="B49" s="233"/>
      <c r="C49" s="233"/>
      <c r="D49" s="221">
        <f t="shared" si="7"/>
        <v>0</v>
      </c>
      <c r="E49" s="245">
        <f t="shared" si="8"/>
        <v>0</v>
      </c>
      <c r="F49" s="245">
        <f t="shared" si="9"/>
        <v>0</v>
      </c>
      <c r="G49" s="245">
        <f t="shared" si="10"/>
        <v>0</v>
      </c>
      <c r="H49" s="245">
        <f t="shared" si="11"/>
        <v>0</v>
      </c>
      <c r="I49" s="245">
        <f t="shared" si="12"/>
        <v>0</v>
      </c>
      <c r="J49" s="245">
        <f t="shared" si="13"/>
        <v>0</v>
      </c>
    </row>
    <row r="50" spans="1:10" ht="15" customHeight="1" x14ac:dyDescent="0.2">
      <c r="A50" s="232"/>
      <c r="B50" s="233"/>
      <c r="C50" s="233"/>
      <c r="D50" s="221">
        <f t="shared" si="7"/>
        <v>0</v>
      </c>
      <c r="E50" s="245">
        <f t="shared" si="8"/>
        <v>0</v>
      </c>
      <c r="F50" s="245">
        <f t="shared" si="9"/>
        <v>0</v>
      </c>
      <c r="G50" s="245">
        <f t="shared" si="10"/>
        <v>0</v>
      </c>
      <c r="H50" s="245">
        <f t="shared" si="11"/>
        <v>0</v>
      </c>
      <c r="I50" s="245">
        <f t="shared" si="12"/>
        <v>0</v>
      </c>
      <c r="J50" s="245">
        <f t="shared" si="13"/>
        <v>0</v>
      </c>
    </row>
    <row r="51" spans="1:10" ht="15" customHeight="1" x14ac:dyDescent="0.2">
      <c r="A51" s="232"/>
      <c r="B51" s="233"/>
      <c r="C51" s="233"/>
      <c r="D51" s="221">
        <f t="shared" si="7"/>
        <v>0</v>
      </c>
      <c r="E51" s="245">
        <f t="shared" si="8"/>
        <v>0</v>
      </c>
      <c r="F51" s="245">
        <f t="shared" si="9"/>
        <v>0</v>
      </c>
      <c r="G51" s="245">
        <f t="shared" si="10"/>
        <v>0</v>
      </c>
      <c r="H51" s="245">
        <f t="shared" si="11"/>
        <v>0</v>
      </c>
      <c r="I51" s="245">
        <f t="shared" si="12"/>
        <v>0</v>
      </c>
      <c r="J51" s="245">
        <f t="shared" si="13"/>
        <v>0</v>
      </c>
    </row>
    <row r="52" spans="1:10" ht="15" customHeight="1" x14ac:dyDescent="0.2">
      <c r="A52" s="232"/>
      <c r="B52" s="233"/>
      <c r="C52" s="233"/>
      <c r="D52" s="221">
        <f t="shared" si="7"/>
        <v>0</v>
      </c>
      <c r="E52" s="245">
        <f t="shared" si="8"/>
        <v>0</v>
      </c>
      <c r="F52" s="245">
        <f t="shared" si="9"/>
        <v>0</v>
      </c>
      <c r="G52" s="245">
        <f t="shared" si="10"/>
        <v>0</v>
      </c>
      <c r="H52" s="245">
        <f t="shared" si="11"/>
        <v>0</v>
      </c>
      <c r="I52" s="245">
        <f t="shared" si="12"/>
        <v>0</v>
      </c>
      <c r="J52" s="245">
        <f t="shared" si="13"/>
        <v>0</v>
      </c>
    </row>
    <row r="53" spans="1:10" ht="15" customHeight="1" x14ac:dyDescent="0.2">
      <c r="A53" s="232"/>
      <c r="B53" s="233"/>
      <c r="C53" s="233"/>
      <c r="D53" s="221">
        <f t="shared" si="7"/>
        <v>0</v>
      </c>
      <c r="E53" s="245">
        <f t="shared" si="8"/>
        <v>0</v>
      </c>
      <c r="F53" s="245">
        <f t="shared" si="9"/>
        <v>0</v>
      </c>
      <c r="G53" s="245">
        <f t="shared" si="10"/>
        <v>0</v>
      </c>
      <c r="H53" s="245">
        <f t="shared" si="11"/>
        <v>0</v>
      </c>
      <c r="I53" s="245">
        <f t="shared" si="12"/>
        <v>0</v>
      </c>
      <c r="J53" s="245">
        <f t="shared" si="13"/>
        <v>0</v>
      </c>
    </row>
    <row r="54" spans="1:10" ht="15" customHeight="1" x14ac:dyDescent="0.2">
      <c r="A54" s="232"/>
      <c r="B54" s="233"/>
      <c r="C54" s="233"/>
      <c r="D54" s="221">
        <f t="shared" si="7"/>
        <v>0</v>
      </c>
      <c r="E54" s="245">
        <f t="shared" si="8"/>
        <v>0</v>
      </c>
      <c r="F54" s="245">
        <f t="shared" si="9"/>
        <v>0</v>
      </c>
      <c r="G54" s="245">
        <f t="shared" si="10"/>
        <v>0</v>
      </c>
      <c r="H54" s="245">
        <f t="shared" si="11"/>
        <v>0</v>
      </c>
      <c r="I54" s="245">
        <f t="shared" si="12"/>
        <v>0</v>
      </c>
      <c r="J54" s="245">
        <f t="shared" si="13"/>
        <v>0</v>
      </c>
    </row>
    <row r="55" spans="1:10" ht="15" customHeight="1" x14ac:dyDescent="0.2">
      <c r="A55" s="232"/>
      <c r="B55" s="233"/>
      <c r="C55" s="233"/>
      <c r="D55" s="221">
        <f t="shared" si="7"/>
        <v>0</v>
      </c>
      <c r="E55" s="245">
        <f t="shared" si="8"/>
        <v>0</v>
      </c>
      <c r="F55" s="245">
        <f t="shared" si="9"/>
        <v>0</v>
      </c>
      <c r="G55" s="245">
        <f t="shared" si="10"/>
        <v>0</v>
      </c>
      <c r="H55" s="245">
        <f t="shared" si="11"/>
        <v>0</v>
      </c>
      <c r="I55" s="245">
        <f t="shared" si="12"/>
        <v>0</v>
      </c>
      <c r="J55" s="245">
        <f t="shared" si="13"/>
        <v>0</v>
      </c>
    </row>
    <row r="56" spans="1:10" ht="15" customHeight="1" x14ac:dyDescent="0.2">
      <c r="A56" s="232"/>
      <c r="B56" s="233"/>
      <c r="C56" s="233"/>
      <c r="D56" s="221">
        <f t="shared" si="7"/>
        <v>0</v>
      </c>
      <c r="E56" s="245">
        <f t="shared" si="8"/>
        <v>0</v>
      </c>
      <c r="F56" s="245">
        <f t="shared" si="9"/>
        <v>0</v>
      </c>
      <c r="G56" s="245">
        <f t="shared" si="10"/>
        <v>0</v>
      </c>
      <c r="H56" s="245">
        <f t="shared" si="11"/>
        <v>0</v>
      </c>
      <c r="I56" s="245">
        <f t="shared" si="12"/>
        <v>0</v>
      </c>
      <c r="J56" s="245">
        <f t="shared" si="13"/>
        <v>0</v>
      </c>
    </row>
    <row r="57" spans="1:10" ht="15" customHeight="1" x14ac:dyDescent="0.2">
      <c r="A57" s="232"/>
      <c r="B57" s="233"/>
      <c r="C57" s="233"/>
      <c r="D57" s="221">
        <f t="shared" si="7"/>
        <v>0</v>
      </c>
      <c r="E57" s="245">
        <f t="shared" si="8"/>
        <v>0</v>
      </c>
      <c r="F57" s="245">
        <f t="shared" si="9"/>
        <v>0</v>
      </c>
      <c r="G57" s="245">
        <f t="shared" si="10"/>
        <v>0</v>
      </c>
      <c r="H57" s="245">
        <f t="shared" si="11"/>
        <v>0</v>
      </c>
      <c r="I57" s="245">
        <f t="shared" si="12"/>
        <v>0</v>
      </c>
      <c r="J57" s="245">
        <f t="shared" si="13"/>
        <v>0</v>
      </c>
    </row>
    <row r="58" spans="1:10" ht="15" customHeight="1" x14ac:dyDescent="0.2">
      <c r="A58" s="232"/>
      <c r="B58" s="233"/>
      <c r="C58" s="233"/>
      <c r="D58" s="221">
        <f t="shared" si="7"/>
        <v>0</v>
      </c>
      <c r="E58" s="245">
        <f t="shared" si="8"/>
        <v>0</v>
      </c>
      <c r="F58" s="245">
        <f t="shared" si="9"/>
        <v>0</v>
      </c>
      <c r="G58" s="245">
        <f t="shared" si="10"/>
        <v>0</v>
      </c>
      <c r="H58" s="245">
        <f t="shared" si="11"/>
        <v>0</v>
      </c>
      <c r="I58" s="245">
        <f t="shared" si="12"/>
        <v>0</v>
      </c>
      <c r="J58" s="245">
        <f t="shared" si="13"/>
        <v>0</v>
      </c>
    </row>
    <row r="59" spans="1:10" ht="15" customHeight="1" x14ac:dyDescent="0.2">
      <c r="A59" s="232"/>
      <c r="B59" s="233"/>
      <c r="C59" s="233"/>
      <c r="D59" s="221">
        <f t="shared" si="7"/>
        <v>0</v>
      </c>
      <c r="E59" s="245">
        <f t="shared" si="8"/>
        <v>0</v>
      </c>
      <c r="F59" s="245">
        <f t="shared" si="9"/>
        <v>0</v>
      </c>
      <c r="G59" s="245">
        <f t="shared" si="10"/>
        <v>0</v>
      </c>
      <c r="H59" s="245">
        <f t="shared" si="11"/>
        <v>0</v>
      </c>
      <c r="I59" s="245">
        <f t="shared" si="12"/>
        <v>0</v>
      </c>
      <c r="J59" s="245">
        <f t="shared" si="13"/>
        <v>0</v>
      </c>
    </row>
    <row r="60" spans="1:10" ht="15" customHeight="1" x14ac:dyDescent="0.2">
      <c r="A60" s="232"/>
      <c r="B60" s="233"/>
      <c r="C60" s="233"/>
      <c r="D60" s="221">
        <f t="shared" si="7"/>
        <v>0</v>
      </c>
      <c r="E60" s="245">
        <f t="shared" si="8"/>
        <v>0</v>
      </c>
      <c r="F60" s="245">
        <f t="shared" si="9"/>
        <v>0</v>
      </c>
      <c r="G60" s="245">
        <f t="shared" si="10"/>
        <v>0</v>
      </c>
      <c r="H60" s="245">
        <f t="shared" si="11"/>
        <v>0</v>
      </c>
      <c r="I60" s="245">
        <f t="shared" si="12"/>
        <v>0</v>
      </c>
      <c r="J60" s="245">
        <f t="shared" si="13"/>
        <v>0</v>
      </c>
    </row>
    <row r="61" spans="1:10" ht="15" customHeight="1" x14ac:dyDescent="0.2">
      <c r="A61" s="232"/>
      <c r="B61" s="233"/>
      <c r="C61" s="233"/>
      <c r="D61" s="221">
        <f t="shared" si="7"/>
        <v>0</v>
      </c>
      <c r="E61" s="245">
        <f t="shared" si="8"/>
        <v>0</v>
      </c>
      <c r="F61" s="245">
        <f t="shared" si="9"/>
        <v>0</v>
      </c>
      <c r="G61" s="245">
        <f t="shared" si="10"/>
        <v>0</v>
      </c>
      <c r="H61" s="245">
        <f t="shared" si="11"/>
        <v>0</v>
      </c>
      <c r="I61" s="245">
        <f t="shared" si="12"/>
        <v>0</v>
      </c>
      <c r="J61" s="245">
        <f t="shared" si="13"/>
        <v>0</v>
      </c>
    </row>
    <row r="62" spans="1:10" ht="15" customHeight="1" x14ac:dyDescent="0.2">
      <c r="A62" s="232"/>
      <c r="B62" s="233"/>
      <c r="C62" s="233"/>
      <c r="D62" s="221">
        <f t="shared" si="7"/>
        <v>0</v>
      </c>
      <c r="E62" s="245">
        <f t="shared" si="8"/>
        <v>0</v>
      </c>
      <c r="F62" s="245">
        <f t="shared" si="9"/>
        <v>0</v>
      </c>
      <c r="G62" s="245">
        <f t="shared" si="10"/>
        <v>0</v>
      </c>
      <c r="H62" s="245">
        <f t="shared" si="11"/>
        <v>0</v>
      </c>
      <c r="I62" s="245">
        <f t="shared" si="12"/>
        <v>0</v>
      </c>
      <c r="J62" s="245">
        <f t="shared" si="13"/>
        <v>0</v>
      </c>
    </row>
    <row r="63" spans="1:10" ht="15" customHeight="1" x14ac:dyDescent="0.2">
      <c r="A63" s="232"/>
      <c r="B63" s="233"/>
      <c r="C63" s="233"/>
      <c r="D63" s="221">
        <f t="shared" si="7"/>
        <v>0</v>
      </c>
      <c r="E63" s="245">
        <f t="shared" si="8"/>
        <v>0</v>
      </c>
      <c r="F63" s="245">
        <f t="shared" si="9"/>
        <v>0</v>
      </c>
      <c r="G63" s="245">
        <f t="shared" si="10"/>
        <v>0</v>
      </c>
      <c r="H63" s="245">
        <f t="shared" si="11"/>
        <v>0</v>
      </c>
      <c r="I63" s="245">
        <f t="shared" si="12"/>
        <v>0</v>
      </c>
      <c r="J63" s="245">
        <f t="shared" si="13"/>
        <v>0</v>
      </c>
    </row>
    <row r="64" spans="1:10" ht="15" customHeight="1" thickBot="1" x14ac:dyDescent="0.3">
      <c r="A64" s="246" t="s">
        <v>231</v>
      </c>
      <c r="B64" s="247"/>
      <c r="C64" s="247"/>
      <c r="D64" s="248">
        <f>SUM(D41:D63)</f>
        <v>0</v>
      </c>
      <c r="E64" s="248">
        <f t="shared" ref="E64:J64" si="14">SUM(E41:E63)</f>
        <v>0</v>
      </c>
      <c r="F64" s="248">
        <f t="shared" si="14"/>
        <v>0</v>
      </c>
      <c r="G64" s="248">
        <f t="shared" si="14"/>
        <v>0</v>
      </c>
      <c r="H64" s="248">
        <f t="shared" si="14"/>
        <v>0</v>
      </c>
      <c r="I64" s="248">
        <f t="shared" si="14"/>
        <v>0</v>
      </c>
      <c r="J64" s="248">
        <f t="shared" si="14"/>
        <v>0</v>
      </c>
    </row>
    <row r="65" spans="1:10" ht="15" customHeight="1" thickTop="1" x14ac:dyDescent="0.25">
      <c r="A65" s="200"/>
      <c r="B65" s="200"/>
      <c r="C65" s="200"/>
      <c r="D65" s="200"/>
      <c r="E65" s="200"/>
      <c r="F65" s="200"/>
      <c r="G65" s="200"/>
      <c r="H65" s="200"/>
      <c r="I65" s="200"/>
      <c r="J65" s="200"/>
    </row>
    <row r="66" spans="1:10" ht="15" customHeight="1" x14ac:dyDescent="0.25">
      <c r="A66" s="200"/>
      <c r="B66" s="200"/>
      <c r="C66" s="200"/>
      <c r="D66" s="200"/>
      <c r="E66" s="200"/>
      <c r="F66" s="200"/>
      <c r="G66" s="200"/>
      <c r="H66" s="200"/>
      <c r="I66" s="200"/>
      <c r="J66" s="200"/>
    </row>
    <row r="67" spans="1:10" ht="15" customHeight="1" x14ac:dyDescent="0.25">
      <c r="A67" s="235" t="s">
        <v>8</v>
      </c>
      <c r="B67" s="236"/>
      <c r="C67" s="236"/>
      <c r="D67" s="237"/>
      <c r="E67" s="237"/>
      <c r="F67" s="237"/>
      <c r="G67" s="238"/>
      <c r="H67" s="236"/>
      <c r="I67" s="236"/>
      <c r="J67" s="239"/>
    </row>
    <row r="68" spans="1:10" ht="26.1" customHeight="1" x14ac:dyDescent="0.2">
      <c r="A68" s="230" t="s">
        <v>218</v>
      </c>
      <c r="B68" s="231" t="s">
        <v>202</v>
      </c>
      <c r="C68" s="231" t="s">
        <v>203</v>
      </c>
      <c r="D68" s="209" t="s">
        <v>113</v>
      </c>
      <c r="E68" s="210" t="s">
        <v>109</v>
      </c>
      <c r="F68" s="211" t="s">
        <v>33</v>
      </c>
      <c r="G68" s="212" t="s">
        <v>35</v>
      </c>
      <c r="H68" s="213" t="s">
        <v>37</v>
      </c>
      <c r="I68" s="214" t="s">
        <v>38</v>
      </c>
      <c r="J68" s="214" t="s">
        <v>39</v>
      </c>
    </row>
    <row r="69" spans="1:10" ht="15" customHeight="1" x14ac:dyDescent="0.25">
      <c r="A69" s="232"/>
      <c r="B69" s="240" t="s">
        <v>219</v>
      </c>
      <c r="C69" s="241"/>
      <c r="D69" s="221">
        <f t="shared" ref="D69:D76" si="15">SUM(E69:J69)</f>
        <v>0</v>
      </c>
      <c r="E69" s="242"/>
      <c r="F69" s="243"/>
      <c r="G69" s="233"/>
      <c r="H69" s="233"/>
      <c r="I69" s="233"/>
      <c r="J69" s="244"/>
    </row>
    <row r="70" spans="1:10" ht="15" customHeight="1" x14ac:dyDescent="0.2">
      <c r="A70" s="232"/>
      <c r="B70" s="233"/>
      <c r="C70" s="233"/>
      <c r="D70" s="221">
        <f t="shared" si="15"/>
        <v>0</v>
      </c>
      <c r="E70" s="245">
        <f>IFERROR(VLOOKUP(B70,$B$17:$J$36,4,0)*C70,0)</f>
        <v>0</v>
      </c>
      <c r="F70" s="245">
        <f>IFERROR(VLOOKUP(B70,$B$17:$J$36,5,0)*C70,0)</f>
        <v>0</v>
      </c>
      <c r="G70" s="245">
        <f>IFERROR(VLOOKUP(B70,$B$17:$J$36,6,0)*C70,0)</f>
        <v>0</v>
      </c>
      <c r="H70" s="245">
        <f>IFERROR(VLOOKUP(B70,$B$17:$J$36,7,0)*C70,0)</f>
        <v>0</v>
      </c>
      <c r="I70" s="245">
        <f>IFERROR(VLOOKUP(B70,$B$17:$J$36,8,0)*C70,0)</f>
        <v>0</v>
      </c>
      <c r="J70" s="245">
        <f>IFERROR(VLOOKUP(B70,$B$17:$J$36,9,0)*C70,0)</f>
        <v>0</v>
      </c>
    </row>
    <row r="71" spans="1:10" ht="15" customHeight="1" x14ac:dyDescent="0.2">
      <c r="A71" s="232"/>
      <c r="B71" s="233"/>
      <c r="C71" s="233"/>
      <c r="D71" s="221">
        <f t="shared" si="15"/>
        <v>0</v>
      </c>
      <c r="E71" s="245">
        <f t="shared" ref="E71:E76" si="16">IFERROR(VLOOKUP(B71,$B$17:$J$36,4,0)*C71,0)</f>
        <v>0</v>
      </c>
      <c r="F71" s="245">
        <f t="shared" ref="F71:F76" si="17">IFERROR(VLOOKUP(B71,$B$17:$J$36,5,0)*C71,0)</f>
        <v>0</v>
      </c>
      <c r="G71" s="245">
        <f t="shared" ref="G71:G76" si="18">IFERROR(VLOOKUP(B71,$B$17:$J$36,6,0)*C71,0)</f>
        <v>0</v>
      </c>
      <c r="H71" s="245">
        <f t="shared" ref="H71:H76" si="19">IFERROR(VLOOKUP(B71,$B$17:$J$36,7,0)*C71,0)</f>
        <v>0</v>
      </c>
      <c r="I71" s="245">
        <f t="shared" ref="I71:I76" si="20">IFERROR(VLOOKUP(B71,$B$17:$J$36,8,0)*C71,0)</f>
        <v>0</v>
      </c>
      <c r="J71" s="245">
        <f t="shared" ref="J71:J76" si="21">IFERROR(VLOOKUP(B71,$B$17:$J$36,9,0)*C71,0)</f>
        <v>0</v>
      </c>
    </row>
    <row r="72" spans="1:10" ht="15" customHeight="1" x14ac:dyDescent="0.2">
      <c r="A72" s="232"/>
      <c r="B72" s="233"/>
      <c r="C72" s="233"/>
      <c r="D72" s="221">
        <f t="shared" si="15"/>
        <v>0</v>
      </c>
      <c r="E72" s="245">
        <f t="shared" si="16"/>
        <v>0</v>
      </c>
      <c r="F72" s="245">
        <f t="shared" si="17"/>
        <v>0</v>
      </c>
      <c r="G72" s="245">
        <f t="shared" si="18"/>
        <v>0</v>
      </c>
      <c r="H72" s="245">
        <f t="shared" si="19"/>
        <v>0</v>
      </c>
      <c r="I72" s="245">
        <f t="shared" si="20"/>
        <v>0</v>
      </c>
      <c r="J72" s="245">
        <f t="shared" si="21"/>
        <v>0</v>
      </c>
    </row>
    <row r="73" spans="1:10" ht="15" customHeight="1" x14ac:dyDescent="0.2">
      <c r="A73" s="232"/>
      <c r="B73" s="233"/>
      <c r="C73" s="233"/>
      <c r="D73" s="221">
        <f t="shared" si="15"/>
        <v>0</v>
      </c>
      <c r="E73" s="245">
        <f t="shared" si="16"/>
        <v>0</v>
      </c>
      <c r="F73" s="245">
        <f t="shared" si="17"/>
        <v>0</v>
      </c>
      <c r="G73" s="245">
        <f t="shared" si="18"/>
        <v>0</v>
      </c>
      <c r="H73" s="245">
        <f t="shared" si="19"/>
        <v>0</v>
      </c>
      <c r="I73" s="245">
        <f t="shared" si="20"/>
        <v>0</v>
      </c>
      <c r="J73" s="245">
        <f t="shared" si="21"/>
        <v>0</v>
      </c>
    </row>
    <row r="74" spans="1:10" ht="15" customHeight="1" x14ac:dyDescent="0.2">
      <c r="A74" s="232"/>
      <c r="B74" s="233"/>
      <c r="C74" s="233"/>
      <c r="D74" s="221">
        <f t="shared" si="15"/>
        <v>0</v>
      </c>
      <c r="E74" s="245">
        <f t="shared" si="16"/>
        <v>0</v>
      </c>
      <c r="F74" s="245">
        <f t="shared" si="17"/>
        <v>0</v>
      </c>
      <c r="G74" s="245">
        <f t="shared" si="18"/>
        <v>0</v>
      </c>
      <c r="H74" s="245">
        <f t="shared" si="19"/>
        <v>0</v>
      </c>
      <c r="I74" s="245">
        <f t="shared" si="20"/>
        <v>0</v>
      </c>
      <c r="J74" s="245">
        <f t="shared" si="21"/>
        <v>0</v>
      </c>
    </row>
    <row r="75" spans="1:10" ht="15" customHeight="1" x14ac:dyDescent="0.2">
      <c r="A75" s="232"/>
      <c r="B75" s="233"/>
      <c r="C75" s="233"/>
      <c r="D75" s="221">
        <f t="shared" si="15"/>
        <v>0</v>
      </c>
      <c r="E75" s="245">
        <f t="shared" si="16"/>
        <v>0</v>
      </c>
      <c r="F75" s="245">
        <f t="shared" si="17"/>
        <v>0</v>
      </c>
      <c r="G75" s="245">
        <f t="shared" si="18"/>
        <v>0</v>
      </c>
      <c r="H75" s="245">
        <f t="shared" si="19"/>
        <v>0</v>
      </c>
      <c r="I75" s="245">
        <f t="shared" si="20"/>
        <v>0</v>
      </c>
      <c r="J75" s="245">
        <f t="shared" si="21"/>
        <v>0</v>
      </c>
    </row>
    <row r="76" spans="1:10" ht="15" customHeight="1" x14ac:dyDescent="0.2">
      <c r="A76" s="232"/>
      <c r="B76" s="233"/>
      <c r="C76" s="233"/>
      <c r="D76" s="221">
        <f t="shared" si="15"/>
        <v>0</v>
      </c>
      <c r="E76" s="245">
        <f t="shared" si="16"/>
        <v>0</v>
      </c>
      <c r="F76" s="245">
        <f t="shared" si="17"/>
        <v>0</v>
      </c>
      <c r="G76" s="245">
        <f t="shared" si="18"/>
        <v>0</v>
      </c>
      <c r="H76" s="245">
        <f t="shared" si="19"/>
        <v>0</v>
      </c>
      <c r="I76" s="245">
        <f t="shared" si="20"/>
        <v>0</v>
      </c>
      <c r="J76" s="245">
        <f t="shared" si="21"/>
        <v>0</v>
      </c>
    </row>
    <row r="77" spans="1:10" ht="15" customHeight="1" thickBot="1" x14ac:dyDescent="0.3">
      <c r="A77" s="246" t="s">
        <v>232</v>
      </c>
      <c r="B77" s="247"/>
      <c r="C77" s="247"/>
      <c r="D77" s="248">
        <f t="shared" ref="D77:J77" si="22">SUM(D69:D76)</f>
        <v>0</v>
      </c>
      <c r="E77" s="248">
        <f t="shared" si="22"/>
        <v>0</v>
      </c>
      <c r="F77" s="248">
        <f t="shared" si="22"/>
        <v>0</v>
      </c>
      <c r="G77" s="248">
        <f t="shared" si="22"/>
        <v>0</v>
      </c>
      <c r="H77" s="248">
        <f t="shared" si="22"/>
        <v>0</v>
      </c>
      <c r="I77" s="248">
        <f t="shared" si="22"/>
        <v>0</v>
      </c>
      <c r="J77" s="248">
        <f t="shared" si="22"/>
        <v>0</v>
      </c>
    </row>
    <row r="78" spans="1:10" ht="15" customHeight="1" thickTop="1" x14ac:dyDescent="0.25">
      <c r="A78" s="200"/>
      <c r="B78" s="200"/>
      <c r="C78" s="200"/>
      <c r="D78" s="200"/>
      <c r="E78" s="200"/>
      <c r="F78" s="200"/>
      <c r="G78" s="200"/>
      <c r="H78" s="200"/>
      <c r="I78" s="200"/>
      <c r="J78" s="200"/>
    </row>
    <row r="79" spans="1:10" ht="15" customHeight="1" x14ac:dyDescent="0.25">
      <c r="A79" s="235" t="s">
        <v>10</v>
      </c>
      <c r="B79" s="236"/>
      <c r="C79" s="236"/>
      <c r="D79" s="237"/>
      <c r="E79" s="237"/>
      <c r="F79" s="237"/>
      <c r="G79" s="238"/>
      <c r="H79" s="236"/>
      <c r="I79" s="236"/>
      <c r="J79" s="249"/>
    </row>
    <row r="80" spans="1:10" ht="26.1" customHeight="1" x14ac:dyDescent="0.2">
      <c r="A80" s="230" t="s">
        <v>218</v>
      </c>
      <c r="B80" s="231" t="s">
        <v>202</v>
      </c>
      <c r="C80" s="231" t="s">
        <v>203</v>
      </c>
      <c r="D80" s="209" t="s">
        <v>113</v>
      </c>
      <c r="E80" s="210" t="s">
        <v>109</v>
      </c>
      <c r="F80" s="211" t="s">
        <v>33</v>
      </c>
      <c r="G80" s="212" t="s">
        <v>35</v>
      </c>
      <c r="H80" s="213" t="s">
        <v>37</v>
      </c>
      <c r="I80" s="214" t="s">
        <v>38</v>
      </c>
      <c r="J80" s="214" t="s">
        <v>39</v>
      </c>
    </row>
    <row r="81" spans="1:10" ht="15" customHeight="1" x14ac:dyDescent="0.25">
      <c r="A81" s="232"/>
      <c r="B81" s="240" t="s">
        <v>219</v>
      </c>
      <c r="C81" s="241"/>
      <c r="D81" s="221">
        <f t="shared" ref="D81:D88" si="23">SUM(E81:J81)</f>
        <v>0</v>
      </c>
      <c r="E81" s="242"/>
      <c r="F81" s="243"/>
      <c r="G81" s="233"/>
      <c r="H81" s="233"/>
      <c r="I81" s="233"/>
      <c r="J81" s="244"/>
    </row>
    <row r="82" spans="1:10" ht="15" customHeight="1" x14ac:dyDescent="0.2">
      <c r="A82" s="232"/>
      <c r="B82" s="233"/>
      <c r="C82" s="233"/>
      <c r="D82" s="221">
        <f t="shared" si="23"/>
        <v>0</v>
      </c>
      <c r="E82" s="245">
        <f t="shared" ref="E82:E88" si="24">IFERROR(VLOOKUP(B82,$B$17:$J$36,4,0)*C82,0)</f>
        <v>0</v>
      </c>
      <c r="F82" s="245">
        <f t="shared" ref="F82:F88" si="25">IFERROR(VLOOKUP(B82,$B$17:$J$36,5,0)*C82,0)</f>
        <v>0</v>
      </c>
      <c r="G82" s="245">
        <f t="shared" ref="G82:G88" si="26">IFERROR(VLOOKUP(B82,$B$17:$J$36,6,0)*C82,0)</f>
        <v>0</v>
      </c>
      <c r="H82" s="245">
        <f t="shared" ref="H82:H88" si="27">IFERROR(VLOOKUP(B82,$B$17:$J$36,7,0)*C82,0)</f>
        <v>0</v>
      </c>
      <c r="I82" s="245">
        <f t="shared" ref="I82:I88" si="28">IFERROR(VLOOKUP(B82,$B$17:$J$36,8,0)*C82,0)</f>
        <v>0</v>
      </c>
      <c r="J82" s="245">
        <f t="shared" ref="J82:J88" si="29">IFERROR(VLOOKUP(B82,$B$17:$J$36,9,0)*C82,0)</f>
        <v>0</v>
      </c>
    </row>
    <row r="83" spans="1:10" ht="15" customHeight="1" x14ac:dyDescent="0.2">
      <c r="A83" s="232"/>
      <c r="B83" s="233"/>
      <c r="C83" s="233"/>
      <c r="D83" s="221">
        <f t="shared" si="23"/>
        <v>0</v>
      </c>
      <c r="E83" s="245">
        <f t="shared" si="24"/>
        <v>0</v>
      </c>
      <c r="F83" s="245">
        <f t="shared" si="25"/>
        <v>0</v>
      </c>
      <c r="G83" s="245">
        <f t="shared" si="26"/>
        <v>0</v>
      </c>
      <c r="H83" s="245">
        <f t="shared" si="27"/>
        <v>0</v>
      </c>
      <c r="I83" s="245">
        <f t="shared" si="28"/>
        <v>0</v>
      </c>
      <c r="J83" s="245">
        <f t="shared" si="29"/>
        <v>0</v>
      </c>
    </row>
    <row r="84" spans="1:10" ht="15" customHeight="1" x14ac:dyDescent="0.2">
      <c r="A84" s="232"/>
      <c r="B84" s="233"/>
      <c r="C84" s="233"/>
      <c r="D84" s="221">
        <f t="shared" si="23"/>
        <v>0</v>
      </c>
      <c r="E84" s="245">
        <f t="shared" si="24"/>
        <v>0</v>
      </c>
      <c r="F84" s="245">
        <f t="shared" si="25"/>
        <v>0</v>
      </c>
      <c r="G84" s="245">
        <f t="shared" si="26"/>
        <v>0</v>
      </c>
      <c r="H84" s="245">
        <f t="shared" si="27"/>
        <v>0</v>
      </c>
      <c r="I84" s="245">
        <f t="shared" si="28"/>
        <v>0</v>
      </c>
      <c r="J84" s="245">
        <f t="shared" si="29"/>
        <v>0</v>
      </c>
    </row>
    <row r="85" spans="1:10" ht="15" customHeight="1" x14ac:dyDescent="0.2">
      <c r="A85" s="232"/>
      <c r="B85" s="233"/>
      <c r="C85" s="233"/>
      <c r="D85" s="221">
        <f t="shared" si="23"/>
        <v>0</v>
      </c>
      <c r="E85" s="245">
        <f t="shared" si="24"/>
        <v>0</v>
      </c>
      <c r="F85" s="245">
        <f t="shared" si="25"/>
        <v>0</v>
      </c>
      <c r="G85" s="245">
        <f t="shared" si="26"/>
        <v>0</v>
      </c>
      <c r="H85" s="245">
        <f t="shared" si="27"/>
        <v>0</v>
      </c>
      <c r="I85" s="245">
        <f t="shared" si="28"/>
        <v>0</v>
      </c>
      <c r="J85" s="245">
        <f t="shared" si="29"/>
        <v>0</v>
      </c>
    </row>
    <row r="86" spans="1:10" ht="15" customHeight="1" x14ac:dyDescent="0.2">
      <c r="A86" s="232"/>
      <c r="B86" s="233"/>
      <c r="C86" s="233"/>
      <c r="D86" s="221">
        <f t="shared" si="23"/>
        <v>0</v>
      </c>
      <c r="E86" s="245">
        <f t="shared" si="24"/>
        <v>0</v>
      </c>
      <c r="F86" s="245">
        <f t="shared" si="25"/>
        <v>0</v>
      </c>
      <c r="G86" s="245">
        <f t="shared" si="26"/>
        <v>0</v>
      </c>
      <c r="H86" s="245">
        <f t="shared" si="27"/>
        <v>0</v>
      </c>
      <c r="I86" s="245">
        <f t="shared" si="28"/>
        <v>0</v>
      </c>
      <c r="J86" s="245">
        <f t="shared" si="29"/>
        <v>0</v>
      </c>
    </row>
    <row r="87" spans="1:10" ht="15" customHeight="1" x14ac:dyDescent="0.2">
      <c r="A87" s="232"/>
      <c r="B87" s="233"/>
      <c r="C87" s="233"/>
      <c r="D87" s="221">
        <f t="shared" si="23"/>
        <v>0</v>
      </c>
      <c r="E87" s="245">
        <f t="shared" si="24"/>
        <v>0</v>
      </c>
      <c r="F87" s="245">
        <f t="shared" si="25"/>
        <v>0</v>
      </c>
      <c r="G87" s="245">
        <f t="shared" si="26"/>
        <v>0</v>
      </c>
      <c r="H87" s="245">
        <f t="shared" si="27"/>
        <v>0</v>
      </c>
      <c r="I87" s="245">
        <f t="shared" si="28"/>
        <v>0</v>
      </c>
      <c r="J87" s="245">
        <f t="shared" si="29"/>
        <v>0</v>
      </c>
    </row>
    <row r="88" spans="1:10" ht="15" customHeight="1" x14ac:dyDescent="0.2">
      <c r="A88" s="232"/>
      <c r="B88" s="233"/>
      <c r="C88" s="233"/>
      <c r="D88" s="221">
        <f t="shared" si="23"/>
        <v>0</v>
      </c>
      <c r="E88" s="245">
        <f t="shared" si="24"/>
        <v>0</v>
      </c>
      <c r="F88" s="245">
        <f t="shared" si="25"/>
        <v>0</v>
      </c>
      <c r="G88" s="245">
        <f t="shared" si="26"/>
        <v>0</v>
      </c>
      <c r="H88" s="245">
        <f t="shared" si="27"/>
        <v>0</v>
      </c>
      <c r="I88" s="245">
        <f t="shared" si="28"/>
        <v>0</v>
      </c>
      <c r="J88" s="245">
        <f t="shared" si="29"/>
        <v>0</v>
      </c>
    </row>
    <row r="89" spans="1:10" ht="15" customHeight="1" thickBot="1" x14ac:dyDescent="0.3">
      <c r="A89" s="246" t="s">
        <v>233</v>
      </c>
      <c r="B89" s="247"/>
      <c r="C89" s="247"/>
      <c r="D89" s="248">
        <f t="shared" ref="D89:J89" si="30">SUM(D81:D88)</f>
        <v>0</v>
      </c>
      <c r="E89" s="248">
        <f t="shared" si="30"/>
        <v>0</v>
      </c>
      <c r="F89" s="248">
        <f t="shared" si="30"/>
        <v>0</v>
      </c>
      <c r="G89" s="248">
        <f t="shared" si="30"/>
        <v>0</v>
      </c>
      <c r="H89" s="248">
        <f t="shared" si="30"/>
        <v>0</v>
      </c>
      <c r="I89" s="248">
        <f t="shared" si="30"/>
        <v>0</v>
      </c>
      <c r="J89" s="248">
        <f t="shared" si="30"/>
        <v>0</v>
      </c>
    </row>
    <row r="90" spans="1:10" ht="15" customHeight="1" thickTop="1" x14ac:dyDescent="0.25">
      <c r="A90" s="200"/>
      <c r="B90" s="200"/>
      <c r="C90" s="200"/>
      <c r="D90" s="200"/>
      <c r="E90" s="200"/>
      <c r="F90" s="200"/>
      <c r="G90" s="200"/>
      <c r="H90" s="200"/>
      <c r="I90" s="200"/>
      <c r="J90" s="200"/>
    </row>
    <row r="91" spans="1:10" ht="15" customHeight="1" x14ac:dyDescent="0.25">
      <c r="A91" s="200"/>
      <c r="B91" s="200"/>
      <c r="C91" s="200"/>
      <c r="D91" s="200"/>
      <c r="E91" s="200"/>
      <c r="F91" s="200"/>
      <c r="G91" s="200"/>
      <c r="H91" s="200"/>
      <c r="I91" s="200"/>
      <c r="J91" s="200"/>
    </row>
    <row r="92" spans="1:10" ht="15" customHeight="1" x14ac:dyDescent="0.25">
      <c r="A92" s="235" t="s">
        <v>12</v>
      </c>
      <c r="B92" s="236"/>
      <c r="C92" s="236"/>
      <c r="D92" s="237"/>
      <c r="E92" s="237"/>
      <c r="F92" s="237"/>
      <c r="G92" s="238"/>
      <c r="H92" s="236"/>
      <c r="I92" s="236"/>
      <c r="J92" s="249"/>
    </row>
    <row r="93" spans="1:10" ht="26.1" customHeight="1" x14ac:dyDescent="0.2">
      <c r="A93" s="230" t="s">
        <v>218</v>
      </c>
      <c r="B93" s="231" t="s">
        <v>202</v>
      </c>
      <c r="C93" s="231" t="s">
        <v>203</v>
      </c>
      <c r="D93" s="209" t="s">
        <v>113</v>
      </c>
      <c r="E93" s="210" t="s">
        <v>109</v>
      </c>
      <c r="F93" s="211" t="s">
        <v>33</v>
      </c>
      <c r="G93" s="212" t="s">
        <v>35</v>
      </c>
      <c r="H93" s="213" t="s">
        <v>37</v>
      </c>
      <c r="I93" s="214" t="s">
        <v>38</v>
      </c>
      <c r="J93" s="214" t="s">
        <v>39</v>
      </c>
    </row>
    <row r="94" spans="1:10" ht="15" customHeight="1" x14ac:dyDescent="0.25">
      <c r="A94" s="232"/>
      <c r="B94" s="240" t="s">
        <v>219</v>
      </c>
      <c r="C94" s="241"/>
      <c r="D94" s="221">
        <f t="shared" ref="D94:D101" si="31">SUM(E94:J94)</f>
        <v>0</v>
      </c>
      <c r="E94" s="242"/>
      <c r="F94" s="243"/>
      <c r="G94" s="233"/>
      <c r="H94" s="233"/>
      <c r="I94" s="233"/>
      <c r="J94" s="244"/>
    </row>
    <row r="95" spans="1:10" ht="15" customHeight="1" x14ac:dyDescent="0.2">
      <c r="A95" s="232"/>
      <c r="B95" s="233"/>
      <c r="C95" s="233"/>
      <c r="D95" s="221">
        <f t="shared" si="31"/>
        <v>0</v>
      </c>
      <c r="E95" s="245">
        <f t="shared" ref="E95:E101" si="32">IFERROR(VLOOKUP(B95,$B$17:$J$36,4,0)*C95,0)</f>
        <v>0</v>
      </c>
      <c r="F95" s="245">
        <f t="shared" ref="F95:F101" si="33">IFERROR(VLOOKUP(B95,$B$17:$J$36,5,0)*C95,0)</f>
        <v>0</v>
      </c>
      <c r="G95" s="245">
        <f t="shared" ref="G95:G101" si="34">IFERROR(VLOOKUP(B95,$B$17:$J$36,6,0)*C95,0)</f>
        <v>0</v>
      </c>
      <c r="H95" s="245">
        <f t="shared" ref="H95:H101" si="35">IFERROR(VLOOKUP(B95,$B$17:$J$36,7,0)*C95,0)</f>
        <v>0</v>
      </c>
      <c r="I95" s="245">
        <f t="shared" ref="I95:I101" si="36">IFERROR(VLOOKUP(B95,$B$17:$J$36,8,0)*C95,0)</f>
        <v>0</v>
      </c>
      <c r="J95" s="245">
        <f t="shared" ref="J95:J101" si="37">IFERROR(VLOOKUP(B95,$B$17:$J$36,9,0)*C95,0)</f>
        <v>0</v>
      </c>
    </row>
    <row r="96" spans="1:10" ht="15" customHeight="1" x14ac:dyDescent="0.2">
      <c r="A96" s="232"/>
      <c r="B96" s="233"/>
      <c r="C96" s="233"/>
      <c r="D96" s="221">
        <f t="shared" si="31"/>
        <v>0</v>
      </c>
      <c r="E96" s="245">
        <f t="shared" si="32"/>
        <v>0</v>
      </c>
      <c r="F96" s="245">
        <f t="shared" si="33"/>
        <v>0</v>
      </c>
      <c r="G96" s="245">
        <f t="shared" si="34"/>
        <v>0</v>
      </c>
      <c r="H96" s="245">
        <f t="shared" si="35"/>
        <v>0</v>
      </c>
      <c r="I96" s="245">
        <f t="shared" si="36"/>
        <v>0</v>
      </c>
      <c r="J96" s="245">
        <f t="shared" si="37"/>
        <v>0</v>
      </c>
    </row>
    <row r="97" spans="1:10" ht="15" customHeight="1" x14ac:dyDescent="0.2">
      <c r="A97" s="232"/>
      <c r="B97" s="233"/>
      <c r="C97" s="233"/>
      <c r="D97" s="221">
        <f t="shared" si="31"/>
        <v>0</v>
      </c>
      <c r="E97" s="245">
        <f t="shared" si="32"/>
        <v>0</v>
      </c>
      <c r="F97" s="245">
        <f t="shared" si="33"/>
        <v>0</v>
      </c>
      <c r="G97" s="245">
        <f t="shared" si="34"/>
        <v>0</v>
      </c>
      <c r="H97" s="245">
        <f t="shared" si="35"/>
        <v>0</v>
      </c>
      <c r="I97" s="245">
        <f t="shared" si="36"/>
        <v>0</v>
      </c>
      <c r="J97" s="245">
        <f t="shared" si="37"/>
        <v>0</v>
      </c>
    </row>
    <row r="98" spans="1:10" ht="15" customHeight="1" x14ac:dyDescent="0.2">
      <c r="A98" s="232"/>
      <c r="B98" s="233"/>
      <c r="C98" s="233"/>
      <c r="D98" s="221">
        <f t="shared" si="31"/>
        <v>0</v>
      </c>
      <c r="E98" s="245">
        <f t="shared" si="32"/>
        <v>0</v>
      </c>
      <c r="F98" s="245">
        <f t="shared" si="33"/>
        <v>0</v>
      </c>
      <c r="G98" s="245">
        <f t="shared" si="34"/>
        <v>0</v>
      </c>
      <c r="H98" s="245">
        <f t="shared" si="35"/>
        <v>0</v>
      </c>
      <c r="I98" s="245">
        <f t="shared" si="36"/>
        <v>0</v>
      </c>
      <c r="J98" s="245">
        <f t="shared" si="37"/>
        <v>0</v>
      </c>
    </row>
    <row r="99" spans="1:10" ht="15" customHeight="1" x14ac:dyDescent="0.2">
      <c r="A99" s="232"/>
      <c r="B99" s="233"/>
      <c r="C99" s="233"/>
      <c r="D99" s="221">
        <f t="shared" si="31"/>
        <v>0</v>
      </c>
      <c r="E99" s="245">
        <f t="shared" si="32"/>
        <v>0</v>
      </c>
      <c r="F99" s="245">
        <f t="shared" si="33"/>
        <v>0</v>
      </c>
      <c r="G99" s="245">
        <f t="shared" si="34"/>
        <v>0</v>
      </c>
      <c r="H99" s="245">
        <f t="shared" si="35"/>
        <v>0</v>
      </c>
      <c r="I99" s="245">
        <f t="shared" si="36"/>
        <v>0</v>
      </c>
      <c r="J99" s="245">
        <f t="shared" si="37"/>
        <v>0</v>
      </c>
    </row>
    <row r="100" spans="1:10" ht="15" customHeight="1" x14ac:dyDescent="0.2">
      <c r="A100" s="232"/>
      <c r="B100" s="233"/>
      <c r="C100" s="233"/>
      <c r="D100" s="221">
        <f t="shared" si="31"/>
        <v>0</v>
      </c>
      <c r="E100" s="245">
        <f t="shared" si="32"/>
        <v>0</v>
      </c>
      <c r="F100" s="245">
        <f t="shared" si="33"/>
        <v>0</v>
      </c>
      <c r="G100" s="245">
        <f t="shared" si="34"/>
        <v>0</v>
      </c>
      <c r="H100" s="245">
        <f t="shared" si="35"/>
        <v>0</v>
      </c>
      <c r="I100" s="245">
        <f t="shared" si="36"/>
        <v>0</v>
      </c>
      <c r="J100" s="245">
        <f t="shared" si="37"/>
        <v>0</v>
      </c>
    </row>
    <row r="101" spans="1:10" ht="15" customHeight="1" x14ac:dyDescent="0.2">
      <c r="A101" s="232"/>
      <c r="B101" s="233"/>
      <c r="C101" s="233"/>
      <c r="D101" s="221">
        <f t="shared" si="31"/>
        <v>0</v>
      </c>
      <c r="E101" s="245">
        <f t="shared" si="32"/>
        <v>0</v>
      </c>
      <c r="F101" s="245">
        <f t="shared" si="33"/>
        <v>0</v>
      </c>
      <c r="G101" s="245">
        <f t="shared" si="34"/>
        <v>0</v>
      </c>
      <c r="H101" s="245">
        <f t="shared" si="35"/>
        <v>0</v>
      </c>
      <c r="I101" s="245">
        <f t="shared" si="36"/>
        <v>0</v>
      </c>
      <c r="J101" s="245">
        <f t="shared" si="37"/>
        <v>0</v>
      </c>
    </row>
    <row r="102" spans="1:10" ht="15" customHeight="1" thickBot="1" x14ac:dyDescent="0.3">
      <c r="A102" s="246" t="s">
        <v>234</v>
      </c>
      <c r="B102" s="247"/>
      <c r="C102" s="247"/>
      <c r="D102" s="248">
        <f t="shared" ref="D102:J102" si="38">SUM(D94:D101)</f>
        <v>0</v>
      </c>
      <c r="E102" s="248">
        <f t="shared" si="38"/>
        <v>0</v>
      </c>
      <c r="F102" s="248">
        <f t="shared" si="38"/>
        <v>0</v>
      </c>
      <c r="G102" s="248">
        <f t="shared" si="38"/>
        <v>0</v>
      </c>
      <c r="H102" s="248">
        <f t="shared" si="38"/>
        <v>0</v>
      </c>
      <c r="I102" s="248">
        <f t="shared" si="38"/>
        <v>0</v>
      </c>
      <c r="J102" s="248">
        <f t="shared" si="38"/>
        <v>0</v>
      </c>
    </row>
    <row r="103" spans="1:10" ht="15" customHeight="1" thickTop="1" x14ac:dyDescent="0.25">
      <c r="A103" s="200"/>
      <c r="B103" s="200"/>
      <c r="C103" s="200"/>
      <c r="D103" s="200"/>
      <c r="E103" s="200"/>
      <c r="F103" s="200"/>
      <c r="G103" s="200"/>
      <c r="H103" s="200"/>
      <c r="I103" s="200"/>
      <c r="J103" s="200"/>
    </row>
  </sheetData>
  <sheetProtection algorithmName="SHA-512" hashValue="eoI/Eyduy+NzyzyCT6c7N0x0QkBlKdi2Gk8/8DYTjFIgsHEgxtBBD/x26he86kmZWoix6JbM+xlFA7TWDsoHIg==" saltValue="V10D5CHWThf5R0UJvlvAtQ==" spinCount="100000" sheet="1" objects="1" scenarios="1"/>
  <dataValidations count="1">
    <dataValidation type="list" allowBlank="1" showInputMessage="1" showErrorMessage="1" sqref="B42:B63 B70:B76 B82:B88 B95:B101" xr:uid="{0CE3982E-CCB3-4B59-83B0-4714DE91160B}">
      <formula1>$B$17:$B$36</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26732-7679-4692-814B-42EC88A9C97E}">
  <dimension ref="A1:J103"/>
  <sheetViews>
    <sheetView workbookViewId="0">
      <selection activeCell="A4" sqref="A4"/>
    </sheetView>
  </sheetViews>
  <sheetFormatPr defaultColWidth="8.875" defaultRowHeight="15" x14ac:dyDescent="0.2"/>
  <cols>
    <col min="1" max="1" width="33.875" style="2" customWidth="1"/>
    <col min="2" max="10" width="13.375" style="2" customWidth="1"/>
    <col min="11" max="16384" width="8.875" style="2"/>
  </cols>
  <sheetData>
    <row r="1" spans="1:10" ht="15" customHeight="1" x14ac:dyDescent="0.25">
      <c r="A1" s="7" t="str">
        <f>CONCATENATE("Schedule ",Chklst!A17," - ",Chklst!B17)</f>
        <v>Schedule C-2d - Allocation of Licensed Health Care Professionals Cost</v>
      </c>
      <c r="B1" s="196"/>
      <c r="C1" s="197"/>
      <c r="D1" s="198"/>
      <c r="E1" s="198"/>
      <c r="F1" s="198"/>
      <c r="G1" s="1144" t="s">
        <v>102</v>
      </c>
      <c r="H1" s="1145"/>
      <c r="I1" s="200"/>
      <c r="J1" s="200"/>
    </row>
    <row r="2" spans="1:10" ht="15" customHeight="1" x14ac:dyDescent="0.25">
      <c r="A2" s="11" t="str">
        <f>'Sch A'!$A$2</f>
        <v>SFN 134 (Rev. 04-24)</v>
      </c>
      <c r="B2" s="201"/>
      <c r="C2" s="198"/>
      <c r="D2" s="1141"/>
      <c r="E2" s="1141"/>
      <c r="F2" s="1141"/>
      <c r="G2" s="1144" t="s">
        <v>103</v>
      </c>
      <c r="H2" s="1127">
        <f>'Sch A'!$C$2</f>
        <v>45108</v>
      </c>
      <c r="I2" s="200"/>
      <c r="J2" s="200"/>
    </row>
    <row r="3" spans="1:10" ht="15" customHeight="1" x14ac:dyDescent="0.25">
      <c r="A3" s="1463">
        <f>'Sch A'!$A$5</f>
        <v>0</v>
      </c>
      <c r="B3" s="197"/>
      <c r="C3" s="202"/>
      <c r="D3" s="1045"/>
      <c r="E3" s="1141"/>
      <c r="F3" s="1141"/>
      <c r="G3" s="1146" t="s">
        <v>104</v>
      </c>
      <c r="H3" s="1138">
        <f>'Sch A'!$C$3</f>
        <v>45473</v>
      </c>
      <c r="I3" s="200"/>
      <c r="J3" s="200"/>
    </row>
    <row r="4" spans="1:10" ht="15" customHeight="1" x14ac:dyDescent="0.25">
      <c r="A4" s="202"/>
      <c r="B4" s="203"/>
      <c r="C4" s="199"/>
      <c r="D4" s="921"/>
      <c r="E4" s="921"/>
      <c r="F4" s="1141"/>
      <c r="G4" s="1141"/>
      <c r="H4" s="1141"/>
      <c r="I4" s="200"/>
      <c r="J4" s="200"/>
    </row>
    <row r="5" spans="1:10" ht="15" customHeight="1" x14ac:dyDescent="0.25">
      <c r="A5" s="204" t="s">
        <v>187</v>
      </c>
      <c r="B5" s="205" t="s">
        <v>7</v>
      </c>
      <c r="C5" s="206"/>
      <c r="D5" s="206"/>
      <c r="E5" s="206"/>
      <c r="F5" s="206"/>
      <c r="G5" s="206"/>
      <c r="H5" s="207"/>
      <c r="I5" s="200"/>
      <c r="J5" s="200"/>
    </row>
    <row r="6" spans="1:10" ht="15.75" x14ac:dyDescent="0.25">
      <c r="A6" s="208"/>
      <c r="B6" s="209" t="s">
        <v>113</v>
      </c>
      <c r="C6" s="210" t="s">
        <v>109</v>
      </c>
      <c r="D6" s="211" t="s">
        <v>33</v>
      </c>
      <c r="E6" s="212" t="s">
        <v>35</v>
      </c>
      <c r="F6" s="213" t="s">
        <v>37</v>
      </c>
      <c r="G6" s="214" t="s">
        <v>38</v>
      </c>
      <c r="H6" s="214" t="s">
        <v>39</v>
      </c>
      <c r="I6" s="934"/>
      <c r="J6" s="200"/>
    </row>
    <row r="7" spans="1:10" ht="15" customHeight="1" x14ac:dyDescent="0.25">
      <c r="A7" s="216" t="s">
        <v>224</v>
      </c>
      <c r="B7" s="217"/>
      <c r="C7" s="218"/>
      <c r="D7" s="218"/>
      <c r="E7" s="218"/>
      <c r="F7" s="218"/>
      <c r="G7" s="219"/>
      <c r="H7" s="219"/>
      <c r="I7" s="935"/>
      <c r="J7" s="200"/>
    </row>
    <row r="8" spans="1:10" ht="18" customHeight="1" x14ac:dyDescent="0.35">
      <c r="A8" s="220" t="s">
        <v>225</v>
      </c>
      <c r="B8" s="221">
        <f t="shared" ref="B8:B11" si="0">SUM(C8:H8)</f>
        <v>0</v>
      </c>
      <c r="C8" s="221">
        <f>E64</f>
        <v>0</v>
      </c>
      <c r="D8" s="221">
        <f t="shared" ref="D8:H8" si="1">F64</f>
        <v>0</v>
      </c>
      <c r="E8" s="221">
        <f t="shared" si="1"/>
        <v>0</v>
      </c>
      <c r="F8" s="221">
        <f t="shared" si="1"/>
        <v>0</v>
      </c>
      <c r="G8" s="221">
        <f t="shared" si="1"/>
        <v>0</v>
      </c>
      <c r="H8" s="221">
        <f t="shared" si="1"/>
        <v>0</v>
      </c>
      <c r="I8" s="935"/>
      <c r="J8" s="200"/>
    </row>
    <row r="9" spans="1:10" ht="18" customHeight="1" x14ac:dyDescent="0.35">
      <c r="A9" s="220" t="s">
        <v>226</v>
      </c>
      <c r="B9" s="221">
        <f t="shared" si="0"/>
        <v>0</v>
      </c>
      <c r="C9" s="221">
        <f>E77</f>
        <v>0</v>
      </c>
      <c r="D9" s="221">
        <f t="shared" ref="D9:H9" si="2">F77</f>
        <v>0</v>
      </c>
      <c r="E9" s="221">
        <f t="shared" si="2"/>
        <v>0</v>
      </c>
      <c r="F9" s="221">
        <f t="shared" si="2"/>
        <v>0</v>
      </c>
      <c r="G9" s="221">
        <f t="shared" si="2"/>
        <v>0</v>
      </c>
      <c r="H9" s="221">
        <f t="shared" si="2"/>
        <v>0</v>
      </c>
      <c r="I9" s="935"/>
      <c r="J9" s="200"/>
    </row>
    <row r="10" spans="1:10" ht="18" customHeight="1" x14ac:dyDescent="0.35">
      <c r="A10" s="220" t="s">
        <v>228</v>
      </c>
      <c r="B10" s="221">
        <f t="shared" si="0"/>
        <v>0</v>
      </c>
      <c r="C10" s="221">
        <f>E89</f>
        <v>0</v>
      </c>
      <c r="D10" s="221">
        <f t="shared" ref="D10:H10" si="3">F89</f>
        <v>0</v>
      </c>
      <c r="E10" s="221">
        <f t="shared" si="3"/>
        <v>0</v>
      </c>
      <c r="F10" s="221">
        <f t="shared" si="3"/>
        <v>0</v>
      </c>
      <c r="G10" s="221">
        <f t="shared" si="3"/>
        <v>0</v>
      </c>
      <c r="H10" s="221">
        <f t="shared" si="3"/>
        <v>0</v>
      </c>
      <c r="I10" s="935"/>
      <c r="J10" s="200"/>
    </row>
    <row r="11" spans="1:10" ht="18" customHeight="1" x14ac:dyDescent="0.35">
      <c r="A11" s="220" t="s">
        <v>241</v>
      </c>
      <c r="B11" s="221">
        <f t="shared" si="0"/>
        <v>0</v>
      </c>
      <c r="C11" s="221">
        <f>E102</f>
        <v>0</v>
      </c>
      <c r="D11" s="221">
        <f t="shared" ref="D11:H11" si="4">F102</f>
        <v>0</v>
      </c>
      <c r="E11" s="221">
        <f t="shared" si="4"/>
        <v>0</v>
      </c>
      <c r="F11" s="221">
        <f t="shared" si="4"/>
        <v>0</v>
      </c>
      <c r="G11" s="221">
        <f t="shared" si="4"/>
        <v>0</v>
      </c>
      <c r="H11" s="221">
        <f t="shared" si="4"/>
        <v>0</v>
      </c>
      <c r="I11" s="935"/>
      <c r="J11" s="200"/>
    </row>
    <row r="12" spans="1:10" ht="15" customHeight="1" x14ac:dyDescent="0.25">
      <c r="A12" s="223" t="s">
        <v>229</v>
      </c>
      <c r="B12" s="221">
        <f>SUM(C12:H12)</f>
        <v>0</v>
      </c>
      <c r="C12" s="221">
        <f t="shared" ref="C12:H12" si="5">SUM(C8:C11)</f>
        <v>0</v>
      </c>
      <c r="D12" s="221">
        <f t="shared" si="5"/>
        <v>0</v>
      </c>
      <c r="E12" s="221">
        <f t="shared" si="5"/>
        <v>0</v>
      </c>
      <c r="F12" s="221">
        <f t="shared" si="5"/>
        <v>0</v>
      </c>
      <c r="G12" s="221">
        <f t="shared" si="5"/>
        <v>0</v>
      </c>
      <c r="H12" s="221">
        <f t="shared" si="5"/>
        <v>0</v>
      </c>
      <c r="I12" s="934"/>
      <c r="J12" s="200"/>
    </row>
    <row r="13" spans="1:10" ht="15" customHeight="1" x14ac:dyDescent="0.25">
      <c r="A13" s="224" t="s">
        <v>230</v>
      </c>
      <c r="B13" s="225"/>
      <c r="C13" s="225"/>
      <c r="D13" s="225"/>
      <c r="E13" s="225"/>
      <c r="F13" s="225"/>
      <c r="G13" s="225"/>
      <c r="H13" s="225"/>
      <c r="I13" s="200"/>
      <c r="J13" s="200"/>
    </row>
    <row r="14" spans="1:10" ht="15" customHeight="1" x14ac:dyDescent="0.25">
      <c r="A14" s="226"/>
      <c r="B14" s="226"/>
      <c r="C14" s="226"/>
      <c r="D14" s="226"/>
      <c r="E14" s="226"/>
      <c r="F14" s="226"/>
      <c r="G14" s="226"/>
      <c r="H14" s="226"/>
      <c r="I14" s="200"/>
      <c r="J14" s="200"/>
    </row>
    <row r="15" spans="1:10" ht="15" customHeight="1" x14ac:dyDescent="0.25">
      <c r="A15" s="227" t="s">
        <v>200</v>
      </c>
      <c r="B15" s="227"/>
      <c r="C15" s="227"/>
      <c r="D15" s="228"/>
      <c r="E15" s="227"/>
      <c r="F15" s="227"/>
      <c r="G15" s="227"/>
      <c r="H15" s="227"/>
      <c r="I15" s="227"/>
      <c r="J15" s="229"/>
    </row>
    <row r="16" spans="1:10" ht="26.1" customHeight="1" x14ac:dyDescent="0.2">
      <c r="A16" s="230" t="s">
        <v>201</v>
      </c>
      <c r="B16" s="231" t="s">
        <v>202</v>
      </c>
      <c r="C16" s="173" t="s">
        <v>1176</v>
      </c>
      <c r="D16" s="209" t="s">
        <v>113</v>
      </c>
      <c r="E16" s="210" t="s">
        <v>109</v>
      </c>
      <c r="F16" s="211" t="s">
        <v>33</v>
      </c>
      <c r="G16" s="212" t="s">
        <v>35</v>
      </c>
      <c r="H16" s="213" t="s">
        <v>37</v>
      </c>
      <c r="I16" s="214" t="s">
        <v>38</v>
      </c>
      <c r="J16" s="214" t="s">
        <v>39</v>
      </c>
    </row>
    <row r="17" spans="1:10" ht="15" customHeight="1" x14ac:dyDescent="0.2">
      <c r="A17" s="232"/>
      <c r="B17" s="233"/>
      <c r="C17" s="233"/>
      <c r="D17" s="234">
        <f t="shared" ref="D17:D36" si="6">SUM(E17:J17)</f>
        <v>0</v>
      </c>
      <c r="E17" s="1464">
        <f>IFERROR(VLOOKUP($B17,'Sch C-3'!$C$6:$I$136,3,0),0)</f>
        <v>0</v>
      </c>
      <c r="F17" s="1464">
        <f>IFERROR(VLOOKUP($B17,'Sch C-3'!$C$6:$I$136,4,0),0)</f>
        <v>0</v>
      </c>
      <c r="G17" s="1464">
        <f>IFERROR(VLOOKUP($B17,'Sch C-3'!$C$6:$I$136,5,0),0)</f>
        <v>0</v>
      </c>
      <c r="H17" s="1464">
        <f>IFERROR(VLOOKUP($B17,'Sch C-3'!$C$6:$I$136,6,0),0)</f>
        <v>0</v>
      </c>
      <c r="I17" s="1464">
        <f>IFERROR(VLOOKUP($B17,'Sch C-3'!$C$6:$I$136,7,0),0)</f>
        <v>0</v>
      </c>
      <c r="J17" s="1464">
        <f>IFERROR(VLOOKUP($B17,'Sch C-3'!$C$6:$I$136,8,0),0)</f>
        <v>0</v>
      </c>
    </row>
    <row r="18" spans="1:10" ht="15" customHeight="1" x14ac:dyDescent="0.2">
      <c r="A18" s="232"/>
      <c r="B18" s="233"/>
      <c r="C18" s="233"/>
      <c r="D18" s="234">
        <f t="shared" si="6"/>
        <v>0</v>
      </c>
      <c r="E18" s="1464">
        <f>IFERROR(VLOOKUP($B18,'Sch C-3'!$C$6:$I$136,3,0),0)</f>
        <v>0</v>
      </c>
      <c r="F18" s="1464">
        <f>IFERROR(VLOOKUP($B18,'Sch C-3'!$C$6:$I$136,4,0),0)</f>
        <v>0</v>
      </c>
      <c r="G18" s="1464">
        <f>IFERROR(VLOOKUP($B18,'Sch C-3'!$C$6:$I$136,5,0),0)</f>
        <v>0</v>
      </c>
      <c r="H18" s="1464">
        <f>IFERROR(VLOOKUP($B18,'Sch C-3'!$C$6:$I$136,6,0),0)</f>
        <v>0</v>
      </c>
      <c r="I18" s="1464">
        <f>IFERROR(VLOOKUP($B18,'Sch C-3'!$C$6:$I$136,7,0),0)</f>
        <v>0</v>
      </c>
      <c r="J18" s="1464">
        <f>IFERROR(VLOOKUP($B18,'Sch C-3'!$C$6:$I$136,8,0),0)</f>
        <v>0</v>
      </c>
    </row>
    <row r="19" spans="1:10" ht="15" customHeight="1" x14ac:dyDescent="0.2">
      <c r="A19" s="232"/>
      <c r="B19" s="233"/>
      <c r="C19" s="233"/>
      <c r="D19" s="234">
        <f t="shared" si="6"/>
        <v>0</v>
      </c>
      <c r="E19" s="1464">
        <f>IFERROR(VLOOKUP($B19,'Sch C-3'!$C$6:$I$136,3,0),0)</f>
        <v>0</v>
      </c>
      <c r="F19" s="1464">
        <f>IFERROR(VLOOKUP($B19,'Sch C-3'!$C$6:$I$136,4,0),0)</f>
        <v>0</v>
      </c>
      <c r="G19" s="1464">
        <f>IFERROR(VLOOKUP($B19,'Sch C-3'!$C$6:$I$136,5,0),0)</f>
        <v>0</v>
      </c>
      <c r="H19" s="1464">
        <f>IFERROR(VLOOKUP($B19,'Sch C-3'!$C$6:$I$136,6,0),0)</f>
        <v>0</v>
      </c>
      <c r="I19" s="1464">
        <f>IFERROR(VLOOKUP($B19,'Sch C-3'!$C$6:$I$136,7,0),0)</f>
        <v>0</v>
      </c>
      <c r="J19" s="1464">
        <f>IFERROR(VLOOKUP($B19,'Sch C-3'!$C$6:$I$136,8,0),0)</f>
        <v>0</v>
      </c>
    </row>
    <row r="20" spans="1:10" ht="15" customHeight="1" x14ac:dyDescent="0.2">
      <c r="A20" s="232"/>
      <c r="B20" s="233"/>
      <c r="C20" s="233"/>
      <c r="D20" s="234">
        <f t="shared" si="6"/>
        <v>0</v>
      </c>
      <c r="E20" s="1464">
        <f>IFERROR(VLOOKUP($B20,'Sch C-3'!$C$6:$I$136,3,0),0)</f>
        <v>0</v>
      </c>
      <c r="F20" s="1464">
        <f>IFERROR(VLOOKUP($B20,'Sch C-3'!$C$6:$I$136,4,0),0)</f>
        <v>0</v>
      </c>
      <c r="G20" s="1464">
        <f>IFERROR(VLOOKUP($B20,'Sch C-3'!$C$6:$I$136,5,0),0)</f>
        <v>0</v>
      </c>
      <c r="H20" s="1464">
        <f>IFERROR(VLOOKUP($B20,'Sch C-3'!$C$6:$I$136,6,0),0)</f>
        <v>0</v>
      </c>
      <c r="I20" s="1464">
        <f>IFERROR(VLOOKUP($B20,'Sch C-3'!$C$6:$I$136,7,0),0)</f>
        <v>0</v>
      </c>
      <c r="J20" s="1464">
        <f>IFERROR(VLOOKUP($B20,'Sch C-3'!$C$6:$I$136,8,0),0)</f>
        <v>0</v>
      </c>
    </row>
    <row r="21" spans="1:10" ht="15" customHeight="1" x14ac:dyDescent="0.2">
      <c r="A21" s="232"/>
      <c r="B21" s="233"/>
      <c r="C21" s="233"/>
      <c r="D21" s="234">
        <f t="shared" si="6"/>
        <v>0</v>
      </c>
      <c r="E21" s="1464">
        <f>IFERROR(VLOOKUP($B21,'Sch C-3'!$C$6:$I$136,3,0),0)</f>
        <v>0</v>
      </c>
      <c r="F21" s="1464">
        <f>IFERROR(VLOOKUP($B21,'Sch C-3'!$C$6:$I$136,4,0),0)</f>
        <v>0</v>
      </c>
      <c r="G21" s="1464">
        <f>IFERROR(VLOOKUP($B21,'Sch C-3'!$C$6:$I$136,5,0),0)</f>
        <v>0</v>
      </c>
      <c r="H21" s="1464">
        <f>IFERROR(VLOOKUP($B21,'Sch C-3'!$C$6:$I$136,6,0),0)</f>
        <v>0</v>
      </c>
      <c r="I21" s="1464">
        <f>IFERROR(VLOOKUP($B21,'Sch C-3'!$C$6:$I$136,7,0),0)</f>
        <v>0</v>
      </c>
      <c r="J21" s="1464">
        <f>IFERROR(VLOOKUP($B21,'Sch C-3'!$C$6:$I$136,8,0),0)</f>
        <v>0</v>
      </c>
    </row>
    <row r="22" spans="1:10" ht="15" customHeight="1" x14ac:dyDescent="0.2">
      <c r="A22" s="232"/>
      <c r="B22" s="233"/>
      <c r="C22" s="233"/>
      <c r="D22" s="234">
        <f t="shared" si="6"/>
        <v>0</v>
      </c>
      <c r="E22" s="1464">
        <f>IFERROR(VLOOKUP($B22,'Sch C-3'!$C$6:$I$136,3,0),0)</f>
        <v>0</v>
      </c>
      <c r="F22" s="1464">
        <f>IFERROR(VLOOKUP($B22,'Sch C-3'!$C$6:$I$136,4,0),0)</f>
        <v>0</v>
      </c>
      <c r="G22" s="1464">
        <f>IFERROR(VLOOKUP($B22,'Sch C-3'!$C$6:$I$136,5,0),0)</f>
        <v>0</v>
      </c>
      <c r="H22" s="1464">
        <f>IFERROR(VLOOKUP($B22,'Sch C-3'!$C$6:$I$136,6,0),0)</f>
        <v>0</v>
      </c>
      <c r="I22" s="1464">
        <f>IFERROR(VLOOKUP($B22,'Sch C-3'!$C$6:$I$136,7,0),0)</f>
        <v>0</v>
      </c>
      <c r="J22" s="1464">
        <f>IFERROR(VLOOKUP($B22,'Sch C-3'!$C$6:$I$136,8,0),0)</f>
        <v>0</v>
      </c>
    </row>
    <row r="23" spans="1:10" ht="15" customHeight="1" x14ac:dyDescent="0.2">
      <c r="A23" s="232"/>
      <c r="B23" s="233"/>
      <c r="C23" s="233"/>
      <c r="D23" s="234">
        <f t="shared" si="6"/>
        <v>0</v>
      </c>
      <c r="E23" s="1464">
        <f>IFERROR(VLOOKUP($B23,'Sch C-3'!$C$6:$I$136,3,0),0)</f>
        <v>0</v>
      </c>
      <c r="F23" s="1464">
        <f>IFERROR(VLOOKUP($B23,'Sch C-3'!$C$6:$I$136,4,0),0)</f>
        <v>0</v>
      </c>
      <c r="G23" s="1464">
        <f>IFERROR(VLOOKUP($B23,'Sch C-3'!$C$6:$I$136,5,0),0)</f>
        <v>0</v>
      </c>
      <c r="H23" s="1464">
        <f>IFERROR(VLOOKUP($B23,'Sch C-3'!$C$6:$I$136,6,0),0)</f>
        <v>0</v>
      </c>
      <c r="I23" s="1464">
        <f>IFERROR(VLOOKUP($B23,'Sch C-3'!$C$6:$I$136,7,0),0)</f>
        <v>0</v>
      </c>
      <c r="J23" s="1464">
        <f>IFERROR(VLOOKUP($B23,'Sch C-3'!$C$6:$I$136,8,0),0)</f>
        <v>0</v>
      </c>
    </row>
    <row r="24" spans="1:10" ht="15" customHeight="1" x14ac:dyDescent="0.2">
      <c r="A24" s="232"/>
      <c r="B24" s="233"/>
      <c r="C24" s="233"/>
      <c r="D24" s="234">
        <f t="shared" si="6"/>
        <v>0</v>
      </c>
      <c r="E24" s="1464">
        <f>IFERROR(VLOOKUP($B24,'Sch C-3'!$C$6:$I$136,3,0),0)</f>
        <v>0</v>
      </c>
      <c r="F24" s="1464">
        <f>IFERROR(VLOOKUP($B24,'Sch C-3'!$C$6:$I$136,4,0),0)</f>
        <v>0</v>
      </c>
      <c r="G24" s="1464">
        <f>IFERROR(VLOOKUP($B24,'Sch C-3'!$C$6:$I$136,5,0),0)</f>
        <v>0</v>
      </c>
      <c r="H24" s="1464">
        <f>IFERROR(VLOOKUP($B24,'Sch C-3'!$C$6:$I$136,6,0),0)</f>
        <v>0</v>
      </c>
      <c r="I24" s="1464">
        <f>IFERROR(VLOOKUP($B24,'Sch C-3'!$C$6:$I$136,7,0),0)</f>
        <v>0</v>
      </c>
      <c r="J24" s="1464">
        <f>IFERROR(VLOOKUP($B24,'Sch C-3'!$C$6:$I$136,8,0),0)</f>
        <v>0</v>
      </c>
    </row>
    <row r="25" spans="1:10" ht="15" customHeight="1" x14ac:dyDescent="0.2">
      <c r="A25" s="232"/>
      <c r="B25" s="233"/>
      <c r="C25" s="233"/>
      <c r="D25" s="234">
        <f t="shared" si="6"/>
        <v>0</v>
      </c>
      <c r="E25" s="1464">
        <f>IFERROR(VLOOKUP($B25,'Sch C-3'!$C$6:$I$136,3,0),0)</f>
        <v>0</v>
      </c>
      <c r="F25" s="1464">
        <f>IFERROR(VLOOKUP($B25,'Sch C-3'!$C$6:$I$136,4,0),0)</f>
        <v>0</v>
      </c>
      <c r="G25" s="1464">
        <f>IFERROR(VLOOKUP($B25,'Sch C-3'!$C$6:$I$136,5,0),0)</f>
        <v>0</v>
      </c>
      <c r="H25" s="1464">
        <f>IFERROR(VLOOKUP($B25,'Sch C-3'!$C$6:$I$136,6,0),0)</f>
        <v>0</v>
      </c>
      <c r="I25" s="1464">
        <f>IFERROR(VLOOKUP($B25,'Sch C-3'!$C$6:$I$136,7,0),0)</f>
        <v>0</v>
      </c>
      <c r="J25" s="1464">
        <f>IFERROR(VLOOKUP($B25,'Sch C-3'!$C$6:$I$136,8,0),0)</f>
        <v>0</v>
      </c>
    </row>
    <row r="26" spans="1:10" ht="15" customHeight="1" x14ac:dyDescent="0.2">
      <c r="A26" s="232"/>
      <c r="B26" s="233"/>
      <c r="C26" s="233"/>
      <c r="D26" s="234">
        <f t="shared" si="6"/>
        <v>0</v>
      </c>
      <c r="E26" s="1464">
        <f>IFERROR(VLOOKUP($B26,'Sch C-3'!$C$6:$I$136,3,0),0)</f>
        <v>0</v>
      </c>
      <c r="F26" s="1464">
        <f>IFERROR(VLOOKUP($B26,'Sch C-3'!$C$6:$I$136,4,0),0)</f>
        <v>0</v>
      </c>
      <c r="G26" s="1464">
        <f>IFERROR(VLOOKUP($B26,'Sch C-3'!$C$6:$I$136,5,0),0)</f>
        <v>0</v>
      </c>
      <c r="H26" s="1464">
        <f>IFERROR(VLOOKUP($B26,'Sch C-3'!$C$6:$I$136,6,0),0)</f>
        <v>0</v>
      </c>
      <c r="I26" s="1464">
        <f>IFERROR(VLOOKUP($B26,'Sch C-3'!$C$6:$I$136,7,0),0)</f>
        <v>0</v>
      </c>
      <c r="J26" s="1464">
        <f>IFERROR(VLOOKUP($B26,'Sch C-3'!$C$6:$I$136,8,0),0)</f>
        <v>0</v>
      </c>
    </row>
    <row r="27" spans="1:10" ht="15" customHeight="1" x14ac:dyDescent="0.2">
      <c r="A27" s="232"/>
      <c r="B27" s="233"/>
      <c r="C27" s="233"/>
      <c r="D27" s="234">
        <f t="shared" si="6"/>
        <v>0</v>
      </c>
      <c r="E27" s="1464">
        <f>IFERROR(VLOOKUP($B27,'Sch C-3'!$C$6:$I$136,3,0),0)</f>
        <v>0</v>
      </c>
      <c r="F27" s="1464">
        <f>IFERROR(VLOOKUP($B27,'Sch C-3'!$C$6:$I$136,4,0),0)</f>
        <v>0</v>
      </c>
      <c r="G27" s="1464">
        <f>IFERROR(VLOOKUP($B27,'Sch C-3'!$C$6:$I$136,5,0),0)</f>
        <v>0</v>
      </c>
      <c r="H27" s="1464">
        <f>IFERROR(VLOOKUP($B27,'Sch C-3'!$C$6:$I$136,6,0),0)</f>
        <v>0</v>
      </c>
      <c r="I27" s="1464">
        <f>IFERROR(VLOOKUP($B27,'Sch C-3'!$C$6:$I$136,7,0),0)</f>
        <v>0</v>
      </c>
      <c r="J27" s="1464">
        <f>IFERROR(VLOOKUP($B27,'Sch C-3'!$C$6:$I$136,8,0),0)</f>
        <v>0</v>
      </c>
    </row>
    <row r="28" spans="1:10" ht="15" customHeight="1" x14ac:dyDescent="0.2">
      <c r="A28" s="232"/>
      <c r="B28" s="233"/>
      <c r="C28" s="233"/>
      <c r="D28" s="234">
        <f t="shared" si="6"/>
        <v>0</v>
      </c>
      <c r="E28" s="1464">
        <f>IFERROR(VLOOKUP($B28,'Sch C-3'!$C$6:$I$136,3,0),0)</f>
        <v>0</v>
      </c>
      <c r="F28" s="1464">
        <f>IFERROR(VLOOKUP($B28,'Sch C-3'!$C$6:$I$136,4,0),0)</f>
        <v>0</v>
      </c>
      <c r="G28" s="1464">
        <f>IFERROR(VLOOKUP($B28,'Sch C-3'!$C$6:$I$136,5,0),0)</f>
        <v>0</v>
      </c>
      <c r="H28" s="1464">
        <f>IFERROR(VLOOKUP($B28,'Sch C-3'!$C$6:$I$136,6,0),0)</f>
        <v>0</v>
      </c>
      <c r="I28" s="1464">
        <f>IFERROR(VLOOKUP($B28,'Sch C-3'!$C$6:$I$136,7,0),0)</f>
        <v>0</v>
      </c>
      <c r="J28" s="1464">
        <f>IFERROR(VLOOKUP($B28,'Sch C-3'!$C$6:$I$136,8,0),0)</f>
        <v>0</v>
      </c>
    </row>
    <row r="29" spans="1:10" ht="15" customHeight="1" x14ac:dyDescent="0.2">
      <c r="A29" s="232"/>
      <c r="B29" s="233"/>
      <c r="C29" s="233"/>
      <c r="D29" s="234">
        <f t="shared" si="6"/>
        <v>0</v>
      </c>
      <c r="E29" s="1464">
        <f>IFERROR(VLOOKUP($B29,'Sch C-3'!$C$6:$I$136,3,0),0)</f>
        <v>0</v>
      </c>
      <c r="F29" s="1464">
        <f>IFERROR(VLOOKUP($B29,'Sch C-3'!$C$6:$I$136,4,0),0)</f>
        <v>0</v>
      </c>
      <c r="G29" s="1464">
        <f>IFERROR(VLOOKUP($B29,'Sch C-3'!$C$6:$I$136,5,0),0)</f>
        <v>0</v>
      </c>
      <c r="H29" s="1464">
        <f>IFERROR(VLOOKUP($B29,'Sch C-3'!$C$6:$I$136,6,0),0)</f>
        <v>0</v>
      </c>
      <c r="I29" s="1464">
        <f>IFERROR(VLOOKUP($B29,'Sch C-3'!$C$6:$I$136,7,0),0)</f>
        <v>0</v>
      </c>
      <c r="J29" s="1464">
        <f>IFERROR(VLOOKUP($B29,'Sch C-3'!$C$6:$I$136,8,0),0)</f>
        <v>0</v>
      </c>
    </row>
    <row r="30" spans="1:10" ht="15" customHeight="1" x14ac:dyDescent="0.2">
      <c r="A30" s="232"/>
      <c r="B30" s="233"/>
      <c r="C30" s="233"/>
      <c r="D30" s="234">
        <f t="shared" si="6"/>
        <v>0</v>
      </c>
      <c r="E30" s="1464">
        <f>IFERROR(VLOOKUP($B30,'Sch C-3'!$C$6:$I$136,3,0),0)</f>
        <v>0</v>
      </c>
      <c r="F30" s="1464">
        <f>IFERROR(VLOOKUP($B30,'Sch C-3'!$C$6:$I$136,4,0),0)</f>
        <v>0</v>
      </c>
      <c r="G30" s="1464">
        <f>IFERROR(VLOOKUP($B30,'Sch C-3'!$C$6:$I$136,5,0),0)</f>
        <v>0</v>
      </c>
      <c r="H30" s="1464">
        <f>IFERROR(VLOOKUP($B30,'Sch C-3'!$C$6:$I$136,6,0),0)</f>
        <v>0</v>
      </c>
      <c r="I30" s="1464">
        <f>IFERROR(VLOOKUP($B30,'Sch C-3'!$C$6:$I$136,7,0),0)</f>
        <v>0</v>
      </c>
      <c r="J30" s="1464">
        <f>IFERROR(VLOOKUP($B30,'Sch C-3'!$C$6:$I$136,8,0),0)</f>
        <v>0</v>
      </c>
    </row>
    <row r="31" spans="1:10" ht="15" customHeight="1" x14ac:dyDescent="0.2">
      <c r="A31" s="232"/>
      <c r="B31" s="233"/>
      <c r="C31" s="233"/>
      <c r="D31" s="234">
        <f t="shared" si="6"/>
        <v>0</v>
      </c>
      <c r="E31" s="1464">
        <f>IFERROR(VLOOKUP($B31,'Sch C-3'!$C$6:$I$136,3,0),0)</f>
        <v>0</v>
      </c>
      <c r="F31" s="1464">
        <f>IFERROR(VLOOKUP($B31,'Sch C-3'!$C$6:$I$136,4,0),0)</f>
        <v>0</v>
      </c>
      <c r="G31" s="1464">
        <f>IFERROR(VLOOKUP($B31,'Sch C-3'!$C$6:$I$136,5,0),0)</f>
        <v>0</v>
      </c>
      <c r="H31" s="1464">
        <f>IFERROR(VLOOKUP($B31,'Sch C-3'!$C$6:$I$136,6,0),0)</f>
        <v>0</v>
      </c>
      <c r="I31" s="1464">
        <f>IFERROR(VLOOKUP($B31,'Sch C-3'!$C$6:$I$136,7,0),0)</f>
        <v>0</v>
      </c>
      <c r="J31" s="1464">
        <f>IFERROR(VLOOKUP($B31,'Sch C-3'!$C$6:$I$136,8,0),0)</f>
        <v>0</v>
      </c>
    </row>
    <row r="32" spans="1:10" ht="15" customHeight="1" x14ac:dyDescent="0.2">
      <c r="A32" s="232"/>
      <c r="B32" s="233"/>
      <c r="C32" s="233"/>
      <c r="D32" s="234">
        <f t="shared" si="6"/>
        <v>0</v>
      </c>
      <c r="E32" s="1464">
        <f>IFERROR(VLOOKUP($B32,'Sch C-3'!$C$6:$I$136,3,0),0)</f>
        <v>0</v>
      </c>
      <c r="F32" s="1464">
        <f>IFERROR(VLOOKUP($B32,'Sch C-3'!$C$6:$I$136,4,0),0)</f>
        <v>0</v>
      </c>
      <c r="G32" s="1464">
        <f>IFERROR(VLOOKUP($B32,'Sch C-3'!$C$6:$I$136,5,0),0)</f>
        <v>0</v>
      </c>
      <c r="H32" s="1464">
        <f>IFERROR(VLOOKUP($B32,'Sch C-3'!$C$6:$I$136,6,0),0)</f>
        <v>0</v>
      </c>
      <c r="I32" s="1464">
        <f>IFERROR(VLOOKUP($B32,'Sch C-3'!$C$6:$I$136,7,0),0)</f>
        <v>0</v>
      </c>
      <c r="J32" s="1464">
        <f>IFERROR(VLOOKUP($B32,'Sch C-3'!$C$6:$I$136,8,0),0)</f>
        <v>0</v>
      </c>
    </row>
    <row r="33" spans="1:10" ht="15" customHeight="1" x14ac:dyDescent="0.2">
      <c r="A33" s="232"/>
      <c r="B33" s="233"/>
      <c r="C33" s="233"/>
      <c r="D33" s="234">
        <f t="shared" si="6"/>
        <v>0</v>
      </c>
      <c r="E33" s="1464">
        <f>IFERROR(VLOOKUP($B33,'Sch C-3'!$C$6:$I$136,3,0),0)</f>
        <v>0</v>
      </c>
      <c r="F33" s="1464">
        <f>IFERROR(VLOOKUP($B33,'Sch C-3'!$C$6:$I$136,4,0),0)</f>
        <v>0</v>
      </c>
      <c r="G33" s="1464">
        <f>IFERROR(VLOOKUP($B33,'Sch C-3'!$C$6:$I$136,5,0),0)</f>
        <v>0</v>
      </c>
      <c r="H33" s="1464">
        <f>IFERROR(VLOOKUP($B33,'Sch C-3'!$C$6:$I$136,6,0),0)</f>
        <v>0</v>
      </c>
      <c r="I33" s="1464">
        <f>IFERROR(VLOOKUP($B33,'Sch C-3'!$C$6:$I$136,7,0),0)</f>
        <v>0</v>
      </c>
      <c r="J33" s="1464">
        <f>IFERROR(VLOOKUP($B33,'Sch C-3'!$C$6:$I$136,8,0),0)</f>
        <v>0</v>
      </c>
    </row>
    <row r="34" spans="1:10" ht="15" customHeight="1" x14ac:dyDescent="0.2">
      <c r="A34" s="232"/>
      <c r="B34" s="233"/>
      <c r="C34" s="233"/>
      <c r="D34" s="234">
        <f t="shared" si="6"/>
        <v>0</v>
      </c>
      <c r="E34" s="1464">
        <f>IFERROR(VLOOKUP($B34,'Sch C-3'!$C$6:$I$136,3,0),0)</f>
        <v>0</v>
      </c>
      <c r="F34" s="1464">
        <f>IFERROR(VLOOKUP($B34,'Sch C-3'!$C$6:$I$136,4,0),0)</f>
        <v>0</v>
      </c>
      <c r="G34" s="1464">
        <f>IFERROR(VLOOKUP($B34,'Sch C-3'!$C$6:$I$136,5,0),0)</f>
        <v>0</v>
      </c>
      <c r="H34" s="1464">
        <f>IFERROR(VLOOKUP($B34,'Sch C-3'!$C$6:$I$136,6,0),0)</f>
        <v>0</v>
      </c>
      <c r="I34" s="1464">
        <f>IFERROR(VLOOKUP($B34,'Sch C-3'!$C$6:$I$136,7,0),0)</f>
        <v>0</v>
      </c>
      <c r="J34" s="1464">
        <f>IFERROR(VLOOKUP($B34,'Sch C-3'!$C$6:$I$136,8,0),0)</f>
        <v>0</v>
      </c>
    </row>
    <row r="35" spans="1:10" ht="15" customHeight="1" x14ac:dyDescent="0.2">
      <c r="A35" s="232"/>
      <c r="B35" s="233"/>
      <c r="C35" s="233"/>
      <c r="D35" s="234">
        <f t="shared" si="6"/>
        <v>0</v>
      </c>
      <c r="E35" s="1464">
        <f>IFERROR(VLOOKUP($B35,'Sch C-3'!$C$6:$I$136,3,0),0)</f>
        <v>0</v>
      </c>
      <c r="F35" s="1464">
        <f>IFERROR(VLOOKUP($B35,'Sch C-3'!$C$6:$I$136,4,0),0)</f>
        <v>0</v>
      </c>
      <c r="G35" s="1464">
        <f>IFERROR(VLOOKUP($B35,'Sch C-3'!$C$6:$I$136,5,0),0)</f>
        <v>0</v>
      </c>
      <c r="H35" s="1464">
        <f>IFERROR(VLOOKUP($B35,'Sch C-3'!$C$6:$I$136,6,0),0)</f>
        <v>0</v>
      </c>
      <c r="I35" s="1464">
        <f>IFERROR(VLOOKUP($B35,'Sch C-3'!$C$6:$I$136,7,0),0)</f>
        <v>0</v>
      </c>
      <c r="J35" s="1464">
        <f>IFERROR(VLOOKUP($B35,'Sch C-3'!$C$6:$I$136,8,0),0)</f>
        <v>0</v>
      </c>
    </row>
    <row r="36" spans="1:10" ht="15" customHeight="1" x14ac:dyDescent="0.2">
      <c r="A36" s="232"/>
      <c r="B36" s="233"/>
      <c r="C36" s="233"/>
      <c r="D36" s="234">
        <f t="shared" si="6"/>
        <v>0</v>
      </c>
      <c r="E36" s="1464">
        <f>IFERROR(VLOOKUP($B36,'Sch C-3'!$C$6:$I$136,3,0),0)</f>
        <v>0</v>
      </c>
      <c r="F36" s="1464">
        <f>IFERROR(VLOOKUP($B36,'Sch C-3'!$C$6:$I$136,4,0),0)</f>
        <v>0</v>
      </c>
      <c r="G36" s="1464">
        <f>IFERROR(VLOOKUP($B36,'Sch C-3'!$C$6:$I$136,5,0),0)</f>
        <v>0</v>
      </c>
      <c r="H36" s="1464">
        <f>IFERROR(VLOOKUP($B36,'Sch C-3'!$C$6:$I$136,6,0),0)</f>
        <v>0</v>
      </c>
      <c r="I36" s="1464">
        <f>IFERROR(VLOOKUP($B36,'Sch C-3'!$C$6:$I$136,7,0),0)</f>
        <v>0</v>
      </c>
      <c r="J36" s="1464">
        <f>IFERROR(VLOOKUP($B36,'Sch C-3'!$C$6:$I$136,8,0),0)</f>
        <v>0</v>
      </c>
    </row>
    <row r="37" spans="1:10" ht="15" customHeight="1" x14ac:dyDescent="0.25">
      <c r="A37" s="200"/>
      <c r="B37" s="200"/>
      <c r="C37" s="200"/>
      <c r="D37" s="200"/>
      <c r="E37" s="200"/>
      <c r="F37" s="200"/>
      <c r="G37" s="200"/>
      <c r="H37" s="200"/>
      <c r="I37" s="200"/>
      <c r="J37" s="200"/>
    </row>
    <row r="38" spans="1:10" ht="15" customHeight="1" x14ac:dyDescent="0.25">
      <c r="A38" s="200"/>
      <c r="B38" s="200"/>
      <c r="C38" s="200"/>
      <c r="D38" s="200"/>
      <c r="E38" s="200"/>
      <c r="F38" s="200"/>
      <c r="G38" s="200"/>
      <c r="H38" s="200"/>
      <c r="I38" s="200"/>
      <c r="J38" s="200"/>
    </row>
    <row r="39" spans="1:10" ht="15" customHeight="1" x14ac:dyDescent="0.25">
      <c r="A39" s="235" t="s">
        <v>6</v>
      </c>
      <c r="B39" s="236"/>
      <c r="C39" s="236"/>
      <c r="D39" s="237"/>
      <c r="E39" s="237"/>
      <c r="F39" s="237"/>
      <c r="G39" s="238"/>
      <c r="H39" s="236"/>
      <c r="I39" s="236"/>
      <c r="J39" s="239"/>
    </row>
    <row r="40" spans="1:10" ht="26.1" customHeight="1" x14ac:dyDescent="0.2">
      <c r="A40" s="230" t="s">
        <v>218</v>
      </c>
      <c r="B40" s="231" t="s">
        <v>202</v>
      </c>
      <c r="C40" s="231" t="s">
        <v>203</v>
      </c>
      <c r="D40" s="209" t="s">
        <v>113</v>
      </c>
      <c r="E40" s="210" t="s">
        <v>109</v>
      </c>
      <c r="F40" s="211" t="s">
        <v>33</v>
      </c>
      <c r="G40" s="212" t="s">
        <v>35</v>
      </c>
      <c r="H40" s="213" t="s">
        <v>37</v>
      </c>
      <c r="I40" s="214" t="s">
        <v>38</v>
      </c>
      <c r="J40" s="214" t="s">
        <v>39</v>
      </c>
    </row>
    <row r="41" spans="1:10" ht="15" customHeight="1" x14ac:dyDescent="0.25">
      <c r="A41" s="232"/>
      <c r="B41" s="240" t="s">
        <v>219</v>
      </c>
      <c r="C41" s="241"/>
      <c r="D41" s="221">
        <f t="shared" ref="D41:D63" si="7">SUM(E41:J41)</f>
        <v>0</v>
      </c>
      <c r="E41" s="242"/>
      <c r="F41" s="243"/>
      <c r="G41" s="233"/>
      <c r="H41" s="233"/>
      <c r="I41" s="233"/>
      <c r="J41" s="244"/>
    </row>
    <row r="42" spans="1:10" ht="15" customHeight="1" x14ac:dyDescent="0.2">
      <c r="A42" s="232"/>
      <c r="B42" s="233"/>
      <c r="C42" s="233"/>
      <c r="D42" s="221">
        <f t="shared" si="7"/>
        <v>0</v>
      </c>
      <c r="E42" s="245">
        <f>IFERROR(VLOOKUP(B42,$B$17:$J$36,4,0)*C42,0)</f>
        <v>0</v>
      </c>
      <c r="F42" s="245">
        <f>IFERROR(VLOOKUP(B42,$B$17:$J$36,5,0)*C42,0)</f>
        <v>0</v>
      </c>
      <c r="G42" s="245">
        <f>IFERROR(VLOOKUP(B42,$B$17:$J$36,6,0)*C42,0)</f>
        <v>0</v>
      </c>
      <c r="H42" s="245">
        <f>IFERROR(VLOOKUP(B42,$B$17:$J$36,7,0)*C42,0)</f>
        <v>0</v>
      </c>
      <c r="I42" s="245">
        <f>IFERROR(VLOOKUP(B42,$B$17:$J$36,8,0)*C42,0)</f>
        <v>0</v>
      </c>
      <c r="J42" s="245">
        <f>IFERROR(VLOOKUP(B42,$B$17:$J$36,9,0)*C42,0)</f>
        <v>0</v>
      </c>
    </row>
    <row r="43" spans="1:10" ht="15" customHeight="1" x14ac:dyDescent="0.2">
      <c r="A43" s="232"/>
      <c r="B43" s="233"/>
      <c r="C43" s="233"/>
      <c r="D43" s="221">
        <f t="shared" si="7"/>
        <v>0</v>
      </c>
      <c r="E43" s="245">
        <f t="shared" ref="E43:E63" si="8">IFERROR(VLOOKUP(B43,$B$17:$J$36,4,0)*C43,0)</f>
        <v>0</v>
      </c>
      <c r="F43" s="245">
        <f t="shared" ref="F43:F63" si="9">IFERROR(VLOOKUP(B43,$B$17:$J$36,5,0)*C43,0)</f>
        <v>0</v>
      </c>
      <c r="G43" s="245">
        <f t="shared" ref="G43:G63" si="10">IFERROR(VLOOKUP(B43,$B$17:$J$36,6,0)*C43,0)</f>
        <v>0</v>
      </c>
      <c r="H43" s="245">
        <f t="shared" ref="H43:H63" si="11">IFERROR(VLOOKUP(B43,$B$17:$J$36,7,0)*C43,0)</f>
        <v>0</v>
      </c>
      <c r="I43" s="245">
        <f t="shared" ref="I43:I63" si="12">IFERROR(VLOOKUP(B43,$B$17:$J$36,8,0)*C43,0)</f>
        <v>0</v>
      </c>
      <c r="J43" s="245">
        <f t="shared" ref="J43:J63" si="13">IFERROR(VLOOKUP(B43,$B$17:$J$36,9,0)*C43,0)</f>
        <v>0</v>
      </c>
    </row>
    <row r="44" spans="1:10" ht="15" customHeight="1" x14ac:dyDescent="0.2">
      <c r="A44" s="232"/>
      <c r="B44" s="233"/>
      <c r="C44" s="233"/>
      <c r="D44" s="221">
        <f t="shared" si="7"/>
        <v>0</v>
      </c>
      <c r="E44" s="245">
        <f t="shared" si="8"/>
        <v>0</v>
      </c>
      <c r="F44" s="245">
        <f t="shared" si="9"/>
        <v>0</v>
      </c>
      <c r="G44" s="245">
        <f t="shared" si="10"/>
        <v>0</v>
      </c>
      <c r="H44" s="245">
        <f t="shared" si="11"/>
        <v>0</v>
      </c>
      <c r="I44" s="245">
        <f t="shared" si="12"/>
        <v>0</v>
      </c>
      <c r="J44" s="245">
        <f t="shared" si="13"/>
        <v>0</v>
      </c>
    </row>
    <row r="45" spans="1:10" ht="15" customHeight="1" x14ac:dyDescent="0.2">
      <c r="A45" s="232"/>
      <c r="B45" s="233"/>
      <c r="C45" s="233"/>
      <c r="D45" s="221">
        <f t="shared" si="7"/>
        <v>0</v>
      </c>
      <c r="E45" s="245">
        <f t="shared" si="8"/>
        <v>0</v>
      </c>
      <c r="F45" s="245">
        <f t="shared" si="9"/>
        <v>0</v>
      </c>
      <c r="G45" s="245">
        <f t="shared" si="10"/>
        <v>0</v>
      </c>
      <c r="H45" s="245">
        <f t="shared" si="11"/>
        <v>0</v>
      </c>
      <c r="I45" s="245">
        <f t="shared" si="12"/>
        <v>0</v>
      </c>
      <c r="J45" s="245">
        <f t="shared" si="13"/>
        <v>0</v>
      </c>
    </row>
    <row r="46" spans="1:10" ht="15" customHeight="1" x14ac:dyDescent="0.2">
      <c r="A46" s="232"/>
      <c r="B46" s="233"/>
      <c r="C46" s="233"/>
      <c r="D46" s="221">
        <f t="shared" si="7"/>
        <v>0</v>
      </c>
      <c r="E46" s="245">
        <f t="shared" si="8"/>
        <v>0</v>
      </c>
      <c r="F46" s="245">
        <f t="shared" si="9"/>
        <v>0</v>
      </c>
      <c r="G46" s="245">
        <f t="shared" si="10"/>
        <v>0</v>
      </c>
      <c r="H46" s="245">
        <f t="shared" si="11"/>
        <v>0</v>
      </c>
      <c r="I46" s="245">
        <f t="shared" si="12"/>
        <v>0</v>
      </c>
      <c r="J46" s="245">
        <f t="shared" si="13"/>
        <v>0</v>
      </c>
    </row>
    <row r="47" spans="1:10" ht="15" customHeight="1" x14ac:dyDescent="0.2">
      <c r="A47" s="232"/>
      <c r="B47" s="233"/>
      <c r="C47" s="233"/>
      <c r="D47" s="221">
        <f t="shared" si="7"/>
        <v>0</v>
      </c>
      <c r="E47" s="245">
        <f t="shared" si="8"/>
        <v>0</v>
      </c>
      <c r="F47" s="245">
        <f t="shared" si="9"/>
        <v>0</v>
      </c>
      <c r="G47" s="245">
        <f t="shared" si="10"/>
        <v>0</v>
      </c>
      <c r="H47" s="245">
        <f t="shared" si="11"/>
        <v>0</v>
      </c>
      <c r="I47" s="245">
        <f t="shared" si="12"/>
        <v>0</v>
      </c>
      <c r="J47" s="245">
        <f t="shared" si="13"/>
        <v>0</v>
      </c>
    </row>
    <row r="48" spans="1:10" ht="15" customHeight="1" x14ac:dyDescent="0.2">
      <c r="A48" s="232"/>
      <c r="B48" s="233"/>
      <c r="C48" s="233"/>
      <c r="D48" s="221">
        <f t="shared" si="7"/>
        <v>0</v>
      </c>
      <c r="E48" s="245">
        <f t="shared" si="8"/>
        <v>0</v>
      </c>
      <c r="F48" s="245">
        <f t="shared" si="9"/>
        <v>0</v>
      </c>
      <c r="G48" s="245">
        <f t="shared" si="10"/>
        <v>0</v>
      </c>
      <c r="H48" s="245">
        <f t="shared" si="11"/>
        <v>0</v>
      </c>
      <c r="I48" s="245">
        <f t="shared" si="12"/>
        <v>0</v>
      </c>
      <c r="J48" s="245">
        <f t="shared" si="13"/>
        <v>0</v>
      </c>
    </row>
    <row r="49" spans="1:10" ht="15" customHeight="1" x14ac:dyDescent="0.2">
      <c r="A49" s="232"/>
      <c r="B49" s="233"/>
      <c r="C49" s="233"/>
      <c r="D49" s="221">
        <f t="shared" si="7"/>
        <v>0</v>
      </c>
      <c r="E49" s="245">
        <f t="shared" si="8"/>
        <v>0</v>
      </c>
      <c r="F49" s="245">
        <f t="shared" si="9"/>
        <v>0</v>
      </c>
      <c r="G49" s="245">
        <f t="shared" si="10"/>
        <v>0</v>
      </c>
      <c r="H49" s="245">
        <f t="shared" si="11"/>
        <v>0</v>
      </c>
      <c r="I49" s="245">
        <f t="shared" si="12"/>
        <v>0</v>
      </c>
      <c r="J49" s="245">
        <f t="shared" si="13"/>
        <v>0</v>
      </c>
    </row>
    <row r="50" spans="1:10" ht="15" customHeight="1" x14ac:dyDescent="0.2">
      <c r="A50" s="232"/>
      <c r="B50" s="233"/>
      <c r="C50" s="233"/>
      <c r="D50" s="221">
        <f t="shared" si="7"/>
        <v>0</v>
      </c>
      <c r="E50" s="245">
        <f t="shared" si="8"/>
        <v>0</v>
      </c>
      <c r="F50" s="245">
        <f t="shared" si="9"/>
        <v>0</v>
      </c>
      <c r="G50" s="245">
        <f t="shared" si="10"/>
        <v>0</v>
      </c>
      <c r="H50" s="245">
        <f t="shared" si="11"/>
        <v>0</v>
      </c>
      <c r="I50" s="245">
        <f t="shared" si="12"/>
        <v>0</v>
      </c>
      <c r="J50" s="245">
        <f t="shared" si="13"/>
        <v>0</v>
      </c>
    </row>
    <row r="51" spans="1:10" ht="15" customHeight="1" x14ac:dyDescent="0.2">
      <c r="A51" s="232"/>
      <c r="B51" s="233"/>
      <c r="C51" s="233"/>
      <c r="D51" s="221">
        <f t="shared" si="7"/>
        <v>0</v>
      </c>
      <c r="E51" s="245">
        <f t="shared" si="8"/>
        <v>0</v>
      </c>
      <c r="F51" s="245">
        <f t="shared" si="9"/>
        <v>0</v>
      </c>
      <c r="G51" s="245">
        <f t="shared" si="10"/>
        <v>0</v>
      </c>
      <c r="H51" s="245">
        <f t="shared" si="11"/>
        <v>0</v>
      </c>
      <c r="I51" s="245">
        <f t="shared" si="12"/>
        <v>0</v>
      </c>
      <c r="J51" s="245">
        <f t="shared" si="13"/>
        <v>0</v>
      </c>
    </row>
    <row r="52" spans="1:10" ht="15" customHeight="1" x14ac:dyDescent="0.2">
      <c r="A52" s="232"/>
      <c r="B52" s="233"/>
      <c r="C52" s="233"/>
      <c r="D52" s="221">
        <f t="shared" si="7"/>
        <v>0</v>
      </c>
      <c r="E52" s="245">
        <f t="shared" si="8"/>
        <v>0</v>
      </c>
      <c r="F52" s="245">
        <f t="shared" si="9"/>
        <v>0</v>
      </c>
      <c r="G52" s="245">
        <f t="shared" si="10"/>
        <v>0</v>
      </c>
      <c r="H52" s="245">
        <f t="shared" si="11"/>
        <v>0</v>
      </c>
      <c r="I52" s="245">
        <f t="shared" si="12"/>
        <v>0</v>
      </c>
      <c r="J52" s="245">
        <f t="shared" si="13"/>
        <v>0</v>
      </c>
    </row>
    <row r="53" spans="1:10" ht="15" customHeight="1" x14ac:dyDescent="0.2">
      <c r="A53" s="232"/>
      <c r="B53" s="233"/>
      <c r="C53" s="233"/>
      <c r="D53" s="221">
        <f t="shared" si="7"/>
        <v>0</v>
      </c>
      <c r="E53" s="245">
        <f t="shared" si="8"/>
        <v>0</v>
      </c>
      <c r="F53" s="245">
        <f t="shared" si="9"/>
        <v>0</v>
      </c>
      <c r="G53" s="245">
        <f t="shared" si="10"/>
        <v>0</v>
      </c>
      <c r="H53" s="245">
        <f t="shared" si="11"/>
        <v>0</v>
      </c>
      <c r="I53" s="245">
        <f t="shared" si="12"/>
        <v>0</v>
      </c>
      <c r="J53" s="245">
        <f t="shared" si="13"/>
        <v>0</v>
      </c>
    </row>
    <row r="54" spans="1:10" ht="15" customHeight="1" x14ac:dyDescent="0.2">
      <c r="A54" s="232"/>
      <c r="B54" s="233"/>
      <c r="C54" s="233"/>
      <c r="D54" s="221">
        <f t="shared" si="7"/>
        <v>0</v>
      </c>
      <c r="E54" s="245">
        <f t="shared" si="8"/>
        <v>0</v>
      </c>
      <c r="F54" s="245">
        <f t="shared" si="9"/>
        <v>0</v>
      </c>
      <c r="G54" s="245">
        <f t="shared" si="10"/>
        <v>0</v>
      </c>
      <c r="H54" s="245">
        <f t="shared" si="11"/>
        <v>0</v>
      </c>
      <c r="I54" s="245">
        <f t="shared" si="12"/>
        <v>0</v>
      </c>
      <c r="J54" s="245">
        <f t="shared" si="13"/>
        <v>0</v>
      </c>
    </row>
    <row r="55" spans="1:10" ht="15" customHeight="1" x14ac:dyDescent="0.2">
      <c r="A55" s="232"/>
      <c r="B55" s="233"/>
      <c r="C55" s="233"/>
      <c r="D55" s="221">
        <f t="shared" si="7"/>
        <v>0</v>
      </c>
      <c r="E55" s="245">
        <f t="shared" si="8"/>
        <v>0</v>
      </c>
      <c r="F55" s="245">
        <f t="shared" si="9"/>
        <v>0</v>
      </c>
      <c r="G55" s="245">
        <f t="shared" si="10"/>
        <v>0</v>
      </c>
      <c r="H55" s="245">
        <f t="shared" si="11"/>
        <v>0</v>
      </c>
      <c r="I55" s="245">
        <f t="shared" si="12"/>
        <v>0</v>
      </c>
      <c r="J55" s="245">
        <f t="shared" si="13"/>
        <v>0</v>
      </c>
    </row>
    <row r="56" spans="1:10" ht="15" customHeight="1" x14ac:dyDescent="0.2">
      <c r="A56" s="232"/>
      <c r="B56" s="233"/>
      <c r="C56" s="233"/>
      <c r="D56" s="221">
        <f t="shared" si="7"/>
        <v>0</v>
      </c>
      <c r="E56" s="245">
        <f t="shared" si="8"/>
        <v>0</v>
      </c>
      <c r="F56" s="245">
        <f t="shared" si="9"/>
        <v>0</v>
      </c>
      <c r="G56" s="245">
        <f t="shared" si="10"/>
        <v>0</v>
      </c>
      <c r="H56" s="245">
        <f t="shared" si="11"/>
        <v>0</v>
      </c>
      <c r="I56" s="245">
        <f t="shared" si="12"/>
        <v>0</v>
      </c>
      <c r="J56" s="245">
        <f t="shared" si="13"/>
        <v>0</v>
      </c>
    </row>
    <row r="57" spans="1:10" ht="15" customHeight="1" x14ac:dyDescent="0.2">
      <c r="A57" s="232"/>
      <c r="B57" s="233"/>
      <c r="C57" s="233"/>
      <c r="D57" s="221">
        <f t="shared" si="7"/>
        <v>0</v>
      </c>
      <c r="E57" s="245">
        <f t="shared" si="8"/>
        <v>0</v>
      </c>
      <c r="F57" s="245">
        <f t="shared" si="9"/>
        <v>0</v>
      </c>
      <c r="G57" s="245">
        <f t="shared" si="10"/>
        <v>0</v>
      </c>
      <c r="H57" s="245">
        <f t="shared" si="11"/>
        <v>0</v>
      </c>
      <c r="I57" s="245">
        <f t="shared" si="12"/>
        <v>0</v>
      </c>
      <c r="J57" s="245">
        <f t="shared" si="13"/>
        <v>0</v>
      </c>
    </row>
    <row r="58" spans="1:10" ht="15" customHeight="1" x14ac:dyDescent="0.2">
      <c r="A58" s="232"/>
      <c r="B58" s="233"/>
      <c r="C58" s="233"/>
      <c r="D58" s="221">
        <f t="shared" si="7"/>
        <v>0</v>
      </c>
      <c r="E58" s="245">
        <f t="shared" si="8"/>
        <v>0</v>
      </c>
      <c r="F58" s="245">
        <f t="shared" si="9"/>
        <v>0</v>
      </c>
      <c r="G58" s="245">
        <f t="shared" si="10"/>
        <v>0</v>
      </c>
      <c r="H58" s="245">
        <f t="shared" si="11"/>
        <v>0</v>
      </c>
      <c r="I58" s="245">
        <f t="shared" si="12"/>
        <v>0</v>
      </c>
      <c r="J58" s="245">
        <f t="shared" si="13"/>
        <v>0</v>
      </c>
    </row>
    <row r="59" spans="1:10" ht="15" customHeight="1" x14ac:dyDescent="0.2">
      <c r="A59" s="232"/>
      <c r="B59" s="233"/>
      <c r="C59" s="233"/>
      <c r="D59" s="221">
        <f t="shared" si="7"/>
        <v>0</v>
      </c>
      <c r="E59" s="245">
        <f t="shared" si="8"/>
        <v>0</v>
      </c>
      <c r="F59" s="245">
        <f t="shared" si="9"/>
        <v>0</v>
      </c>
      <c r="G59" s="245">
        <f t="shared" si="10"/>
        <v>0</v>
      </c>
      <c r="H59" s="245">
        <f t="shared" si="11"/>
        <v>0</v>
      </c>
      <c r="I59" s="245">
        <f t="shared" si="12"/>
        <v>0</v>
      </c>
      <c r="J59" s="245">
        <f t="shared" si="13"/>
        <v>0</v>
      </c>
    </row>
    <row r="60" spans="1:10" ht="15" customHeight="1" x14ac:dyDescent="0.2">
      <c r="A60" s="232"/>
      <c r="B60" s="233"/>
      <c r="C60" s="233"/>
      <c r="D60" s="221">
        <f t="shared" si="7"/>
        <v>0</v>
      </c>
      <c r="E60" s="245">
        <f t="shared" si="8"/>
        <v>0</v>
      </c>
      <c r="F60" s="245">
        <f t="shared" si="9"/>
        <v>0</v>
      </c>
      <c r="G60" s="245">
        <f t="shared" si="10"/>
        <v>0</v>
      </c>
      <c r="H60" s="245">
        <f t="shared" si="11"/>
        <v>0</v>
      </c>
      <c r="I60" s="245">
        <f t="shared" si="12"/>
        <v>0</v>
      </c>
      <c r="J60" s="245">
        <f t="shared" si="13"/>
        <v>0</v>
      </c>
    </row>
    <row r="61" spans="1:10" ht="15" customHeight="1" x14ac:dyDescent="0.2">
      <c r="A61" s="232"/>
      <c r="B61" s="233"/>
      <c r="C61" s="233"/>
      <c r="D61" s="221">
        <f t="shared" si="7"/>
        <v>0</v>
      </c>
      <c r="E61" s="245">
        <f t="shared" si="8"/>
        <v>0</v>
      </c>
      <c r="F61" s="245">
        <f t="shared" si="9"/>
        <v>0</v>
      </c>
      <c r="G61" s="245">
        <f t="shared" si="10"/>
        <v>0</v>
      </c>
      <c r="H61" s="245">
        <f t="shared" si="11"/>
        <v>0</v>
      </c>
      <c r="I61" s="245">
        <f t="shared" si="12"/>
        <v>0</v>
      </c>
      <c r="J61" s="245">
        <f t="shared" si="13"/>
        <v>0</v>
      </c>
    </row>
    <row r="62" spans="1:10" ht="15" customHeight="1" x14ac:dyDescent="0.2">
      <c r="A62" s="232"/>
      <c r="B62" s="233"/>
      <c r="C62" s="233"/>
      <c r="D62" s="221">
        <f t="shared" si="7"/>
        <v>0</v>
      </c>
      <c r="E62" s="245">
        <f t="shared" si="8"/>
        <v>0</v>
      </c>
      <c r="F62" s="245">
        <f t="shared" si="9"/>
        <v>0</v>
      </c>
      <c r="G62" s="245">
        <f t="shared" si="10"/>
        <v>0</v>
      </c>
      <c r="H62" s="245">
        <f t="shared" si="11"/>
        <v>0</v>
      </c>
      <c r="I62" s="245">
        <f t="shared" si="12"/>
        <v>0</v>
      </c>
      <c r="J62" s="245">
        <f t="shared" si="13"/>
        <v>0</v>
      </c>
    </row>
    <row r="63" spans="1:10" ht="15" customHeight="1" x14ac:dyDescent="0.2">
      <c r="A63" s="232"/>
      <c r="B63" s="233"/>
      <c r="C63" s="233"/>
      <c r="D63" s="221">
        <f t="shared" si="7"/>
        <v>0</v>
      </c>
      <c r="E63" s="245">
        <f t="shared" si="8"/>
        <v>0</v>
      </c>
      <c r="F63" s="245">
        <f t="shared" si="9"/>
        <v>0</v>
      </c>
      <c r="G63" s="245">
        <f t="shared" si="10"/>
        <v>0</v>
      </c>
      <c r="H63" s="245">
        <f t="shared" si="11"/>
        <v>0</v>
      </c>
      <c r="I63" s="245">
        <f t="shared" si="12"/>
        <v>0</v>
      </c>
      <c r="J63" s="245">
        <f t="shared" si="13"/>
        <v>0</v>
      </c>
    </row>
    <row r="64" spans="1:10" ht="15" customHeight="1" thickBot="1" x14ac:dyDescent="0.3">
      <c r="A64" s="246" t="s">
        <v>231</v>
      </c>
      <c r="B64" s="247"/>
      <c r="C64" s="247"/>
      <c r="D64" s="248">
        <f>SUM(D41:D63)</f>
        <v>0</v>
      </c>
      <c r="E64" s="248">
        <f t="shared" ref="E64:J64" si="14">SUM(E41:E63)</f>
        <v>0</v>
      </c>
      <c r="F64" s="248">
        <f t="shared" si="14"/>
        <v>0</v>
      </c>
      <c r="G64" s="248">
        <f t="shared" si="14"/>
        <v>0</v>
      </c>
      <c r="H64" s="248">
        <f t="shared" si="14"/>
        <v>0</v>
      </c>
      <c r="I64" s="248">
        <f t="shared" si="14"/>
        <v>0</v>
      </c>
      <c r="J64" s="248">
        <f t="shared" si="14"/>
        <v>0</v>
      </c>
    </row>
    <row r="65" spans="1:10" ht="15" customHeight="1" thickTop="1" x14ac:dyDescent="0.25">
      <c r="A65" s="200"/>
      <c r="B65" s="200"/>
      <c r="C65" s="200"/>
      <c r="D65" s="200"/>
      <c r="E65" s="200"/>
      <c r="F65" s="200"/>
      <c r="G65" s="200"/>
      <c r="H65" s="200"/>
      <c r="I65" s="200"/>
      <c r="J65" s="200"/>
    </row>
    <row r="66" spans="1:10" ht="15" customHeight="1" x14ac:dyDescent="0.25">
      <c r="A66" s="200"/>
      <c r="B66" s="200"/>
      <c r="C66" s="200"/>
      <c r="D66" s="200"/>
      <c r="E66" s="200"/>
      <c r="F66" s="200"/>
      <c r="G66" s="200"/>
      <c r="H66" s="200"/>
      <c r="I66" s="200"/>
      <c r="J66" s="200"/>
    </row>
    <row r="67" spans="1:10" ht="15" customHeight="1" x14ac:dyDescent="0.25">
      <c r="A67" s="235" t="s">
        <v>8</v>
      </c>
      <c r="B67" s="236"/>
      <c r="C67" s="236"/>
      <c r="D67" s="237"/>
      <c r="E67" s="237"/>
      <c r="F67" s="237"/>
      <c r="G67" s="238"/>
      <c r="H67" s="236"/>
      <c r="I67" s="236"/>
      <c r="J67" s="239"/>
    </row>
    <row r="68" spans="1:10" ht="26.1" customHeight="1" x14ac:dyDescent="0.2">
      <c r="A68" s="230" t="s">
        <v>218</v>
      </c>
      <c r="B68" s="231" t="s">
        <v>202</v>
      </c>
      <c r="C68" s="231" t="s">
        <v>203</v>
      </c>
      <c r="D68" s="209" t="s">
        <v>113</v>
      </c>
      <c r="E68" s="210" t="s">
        <v>109</v>
      </c>
      <c r="F68" s="211" t="s">
        <v>33</v>
      </c>
      <c r="G68" s="212" t="s">
        <v>35</v>
      </c>
      <c r="H68" s="213" t="s">
        <v>37</v>
      </c>
      <c r="I68" s="214" t="s">
        <v>38</v>
      </c>
      <c r="J68" s="214" t="s">
        <v>39</v>
      </c>
    </row>
    <row r="69" spans="1:10" ht="15" customHeight="1" x14ac:dyDescent="0.25">
      <c r="A69" s="232"/>
      <c r="B69" s="240" t="s">
        <v>219</v>
      </c>
      <c r="C69" s="241"/>
      <c r="D69" s="221">
        <f t="shared" ref="D69:D76" si="15">SUM(E69:J69)</f>
        <v>0</v>
      </c>
      <c r="E69" s="242"/>
      <c r="F69" s="243"/>
      <c r="G69" s="233"/>
      <c r="H69" s="233"/>
      <c r="I69" s="233"/>
      <c r="J69" s="244"/>
    </row>
    <row r="70" spans="1:10" ht="15" customHeight="1" x14ac:dyDescent="0.2">
      <c r="A70" s="232"/>
      <c r="B70" s="233"/>
      <c r="C70" s="233"/>
      <c r="D70" s="221">
        <f t="shared" si="15"/>
        <v>0</v>
      </c>
      <c r="E70" s="245">
        <f>IFERROR(VLOOKUP(B70,$B$17:$J$36,4,0)*C70,0)</f>
        <v>0</v>
      </c>
      <c r="F70" s="245">
        <f>IFERROR(VLOOKUP(B70,$B$17:$J$36,5,0)*C70,0)</f>
        <v>0</v>
      </c>
      <c r="G70" s="245">
        <f>IFERROR(VLOOKUP(B70,$B$17:$J$36,6,0)*C70,0)</f>
        <v>0</v>
      </c>
      <c r="H70" s="245">
        <f>IFERROR(VLOOKUP(B70,$B$17:$J$36,7,0)*C70,0)</f>
        <v>0</v>
      </c>
      <c r="I70" s="245">
        <f>IFERROR(VLOOKUP(B70,$B$17:$J$36,8,0)*C70,0)</f>
        <v>0</v>
      </c>
      <c r="J70" s="245">
        <f>IFERROR(VLOOKUP(B70,$B$17:$J$36,9,0)*C70,0)</f>
        <v>0</v>
      </c>
    </row>
    <row r="71" spans="1:10" ht="15" customHeight="1" x14ac:dyDescent="0.2">
      <c r="A71" s="232"/>
      <c r="B71" s="233"/>
      <c r="C71" s="233"/>
      <c r="D71" s="221">
        <f t="shared" si="15"/>
        <v>0</v>
      </c>
      <c r="E71" s="245">
        <f t="shared" ref="E71:E76" si="16">IFERROR(VLOOKUP(B71,$B$17:$J$36,4,0)*C71,0)</f>
        <v>0</v>
      </c>
      <c r="F71" s="245">
        <f t="shared" ref="F71:F76" si="17">IFERROR(VLOOKUP(B71,$B$17:$J$36,5,0)*C71,0)</f>
        <v>0</v>
      </c>
      <c r="G71" s="245">
        <f t="shared" ref="G71:G76" si="18">IFERROR(VLOOKUP(B71,$B$17:$J$36,6,0)*C71,0)</f>
        <v>0</v>
      </c>
      <c r="H71" s="245">
        <f t="shared" ref="H71:H76" si="19">IFERROR(VLOOKUP(B71,$B$17:$J$36,7,0)*C71,0)</f>
        <v>0</v>
      </c>
      <c r="I71" s="245">
        <f t="shared" ref="I71:I76" si="20">IFERROR(VLOOKUP(B71,$B$17:$J$36,8,0)*C71,0)</f>
        <v>0</v>
      </c>
      <c r="J71" s="245">
        <f t="shared" ref="J71:J76" si="21">IFERROR(VLOOKUP(B71,$B$17:$J$36,9,0)*C71,0)</f>
        <v>0</v>
      </c>
    </row>
    <row r="72" spans="1:10" ht="15" customHeight="1" x14ac:dyDescent="0.2">
      <c r="A72" s="232"/>
      <c r="B72" s="233"/>
      <c r="C72" s="233"/>
      <c r="D72" s="221">
        <f t="shared" si="15"/>
        <v>0</v>
      </c>
      <c r="E72" s="245">
        <f t="shared" si="16"/>
        <v>0</v>
      </c>
      <c r="F72" s="245">
        <f t="shared" si="17"/>
        <v>0</v>
      </c>
      <c r="G72" s="245">
        <f t="shared" si="18"/>
        <v>0</v>
      </c>
      <c r="H72" s="245">
        <f t="shared" si="19"/>
        <v>0</v>
      </c>
      <c r="I72" s="245">
        <f t="shared" si="20"/>
        <v>0</v>
      </c>
      <c r="J72" s="245">
        <f t="shared" si="21"/>
        <v>0</v>
      </c>
    </row>
    <row r="73" spans="1:10" ht="15" customHeight="1" x14ac:dyDescent="0.2">
      <c r="A73" s="232"/>
      <c r="B73" s="233"/>
      <c r="C73" s="233"/>
      <c r="D73" s="221">
        <f t="shared" si="15"/>
        <v>0</v>
      </c>
      <c r="E73" s="245">
        <f t="shared" si="16"/>
        <v>0</v>
      </c>
      <c r="F73" s="245">
        <f t="shared" si="17"/>
        <v>0</v>
      </c>
      <c r="G73" s="245">
        <f t="shared" si="18"/>
        <v>0</v>
      </c>
      <c r="H73" s="245">
        <f t="shared" si="19"/>
        <v>0</v>
      </c>
      <c r="I73" s="245">
        <f t="shared" si="20"/>
        <v>0</v>
      </c>
      <c r="J73" s="245">
        <f t="shared" si="21"/>
        <v>0</v>
      </c>
    </row>
    <row r="74" spans="1:10" ht="15" customHeight="1" x14ac:dyDescent="0.2">
      <c r="A74" s="232"/>
      <c r="B74" s="233"/>
      <c r="C74" s="233"/>
      <c r="D74" s="221">
        <f t="shared" si="15"/>
        <v>0</v>
      </c>
      <c r="E74" s="245">
        <f t="shared" si="16"/>
        <v>0</v>
      </c>
      <c r="F74" s="245">
        <f t="shared" si="17"/>
        <v>0</v>
      </c>
      <c r="G74" s="245">
        <f t="shared" si="18"/>
        <v>0</v>
      </c>
      <c r="H74" s="245">
        <f t="shared" si="19"/>
        <v>0</v>
      </c>
      <c r="I74" s="245">
        <f t="shared" si="20"/>
        <v>0</v>
      </c>
      <c r="J74" s="245">
        <f t="shared" si="21"/>
        <v>0</v>
      </c>
    </row>
    <row r="75" spans="1:10" ht="15" customHeight="1" x14ac:dyDescent="0.2">
      <c r="A75" s="232"/>
      <c r="B75" s="233"/>
      <c r="C75" s="233"/>
      <c r="D75" s="221">
        <f t="shared" si="15"/>
        <v>0</v>
      </c>
      <c r="E75" s="245">
        <f t="shared" si="16"/>
        <v>0</v>
      </c>
      <c r="F75" s="245">
        <f t="shared" si="17"/>
        <v>0</v>
      </c>
      <c r="G75" s="245">
        <f t="shared" si="18"/>
        <v>0</v>
      </c>
      <c r="H75" s="245">
        <f t="shared" si="19"/>
        <v>0</v>
      </c>
      <c r="I75" s="245">
        <f t="shared" si="20"/>
        <v>0</v>
      </c>
      <c r="J75" s="245">
        <f t="shared" si="21"/>
        <v>0</v>
      </c>
    </row>
    <row r="76" spans="1:10" ht="15" customHeight="1" x14ac:dyDescent="0.2">
      <c r="A76" s="232"/>
      <c r="B76" s="233"/>
      <c r="C76" s="233"/>
      <c r="D76" s="221">
        <f t="shared" si="15"/>
        <v>0</v>
      </c>
      <c r="E76" s="245">
        <f t="shared" si="16"/>
        <v>0</v>
      </c>
      <c r="F76" s="245">
        <f t="shared" si="17"/>
        <v>0</v>
      </c>
      <c r="G76" s="245">
        <f t="shared" si="18"/>
        <v>0</v>
      </c>
      <c r="H76" s="245">
        <f t="shared" si="19"/>
        <v>0</v>
      </c>
      <c r="I76" s="245">
        <f t="shared" si="20"/>
        <v>0</v>
      </c>
      <c r="J76" s="245">
        <f t="shared" si="21"/>
        <v>0</v>
      </c>
    </row>
    <row r="77" spans="1:10" ht="15" customHeight="1" thickBot="1" x14ac:dyDescent="0.3">
      <c r="A77" s="246" t="s">
        <v>232</v>
      </c>
      <c r="B77" s="247"/>
      <c r="C77" s="247"/>
      <c r="D77" s="248">
        <f t="shared" ref="D77:J77" si="22">SUM(D69:D76)</f>
        <v>0</v>
      </c>
      <c r="E77" s="248">
        <f t="shared" si="22"/>
        <v>0</v>
      </c>
      <c r="F77" s="248">
        <f t="shared" si="22"/>
        <v>0</v>
      </c>
      <c r="G77" s="248">
        <f t="shared" si="22"/>
        <v>0</v>
      </c>
      <c r="H77" s="248">
        <f t="shared" si="22"/>
        <v>0</v>
      </c>
      <c r="I77" s="248">
        <f t="shared" si="22"/>
        <v>0</v>
      </c>
      <c r="J77" s="248">
        <f t="shared" si="22"/>
        <v>0</v>
      </c>
    </row>
    <row r="78" spans="1:10" ht="15" customHeight="1" thickTop="1" x14ac:dyDescent="0.25">
      <c r="A78" s="200"/>
      <c r="B78" s="200"/>
      <c r="C78" s="200"/>
      <c r="D78" s="200"/>
      <c r="E78" s="200"/>
      <c r="F78" s="200"/>
      <c r="G78" s="200"/>
      <c r="H78" s="200"/>
      <c r="I78" s="200"/>
      <c r="J78" s="200"/>
    </row>
    <row r="79" spans="1:10" ht="15" customHeight="1" x14ac:dyDescent="0.25">
      <c r="A79" s="235" t="s">
        <v>12</v>
      </c>
      <c r="B79" s="236"/>
      <c r="C79" s="236"/>
      <c r="D79" s="237"/>
      <c r="E79" s="237"/>
      <c r="F79" s="237"/>
      <c r="G79" s="238"/>
      <c r="H79" s="236"/>
      <c r="I79" s="236"/>
      <c r="J79" s="249"/>
    </row>
    <row r="80" spans="1:10" ht="26.1" customHeight="1" x14ac:dyDescent="0.2">
      <c r="A80" s="230" t="s">
        <v>218</v>
      </c>
      <c r="B80" s="231" t="s">
        <v>202</v>
      </c>
      <c r="C80" s="231" t="s">
        <v>203</v>
      </c>
      <c r="D80" s="209" t="s">
        <v>113</v>
      </c>
      <c r="E80" s="210" t="s">
        <v>109</v>
      </c>
      <c r="F80" s="211" t="s">
        <v>33</v>
      </c>
      <c r="G80" s="212" t="s">
        <v>35</v>
      </c>
      <c r="H80" s="213" t="s">
        <v>37</v>
      </c>
      <c r="I80" s="214" t="s">
        <v>38</v>
      </c>
      <c r="J80" s="214" t="s">
        <v>39</v>
      </c>
    </row>
    <row r="81" spans="1:10" ht="15" customHeight="1" x14ac:dyDescent="0.25">
      <c r="A81" s="232"/>
      <c r="B81" s="240" t="s">
        <v>219</v>
      </c>
      <c r="C81" s="241"/>
      <c r="D81" s="221">
        <f t="shared" ref="D81:D88" si="23">SUM(E81:J81)</f>
        <v>0</v>
      </c>
      <c r="E81" s="242"/>
      <c r="F81" s="243"/>
      <c r="G81" s="233"/>
      <c r="H81" s="233"/>
      <c r="I81" s="233"/>
      <c r="J81" s="244"/>
    </row>
    <row r="82" spans="1:10" ht="15" customHeight="1" x14ac:dyDescent="0.2">
      <c r="A82" s="232"/>
      <c r="B82" s="233"/>
      <c r="C82" s="233"/>
      <c r="D82" s="221">
        <f t="shared" si="23"/>
        <v>0</v>
      </c>
      <c r="E82" s="245">
        <f t="shared" ref="E82:E88" si="24">IFERROR(VLOOKUP(B82,$B$17:$J$36,4,0)*C82,0)</f>
        <v>0</v>
      </c>
      <c r="F82" s="245">
        <f t="shared" ref="F82:F88" si="25">IFERROR(VLOOKUP(B82,$B$17:$J$36,5,0)*C82,0)</f>
        <v>0</v>
      </c>
      <c r="G82" s="245">
        <f t="shared" ref="G82:G88" si="26">IFERROR(VLOOKUP(B82,$B$17:$J$36,6,0)*C82,0)</f>
        <v>0</v>
      </c>
      <c r="H82" s="245">
        <f t="shared" ref="H82:H88" si="27">IFERROR(VLOOKUP(B82,$B$17:$J$36,7,0)*C82,0)</f>
        <v>0</v>
      </c>
      <c r="I82" s="245">
        <f t="shared" ref="I82:I88" si="28">IFERROR(VLOOKUP(B82,$B$17:$J$36,8,0)*C82,0)</f>
        <v>0</v>
      </c>
      <c r="J82" s="245">
        <f t="shared" ref="J82:J88" si="29">IFERROR(VLOOKUP(B82,$B$17:$J$36,9,0)*C82,0)</f>
        <v>0</v>
      </c>
    </row>
    <row r="83" spans="1:10" ht="15" customHeight="1" x14ac:dyDescent="0.2">
      <c r="A83" s="232"/>
      <c r="B83" s="233"/>
      <c r="C83" s="233"/>
      <c r="D83" s="221">
        <f t="shared" si="23"/>
        <v>0</v>
      </c>
      <c r="E83" s="245">
        <f t="shared" si="24"/>
        <v>0</v>
      </c>
      <c r="F83" s="245">
        <f t="shared" si="25"/>
        <v>0</v>
      </c>
      <c r="G83" s="245">
        <f t="shared" si="26"/>
        <v>0</v>
      </c>
      <c r="H83" s="245">
        <f t="shared" si="27"/>
        <v>0</v>
      </c>
      <c r="I83" s="245">
        <f t="shared" si="28"/>
        <v>0</v>
      </c>
      <c r="J83" s="245">
        <f t="shared" si="29"/>
        <v>0</v>
      </c>
    </row>
    <row r="84" spans="1:10" ht="15" customHeight="1" x14ac:dyDescent="0.2">
      <c r="A84" s="232"/>
      <c r="B84" s="233"/>
      <c r="C84" s="233"/>
      <c r="D84" s="221">
        <f t="shared" si="23"/>
        <v>0</v>
      </c>
      <c r="E84" s="245">
        <f t="shared" si="24"/>
        <v>0</v>
      </c>
      <c r="F84" s="245">
        <f t="shared" si="25"/>
        <v>0</v>
      </c>
      <c r="G84" s="245">
        <f t="shared" si="26"/>
        <v>0</v>
      </c>
      <c r="H84" s="245">
        <f t="shared" si="27"/>
        <v>0</v>
      </c>
      <c r="I84" s="245">
        <f t="shared" si="28"/>
        <v>0</v>
      </c>
      <c r="J84" s="245">
        <f t="shared" si="29"/>
        <v>0</v>
      </c>
    </row>
    <row r="85" spans="1:10" ht="15" customHeight="1" x14ac:dyDescent="0.2">
      <c r="A85" s="232"/>
      <c r="B85" s="233"/>
      <c r="C85" s="233"/>
      <c r="D85" s="221">
        <f t="shared" si="23"/>
        <v>0</v>
      </c>
      <c r="E85" s="245">
        <f t="shared" si="24"/>
        <v>0</v>
      </c>
      <c r="F85" s="245">
        <f t="shared" si="25"/>
        <v>0</v>
      </c>
      <c r="G85" s="245">
        <f t="shared" si="26"/>
        <v>0</v>
      </c>
      <c r="H85" s="245">
        <f t="shared" si="27"/>
        <v>0</v>
      </c>
      <c r="I85" s="245">
        <f t="shared" si="28"/>
        <v>0</v>
      </c>
      <c r="J85" s="245">
        <f t="shared" si="29"/>
        <v>0</v>
      </c>
    </row>
    <row r="86" spans="1:10" ht="15" customHeight="1" x14ac:dyDescent="0.2">
      <c r="A86" s="232"/>
      <c r="B86" s="233"/>
      <c r="C86" s="233"/>
      <c r="D86" s="221">
        <f t="shared" si="23"/>
        <v>0</v>
      </c>
      <c r="E86" s="245">
        <f t="shared" si="24"/>
        <v>0</v>
      </c>
      <c r="F86" s="245">
        <f t="shared" si="25"/>
        <v>0</v>
      </c>
      <c r="G86" s="245">
        <f t="shared" si="26"/>
        <v>0</v>
      </c>
      <c r="H86" s="245">
        <f t="shared" si="27"/>
        <v>0</v>
      </c>
      <c r="I86" s="245">
        <f t="shared" si="28"/>
        <v>0</v>
      </c>
      <c r="J86" s="245">
        <f t="shared" si="29"/>
        <v>0</v>
      </c>
    </row>
    <row r="87" spans="1:10" ht="15" customHeight="1" x14ac:dyDescent="0.2">
      <c r="A87" s="232"/>
      <c r="B87" s="233"/>
      <c r="C87" s="233"/>
      <c r="D87" s="221">
        <f t="shared" si="23"/>
        <v>0</v>
      </c>
      <c r="E87" s="245">
        <f t="shared" si="24"/>
        <v>0</v>
      </c>
      <c r="F87" s="245">
        <f t="shared" si="25"/>
        <v>0</v>
      </c>
      <c r="G87" s="245">
        <f t="shared" si="26"/>
        <v>0</v>
      </c>
      <c r="H87" s="245">
        <f t="shared" si="27"/>
        <v>0</v>
      </c>
      <c r="I87" s="245">
        <f t="shared" si="28"/>
        <v>0</v>
      </c>
      <c r="J87" s="245">
        <f t="shared" si="29"/>
        <v>0</v>
      </c>
    </row>
    <row r="88" spans="1:10" ht="15" customHeight="1" x14ac:dyDescent="0.2">
      <c r="A88" s="232"/>
      <c r="B88" s="233"/>
      <c r="C88" s="233"/>
      <c r="D88" s="221">
        <f t="shared" si="23"/>
        <v>0</v>
      </c>
      <c r="E88" s="245">
        <f t="shared" si="24"/>
        <v>0</v>
      </c>
      <c r="F88" s="245">
        <f t="shared" si="25"/>
        <v>0</v>
      </c>
      <c r="G88" s="245">
        <f t="shared" si="26"/>
        <v>0</v>
      </c>
      <c r="H88" s="245">
        <f t="shared" si="27"/>
        <v>0</v>
      </c>
      <c r="I88" s="245">
        <f t="shared" si="28"/>
        <v>0</v>
      </c>
      <c r="J88" s="245">
        <f t="shared" si="29"/>
        <v>0</v>
      </c>
    </row>
    <row r="89" spans="1:10" ht="15" customHeight="1" thickBot="1" x14ac:dyDescent="0.3">
      <c r="A89" s="246" t="s">
        <v>233</v>
      </c>
      <c r="B89" s="247"/>
      <c r="C89" s="247"/>
      <c r="D89" s="248">
        <f t="shared" ref="D89:J89" si="30">SUM(D81:D88)</f>
        <v>0</v>
      </c>
      <c r="E89" s="248">
        <f t="shared" si="30"/>
        <v>0</v>
      </c>
      <c r="F89" s="248">
        <f t="shared" si="30"/>
        <v>0</v>
      </c>
      <c r="G89" s="248">
        <f t="shared" si="30"/>
        <v>0</v>
      </c>
      <c r="H89" s="248">
        <f t="shared" si="30"/>
        <v>0</v>
      </c>
      <c r="I89" s="248">
        <f t="shared" si="30"/>
        <v>0</v>
      </c>
      <c r="J89" s="248">
        <f t="shared" si="30"/>
        <v>0</v>
      </c>
    </row>
    <row r="90" spans="1:10" ht="15" customHeight="1" thickTop="1" x14ac:dyDescent="0.25">
      <c r="A90" s="200"/>
      <c r="B90" s="200"/>
      <c r="C90" s="200"/>
      <c r="D90" s="200"/>
      <c r="E90" s="200"/>
      <c r="F90" s="200"/>
      <c r="G90" s="200"/>
      <c r="H90" s="200"/>
      <c r="I90" s="200"/>
      <c r="J90" s="200"/>
    </row>
    <row r="91" spans="1:10" ht="15" customHeight="1" x14ac:dyDescent="0.25">
      <c r="A91" s="200"/>
      <c r="B91" s="200"/>
      <c r="C91" s="200"/>
      <c r="D91" s="200"/>
      <c r="E91" s="200"/>
      <c r="F91" s="200"/>
      <c r="G91" s="200"/>
      <c r="H91" s="200"/>
      <c r="I91" s="200"/>
      <c r="J91" s="200"/>
    </row>
    <row r="92" spans="1:10" ht="15" customHeight="1" x14ac:dyDescent="0.25">
      <c r="A92" s="235" t="s">
        <v>242</v>
      </c>
      <c r="B92" s="236"/>
      <c r="C92" s="236"/>
      <c r="D92" s="237"/>
      <c r="E92" s="237"/>
      <c r="F92" s="237"/>
      <c r="G92" s="238"/>
      <c r="H92" s="236"/>
      <c r="I92" s="236"/>
      <c r="J92" s="249"/>
    </row>
    <row r="93" spans="1:10" ht="26.1" customHeight="1" x14ac:dyDescent="0.2">
      <c r="A93" s="230" t="s">
        <v>218</v>
      </c>
      <c r="B93" s="231" t="s">
        <v>202</v>
      </c>
      <c r="C93" s="231" t="s">
        <v>203</v>
      </c>
      <c r="D93" s="209" t="s">
        <v>113</v>
      </c>
      <c r="E93" s="210" t="s">
        <v>109</v>
      </c>
      <c r="F93" s="211" t="s">
        <v>33</v>
      </c>
      <c r="G93" s="212" t="s">
        <v>35</v>
      </c>
      <c r="H93" s="213" t="s">
        <v>37</v>
      </c>
      <c r="I93" s="214" t="s">
        <v>38</v>
      </c>
      <c r="J93" s="214" t="s">
        <v>39</v>
      </c>
    </row>
    <row r="94" spans="1:10" ht="15" customHeight="1" x14ac:dyDescent="0.25">
      <c r="A94" s="232"/>
      <c r="B94" s="240" t="s">
        <v>219</v>
      </c>
      <c r="C94" s="241"/>
      <c r="D94" s="221">
        <f t="shared" ref="D94:D101" si="31">SUM(E94:J94)</f>
        <v>0</v>
      </c>
      <c r="E94" s="242"/>
      <c r="F94" s="243"/>
      <c r="G94" s="233"/>
      <c r="H94" s="233"/>
      <c r="I94" s="233"/>
      <c r="J94" s="244"/>
    </row>
    <row r="95" spans="1:10" ht="15" customHeight="1" x14ac:dyDescent="0.2">
      <c r="A95" s="232"/>
      <c r="B95" s="233"/>
      <c r="C95" s="233"/>
      <c r="D95" s="221">
        <f t="shared" si="31"/>
        <v>0</v>
      </c>
      <c r="E95" s="245">
        <f t="shared" ref="E95:E101" si="32">IFERROR(VLOOKUP(B95,$B$17:$J$36,4,0)*C95,0)</f>
        <v>0</v>
      </c>
      <c r="F95" s="245">
        <f t="shared" ref="F95:F101" si="33">IFERROR(VLOOKUP(B95,$B$17:$J$36,5,0)*C95,0)</f>
        <v>0</v>
      </c>
      <c r="G95" s="245">
        <f t="shared" ref="G95:G101" si="34">IFERROR(VLOOKUP(B95,$B$17:$J$36,6,0)*C95,0)</f>
        <v>0</v>
      </c>
      <c r="H95" s="245">
        <f t="shared" ref="H95:H101" si="35">IFERROR(VLOOKUP(B95,$B$17:$J$36,7,0)*C95,0)</f>
        <v>0</v>
      </c>
      <c r="I95" s="245">
        <f t="shared" ref="I95:I101" si="36">IFERROR(VLOOKUP(B95,$B$17:$J$36,8,0)*C95,0)</f>
        <v>0</v>
      </c>
      <c r="J95" s="245">
        <f t="shared" ref="J95:J101" si="37">IFERROR(VLOOKUP(B95,$B$17:$J$36,9,0)*C95,0)</f>
        <v>0</v>
      </c>
    </row>
    <row r="96" spans="1:10" ht="15" customHeight="1" x14ac:dyDescent="0.2">
      <c r="A96" s="232"/>
      <c r="B96" s="233"/>
      <c r="C96" s="233"/>
      <c r="D96" s="221">
        <f t="shared" si="31"/>
        <v>0</v>
      </c>
      <c r="E96" s="245">
        <f t="shared" si="32"/>
        <v>0</v>
      </c>
      <c r="F96" s="245">
        <f t="shared" si="33"/>
        <v>0</v>
      </c>
      <c r="G96" s="245">
        <f t="shared" si="34"/>
        <v>0</v>
      </c>
      <c r="H96" s="245">
        <f t="shared" si="35"/>
        <v>0</v>
      </c>
      <c r="I96" s="245">
        <f t="shared" si="36"/>
        <v>0</v>
      </c>
      <c r="J96" s="245">
        <f t="shared" si="37"/>
        <v>0</v>
      </c>
    </row>
    <row r="97" spans="1:10" ht="15" customHeight="1" x14ac:dyDescent="0.2">
      <c r="A97" s="232"/>
      <c r="B97" s="233"/>
      <c r="C97" s="233"/>
      <c r="D97" s="221">
        <f t="shared" si="31"/>
        <v>0</v>
      </c>
      <c r="E97" s="245">
        <f t="shared" si="32"/>
        <v>0</v>
      </c>
      <c r="F97" s="245">
        <f t="shared" si="33"/>
        <v>0</v>
      </c>
      <c r="G97" s="245">
        <f t="shared" si="34"/>
        <v>0</v>
      </c>
      <c r="H97" s="245">
        <f t="shared" si="35"/>
        <v>0</v>
      </c>
      <c r="I97" s="245">
        <f t="shared" si="36"/>
        <v>0</v>
      </c>
      <c r="J97" s="245">
        <f t="shared" si="37"/>
        <v>0</v>
      </c>
    </row>
    <row r="98" spans="1:10" ht="15" customHeight="1" x14ac:dyDescent="0.2">
      <c r="A98" s="232"/>
      <c r="B98" s="233"/>
      <c r="C98" s="233"/>
      <c r="D98" s="221">
        <f t="shared" si="31"/>
        <v>0</v>
      </c>
      <c r="E98" s="245">
        <f t="shared" si="32"/>
        <v>0</v>
      </c>
      <c r="F98" s="245">
        <f t="shared" si="33"/>
        <v>0</v>
      </c>
      <c r="G98" s="245">
        <f t="shared" si="34"/>
        <v>0</v>
      </c>
      <c r="H98" s="245">
        <f t="shared" si="35"/>
        <v>0</v>
      </c>
      <c r="I98" s="245">
        <f t="shared" si="36"/>
        <v>0</v>
      </c>
      <c r="J98" s="245">
        <f t="shared" si="37"/>
        <v>0</v>
      </c>
    </row>
    <row r="99" spans="1:10" ht="15" customHeight="1" x14ac:dyDescent="0.2">
      <c r="A99" s="232"/>
      <c r="B99" s="233"/>
      <c r="C99" s="233"/>
      <c r="D99" s="221">
        <f t="shared" si="31"/>
        <v>0</v>
      </c>
      <c r="E99" s="245">
        <f t="shared" si="32"/>
        <v>0</v>
      </c>
      <c r="F99" s="245">
        <f t="shared" si="33"/>
        <v>0</v>
      </c>
      <c r="G99" s="245">
        <f t="shared" si="34"/>
        <v>0</v>
      </c>
      <c r="H99" s="245">
        <f t="shared" si="35"/>
        <v>0</v>
      </c>
      <c r="I99" s="245">
        <f t="shared" si="36"/>
        <v>0</v>
      </c>
      <c r="J99" s="245">
        <f t="shared" si="37"/>
        <v>0</v>
      </c>
    </row>
    <row r="100" spans="1:10" ht="15" customHeight="1" x14ac:dyDescent="0.2">
      <c r="A100" s="232"/>
      <c r="B100" s="233"/>
      <c r="C100" s="233"/>
      <c r="D100" s="221">
        <f t="shared" si="31"/>
        <v>0</v>
      </c>
      <c r="E100" s="245">
        <f t="shared" si="32"/>
        <v>0</v>
      </c>
      <c r="F100" s="245">
        <f t="shared" si="33"/>
        <v>0</v>
      </c>
      <c r="G100" s="245">
        <f t="shared" si="34"/>
        <v>0</v>
      </c>
      <c r="H100" s="245">
        <f t="shared" si="35"/>
        <v>0</v>
      </c>
      <c r="I100" s="245">
        <f t="shared" si="36"/>
        <v>0</v>
      </c>
      <c r="J100" s="245">
        <f t="shared" si="37"/>
        <v>0</v>
      </c>
    </row>
    <row r="101" spans="1:10" ht="15" customHeight="1" x14ac:dyDescent="0.2">
      <c r="A101" s="232"/>
      <c r="B101" s="233"/>
      <c r="C101" s="233"/>
      <c r="D101" s="221">
        <f t="shared" si="31"/>
        <v>0</v>
      </c>
      <c r="E101" s="245">
        <f t="shared" si="32"/>
        <v>0</v>
      </c>
      <c r="F101" s="245">
        <f t="shared" si="33"/>
        <v>0</v>
      </c>
      <c r="G101" s="245">
        <f t="shared" si="34"/>
        <v>0</v>
      </c>
      <c r="H101" s="245">
        <f t="shared" si="35"/>
        <v>0</v>
      </c>
      <c r="I101" s="245">
        <f t="shared" si="36"/>
        <v>0</v>
      </c>
      <c r="J101" s="245">
        <f t="shared" si="37"/>
        <v>0</v>
      </c>
    </row>
    <row r="102" spans="1:10" ht="15" customHeight="1" thickBot="1" x14ac:dyDescent="0.3">
      <c r="A102" s="246" t="s">
        <v>234</v>
      </c>
      <c r="B102" s="247"/>
      <c r="C102" s="247"/>
      <c r="D102" s="248">
        <f t="shared" ref="D102:J102" si="38">SUM(D94:D101)</f>
        <v>0</v>
      </c>
      <c r="E102" s="248">
        <f t="shared" si="38"/>
        <v>0</v>
      </c>
      <c r="F102" s="248">
        <f t="shared" si="38"/>
        <v>0</v>
      </c>
      <c r="G102" s="248">
        <f t="shared" si="38"/>
        <v>0</v>
      </c>
      <c r="H102" s="248">
        <f t="shared" si="38"/>
        <v>0</v>
      </c>
      <c r="I102" s="248">
        <f t="shared" si="38"/>
        <v>0</v>
      </c>
      <c r="J102" s="248">
        <f t="shared" si="38"/>
        <v>0</v>
      </c>
    </row>
    <row r="103" spans="1:10" ht="15" customHeight="1" thickTop="1" x14ac:dyDescent="0.25">
      <c r="A103" s="200"/>
      <c r="B103" s="200"/>
      <c r="C103" s="200"/>
      <c r="D103" s="200"/>
      <c r="E103" s="200"/>
      <c r="F103" s="200"/>
      <c r="G103" s="200"/>
      <c r="H103" s="200"/>
      <c r="I103" s="200"/>
      <c r="J103" s="200"/>
    </row>
  </sheetData>
  <sheetProtection algorithmName="SHA-512" hashValue="IOLRSyikwWVOGe3hXnOBOYvN6bzLn0UlgD1bFROMwhXsbMxTEj8RqMbufuT70Mc/k4+kEICiJ/pBOUr6GI+aeA==" saltValue="DC7G86Y7cciMN18rWzS6jQ==" spinCount="100000" sheet="1" objects="1" scenarios="1"/>
  <dataValidations count="1">
    <dataValidation type="list" allowBlank="1" showInputMessage="1" showErrorMessage="1" sqref="B42:B63 B70:B76 B82:B88 B95:B101" xr:uid="{FD747C63-9DFD-42C0-B0A6-1CB04853AE02}">
      <formula1>$B$17:$B$36</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C613C-33A4-4356-A0FB-67540BA675EB}">
  <dimension ref="A1:J103"/>
  <sheetViews>
    <sheetView workbookViewId="0">
      <selection activeCell="A4" sqref="A4"/>
    </sheetView>
  </sheetViews>
  <sheetFormatPr defaultColWidth="8.875" defaultRowHeight="15" x14ac:dyDescent="0.2"/>
  <cols>
    <col min="1" max="1" width="34.375" style="2" customWidth="1"/>
    <col min="2" max="11" width="13.625" style="2" customWidth="1"/>
    <col min="12" max="16384" width="8.875" style="2"/>
  </cols>
  <sheetData>
    <row r="1" spans="1:10" ht="15" customHeight="1" x14ac:dyDescent="0.25">
      <c r="A1" s="7" t="str">
        <f>CONCATENATE("Schedule ",Chklst!A18," - ",Chklst!B18)</f>
        <v>Schedule C-2i - Allocation of Administration Costs</v>
      </c>
      <c r="B1" s="196"/>
      <c r="C1" s="197"/>
      <c r="D1" s="1142"/>
      <c r="E1" s="1142"/>
      <c r="F1" s="1142"/>
      <c r="G1" s="1144" t="s">
        <v>102</v>
      </c>
      <c r="H1" s="1145"/>
      <c r="I1" s="200"/>
      <c r="J1" s="200"/>
    </row>
    <row r="2" spans="1:10" ht="15" customHeight="1" x14ac:dyDescent="0.25">
      <c r="A2" s="11" t="str">
        <f>'Sch A'!$A$2</f>
        <v>SFN 134 (Rev. 04-24)</v>
      </c>
      <c r="B2" s="201"/>
      <c r="C2" s="198"/>
      <c r="D2" s="1141"/>
      <c r="E2" s="1141"/>
      <c r="F2" s="1141"/>
      <c r="G2" s="1144" t="s">
        <v>103</v>
      </c>
      <c r="H2" s="1127">
        <f>'Sch A'!$C$2</f>
        <v>45108</v>
      </c>
      <c r="I2" s="200"/>
      <c r="J2" s="200"/>
    </row>
    <row r="3" spans="1:10" ht="15" customHeight="1" x14ac:dyDescent="0.25">
      <c r="A3" s="1463">
        <f>'Sch A'!$A$5</f>
        <v>0</v>
      </c>
      <c r="B3" s="197"/>
      <c r="C3" s="202"/>
      <c r="D3" s="1045"/>
      <c r="E3" s="1141"/>
      <c r="F3" s="1141"/>
      <c r="G3" s="1146" t="s">
        <v>104</v>
      </c>
      <c r="H3" s="1138">
        <f>'Sch A'!$C$3</f>
        <v>45473</v>
      </c>
      <c r="I3" s="200"/>
      <c r="J3" s="200"/>
    </row>
    <row r="4" spans="1:10" ht="15" customHeight="1" x14ac:dyDescent="0.25">
      <c r="A4" s="202"/>
      <c r="B4" s="203"/>
      <c r="C4" s="199"/>
      <c r="F4" s="202"/>
      <c r="G4" s="202"/>
      <c r="H4" s="1141"/>
      <c r="I4" s="200"/>
      <c r="J4" s="200"/>
    </row>
    <row r="5" spans="1:10" ht="15" customHeight="1" x14ac:dyDescent="0.25">
      <c r="A5" s="204" t="s">
        <v>187</v>
      </c>
      <c r="B5" s="205" t="s">
        <v>15</v>
      </c>
      <c r="C5" s="250"/>
      <c r="D5" s="250"/>
      <c r="E5" s="250"/>
      <c r="F5" s="250"/>
      <c r="G5" s="250"/>
      <c r="H5" s="207"/>
      <c r="I5" s="200"/>
      <c r="J5" s="200"/>
    </row>
    <row r="6" spans="1:10" ht="15.75" x14ac:dyDescent="0.25">
      <c r="A6" s="208"/>
      <c r="B6" s="209" t="s">
        <v>113</v>
      </c>
      <c r="C6" s="210" t="s">
        <v>109</v>
      </c>
      <c r="D6" s="211" t="s">
        <v>33</v>
      </c>
      <c r="E6" s="212" t="s">
        <v>35</v>
      </c>
      <c r="F6" s="213" t="s">
        <v>37</v>
      </c>
      <c r="G6" s="214" t="s">
        <v>38</v>
      </c>
      <c r="H6" s="938" t="s">
        <v>39</v>
      </c>
      <c r="I6" s="933"/>
      <c r="J6" s="200"/>
    </row>
    <row r="7" spans="1:10" ht="15" customHeight="1" x14ac:dyDescent="0.25">
      <c r="A7" s="216" t="s">
        <v>224</v>
      </c>
      <c r="B7" s="217"/>
      <c r="C7" s="218"/>
      <c r="D7" s="218"/>
      <c r="E7" s="218"/>
      <c r="F7" s="218"/>
      <c r="G7" s="219"/>
      <c r="H7" s="936"/>
      <c r="I7" s="934"/>
      <c r="J7" s="200"/>
    </row>
    <row r="8" spans="1:10" ht="18" customHeight="1" x14ac:dyDescent="0.35">
      <c r="A8" s="220" t="s">
        <v>225</v>
      </c>
      <c r="B8" s="221">
        <f t="shared" ref="B8:B11" si="0">SUM(C8:H8)</f>
        <v>0</v>
      </c>
      <c r="C8" s="221">
        <f>E64</f>
        <v>0</v>
      </c>
      <c r="D8" s="221">
        <f t="shared" ref="D8:H8" si="1">F64</f>
        <v>0</v>
      </c>
      <c r="E8" s="221">
        <f t="shared" si="1"/>
        <v>0</v>
      </c>
      <c r="F8" s="221">
        <f t="shared" si="1"/>
        <v>0</v>
      </c>
      <c r="G8" s="221">
        <f t="shared" si="1"/>
        <v>0</v>
      </c>
      <c r="H8" s="937">
        <f t="shared" si="1"/>
        <v>0</v>
      </c>
      <c r="I8" s="935"/>
      <c r="J8" s="200"/>
    </row>
    <row r="9" spans="1:10" ht="18" customHeight="1" x14ac:dyDescent="0.35">
      <c r="A9" s="220" t="s">
        <v>226</v>
      </c>
      <c r="B9" s="221">
        <f t="shared" si="0"/>
        <v>0</v>
      </c>
      <c r="C9" s="221">
        <f>E77</f>
        <v>0</v>
      </c>
      <c r="D9" s="221">
        <f t="shared" ref="D9:H9" si="2">F77</f>
        <v>0</v>
      </c>
      <c r="E9" s="221">
        <f t="shared" si="2"/>
        <v>0</v>
      </c>
      <c r="F9" s="221">
        <f t="shared" si="2"/>
        <v>0</v>
      </c>
      <c r="G9" s="221">
        <f t="shared" si="2"/>
        <v>0</v>
      </c>
      <c r="H9" s="937">
        <f t="shared" si="2"/>
        <v>0</v>
      </c>
      <c r="I9" s="935"/>
      <c r="J9" s="200"/>
    </row>
    <row r="10" spans="1:10" ht="18" customHeight="1" x14ac:dyDescent="0.35">
      <c r="A10" s="220" t="s">
        <v>235</v>
      </c>
      <c r="B10" s="221">
        <f t="shared" si="0"/>
        <v>0</v>
      </c>
      <c r="C10" s="221">
        <f>E89</f>
        <v>0</v>
      </c>
      <c r="D10" s="221">
        <f t="shared" ref="D10:H10" si="3">F89</f>
        <v>0</v>
      </c>
      <c r="E10" s="221">
        <f t="shared" si="3"/>
        <v>0</v>
      </c>
      <c r="F10" s="221">
        <f t="shared" si="3"/>
        <v>0</v>
      </c>
      <c r="G10" s="221">
        <f t="shared" si="3"/>
        <v>0</v>
      </c>
      <c r="H10" s="937">
        <f t="shared" si="3"/>
        <v>0</v>
      </c>
      <c r="I10" s="935"/>
      <c r="J10" s="200"/>
    </row>
    <row r="11" spans="1:10" ht="18" customHeight="1" x14ac:dyDescent="0.35">
      <c r="A11" s="220" t="s">
        <v>228</v>
      </c>
      <c r="B11" s="221">
        <f t="shared" si="0"/>
        <v>0</v>
      </c>
      <c r="C11" s="221">
        <f>E102</f>
        <v>0</v>
      </c>
      <c r="D11" s="221">
        <f t="shared" ref="D11:H11" si="4">F102</f>
        <v>0</v>
      </c>
      <c r="E11" s="221">
        <f t="shared" si="4"/>
        <v>0</v>
      </c>
      <c r="F11" s="221">
        <f t="shared" si="4"/>
        <v>0</v>
      </c>
      <c r="G11" s="221">
        <f t="shared" si="4"/>
        <v>0</v>
      </c>
      <c r="H11" s="937">
        <f t="shared" si="4"/>
        <v>0</v>
      </c>
      <c r="I11" s="935"/>
      <c r="J11" s="200"/>
    </row>
    <row r="12" spans="1:10" ht="15" customHeight="1" x14ac:dyDescent="0.25">
      <c r="A12" s="223" t="s">
        <v>229</v>
      </c>
      <c r="B12" s="221">
        <f>SUM(C12:H12)</f>
        <v>0</v>
      </c>
      <c r="C12" s="221">
        <f t="shared" ref="C12:H12" si="5">SUM(C8:C11)</f>
        <v>0</v>
      </c>
      <c r="D12" s="221">
        <f t="shared" si="5"/>
        <v>0</v>
      </c>
      <c r="E12" s="221">
        <f t="shared" si="5"/>
        <v>0</v>
      </c>
      <c r="F12" s="221">
        <f t="shared" si="5"/>
        <v>0</v>
      </c>
      <c r="G12" s="221">
        <f t="shared" si="5"/>
        <v>0</v>
      </c>
      <c r="H12" s="937">
        <f t="shared" si="5"/>
        <v>0</v>
      </c>
      <c r="I12" s="934"/>
      <c r="J12" s="200"/>
    </row>
    <row r="13" spans="1:10" ht="15" customHeight="1" x14ac:dyDescent="0.25">
      <c r="A13" s="224" t="s">
        <v>230</v>
      </c>
      <c r="B13" s="225"/>
      <c r="C13" s="225"/>
      <c r="D13" s="225"/>
      <c r="E13" s="225"/>
      <c r="F13" s="225"/>
      <c r="G13" s="225"/>
      <c r="H13" s="225"/>
      <c r="I13" s="200"/>
      <c r="J13" s="200"/>
    </row>
    <row r="14" spans="1:10" ht="15" customHeight="1" x14ac:dyDescent="0.25">
      <c r="A14" s="226"/>
      <c r="B14" s="226"/>
      <c r="C14" s="226"/>
      <c r="D14" s="226"/>
      <c r="E14" s="226"/>
      <c r="F14" s="226"/>
      <c r="G14" s="226"/>
      <c r="H14" s="226"/>
      <c r="I14" s="200"/>
      <c r="J14" s="200"/>
    </row>
    <row r="15" spans="1:10" ht="15" customHeight="1" x14ac:dyDescent="0.25">
      <c r="A15" s="227" t="s">
        <v>200</v>
      </c>
      <c r="B15" s="227"/>
      <c r="C15" s="227"/>
      <c r="D15" s="228"/>
      <c r="E15" s="227"/>
      <c r="F15" s="227"/>
      <c r="G15" s="227"/>
      <c r="H15" s="227"/>
      <c r="I15" s="227"/>
      <c r="J15" s="229"/>
    </row>
    <row r="16" spans="1:10" ht="26.1" customHeight="1" x14ac:dyDescent="0.2">
      <c r="A16" s="230" t="s">
        <v>201</v>
      </c>
      <c r="B16" s="231" t="s">
        <v>202</v>
      </c>
      <c r="C16" s="173" t="s">
        <v>1176</v>
      </c>
      <c r="D16" s="251" t="s">
        <v>113</v>
      </c>
      <c r="E16" s="252" t="s">
        <v>109</v>
      </c>
      <c r="F16" s="253" t="s">
        <v>33</v>
      </c>
      <c r="G16" s="254" t="s">
        <v>35</v>
      </c>
      <c r="H16" s="255" t="s">
        <v>37</v>
      </c>
      <c r="I16" s="256" t="s">
        <v>38</v>
      </c>
      <c r="J16" s="256" t="s">
        <v>39</v>
      </c>
    </row>
    <row r="17" spans="1:10" ht="15" customHeight="1" x14ac:dyDescent="0.2">
      <c r="A17" s="232"/>
      <c r="B17" s="233"/>
      <c r="C17" s="243"/>
      <c r="D17" s="257">
        <f t="shared" ref="D17:D36" si="6">SUM(E17:J17)</f>
        <v>0</v>
      </c>
      <c r="E17" s="1464">
        <f>IFERROR(VLOOKUP($B17,'Sch C-3'!$C$6:$I$136,3,0),0)</f>
        <v>0</v>
      </c>
      <c r="F17" s="1464">
        <f>IFERROR(VLOOKUP($B17,'Sch C-3'!$C$6:$I$136,4,0),0)</f>
        <v>0</v>
      </c>
      <c r="G17" s="1464">
        <f>IFERROR(VLOOKUP($B17,'Sch C-3'!$C$6:$I$136,5,0),0)</f>
        <v>0</v>
      </c>
      <c r="H17" s="1464">
        <f>IFERROR(VLOOKUP($B17,'Sch C-3'!$C$6:$I$136,6,0),0)</f>
        <v>0</v>
      </c>
      <c r="I17" s="1464">
        <f>IFERROR(VLOOKUP($B17,'Sch C-3'!$C$6:$I$136,7,0),0)</f>
        <v>0</v>
      </c>
      <c r="J17" s="1464">
        <f>IFERROR(VLOOKUP($B17,'Sch C-3'!$C$6:$I$136,8,0),0)</f>
        <v>0</v>
      </c>
    </row>
    <row r="18" spans="1:10" ht="15" customHeight="1" x14ac:dyDescent="0.2">
      <c r="A18" s="232"/>
      <c r="B18" s="233"/>
      <c r="C18" s="243"/>
      <c r="D18" s="257">
        <f t="shared" si="6"/>
        <v>0</v>
      </c>
      <c r="E18" s="1464">
        <f>IFERROR(VLOOKUP($B18,'Sch C-3'!$C$6:$I$136,3,0),0)</f>
        <v>0</v>
      </c>
      <c r="F18" s="1464">
        <f>IFERROR(VLOOKUP($B18,'Sch C-3'!$C$6:$I$136,4,0),0)</f>
        <v>0</v>
      </c>
      <c r="G18" s="1464">
        <f>IFERROR(VLOOKUP($B18,'Sch C-3'!$C$6:$I$136,5,0),0)</f>
        <v>0</v>
      </c>
      <c r="H18" s="1464">
        <f>IFERROR(VLOOKUP($B18,'Sch C-3'!$C$6:$I$136,6,0),0)</f>
        <v>0</v>
      </c>
      <c r="I18" s="1464">
        <f>IFERROR(VLOOKUP($B18,'Sch C-3'!$C$6:$I$136,7,0),0)</f>
        <v>0</v>
      </c>
      <c r="J18" s="1464">
        <f>IFERROR(VLOOKUP($B18,'Sch C-3'!$C$6:$I$136,8,0),0)</f>
        <v>0</v>
      </c>
    </row>
    <row r="19" spans="1:10" ht="15" customHeight="1" x14ac:dyDescent="0.2">
      <c r="A19" s="232"/>
      <c r="B19" s="233"/>
      <c r="C19" s="243"/>
      <c r="D19" s="257">
        <f t="shared" si="6"/>
        <v>0</v>
      </c>
      <c r="E19" s="1464">
        <f>IFERROR(VLOOKUP($B19,'Sch C-3'!$C$6:$I$136,3,0),0)</f>
        <v>0</v>
      </c>
      <c r="F19" s="1464">
        <f>IFERROR(VLOOKUP($B19,'Sch C-3'!$C$6:$I$136,4,0),0)</f>
        <v>0</v>
      </c>
      <c r="G19" s="1464">
        <f>IFERROR(VLOOKUP($B19,'Sch C-3'!$C$6:$I$136,5,0),0)</f>
        <v>0</v>
      </c>
      <c r="H19" s="1464">
        <f>IFERROR(VLOOKUP($B19,'Sch C-3'!$C$6:$I$136,6,0),0)</f>
        <v>0</v>
      </c>
      <c r="I19" s="1464">
        <f>IFERROR(VLOOKUP($B19,'Sch C-3'!$C$6:$I$136,7,0),0)</f>
        <v>0</v>
      </c>
      <c r="J19" s="1464">
        <f>IFERROR(VLOOKUP($B19,'Sch C-3'!$C$6:$I$136,8,0),0)</f>
        <v>0</v>
      </c>
    </row>
    <row r="20" spans="1:10" ht="15" customHeight="1" x14ac:dyDescent="0.2">
      <c r="A20" s="232"/>
      <c r="B20" s="233"/>
      <c r="C20" s="243"/>
      <c r="D20" s="257">
        <f t="shared" si="6"/>
        <v>0</v>
      </c>
      <c r="E20" s="1464">
        <f>IFERROR(VLOOKUP($B20,'Sch C-3'!$C$6:$I$136,3,0),0)</f>
        <v>0</v>
      </c>
      <c r="F20" s="1464">
        <f>IFERROR(VLOOKUP($B20,'Sch C-3'!$C$6:$I$136,4,0),0)</f>
        <v>0</v>
      </c>
      <c r="G20" s="1464">
        <f>IFERROR(VLOOKUP($B20,'Sch C-3'!$C$6:$I$136,5,0),0)</f>
        <v>0</v>
      </c>
      <c r="H20" s="1464">
        <f>IFERROR(VLOOKUP($B20,'Sch C-3'!$C$6:$I$136,6,0),0)</f>
        <v>0</v>
      </c>
      <c r="I20" s="1464">
        <f>IFERROR(VLOOKUP($B20,'Sch C-3'!$C$6:$I$136,7,0),0)</f>
        <v>0</v>
      </c>
      <c r="J20" s="1464">
        <f>IFERROR(VLOOKUP($B20,'Sch C-3'!$C$6:$I$136,8,0),0)</f>
        <v>0</v>
      </c>
    </row>
    <row r="21" spans="1:10" ht="15" customHeight="1" x14ac:dyDescent="0.2">
      <c r="A21" s="232"/>
      <c r="B21" s="233"/>
      <c r="C21" s="243"/>
      <c r="D21" s="257">
        <f t="shared" si="6"/>
        <v>0</v>
      </c>
      <c r="E21" s="1464">
        <f>IFERROR(VLOOKUP($B21,'Sch C-3'!$C$6:$I$136,3,0),0)</f>
        <v>0</v>
      </c>
      <c r="F21" s="1464">
        <f>IFERROR(VLOOKUP($B21,'Sch C-3'!$C$6:$I$136,4,0),0)</f>
        <v>0</v>
      </c>
      <c r="G21" s="1464">
        <f>IFERROR(VLOOKUP($B21,'Sch C-3'!$C$6:$I$136,5,0),0)</f>
        <v>0</v>
      </c>
      <c r="H21" s="1464">
        <f>IFERROR(VLOOKUP($B21,'Sch C-3'!$C$6:$I$136,6,0),0)</f>
        <v>0</v>
      </c>
      <c r="I21" s="1464">
        <f>IFERROR(VLOOKUP($B21,'Sch C-3'!$C$6:$I$136,7,0),0)</f>
        <v>0</v>
      </c>
      <c r="J21" s="1464">
        <f>IFERROR(VLOOKUP($B21,'Sch C-3'!$C$6:$I$136,8,0),0)</f>
        <v>0</v>
      </c>
    </row>
    <row r="22" spans="1:10" ht="15" customHeight="1" x14ac:dyDescent="0.2">
      <c r="A22" s="232"/>
      <c r="B22" s="233"/>
      <c r="C22" s="243"/>
      <c r="D22" s="257">
        <f t="shared" si="6"/>
        <v>0</v>
      </c>
      <c r="E22" s="1464">
        <f>IFERROR(VLOOKUP($B22,'Sch C-3'!$C$6:$I$136,3,0),0)</f>
        <v>0</v>
      </c>
      <c r="F22" s="1464">
        <f>IFERROR(VLOOKUP($B22,'Sch C-3'!$C$6:$I$136,4,0),0)</f>
        <v>0</v>
      </c>
      <c r="G22" s="1464">
        <f>IFERROR(VLOOKUP($B22,'Sch C-3'!$C$6:$I$136,5,0),0)</f>
        <v>0</v>
      </c>
      <c r="H22" s="1464">
        <f>IFERROR(VLOOKUP($B22,'Sch C-3'!$C$6:$I$136,6,0),0)</f>
        <v>0</v>
      </c>
      <c r="I22" s="1464">
        <f>IFERROR(VLOOKUP($B22,'Sch C-3'!$C$6:$I$136,7,0),0)</f>
        <v>0</v>
      </c>
      <c r="J22" s="1464">
        <f>IFERROR(VLOOKUP($B22,'Sch C-3'!$C$6:$I$136,8,0),0)</f>
        <v>0</v>
      </c>
    </row>
    <row r="23" spans="1:10" ht="15" customHeight="1" x14ac:dyDescent="0.2">
      <c r="A23" s="232"/>
      <c r="B23" s="233"/>
      <c r="C23" s="243"/>
      <c r="D23" s="257">
        <f t="shared" si="6"/>
        <v>0</v>
      </c>
      <c r="E23" s="1464">
        <f>IFERROR(VLOOKUP($B23,'Sch C-3'!$C$6:$I$136,3,0),0)</f>
        <v>0</v>
      </c>
      <c r="F23" s="1464">
        <f>IFERROR(VLOOKUP($B23,'Sch C-3'!$C$6:$I$136,4,0),0)</f>
        <v>0</v>
      </c>
      <c r="G23" s="1464">
        <f>IFERROR(VLOOKUP($B23,'Sch C-3'!$C$6:$I$136,5,0),0)</f>
        <v>0</v>
      </c>
      <c r="H23" s="1464">
        <f>IFERROR(VLOOKUP($B23,'Sch C-3'!$C$6:$I$136,6,0),0)</f>
        <v>0</v>
      </c>
      <c r="I23" s="1464">
        <f>IFERROR(VLOOKUP($B23,'Sch C-3'!$C$6:$I$136,7,0),0)</f>
        <v>0</v>
      </c>
      <c r="J23" s="1464">
        <f>IFERROR(VLOOKUP($B23,'Sch C-3'!$C$6:$I$136,8,0),0)</f>
        <v>0</v>
      </c>
    </row>
    <row r="24" spans="1:10" ht="15" customHeight="1" x14ac:dyDescent="0.2">
      <c r="A24" s="232"/>
      <c r="B24" s="233"/>
      <c r="C24" s="243"/>
      <c r="D24" s="257">
        <f t="shared" si="6"/>
        <v>0</v>
      </c>
      <c r="E24" s="1464">
        <f>IFERROR(VLOOKUP($B24,'Sch C-3'!$C$6:$I$136,3,0),0)</f>
        <v>0</v>
      </c>
      <c r="F24" s="1464">
        <f>IFERROR(VLOOKUP($B24,'Sch C-3'!$C$6:$I$136,4,0),0)</f>
        <v>0</v>
      </c>
      <c r="G24" s="1464">
        <f>IFERROR(VLOOKUP($B24,'Sch C-3'!$C$6:$I$136,5,0),0)</f>
        <v>0</v>
      </c>
      <c r="H24" s="1464">
        <f>IFERROR(VLOOKUP($B24,'Sch C-3'!$C$6:$I$136,6,0),0)</f>
        <v>0</v>
      </c>
      <c r="I24" s="1464">
        <f>IFERROR(VLOOKUP($B24,'Sch C-3'!$C$6:$I$136,7,0),0)</f>
        <v>0</v>
      </c>
      <c r="J24" s="1464">
        <f>IFERROR(VLOOKUP($B24,'Sch C-3'!$C$6:$I$136,8,0),0)</f>
        <v>0</v>
      </c>
    </row>
    <row r="25" spans="1:10" ht="15" customHeight="1" x14ac:dyDescent="0.2">
      <c r="A25" s="232"/>
      <c r="B25" s="233"/>
      <c r="C25" s="243"/>
      <c r="D25" s="257">
        <f t="shared" si="6"/>
        <v>0</v>
      </c>
      <c r="E25" s="1464">
        <f>IFERROR(VLOOKUP($B25,'Sch C-3'!$C$6:$I$136,3,0),0)</f>
        <v>0</v>
      </c>
      <c r="F25" s="1464">
        <f>IFERROR(VLOOKUP($B25,'Sch C-3'!$C$6:$I$136,4,0),0)</f>
        <v>0</v>
      </c>
      <c r="G25" s="1464">
        <f>IFERROR(VLOOKUP($B25,'Sch C-3'!$C$6:$I$136,5,0),0)</f>
        <v>0</v>
      </c>
      <c r="H25" s="1464">
        <f>IFERROR(VLOOKUP($B25,'Sch C-3'!$C$6:$I$136,6,0),0)</f>
        <v>0</v>
      </c>
      <c r="I25" s="1464">
        <f>IFERROR(VLOOKUP($B25,'Sch C-3'!$C$6:$I$136,7,0),0)</f>
        <v>0</v>
      </c>
      <c r="J25" s="1464">
        <f>IFERROR(VLOOKUP($B25,'Sch C-3'!$C$6:$I$136,8,0),0)</f>
        <v>0</v>
      </c>
    </row>
    <row r="26" spans="1:10" ht="15" customHeight="1" x14ac:dyDescent="0.2">
      <c r="A26" s="232"/>
      <c r="B26" s="233"/>
      <c r="C26" s="243"/>
      <c r="D26" s="257">
        <f t="shared" si="6"/>
        <v>0</v>
      </c>
      <c r="E26" s="1464">
        <f>IFERROR(VLOOKUP($B26,'Sch C-3'!$C$6:$I$136,3,0),0)</f>
        <v>0</v>
      </c>
      <c r="F26" s="1464">
        <f>IFERROR(VLOOKUP($B26,'Sch C-3'!$C$6:$I$136,4,0),0)</f>
        <v>0</v>
      </c>
      <c r="G26" s="1464">
        <f>IFERROR(VLOOKUP($B26,'Sch C-3'!$C$6:$I$136,5,0),0)</f>
        <v>0</v>
      </c>
      <c r="H26" s="1464">
        <f>IFERROR(VLOOKUP($B26,'Sch C-3'!$C$6:$I$136,6,0),0)</f>
        <v>0</v>
      </c>
      <c r="I26" s="1464">
        <f>IFERROR(VLOOKUP($B26,'Sch C-3'!$C$6:$I$136,7,0),0)</f>
        <v>0</v>
      </c>
      <c r="J26" s="1464">
        <f>IFERROR(VLOOKUP($B26,'Sch C-3'!$C$6:$I$136,8,0),0)</f>
        <v>0</v>
      </c>
    </row>
    <row r="27" spans="1:10" ht="15" customHeight="1" x14ac:dyDescent="0.2">
      <c r="A27" s="232"/>
      <c r="B27" s="233"/>
      <c r="C27" s="243"/>
      <c r="D27" s="257">
        <f t="shared" si="6"/>
        <v>0</v>
      </c>
      <c r="E27" s="1464">
        <f>IFERROR(VLOOKUP($B27,'Sch C-3'!$C$6:$I$136,3,0),0)</f>
        <v>0</v>
      </c>
      <c r="F27" s="1464">
        <f>IFERROR(VLOOKUP($B27,'Sch C-3'!$C$6:$I$136,4,0),0)</f>
        <v>0</v>
      </c>
      <c r="G27" s="1464">
        <f>IFERROR(VLOOKUP($B27,'Sch C-3'!$C$6:$I$136,5,0),0)</f>
        <v>0</v>
      </c>
      <c r="H27" s="1464">
        <f>IFERROR(VLOOKUP($B27,'Sch C-3'!$C$6:$I$136,6,0),0)</f>
        <v>0</v>
      </c>
      <c r="I27" s="1464">
        <f>IFERROR(VLOOKUP($B27,'Sch C-3'!$C$6:$I$136,7,0),0)</f>
        <v>0</v>
      </c>
      <c r="J27" s="1464">
        <f>IFERROR(VLOOKUP($B27,'Sch C-3'!$C$6:$I$136,8,0),0)</f>
        <v>0</v>
      </c>
    </row>
    <row r="28" spans="1:10" ht="15" customHeight="1" x14ac:dyDescent="0.2">
      <c r="A28" s="232"/>
      <c r="B28" s="233"/>
      <c r="C28" s="243"/>
      <c r="D28" s="257">
        <f t="shared" si="6"/>
        <v>0</v>
      </c>
      <c r="E28" s="1464">
        <f>IFERROR(VLOOKUP($B28,'Sch C-3'!$C$6:$I$136,3,0),0)</f>
        <v>0</v>
      </c>
      <c r="F28" s="1464">
        <f>IFERROR(VLOOKUP($B28,'Sch C-3'!$C$6:$I$136,4,0),0)</f>
        <v>0</v>
      </c>
      <c r="G28" s="1464">
        <f>IFERROR(VLOOKUP($B28,'Sch C-3'!$C$6:$I$136,5,0),0)</f>
        <v>0</v>
      </c>
      <c r="H28" s="1464">
        <f>IFERROR(VLOOKUP($B28,'Sch C-3'!$C$6:$I$136,6,0),0)</f>
        <v>0</v>
      </c>
      <c r="I28" s="1464">
        <f>IFERROR(VLOOKUP($B28,'Sch C-3'!$C$6:$I$136,7,0),0)</f>
        <v>0</v>
      </c>
      <c r="J28" s="1464">
        <f>IFERROR(VLOOKUP($B28,'Sch C-3'!$C$6:$I$136,8,0),0)</f>
        <v>0</v>
      </c>
    </row>
    <row r="29" spans="1:10" ht="15" customHeight="1" x14ac:dyDescent="0.2">
      <c r="A29" s="232"/>
      <c r="B29" s="233"/>
      <c r="C29" s="243"/>
      <c r="D29" s="257">
        <f t="shared" si="6"/>
        <v>0</v>
      </c>
      <c r="E29" s="1464">
        <f>IFERROR(VLOOKUP($B29,'Sch C-3'!$C$6:$I$136,3,0),0)</f>
        <v>0</v>
      </c>
      <c r="F29" s="1464">
        <f>IFERROR(VLOOKUP($B29,'Sch C-3'!$C$6:$I$136,4,0),0)</f>
        <v>0</v>
      </c>
      <c r="G29" s="1464">
        <f>IFERROR(VLOOKUP($B29,'Sch C-3'!$C$6:$I$136,5,0),0)</f>
        <v>0</v>
      </c>
      <c r="H29" s="1464">
        <f>IFERROR(VLOOKUP($B29,'Sch C-3'!$C$6:$I$136,6,0),0)</f>
        <v>0</v>
      </c>
      <c r="I29" s="1464">
        <f>IFERROR(VLOOKUP($B29,'Sch C-3'!$C$6:$I$136,7,0),0)</f>
        <v>0</v>
      </c>
      <c r="J29" s="1464">
        <f>IFERROR(VLOOKUP($B29,'Sch C-3'!$C$6:$I$136,8,0),0)</f>
        <v>0</v>
      </c>
    </row>
    <row r="30" spans="1:10" ht="15" customHeight="1" x14ac:dyDescent="0.2">
      <c r="A30" s="232"/>
      <c r="B30" s="233"/>
      <c r="C30" s="243"/>
      <c r="D30" s="257">
        <f t="shared" si="6"/>
        <v>0</v>
      </c>
      <c r="E30" s="1464">
        <f>IFERROR(VLOOKUP($B30,'Sch C-3'!$C$6:$I$136,3,0),0)</f>
        <v>0</v>
      </c>
      <c r="F30" s="1464">
        <f>IFERROR(VLOOKUP($B30,'Sch C-3'!$C$6:$I$136,4,0),0)</f>
        <v>0</v>
      </c>
      <c r="G30" s="1464">
        <f>IFERROR(VLOOKUP($B30,'Sch C-3'!$C$6:$I$136,5,0),0)</f>
        <v>0</v>
      </c>
      <c r="H30" s="1464">
        <f>IFERROR(VLOOKUP($B30,'Sch C-3'!$C$6:$I$136,6,0),0)</f>
        <v>0</v>
      </c>
      <c r="I30" s="1464">
        <f>IFERROR(VLOOKUP($B30,'Sch C-3'!$C$6:$I$136,7,0),0)</f>
        <v>0</v>
      </c>
      <c r="J30" s="1464">
        <f>IFERROR(VLOOKUP($B30,'Sch C-3'!$C$6:$I$136,8,0),0)</f>
        <v>0</v>
      </c>
    </row>
    <row r="31" spans="1:10" ht="15" customHeight="1" x14ac:dyDescent="0.2">
      <c r="A31" s="232"/>
      <c r="B31" s="233"/>
      <c r="C31" s="243"/>
      <c r="D31" s="257">
        <f t="shared" si="6"/>
        <v>0</v>
      </c>
      <c r="E31" s="1464">
        <f>IFERROR(VLOOKUP($B31,'Sch C-3'!$C$6:$I$136,3,0),0)</f>
        <v>0</v>
      </c>
      <c r="F31" s="1464">
        <f>IFERROR(VLOOKUP($B31,'Sch C-3'!$C$6:$I$136,4,0),0)</f>
        <v>0</v>
      </c>
      <c r="G31" s="1464">
        <f>IFERROR(VLOOKUP($B31,'Sch C-3'!$C$6:$I$136,5,0),0)</f>
        <v>0</v>
      </c>
      <c r="H31" s="1464">
        <f>IFERROR(VLOOKUP($B31,'Sch C-3'!$C$6:$I$136,6,0),0)</f>
        <v>0</v>
      </c>
      <c r="I31" s="1464">
        <f>IFERROR(VLOOKUP($B31,'Sch C-3'!$C$6:$I$136,7,0),0)</f>
        <v>0</v>
      </c>
      <c r="J31" s="1464">
        <f>IFERROR(VLOOKUP($B31,'Sch C-3'!$C$6:$I$136,8,0),0)</f>
        <v>0</v>
      </c>
    </row>
    <row r="32" spans="1:10" ht="15" customHeight="1" x14ac:dyDescent="0.2">
      <c r="A32" s="232"/>
      <c r="B32" s="233"/>
      <c r="C32" s="243"/>
      <c r="D32" s="257">
        <f t="shared" si="6"/>
        <v>0</v>
      </c>
      <c r="E32" s="1464">
        <f>IFERROR(VLOOKUP($B32,'Sch C-3'!$C$6:$I$136,3,0),0)</f>
        <v>0</v>
      </c>
      <c r="F32" s="1464">
        <f>IFERROR(VLOOKUP($B32,'Sch C-3'!$C$6:$I$136,4,0),0)</f>
        <v>0</v>
      </c>
      <c r="G32" s="1464">
        <f>IFERROR(VLOOKUP($B32,'Sch C-3'!$C$6:$I$136,5,0),0)</f>
        <v>0</v>
      </c>
      <c r="H32" s="1464">
        <f>IFERROR(VLOOKUP($B32,'Sch C-3'!$C$6:$I$136,6,0),0)</f>
        <v>0</v>
      </c>
      <c r="I32" s="1464">
        <f>IFERROR(VLOOKUP($B32,'Sch C-3'!$C$6:$I$136,7,0),0)</f>
        <v>0</v>
      </c>
      <c r="J32" s="1464">
        <f>IFERROR(VLOOKUP($B32,'Sch C-3'!$C$6:$I$136,8,0),0)</f>
        <v>0</v>
      </c>
    </row>
    <row r="33" spans="1:10" ht="15" customHeight="1" x14ac:dyDescent="0.2">
      <c r="A33" s="232"/>
      <c r="B33" s="233"/>
      <c r="C33" s="243"/>
      <c r="D33" s="257">
        <f t="shared" si="6"/>
        <v>0</v>
      </c>
      <c r="E33" s="1464">
        <f>IFERROR(VLOOKUP($B33,'Sch C-3'!$C$6:$I$136,3,0),0)</f>
        <v>0</v>
      </c>
      <c r="F33" s="1464">
        <f>IFERROR(VLOOKUP($B33,'Sch C-3'!$C$6:$I$136,4,0),0)</f>
        <v>0</v>
      </c>
      <c r="G33" s="1464">
        <f>IFERROR(VLOOKUP($B33,'Sch C-3'!$C$6:$I$136,5,0),0)</f>
        <v>0</v>
      </c>
      <c r="H33" s="1464">
        <f>IFERROR(VLOOKUP($B33,'Sch C-3'!$C$6:$I$136,6,0),0)</f>
        <v>0</v>
      </c>
      <c r="I33" s="1464">
        <f>IFERROR(VLOOKUP($B33,'Sch C-3'!$C$6:$I$136,7,0),0)</f>
        <v>0</v>
      </c>
      <c r="J33" s="1464">
        <f>IFERROR(VLOOKUP($B33,'Sch C-3'!$C$6:$I$136,8,0),0)</f>
        <v>0</v>
      </c>
    </row>
    <row r="34" spans="1:10" ht="15" customHeight="1" x14ac:dyDescent="0.2">
      <c r="A34" s="232"/>
      <c r="B34" s="233"/>
      <c r="C34" s="243"/>
      <c r="D34" s="257">
        <f t="shared" si="6"/>
        <v>0</v>
      </c>
      <c r="E34" s="1464">
        <f>IFERROR(VLOOKUP($B34,'Sch C-3'!$C$6:$I$136,3,0),0)</f>
        <v>0</v>
      </c>
      <c r="F34" s="1464">
        <f>IFERROR(VLOOKUP($B34,'Sch C-3'!$C$6:$I$136,4,0),0)</f>
        <v>0</v>
      </c>
      <c r="G34" s="1464">
        <f>IFERROR(VLOOKUP($B34,'Sch C-3'!$C$6:$I$136,5,0),0)</f>
        <v>0</v>
      </c>
      <c r="H34" s="1464">
        <f>IFERROR(VLOOKUP($B34,'Sch C-3'!$C$6:$I$136,6,0),0)</f>
        <v>0</v>
      </c>
      <c r="I34" s="1464">
        <f>IFERROR(VLOOKUP($B34,'Sch C-3'!$C$6:$I$136,7,0),0)</f>
        <v>0</v>
      </c>
      <c r="J34" s="1464">
        <f>IFERROR(VLOOKUP($B34,'Sch C-3'!$C$6:$I$136,8,0),0)</f>
        <v>0</v>
      </c>
    </row>
    <row r="35" spans="1:10" ht="15" customHeight="1" x14ac:dyDescent="0.2">
      <c r="A35" s="232"/>
      <c r="B35" s="233"/>
      <c r="C35" s="243"/>
      <c r="D35" s="257">
        <f t="shared" si="6"/>
        <v>0</v>
      </c>
      <c r="E35" s="1464">
        <f>IFERROR(VLOOKUP($B35,'Sch C-3'!$C$6:$I$136,3,0),0)</f>
        <v>0</v>
      </c>
      <c r="F35" s="1464">
        <f>IFERROR(VLOOKUP($B35,'Sch C-3'!$C$6:$I$136,4,0),0)</f>
        <v>0</v>
      </c>
      <c r="G35" s="1464">
        <f>IFERROR(VLOOKUP($B35,'Sch C-3'!$C$6:$I$136,5,0),0)</f>
        <v>0</v>
      </c>
      <c r="H35" s="1464">
        <f>IFERROR(VLOOKUP($B35,'Sch C-3'!$C$6:$I$136,6,0),0)</f>
        <v>0</v>
      </c>
      <c r="I35" s="1464">
        <f>IFERROR(VLOOKUP($B35,'Sch C-3'!$C$6:$I$136,7,0),0)</f>
        <v>0</v>
      </c>
      <c r="J35" s="1464">
        <f>IFERROR(VLOOKUP($B35,'Sch C-3'!$C$6:$I$136,8,0),0)</f>
        <v>0</v>
      </c>
    </row>
    <row r="36" spans="1:10" ht="15" customHeight="1" x14ac:dyDescent="0.2">
      <c r="A36" s="232"/>
      <c r="B36" s="233"/>
      <c r="C36" s="243"/>
      <c r="D36" s="257">
        <f t="shared" si="6"/>
        <v>0</v>
      </c>
      <c r="E36" s="1464">
        <f>IFERROR(VLOOKUP($B36,'Sch C-3'!$C$6:$I$136,3,0),0)</f>
        <v>0</v>
      </c>
      <c r="F36" s="1464">
        <f>IFERROR(VLOOKUP($B36,'Sch C-3'!$C$6:$I$136,4,0),0)</f>
        <v>0</v>
      </c>
      <c r="G36" s="1464">
        <f>IFERROR(VLOOKUP($B36,'Sch C-3'!$C$6:$I$136,5,0),0)</f>
        <v>0</v>
      </c>
      <c r="H36" s="1464">
        <f>IFERROR(VLOOKUP($B36,'Sch C-3'!$C$6:$I$136,6,0),0)</f>
        <v>0</v>
      </c>
      <c r="I36" s="1464">
        <f>IFERROR(VLOOKUP($B36,'Sch C-3'!$C$6:$I$136,7,0),0)</f>
        <v>0</v>
      </c>
      <c r="J36" s="1464">
        <f>IFERROR(VLOOKUP($B36,'Sch C-3'!$C$6:$I$136,8,0),0)</f>
        <v>0</v>
      </c>
    </row>
    <row r="37" spans="1:10" ht="15" customHeight="1" x14ac:dyDescent="0.25">
      <c r="A37" s="200"/>
      <c r="B37" s="200"/>
      <c r="C37" s="200"/>
      <c r="D37" s="200"/>
      <c r="E37" s="200"/>
      <c r="F37" s="200"/>
      <c r="G37" s="200"/>
      <c r="H37" s="200"/>
      <c r="I37" s="200"/>
      <c r="J37" s="200"/>
    </row>
    <row r="38" spans="1:10" ht="15" customHeight="1" x14ac:dyDescent="0.25">
      <c r="A38" s="200"/>
      <c r="B38" s="200"/>
      <c r="C38" s="200"/>
      <c r="D38" s="200"/>
      <c r="E38" s="200"/>
      <c r="F38" s="200"/>
      <c r="G38" s="200"/>
      <c r="H38" s="200"/>
      <c r="I38" s="200"/>
      <c r="J38" s="200"/>
    </row>
    <row r="39" spans="1:10" ht="15" customHeight="1" x14ac:dyDescent="0.25">
      <c r="A39" s="235" t="s">
        <v>6</v>
      </c>
      <c r="B39" s="236"/>
      <c r="C39" s="236"/>
      <c r="D39" s="237"/>
      <c r="E39" s="237"/>
      <c r="F39" s="237"/>
      <c r="G39" s="238"/>
      <c r="H39" s="236"/>
      <c r="I39" s="236"/>
      <c r="J39" s="239"/>
    </row>
    <row r="40" spans="1:10" ht="26.1" customHeight="1" x14ac:dyDescent="0.2">
      <c r="A40" s="230" t="s">
        <v>218</v>
      </c>
      <c r="B40" s="231" t="s">
        <v>202</v>
      </c>
      <c r="C40" s="231" t="s">
        <v>203</v>
      </c>
      <c r="D40" s="209" t="s">
        <v>113</v>
      </c>
      <c r="E40" s="210" t="s">
        <v>109</v>
      </c>
      <c r="F40" s="211" t="s">
        <v>33</v>
      </c>
      <c r="G40" s="212" t="s">
        <v>35</v>
      </c>
      <c r="H40" s="213" t="s">
        <v>37</v>
      </c>
      <c r="I40" s="214" t="s">
        <v>38</v>
      </c>
      <c r="J40" s="214" t="s">
        <v>39</v>
      </c>
    </row>
    <row r="41" spans="1:10" ht="15" customHeight="1" x14ac:dyDescent="0.25">
      <c r="A41" s="232"/>
      <c r="B41" s="240" t="s">
        <v>219</v>
      </c>
      <c r="C41" s="241"/>
      <c r="D41" s="221">
        <f t="shared" ref="D41:D63" si="7">SUM(E41:J41)</f>
        <v>0</v>
      </c>
      <c r="E41" s="242"/>
      <c r="F41" s="243"/>
      <c r="G41" s="233"/>
      <c r="H41" s="233"/>
      <c r="I41" s="233"/>
      <c r="J41" s="258"/>
    </row>
    <row r="42" spans="1:10" ht="15" customHeight="1" x14ac:dyDescent="0.2">
      <c r="A42" s="232"/>
      <c r="B42" s="233"/>
      <c r="C42" s="233"/>
      <c r="D42" s="221">
        <f t="shared" si="7"/>
        <v>0</v>
      </c>
      <c r="E42" s="245">
        <f>IFERROR(VLOOKUP(B42,$B$17:$J$36,4,0)*C42,0)</f>
        <v>0</v>
      </c>
      <c r="F42" s="245">
        <f>IFERROR(VLOOKUP(B42,$B$17:$J$36,5,0)*C42,0)</f>
        <v>0</v>
      </c>
      <c r="G42" s="245">
        <f>IFERROR(VLOOKUP(B42,$B$17:$J$36,6,0)*C42,0)</f>
        <v>0</v>
      </c>
      <c r="H42" s="245">
        <f>IFERROR(VLOOKUP(B42,$B$17:$J$36,7,0)*C42,0)</f>
        <v>0</v>
      </c>
      <c r="I42" s="245">
        <f>IFERROR(VLOOKUP(B42,$B$17:$J$36,8,0)*C42,0)</f>
        <v>0</v>
      </c>
      <c r="J42" s="245">
        <f>IFERROR(VLOOKUP(B42,$B$17:$J$36,9,0)*C42,0)</f>
        <v>0</v>
      </c>
    </row>
    <row r="43" spans="1:10" ht="15" customHeight="1" x14ac:dyDescent="0.2">
      <c r="A43" s="232"/>
      <c r="B43" s="233"/>
      <c r="C43" s="233"/>
      <c r="D43" s="221">
        <f t="shared" si="7"/>
        <v>0</v>
      </c>
      <c r="E43" s="245">
        <f t="shared" ref="E43:E63" si="8">IFERROR(VLOOKUP(B43,$B$17:$J$36,4,0)*C43,0)</f>
        <v>0</v>
      </c>
      <c r="F43" s="245">
        <f t="shared" ref="F43:F63" si="9">IFERROR(VLOOKUP(B43,$B$17:$J$36,5,0)*C43,0)</f>
        <v>0</v>
      </c>
      <c r="G43" s="245">
        <f t="shared" ref="G43:G63" si="10">IFERROR(VLOOKUP(B43,$B$17:$J$36,6,0)*C43,0)</f>
        <v>0</v>
      </c>
      <c r="H43" s="245">
        <f t="shared" ref="H43:H63" si="11">IFERROR(VLOOKUP(B43,$B$17:$J$36,7,0)*C43,0)</f>
        <v>0</v>
      </c>
      <c r="I43" s="245">
        <f t="shared" ref="I43:I63" si="12">IFERROR(VLOOKUP(B43,$B$17:$J$36,8,0)*C43,0)</f>
        <v>0</v>
      </c>
      <c r="J43" s="245">
        <f t="shared" ref="J43:J63" si="13">IFERROR(VLOOKUP(B43,$B$17:$J$36,9,0)*C43,0)</f>
        <v>0</v>
      </c>
    </row>
    <row r="44" spans="1:10" ht="15" customHeight="1" x14ac:dyDescent="0.2">
      <c r="A44" s="232"/>
      <c r="B44" s="233"/>
      <c r="C44" s="233"/>
      <c r="D44" s="221">
        <f t="shared" si="7"/>
        <v>0</v>
      </c>
      <c r="E44" s="245">
        <f t="shared" si="8"/>
        <v>0</v>
      </c>
      <c r="F44" s="245">
        <f t="shared" si="9"/>
        <v>0</v>
      </c>
      <c r="G44" s="245">
        <f t="shared" si="10"/>
        <v>0</v>
      </c>
      <c r="H44" s="245">
        <f t="shared" si="11"/>
        <v>0</v>
      </c>
      <c r="I44" s="245">
        <f t="shared" si="12"/>
        <v>0</v>
      </c>
      <c r="J44" s="245">
        <f t="shared" si="13"/>
        <v>0</v>
      </c>
    </row>
    <row r="45" spans="1:10" ht="15" customHeight="1" x14ac:dyDescent="0.2">
      <c r="A45" s="232"/>
      <c r="B45" s="233"/>
      <c r="C45" s="233"/>
      <c r="D45" s="221">
        <f t="shared" si="7"/>
        <v>0</v>
      </c>
      <c r="E45" s="245">
        <f t="shared" si="8"/>
        <v>0</v>
      </c>
      <c r="F45" s="245">
        <f t="shared" si="9"/>
        <v>0</v>
      </c>
      <c r="G45" s="245">
        <f t="shared" si="10"/>
        <v>0</v>
      </c>
      <c r="H45" s="245">
        <f t="shared" si="11"/>
        <v>0</v>
      </c>
      <c r="I45" s="245">
        <f t="shared" si="12"/>
        <v>0</v>
      </c>
      <c r="J45" s="245">
        <f t="shared" si="13"/>
        <v>0</v>
      </c>
    </row>
    <row r="46" spans="1:10" ht="15" customHeight="1" x14ac:dyDescent="0.2">
      <c r="A46" s="232"/>
      <c r="B46" s="233"/>
      <c r="C46" s="233"/>
      <c r="D46" s="221">
        <f t="shared" si="7"/>
        <v>0</v>
      </c>
      <c r="E46" s="245">
        <f t="shared" si="8"/>
        <v>0</v>
      </c>
      <c r="F46" s="245">
        <f t="shared" si="9"/>
        <v>0</v>
      </c>
      <c r="G46" s="245">
        <f t="shared" si="10"/>
        <v>0</v>
      </c>
      <c r="H46" s="245">
        <f t="shared" si="11"/>
        <v>0</v>
      </c>
      <c r="I46" s="245">
        <f t="shared" si="12"/>
        <v>0</v>
      </c>
      <c r="J46" s="245">
        <f t="shared" si="13"/>
        <v>0</v>
      </c>
    </row>
    <row r="47" spans="1:10" ht="15" customHeight="1" x14ac:dyDescent="0.2">
      <c r="A47" s="232"/>
      <c r="B47" s="233"/>
      <c r="C47" s="233"/>
      <c r="D47" s="221">
        <f t="shared" si="7"/>
        <v>0</v>
      </c>
      <c r="E47" s="245">
        <f t="shared" si="8"/>
        <v>0</v>
      </c>
      <c r="F47" s="245">
        <f t="shared" si="9"/>
        <v>0</v>
      </c>
      <c r="G47" s="245">
        <f t="shared" si="10"/>
        <v>0</v>
      </c>
      <c r="H47" s="245">
        <f t="shared" si="11"/>
        <v>0</v>
      </c>
      <c r="I47" s="245">
        <f t="shared" si="12"/>
        <v>0</v>
      </c>
      <c r="J47" s="245">
        <f t="shared" si="13"/>
        <v>0</v>
      </c>
    </row>
    <row r="48" spans="1:10" ht="15" customHeight="1" x14ac:dyDescent="0.2">
      <c r="A48" s="232"/>
      <c r="B48" s="233"/>
      <c r="C48" s="233"/>
      <c r="D48" s="221">
        <f t="shared" si="7"/>
        <v>0</v>
      </c>
      <c r="E48" s="245">
        <f t="shared" si="8"/>
        <v>0</v>
      </c>
      <c r="F48" s="245">
        <f t="shared" si="9"/>
        <v>0</v>
      </c>
      <c r="G48" s="245">
        <f t="shared" si="10"/>
        <v>0</v>
      </c>
      <c r="H48" s="245">
        <f t="shared" si="11"/>
        <v>0</v>
      </c>
      <c r="I48" s="245">
        <f t="shared" si="12"/>
        <v>0</v>
      </c>
      <c r="J48" s="245">
        <f t="shared" si="13"/>
        <v>0</v>
      </c>
    </row>
    <row r="49" spans="1:10" ht="15" customHeight="1" x14ac:dyDescent="0.2">
      <c r="A49" s="232"/>
      <c r="B49" s="233"/>
      <c r="C49" s="233"/>
      <c r="D49" s="221">
        <f t="shared" si="7"/>
        <v>0</v>
      </c>
      <c r="E49" s="245">
        <f t="shared" si="8"/>
        <v>0</v>
      </c>
      <c r="F49" s="245">
        <f t="shared" si="9"/>
        <v>0</v>
      </c>
      <c r="G49" s="245">
        <f t="shared" si="10"/>
        <v>0</v>
      </c>
      <c r="H49" s="245">
        <f t="shared" si="11"/>
        <v>0</v>
      </c>
      <c r="I49" s="245">
        <f t="shared" si="12"/>
        <v>0</v>
      </c>
      <c r="J49" s="245">
        <f t="shared" si="13"/>
        <v>0</v>
      </c>
    </row>
    <row r="50" spans="1:10" ht="15" customHeight="1" x14ac:dyDescent="0.2">
      <c r="A50" s="232"/>
      <c r="B50" s="233"/>
      <c r="C50" s="233"/>
      <c r="D50" s="221">
        <f t="shared" si="7"/>
        <v>0</v>
      </c>
      <c r="E50" s="245">
        <f t="shared" si="8"/>
        <v>0</v>
      </c>
      <c r="F50" s="245">
        <f t="shared" si="9"/>
        <v>0</v>
      </c>
      <c r="G50" s="245">
        <f t="shared" si="10"/>
        <v>0</v>
      </c>
      <c r="H50" s="245">
        <f t="shared" si="11"/>
        <v>0</v>
      </c>
      <c r="I50" s="245">
        <f t="shared" si="12"/>
        <v>0</v>
      </c>
      <c r="J50" s="245">
        <f t="shared" si="13"/>
        <v>0</v>
      </c>
    </row>
    <row r="51" spans="1:10" ht="15" customHeight="1" x14ac:dyDescent="0.2">
      <c r="A51" s="232"/>
      <c r="B51" s="233"/>
      <c r="C51" s="233"/>
      <c r="D51" s="221">
        <f t="shared" si="7"/>
        <v>0</v>
      </c>
      <c r="E51" s="245">
        <f t="shared" si="8"/>
        <v>0</v>
      </c>
      <c r="F51" s="245">
        <f t="shared" si="9"/>
        <v>0</v>
      </c>
      <c r="G51" s="245">
        <f t="shared" si="10"/>
        <v>0</v>
      </c>
      <c r="H51" s="245">
        <f t="shared" si="11"/>
        <v>0</v>
      </c>
      <c r="I51" s="245">
        <f t="shared" si="12"/>
        <v>0</v>
      </c>
      <c r="J51" s="245">
        <f t="shared" si="13"/>
        <v>0</v>
      </c>
    </row>
    <row r="52" spans="1:10" ht="15" customHeight="1" x14ac:dyDescent="0.2">
      <c r="A52" s="232"/>
      <c r="B52" s="233"/>
      <c r="C52" s="233"/>
      <c r="D52" s="221">
        <f t="shared" si="7"/>
        <v>0</v>
      </c>
      <c r="E52" s="245">
        <f t="shared" si="8"/>
        <v>0</v>
      </c>
      <c r="F52" s="245">
        <f t="shared" si="9"/>
        <v>0</v>
      </c>
      <c r="G52" s="245">
        <f t="shared" si="10"/>
        <v>0</v>
      </c>
      <c r="H52" s="245">
        <f t="shared" si="11"/>
        <v>0</v>
      </c>
      <c r="I52" s="245">
        <f t="shared" si="12"/>
        <v>0</v>
      </c>
      <c r="J52" s="245">
        <f t="shared" si="13"/>
        <v>0</v>
      </c>
    </row>
    <row r="53" spans="1:10" ht="15" customHeight="1" x14ac:dyDescent="0.2">
      <c r="A53" s="232"/>
      <c r="B53" s="233"/>
      <c r="C53" s="233"/>
      <c r="D53" s="221">
        <f t="shared" si="7"/>
        <v>0</v>
      </c>
      <c r="E53" s="245">
        <f t="shared" si="8"/>
        <v>0</v>
      </c>
      <c r="F53" s="245">
        <f t="shared" si="9"/>
        <v>0</v>
      </c>
      <c r="G53" s="245">
        <f t="shared" si="10"/>
        <v>0</v>
      </c>
      <c r="H53" s="245">
        <f t="shared" si="11"/>
        <v>0</v>
      </c>
      <c r="I53" s="245">
        <f t="shared" si="12"/>
        <v>0</v>
      </c>
      <c r="J53" s="245">
        <f t="shared" si="13"/>
        <v>0</v>
      </c>
    </row>
    <row r="54" spans="1:10" ht="15" customHeight="1" x14ac:dyDescent="0.2">
      <c r="A54" s="232"/>
      <c r="B54" s="233"/>
      <c r="C54" s="233"/>
      <c r="D54" s="221">
        <f t="shared" si="7"/>
        <v>0</v>
      </c>
      <c r="E54" s="245">
        <f t="shared" si="8"/>
        <v>0</v>
      </c>
      <c r="F54" s="245">
        <f t="shared" si="9"/>
        <v>0</v>
      </c>
      <c r="G54" s="245">
        <f t="shared" si="10"/>
        <v>0</v>
      </c>
      <c r="H54" s="245">
        <f t="shared" si="11"/>
        <v>0</v>
      </c>
      <c r="I54" s="245">
        <f t="shared" si="12"/>
        <v>0</v>
      </c>
      <c r="J54" s="245">
        <f t="shared" si="13"/>
        <v>0</v>
      </c>
    </row>
    <row r="55" spans="1:10" ht="15" customHeight="1" x14ac:dyDescent="0.2">
      <c r="A55" s="232"/>
      <c r="B55" s="233"/>
      <c r="C55" s="233"/>
      <c r="D55" s="221">
        <f t="shared" si="7"/>
        <v>0</v>
      </c>
      <c r="E55" s="245">
        <f t="shared" si="8"/>
        <v>0</v>
      </c>
      <c r="F55" s="245">
        <f t="shared" si="9"/>
        <v>0</v>
      </c>
      <c r="G55" s="245">
        <f t="shared" si="10"/>
        <v>0</v>
      </c>
      <c r="H55" s="245">
        <f t="shared" si="11"/>
        <v>0</v>
      </c>
      <c r="I55" s="245">
        <f t="shared" si="12"/>
        <v>0</v>
      </c>
      <c r="J55" s="245">
        <f t="shared" si="13"/>
        <v>0</v>
      </c>
    </row>
    <row r="56" spans="1:10" ht="15" customHeight="1" x14ac:dyDescent="0.2">
      <c r="A56" s="232"/>
      <c r="B56" s="233"/>
      <c r="C56" s="233"/>
      <c r="D56" s="221">
        <f t="shared" si="7"/>
        <v>0</v>
      </c>
      <c r="E56" s="245">
        <f t="shared" si="8"/>
        <v>0</v>
      </c>
      <c r="F56" s="245">
        <f t="shared" si="9"/>
        <v>0</v>
      </c>
      <c r="G56" s="245">
        <f t="shared" si="10"/>
        <v>0</v>
      </c>
      <c r="H56" s="245">
        <f t="shared" si="11"/>
        <v>0</v>
      </c>
      <c r="I56" s="245">
        <f t="shared" si="12"/>
        <v>0</v>
      </c>
      <c r="J56" s="245">
        <f t="shared" si="13"/>
        <v>0</v>
      </c>
    </row>
    <row r="57" spans="1:10" ht="15" customHeight="1" x14ac:dyDescent="0.2">
      <c r="A57" s="232"/>
      <c r="B57" s="233"/>
      <c r="C57" s="233"/>
      <c r="D57" s="221">
        <f t="shared" si="7"/>
        <v>0</v>
      </c>
      <c r="E57" s="245">
        <f t="shared" si="8"/>
        <v>0</v>
      </c>
      <c r="F57" s="245">
        <f t="shared" si="9"/>
        <v>0</v>
      </c>
      <c r="G57" s="245">
        <f t="shared" si="10"/>
        <v>0</v>
      </c>
      <c r="H57" s="245">
        <f t="shared" si="11"/>
        <v>0</v>
      </c>
      <c r="I57" s="245">
        <f t="shared" si="12"/>
        <v>0</v>
      </c>
      <c r="J57" s="245">
        <f t="shared" si="13"/>
        <v>0</v>
      </c>
    </row>
    <row r="58" spans="1:10" ht="15" customHeight="1" x14ac:dyDescent="0.2">
      <c r="A58" s="232"/>
      <c r="B58" s="233"/>
      <c r="C58" s="233"/>
      <c r="D58" s="221">
        <f t="shared" si="7"/>
        <v>0</v>
      </c>
      <c r="E58" s="245">
        <f t="shared" si="8"/>
        <v>0</v>
      </c>
      <c r="F58" s="245">
        <f t="shared" si="9"/>
        <v>0</v>
      </c>
      <c r="G58" s="245">
        <f t="shared" si="10"/>
        <v>0</v>
      </c>
      <c r="H58" s="245">
        <f t="shared" si="11"/>
        <v>0</v>
      </c>
      <c r="I58" s="245">
        <f t="shared" si="12"/>
        <v>0</v>
      </c>
      <c r="J58" s="245">
        <f t="shared" si="13"/>
        <v>0</v>
      </c>
    </row>
    <row r="59" spans="1:10" ht="15" customHeight="1" x14ac:dyDescent="0.2">
      <c r="A59" s="232"/>
      <c r="B59" s="233"/>
      <c r="C59" s="233"/>
      <c r="D59" s="221">
        <f t="shared" si="7"/>
        <v>0</v>
      </c>
      <c r="E59" s="245">
        <f t="shared" si="8"/>
        <v>0</v>
      </c>
      <c r="F59" s="245">
        <f t="shared" si="9"/>
        <v>0</v>
      </c>
      <c r="G59" s="245">
        <f t="shared" si="10"/>
        <v>0</v>
      </c>
      <c r="H59" s="245">
        <f t="shared" si="11"/>
        <v>0</v>
      </c>
      <c r="I59" s="245">
        <f t="shared" si="12"/>
        <v>0</v>
      </c>
      <c r="J59" s="245">
        <f t="shared" si="13"/>
        <v>0</v>
      </c>
    </row>
    <row r="60" spans="1:10" ht="15" customHeight="1" x14ac:dyDescent="0.2">
      <c r="A60" s="232"/>
      <c r="B60" s="233"/>
      <c r="C60" s="233"/>
      <c r="D60" s="221">
        <f t="shared" si="7"/>
        <v>0</v>
      </c>
      <c r="E60" s="245">
        <f t="shared" si="8"/>
        <v>0</v>
      </c>
      <c r="F60" s="245">
        <f t="shared" si="9"/>
        <v>0</v>
      </c>
      <c r="G60" s="245">
        <f t="shared" si="10"/>
        <v>0</v>
      </c>
      <c r="H60" s="245">
        <f t="shared" si="11"/>
        <v>0</v>
      </c>
      <c r="I60" s="245">
        <f t="shared" si="12"/>
        <v>0</v>
      </c>
      <c r="J60" s="245">
        <f t="shared" si="13"/>
        <v>0</v>
      </c>
    </row>
    <row r="61" spans="1:10" ht="15" customHeight="1" x14ac:dyDescent="0.2">
      <c r="A61" s="232"/>
      <c r="B61" s="233"/>
      <c r="C61" s="233"/>
      <c r="D61" s="221">
        <f t="shared" si="7"/>
        <v>0</v>
      </c>
      <c r="E61" s="245">
        <f t="shared" si="8"/>
        <v>0</v>
      </c>
      <c r="F61" s="245">
        <f t="shared" si="9"/>
        <v>0</v>
      </c>
      <c r="G61" s="245">
        <f t="shared" si="10"/>
        <v>0</v>
      </c>
      <c r="H61" s="245">
        <f t="shared" si="11"/>
        <v>0</v>
      </c>
      <c r="I61" s="245">
        <f t="shared" si="12"/>
        <v>0</v>
      </c>
      <c r="J61" s="245">
        <f t="shared" si="13"/>
        <v>0</v>
      </c>
    </row>
    <row r="62" spans="1:10" ht="15" customHeight="1" x14ac:dyDescent="0.2">
      <c r="A62" s="232"/>
      <c r="B62" s="233"/>
      <c r="C62" s="233"/>
      <c r="D62" s="221">
        <f t="shared" si="7"/>
        <v>0</v>
      </c>
      <c r="E62" s="245">
        <f t="shared" si="8"/>
        <v>0</v>
      </c>
      <c r="F62" s="245">
        <f t="shared" si="9"/>
        <v>0</v>
      </c>
      <c r="G62" s="245">
        <f t="shared" si="10"/>
        <v>0</v>
      </c>
      <c r="H62" s="245">
        <f t="shared" si="11"/>
        <v>0</v>
      </c>
      <c r="I62" s="245">
        <f t="shared" si="12"/>
        <v>0</v>
      </c>
      <c r="J62" s="245">
        <f t="shared" si="13"/>
        <v>0</v>
      </c>
    </row>
    <row r="63" spans="1:10" ht="15" customHeight="1" x14ac:dyDescent="0.2">
      <c r="A63" s="232"/>
      <c r="B63" s="233"/>
      <c r="C63" s="233"/>
      <c r="D63" s="221">
        <f t="shared" si="7"/>
        <v>0</v>
      </c>
      <c r="E63" s="245">
        <f t="shared" si="8"/>
        <v>0</v>
      </c>
      <c r="F63" s="245">
        <f t="shared" si="9"/>
        <v>0</v>
      </c>
      <c r="G63" s="245">
        <f t="shared" si="10"/>
        <v>0</v>
      </c>
      <c r="H63" s="245">
        <f t="shared" si="11"/>
        <v>0</v>
      </c>
      <c r="I63" s="245">
        <f t="shared" si="12"/>
        <v>0</v>
      </c>
      <c r="J63" s="245">
        <f t="shared" si="13"/>
        <v>0</v>
      </c>
    </row>
    <row r="64" spans="1:10" ht="15" customHeight="1" thickBot="1" x14ac:dyDescent="0.3">
      <c r="A64" s="246" t="s">
        <v>231</v>
      </c>
      <c r="B64" s="247"/>
      <c r="C64" s="247"/>
      <c r="D64" s="248">
        <f>SUM(D41:D63)</f>
        <v>0</v>
      </c>
      <c r="E64" s="248">
        <f t="shared" ref="E64:J64" si="14">SUM(E41:E63)</f>
        <v>0</v>
      </c>
      <c r="F64" s="248">
        <f t="shared" si="14"/>
        <v>0</v>
      </c>
      <c r="G64" s="248">
        <f t="shared" si="14"/>
        <v>0</v>
      </c>
      <c r="H64" s="248">
        <f t="shared" si="14"/>
        <v>0</v>
      </c>
      <c r="I64" s="248">
        <f t="shared" si="14"/>
        <v>0</v>
      </c>
      <c r="J64" s="248">
        <f t="shared" si="14"/>
        <v>0</v>
      </c>
    </row>
    <row r="65" spans="1:10" ht="15" customHeight="1" thickTop="1" x14ac:dyDescent="0.25">
      <c r="A65" s="200"/>
      <c r="B65" s="200"/>
      <c r="C65" s="200"/>
      <c r="D65" s="200"/>
      <c r="E65" s="200"/>
      <c r="F65" s="200"/>
      <c r="G65" s="200"/>
      <c r="H65" s="200"/>
      <c r="I65" s="200"/>
      <c r="J65" s="200"/>
    </row>
    <row r="66" spans="1:10" ht="15" customHeight="1" x14ac:dyDescent="0.25">
      <c r="A66" s="200"/>
      <c r="B66" s="200"/>
      <c r="C66" s="200"/>
      <c r="D66" s="200"/>
      <c r="E66" s="200"/>
      <c r="F66" s="200"/>
      <c r="G66" s="200"/>
      <c r="H66" s="200"/>
      <c r="I66" s="200"/>
      <c r="J66" s="200"/>
    </row>
    <row r="67" spans="1:10" ht="15" customHeight="1" x14ac:dyDescent="0.25">
      <c r="A67" s="235" t="s">
        <v>8</v>
      </c>
      <c r="B67" s="236"/>
      <c r="C67" s="236"/>
      <c r="D67" s="237"/>
      <c r="E67" s="237"/>
      <c r="F67" s="237"/>
      <c r="G67" s="238"/>
      <c r="H67" s="236"/>
      <c r="I67" s="236"/>
      <c r="J67" s="239"/>
    </row>
    <row r="68" spans="1:10" ht="26.1" customHeight="1" x14ac:dyDescent="0.2">
      <c r="A68" s="230" t="s">
        <v>218</v>
      </c>
      <c r="B68" s="231" t="s">
        <v>202</v>
      </c>
      <c r="C68" s="231" t="s">
        <v>203</v>
      </c>
      <c r="D68" s="209" t="s">
        <v>113</v>
      </c>
      <c r="E68" s="210" t="s">
        <v>109</v>
      </c>
      <c r="F68" s="211" t="s">
        <v>33</v>
      </c>
      <c r="G68" s="212" t="s">
        <v>35</v>
      </c>
      <c r="H68" s="213" t="s">
        <v>37</v>
      </c>
      <c r="I68" s="214" t="s">
        <v>38</v>
      </c>
      <c r="J68" s="214" t="s">
        <v>39</v>
      </c>
    </row>
    <row r="69" spans="1:10" ht="15" customHeight="1" x14ac:dyDescent="0.25">
      <c r="A69" s="232"/>
      <c r="B69" s="240" t="s">
        <v>219</v>
      </c>
      <c r="C69" s="241"/>
      <c r="D69" s="221">
        <f t="shared" ref="D69:D76" si="15">SUM(E69:J69)</f>
        <v>0</v>
      </c>
      <c r="E69" s="242"/>
      <c r="F69" s="243"/>
      <c r="G69" s="233"/>
      <c r="H69" s="233"/>
      <c r="I69" s="233"/>
      <c r="J69" s="258"/>
    </row>
    <row r="70" spans="1:10" ht="15" customHeight="1" x14ac:dyDescent="0.2">
      <c r="A70" s="232"/>
      <c r="B70" s="233"/>
      <c r="C70" s="233"/>
      <c r="D70" s="221">
        <f t="shared" si="15"/>
        <v>0</v>
      </c>
      <c r="E70" s="245">
        <f t="shared" ref="E70:E76" si="16">IFERROR(VLOOKUP(B70,$B$17:$J$36,4,0)*C70,0)</f>
        <v>0</v>
      </c>
      <c r="F70" s="245">
        <f t="shared" ref="F70:F76" si="17">IFERROR(VLOOKUP(B70,$B$17:$J$36,5,0)*C70,0)</f>
        <v>0</v>
      </c>
      <c r="G70" s="245">
        <f t="shared" ref="G70:G76" si="18">IFERROR(VLOOKUP(B70,$B$17:$J$36,6,0)*C70,0)</f>
        <v>0</v>
      </c>
      <c r="H70" s="245">
        <f t="shared" ref="H70:H76" si="19">IFERROR(VLOOKUP(B70,$B$17:$J$36,7,0)*C70,0)</f>
        <v>0</v>
      </c>
      <c r="I70" s="245">
        <f t="shared" ref="I70:I76" si="20">IFERROR(VLOOKUP(B70,$B$17:$J$36,8,0)*C70,0)</f>
        <v>0</v>
      </c>
      <c r="J70" s="245">
        <f t="shared" ref="J70:J76" si="21">IFERROR(VLOOKUP(B70,$B$17:$J$36,9,0)*C70,0)</f>
        <v>0</v>
      </c>
    </row>
    <row r="71" spans="1:10" ht="15" customHeight="1" x14ac:dyDescent="0.2">
      <c r="A71" s="232"/>
      <c r="B71" s="233"/>
      <c r="C71" s="233"/>
      <c r="D71" s="221">
        <f t="shared" si="15"/>
        <v>0</v>
      </c>
      <c r="E71" s="245">
        <f t="shared" si="16"/>
        <v>0</v>
      </c>
      <c r="F71" s="245">
        <f t="shared" si="17"/>
        <v>0</v>
      </c>
      <c r="G71" s="245">
        <f t="shared" si="18"/>
        <v>0</v>
      </c>
      <c r="H71" s="245">
        <f t="shared" si="19"/>
        <v>0</v>
      </c>
      <c r="I71" s="245">
        <f t="shared" si="20"/>
        <v>0</v>
      </c>
      <c r="J71" s="245">
        <f t="shared" si="21"/>
        <v>0</v>
      </c>
    </row>
    <row r="72" spans="1:10" ht="15" customHeight="1" x14ac:dyDescent="0.2">
      <c r="A72" s="232"/>
      <c r="B72" s="233"/>
      <c r="C72" s="233"/>
      <c r="D72" s="221">
        <f t="shared" si="15"/>
        <v>0</v>
      </c>
      <c r="E72" s="245">
        <f t="shared" si="16"/>
        <v>0</v>
      </c>
      <c r="F72" s="245">
        <f t="shared" si="17"/>
        <v>0</v>
      </c>
      <c r="G72" s="245">
        <f t="shared" si="18"/>
        <v>0</v>
      </c>
      <c r="H72" s="245">
        <f t="shared" si="19"/>
        <v>0</v>
      </c>
      <c r="I72" s="245">
        <f t="shared" si="20"/>
        <v>0</v>
      </c>
      <c r="J72" s="245">
        <f t="shared" si="21"/>
        <v>0</v>
      </c>
    </row>
    <row r="73" spans="1:10" ht="15" customHeight="1" x14ac:dyDescent="0.2">
      <c r="A73" s="232"/>
      <c r="B73" s="233"/>
      <c r="C73" s="233"/>
      <c r="D73" s="221">
        <f t="shared" si="15"/>
        <v>0</v>
      </c>
      <c r="E73" s="245">
        <f t="shared" si="16"/>
        <v>0</v>
      </c>
      <c r="F73" s="245">
        <f t="shared" si="17"/>
        <v>0</v>
      </c>
      <c r="G73" s="245">
        <f t="shared" si="18"/>
        <v>0</v>
      </c>
      <c r="H73" s="245">
        <f t="shared" si="19"/>
        <v>0</v>
      </c>
      <c r="I73" s="245">
        <f t="shared" si="20"/>
        <v>0</v>
      </c>
      <c r="J73" s="245">
        <f t="shared" si="21"/>
        <v>0</v>
      </c>
    </row>
    <row r="74" spans="1:10" ht="15" customHeight="1" x14ac:dyDescent="0.2">
      <c r="A74" s="232"/>
      <c r="B74" s="233"/>
      <c r="C74" s="233"/>
      <c r="D74" s="221">
        <f t="shared" si="15"/>
        <v>0</v>
      </c>
      <c r="E74" s="245">
        <f t="shared" si="16"/>
        <v>0</v>
      </c>
      <c r="F74" s="245">
        <f t="shared" si="17"/>
        <v>0</v>
      </c>
      <c r="G74" s="245">
        <f t="shared" si="18"/>
        <v>0</v>
      </c>
      <c r="H74" s="245">
        <f t="shared" si="19"/>
        <v>0</v>
      </c>
      <c r="I74" s="245">
        <f t="shared" si="20"/>
        <v>0</v>
      </c>
      <c r="J74" s="245">
        <f t="shared" si="21"/>
        <v>0</v>
      </c>
    </row>
    <row r="75" spans="1:10" ht="15" customHeight="1" x14ac:dyDescent="0.2">
      <c r="A75" s="232"/>
      <c r="B75" s="233"/>
      <c r="C75" s="233"/>
      <c r="D75" s="221">
        <f t="shared" si="15"/>
        <v>0</v>
      </c>
      <c r="E75" s="245">
        <f t="shared" si="16"/>
        <v>0</v>
      </c>
      <c r="F75" s="245">
        <f t="shared" si="17"/>
        <v>0</v>
      </c>
      <c r="G75" s="245">
        <f t="shared" si="18"/>
        <v>0</v>
      </c>
      <c r="H75" s="245">
        <f t="shared" si="19"/>
        <v>0</v>
      </c>
      <c r="I75" s="245">
        <f t="shared" si="20"/>
        <v>0</v>
      </c>
      <c r="J75" s="245">
        <f t="shared" si="21"/>
        <v>0</v>
      </c>
    </row>
    <row r="76" spans="1:10" ht="15" customHeight="1" x14ac:dyDescent="0.2">
      <c r="A76" s="232"/>
      <c r="B76" s="233"/>
      <c r="C76" s="233"/>
      <c r="D76" s="221">
        <f t="shared" si="15"/>
        <v>0</v>
      </c>
      <c r="E76" s="245">
        <f t="shared" si="16"/>
        <v>0</v>
      </c>
      <c r="F76" s="245">
        <f t="shared" si="17"/>
        <v>0</v>
      </c>
      <c r="G76" s="245">
        <f t="shared" si="18"/>
        <v>0</v>
      </c>
      <c r="H76" s="245">
        <f t="shared" si="19"/>
        <v>0</v>
      </c>
      <c r="I76" s="245">
        <f t="shared" si="20"/>
        <v>0</v>
      </c>
      <c r="J76" s="245">
        <f t="shared" si="21"/>
        <v>0</v>
      </c>
    </row>
    <row r="77" spans="1:10" ht="15" customHeight="1" thickBot="1" x14ac:dyDescent="0.3">
      <c r="A77" s="246" t="s">
        <v>232</v>
      </c>
      <c r="B77" s="247"/>
      <c r="C77" s="247"/>
      <c r="D77" s="248">
        <f t="shared" ref="D77:J77" si="22">SUM(D69:D76)</f>
        <v>0</v>
      </c>
      <c r="E77" s="248">
        <f t="shared" si="22"/>
        <v>0</v>
      </c>
      <c r="F77" s="248">
        <f t="shared" si="22"/>
        <v>0</v>
      </c>
      <c r="G77" s="248">
        <f t="shared" si="22"/>
        <v>0</v>
      </c>
      <c r="H77" s="248">
        <f t="shared" si="22"/>
        <v>0</v>
      </c>
      <c r="I77" s="248">
        <f t="shared" si="22"/>
        <v>0</v>
      </c>
      <c r="J77" s="248">
        <f t="shared" si="22"/>
        <v>0</v>
      </c>
    </row>
    <row r="78" spans="1:10" ht="15" customHeight="1" thickTop="1" x14ac:dyDescent="0.25">
      <c r="A78" s="200"/>
      <c r="B78" s="200"/>
      <c r="C78" s="200"/>
      <c r="D78" s="200"/>
      <c r="E78" s="200"/>
      <c r="F78" s="200"/>
      <c r="G78" s="200"/>
      <c r="H78" s="200"/>
      <c r="I78" s="200"/>
      <c r="J78" s="200"/>
    </row>
    <row r="79" spans="1:10" ht="15" customHeight="1" x14ac:dyDescent="0.25">
      <c r="A79" s="235" t="s">
        <v>236</v>
      </c>
      <c r="B79" s="236"/>
      <c r="C79" s="236"/>
      <c r="D79" s="237"/>
      <c r="E79" s="237"/>
      <c r="F79" s="237"/>
      <c r="G79" s="238"/>
      <c r="H79" s="236"/>
      <c r="I79" s="236"/>
      <c r="J79" s="249"/>
    </row>
    <row r="80" spans="1:10" ht="26.1" customHeight="1" x14ac:dyDescent="0.2">
      <c r="A80" s="230" t="s">
        <v>218</v>
      </c>
      <c r="B80" s="231" t="s">
        <v>202</v>
      </c>
      <c r="C80" s="231" t="s">
        <v>203</v>
      </c>
      <c r="D80" s="209" t="s">
        <v>113</v>
      </c>
      <c r="E80" s="210" t="s">
        <v>109</v>
      </c>
      <c r="F80" s="211" t="s">
        <v>33</v>
      </c>
      <c r="G80" s="212" t="s">
        <v>35</v>
      </c>
      <c r="H80" s="213" t="s">
        <v>37</v>
      </c>
      <c r="I80" s="214" t="s">
        <v>38</v>
      </c>
      <c r="J80" s="214" t="s">
        <v>39</v>
      </c>
    </row>
    <row r="81" spans="1:10" ht="15" customHeight="1" x14ac:dyDescent="0.25">
      <c r="A81" s="232"/>
      <c r="B81" s="240" t="s">
        <v>219</v>
      </c>
      <c r="C81" s="241"/>
      <c r="D81" s="221">
        <f t="shared" ref="D81:D88" si="23">SUM(E81:J81)</f>
        <v>0</v>
      </c>
      <c r="E81" s="242"/>
      <c r="F81" s="243"/>
      <c r="G81" s="233"/>
      <c r="H81" s="233"/>
      <c r="I81" s="233"/>
      <c r="J81" s="258"/>
    </row>
    <row r="82" spans="1:10" ht="15" customHeight="1" x14ac:dyDescent="0.2">
      <c r="A82" s="232"/>
      <c r="B82" s="233"/>
      <c r="C82" s="233"/>
      <c r="D82" s="221">
        <f t="shared" si="23"/>
        <v>0</v>
      </c>
      <c r="E82" s="245">
        <f t="shared" ref="E82:E88" si="24">IFERROR(VLOOKUP(B82,$B$17:$J$36,4,0)*C82,0)</f>
        <v>0</v>
      </c>
      <c r="F82" s="245">
        <f t="shared" ref="F82:F88" si="25">IFERROR(VLOOKUP(B82,$B$17:$J$36,5,0)*C82,0)</f>
        <v>0</v>
      </c>
      <c r="G82" s="245">
        <f t="shared" ref="G82:G88" si="26">IFERROR(VLOOKUP(B82,$B$17:$J$36,6,0)*C82,0)</f>
        <v>0</v>
      </c>
      <c r="H82" s="245">
        <f t="shared" ref="H82:H88" si="27">IFERROR(VLOOKUP(B82,$B$17:$J$36,7,0)*C82,0)</f>
        <v>0</v>
      </c>
      <c r="I82" s="245">
        <f t="shared" ref="I82:I88" si="28">IFERROR(VLOOKUP(B82,$B$17:$J$36,8,0)*C82,0)</f>
        <v>0</v>
      </c>
      <c r="J82" s="245">
        <f t="shared" ref="J82:J88" si="29">IFERROR(VLOOKUP(B82,$B$17:$J$36,9,0)*C82,0)</f>
        <v>0</v>
      </c>
    </row>
    <row r="83" spans="1:10" ht="15" customHeight="1" x14ac:dyDescent="0.2">
      <c r="A83" s="232"/>
      <c r="B83" s="233"/>
      <c r="C83" s="233"/>
      <c r="D83" s="221">
        <f t="shared" si="23"/>
        <v>0</v>
      </c>
      <c r="E83" s="245">
        <f t="shared" si="24"/>
        <v>0</v>
      </c>
      <c r="F83" s="245">
        <f t="shared" si="25"/>
        <v>0</v>
      </c>
      <c r="G83" s="245">
        <f t="shared" si="26"/>
        <v>0</v>
      </c>
      <c r="H83" s="245">
        <f t="shared" si="27"/>
        <v>0</v>
      </c>
      <c r="I83" s="245">
        <f t="shared" si="28"/>
        <v>0</v>
      </c>
      <c r="J83" s="245">
        <f t="shared" si="29"/>
        <v>0</v>
      </c>
    </row>
    <row r="84" spans="1:10" ht="15" customHeight="1" x14ac:dyDescent="0.2">
      <c r="A84" s="232"/>
      <c r="B84" s="233"/>
      <c r="C84" s="233"/>
      <c r="D84" s="221">
        <f t="shared" si="23"/>
        <v>0</v>
      </c>
      <c r="E84" s="245">
        <f t="shared" si="24"/>
        <v>0</v>
      </c>
      <c r="F84" s="245">
        <f t="shared" si="25"/>
        <v>0</v>
      </c>
      <c r="G84" s="245">
        <f t="shared" si="26"/>
        <v>0</v>
      </c>
      <c r="H84" s="245">
        <f t="shared" si="27"/>
        <v>0</v>
      </c>
      <c r="I84" s="245">
        <f t="shared" si="28"/>
        <v>0</v>
      </c>
      <c r="J84" s="245">
        <f t="shared" si="29"/>
        <v>0</v>
      </c>
    </row>
    <row r="85" spans="1:10" ht="15" customHeight="1" x14ac:dyDescent="0.2">
      <c r="A85" s="232"/>
      <c r="B85" s="233"/>
      <c r="C85" s="233"/>
      <c r="D85" s="221">
        <f t="shared" si="23"/>
        <v>0</v>
      </c>
      <c r="E85" s="245">
        <f t="shared" si="24"/>
        <v>0</v>
      </c>
      <c r="F85" s="245">
        <f t="shared" si="25"/>
        <v>0</v>
      </c>
      <c r="G85" s="245">
        <f t="shared" si="26"/>
        <v>0</v>
      </c>
      <c r="H85" s="245">
        <f t="shared" si="27"/>
        <v>0</v>
      </c>
      <c r="I85" s="245">
        <f t="shared" si="28"/>
        <v>0</v>
      </c>
      <c r="J85" s="245">
        <f t="shared" si="29"/>
        <v>0</v>
      </c>
    </row>
    <row r="86" spans="1:10" ht="15" customHeight="1" x14ac:dyDescent="0.2">
      <c r="A86" s="232"/>
      <c r="B86" s="233"/>
      <c r="C86" s="233"/>
      <c r="D86" s="221">
        <f t="shared" si="23"/>
        <v>0</v>
      </c>
      <c r="E86" s="245">
        <f t="shared" si="24"/>
        <v>0</v>
      </c>
      <c r="F86" s="245">
        <f t="shared" si="25"/>
        <v>0</v>
      </c>
      <c r="G86" s="245">
        <f t="shared" si="26"/>
        <v>0</v>
      </c>
      <c r="H86" s="245">
        <f t="shared" si="27"/>
        <v>0</v>
      </c>
      <c r="I86" s="245">
        <f t="shared" si="28"/>
        <v>0</v>
      </c>
      <c r="J86" s="245">
        <f t="shared" si="29"/>
        <v>0</v>
      </c>
    </row>
    <row r="87" spans="1:10" ht="15" customHeight="1" x14ac:dyDescent="0.2">
      <c r="A87" s="232"/>
      <c r="B87" s="233"/>
      <c r="C87" s="233"/>
      <c r="D87" s="221">
        <f t="shared" si="23"/>
        <v>0</v>
      </c>
      <c r="E87" s="245">
        <f t="shared" si="24"/>
        <v>0</v>
      </c>
      <c r="F87" s="245">
        <f t="shared" si="25"/>
        <v>0</v>
      </c>
      <c r="G87" s="245">
        <f t="shared" si="26"/>
        <v>0</v>
      </c>
      <c r="H87" s="245">
        <f t="shared" si="27"/>
        <v>0</v>
      </c>
      <c r="I87" s="245">
        <f t="shared" si="28"/>
        <v>0</v>
      </c>
      <c r="J87" s="245">
        <f t="shared" si="29"/>
        <v>0</v>
      </c>
    </row>
    <row r="88" spans="1:10" ht="15" customHeight="1" x14ac:dyDescent="0.2">
      <c r="A88" s="232"/>
      <c r="B88" s="233"/>
      <c r="C88" s="233"/>
      <c r="D88" s="221">
        <f t="shared" si="23"/>
        <v>0</v>
      </c>
      <c r="E88" s="245">
        <f t="shared" si="24"/>
        <v>0</v>
      </c>
      <c r="F88" s="245">
        <f t="shared" si="25"/>
        <v>0</v>
      </c>
      <c r="G88" s="245">
        <f t="shared" si="26"/>
        <v>0</v>
      </c>
      <c r="H88" s="245">
        <f t="shared" si="27"/>
        <v>0</v>
      </c>
      <c r="I88" s="245">
        <f t="shared" si="28"/>
        <v>0</v>
      </c>
      <c r="J88" s="245">
        <f t="shared" si="29"/>
        <v>0</v>
      </c>
    </row>
    <row r="89" spans="1:10" ht="15" customHeight="1" thickBot="1" x14ac:dyDescent="0.3">
      <c r="A89" s="246" t="s">
        <v>237</v>
      </c>
      <c r="B89" s="247"/>
      <c r="C89" s="247"/>
      <c r="D89" s="248">
        <f t="shared" ref="D89:J89" si="30">SUM(D81:D88)</f>
        <v>0</v>
      </c>
      <c r="E89" s="248">
        <f t="shared" si="30"/>
        <v>0</v>
      </c>
      <c r="F89" s="248">
        <f t="shared" si="30"/>
        <v>0</v>
      </c>
      <c r="G89" s="248">
        <f t="shared" si="30"/>
        <v>0</v>
      </c>
      <c r="H89" s="248">
        <f t="shared" si="30"/>
        <v>0</v>
      </c>
      <c r="I89" s="248">
        <f t="shared" si="30"/>
        <v>0</v>
      </c>
      <c r="J89" s="248">
        <f t="shared" si="30"/>
        <v>0</v>
      </c>
    </row>
    <row r="90" spans="1:10" ht="15" customHeight="1" thickTop="1" x14ac:dyDescent="0.25">
      <c r="A90" s="200"/>
      <c r="B90" s="200"/>
      <c r="C90" s="200"/>
      <c r="D90" s="200"/>
      <c r="E90" s="200"/>
      <c r="F90" s="200"/>
      <c r="G90" s="200"/>
      <c r="H90" s="200"/>
      <c r="I90" s="200"/>
      <c r="J90" s="200"/>
    </row>
    <row r="91" spans="1:10" ht="15" customHeight="1" x14ac:dyDescent="0.25">
      <c r="A91" s="200"/>
      <c r="B91" s="200"/>
      <c r="C91" s="200"/>
      <c r="D91" s="200"/>
      <c r="E91" s="200"/>
      <c r="F91" s="200"/>
      <c r="G91" s="200"/>
      <c r="H91" s="200"/>
      <c r="I91" s="200"/>
      <c r="J91" s="200"/>
    </row>
    <row r="92" spans="1:10" ht="15" customHeight="1" x14ac:dyDescent="0.25">
      <c r="A92" s="235" t="s">
        <v>12</v>
      </c>
      <c r="B92" s="236"/>
      <c r="C92" s="236"/>
      <c r="D92" s="237"/>
      <c r="E92" s="237"/>
      <c r="F92" s="237"/>
      <c r="G92" s="238"/>
      <c r="H92" s="236"/>
      <c r="I92" s="236"/>
      <c r="J92" s="249"/>
    </row>
    <row r="93" spans="1:10" ht="26.1" customHeight="1" x14ac:dyDescent="0.2">
      <c r="A93" s="230" t="s">
        <v>218</v>
      </c>
      <c r="B93" s="231" t="s">
        <v>202</v>
      </c>
      <c r="C93" s="231" t="s">
        <v>203</v>
      </c>
      <c r="D93" s="209" t="s">
        <v>113</v>
      </c>
      <c r="E93" s="210" t="s">
        <v>109</v>
      </c>
      <c r="F93" s="211" t="s">
        <v>33</v>
      </c>
      <c r="G93" s="212" t="s">
        <v>35</v>
      </c>
      <c r="H93" s="213" t="s">
        <v>37</v>
      </c>
      <c r="I93" s="214" t="s">
        <v>38</v>
      </c>
      <c r="J93" s="214" t="s">
        <v>39</v>
      </c>
    </row>
    <row r="94" spans="1:10" ht="15" customHeight="1" x14ac:dyDescent="0.25">
      <c r="A94" s="232"/>
      <c r="B94" s="240" t="s">
        <v>219</v>
      </c>
      <c r="C94" s="241"/>
      <c r="D94" s="221">
        <f t="shared" ref="D94:D101" si="31">SUM(E94:J94)</f>
        <v>0</v>
      </c>
      <c r="E94" s="242"/>
      <c r="F94" s="243"/>
      <c r="G94" s="233"/>
      <c r="H94" s="233"/>
      <c r="I94" s="233"/>
      <c r="J94" s="258"/>
    </row>
    <row r="95" spans="1:10" ht="15" customHeight="1" x14ac:dyDescent="0.2">
      <c r="A95" s="232"/>
      <c r="B95" s="233"/>
      <c r="C95" s="233"/>
      <c r="D95" s="221">
        <f t="shared" si="31"/>
        <v>0</v>
      </c>
      <c r="E95" s="245">
        <f t="shared" ref="E95:E101" si="32">IFERROR(VLOOKUP(B95,$B$17:$J$36,4,0)*C95,0)</f>
        <v>0</v>
      </c>
      <c r="F95" s="245">
        <f t="shared" ref="F95:F101" si="33">IFERROR(VLOOKUP(B95,$B$17:$J$36,5,0)*C95,0)</f>
        <v>0</v>
      </c>
      <c r="G95" s="245">
        <f t="shared" ref="G95:G101" si="34">IFERROR(VLOOKUP(B95,$B$17:$J$36,6,0)*C95,0)</f>
        <v>0</v>
      </c>
      <c r="H95" s="245">
        <f t="shared" ref="H95:H101" si="35">IFERROR(VLOOKUP(B95,$B$17:$J$36,7,0)*C95,0)</f>
        <v>0</v>
      </c>
      <c r="I95" s="245">
        <f t="shared" ref="I95:I101" si="36">IFERROR(VLOOKUP(B95,$B$17:$J$36,8,0)*C95,0)</f>
        <v>0</v>
      </c>
      <c r="J95" s="245">
        <f t="shared" ref="J95:J101" si="37">IFERROR(VLOOKUP(B95,$B$17:$J$36,9,0)*C95,0)</f>
        <v>0</v>
      </c>
    </row>
    <row r="96" spans="1:10" ht="15" customHeight="1" x14ac:dyDescent="0.2">
      <c r="A96" s="232"/>
      <c r="B96" s="233"/>
      <c r="C96" s="233"/>
      <c r="D96" s="221">
        <f t="shared" si="31"/>
        <v>0</v>
      </c>
      <c r="E96" s="245">
        <f t="shared" si="32"/>
        <v>0</v>
      </c>
      <c r="F96" s="245">
        <f t="shared" si="33"/>
        <v>0</v>
      </c>
      <c r="G96" s="245">
        <f t="shared" si="34"/>
        <v>0</v>
      </c>
      <c r="H96" s="245">
        <f t="shared" si="35"/>
        <v>0</v>
      </c>
      <c r="I96" s="245">
        <f t="shared" si="36"/>
        <v>0</v>
      </c>
      <c r="J96" s="245">
        <f t="shared" si="37"/>
        <v>0</v>
      </c>
    </row>
    <row r="97" spans="1:10" ht="15" customHeight="1" x14ac:dyDescent="0.2">
      <c r="A97" s="232"/>
      <c r="B97" s="233"/>
      <c r="C97" s="233"/>
      <c r="D97" s="221">
        <f t="shared" si="31"/>
        <v>0</v>
      </c>
      <c r="E97" s="245">
        <f t="shared" si="32"/>
        <v>0</v>
      </c>
      <c r="F97" s="245">
        <f t="shared" si="33"/>
        <v>0</v>
      </c>
      <c r="G97" s="245">
        <f t="shared" si="34"/>
        <v>0</v>
      </c>
      <c r="H97" s="245">
        <f t="shared" si="35"/>
        <v>0</v>
      </c>
      <c r="I97" s="245">
        <f t="shared" si="36"/>
        <v>0</v>
      </c>
      <c r="J97" s="245">
        <f t="shared" si="37"/>
        <v>0</v>
      </c>
    </row>
    <row r="98" spans="1:10" ht="15" customHeight="1" x14ac:dyDescent="0.2">
      <c r="A98" s="232"/>
      <c r="B98" s="233"/>
      <c r="C98" s="233"/>
      <c r="D98" s="221">
        <f t="shared" si="31"/>
        <v>0</v>
      </c>
      <c r="E98" s="245">
        <f t="shared" si="32"/>
        <v>0</v>
      </c>
      <c r="F98" s="245">
        <f t="shared" si="33"/>
        <v>0</v>
      </c>
      <c r="G98" s="245">
        <f t="shared" si="34"/>
        <v>0</v>
      </c>
      <c r="H98" s="245">
        <f t="shared" si="35"/>
        <v>0</v>
      </c>
      <c r="I98" s="245">
        <f t="shared" si="36"/>
        <v>0</v>
      </c>
      <c r="J98" s="245">
        <f t="shared" si="37"/>
        <v>0</v>
      </c>
    </row>
    <row r="99" spans="1:10" ht="15" customHeight="1" x14ac:dyDescent="0.2">
      <c r="A99" s="232"/>
      <c r="B99" s="233"/>
      <c r="C99" s="233"/>
      <c r="D99" s="221">
        <f t="shared" si="31"/>
        <v>0</v>
      </c>
      <c r="E99" s="245">
        <f t="shared" si="32"/>
        <v>0</v>
      </c>
      <c r="F99" s="245">
        <f t="shared" si="33"/>
        <v>0</v>
      </c>
      <c r="G99" s="245">
        <f t="shared" si="34"/>
        <v>0</v>
      </c>
      <c r="H99" s="245">
        <f t="shared" si="35"/>
        <v>0</v>
      </c>
      <c r="I99" s="245">
        <f t="shared" si="36"/>
        <v>0</v>
      </c>
      <c r="J99" s="245">
        <f t="shared" si="37"/>
        <v>0</v>
      </c>
    </row>
    <row r="100" spans="1:10" ht="15" customHeight="1" x14ac:dyDescent="0.2">
      <c r="A100" s="232"/>
      <c r="B100" s="233"/>
      <c r="C100" s="233"/>
      <c r="D100" s="221">
        <f t="shared" si="31"/>
        <v>0</v>
      </c>
      <c r="E100" s="245">
        <f t="shared" si="32"/>
        <v>0</v>
      </c>
      <c r="F100" s="245">
        <f t="shared" si="33"/>
        <v>0</v>
      </c>
      <c r="G100" s="245">
        <f t="shared" si="34"/>
        <v>0</v>
      </c>
      <c r="H100" s="245">
        <f t="shared" si="35"/>
        <v>0</v>
      </c>
      <c r="I100" s="245">
        <f t="shared" si="36"/>
        <v>0</v>
      </c>
      <c r="J100" s="245">
        <f t="shared" si="37"/>
        <v>0</v>
      </c>
    </row>
    <row r="101" spans="1:10" ht="15" customHeight="1" x14ac:dyDescent="0.2">
      <c r="A101" s="232"/>
      <c r="B101" s="233"/>
      <c r="C101" s="233"/>
      <c r="D101" s="221">
        <f t="shared" si="31"/>
        <v>0</v>
      </c>
      <c r="E101" s="245">
        <f t="shared" si="32"/>
        <v>0</v>
      </c>
      <c r="F101" s="245">
        <f t="shared" si="33"/>
        <v>0</v>
      </c>
      <c r="G101" s="245">
        <f t="shared" si="34"/>
        <v>0</v>
      </c>
      <c r="H101" s="245">
        <f t="shared" si="35"/>
        <v>0</v>
      </c>
      <c r="I101" s="245">
        <f t="shared" si="36"/>
        <v>0</v>
      </c>
      <c r="J101" s="245">
        <f t="shared" si="37"/>
        <v>0</v>
      </c>
    </row>
    <row r="102" spans="1:10" ht="15" customHeight="1" thickBot="1" x14ac:dyDescent="0.3">
      <c r="A102" s="246" t="s">
        <v>234</v>
      </c>
      <c r="B102" s="247"/>
      <c r="C102" s="247"/>
      <c r="D102" s="248">
        <f t="shared" ref="D102:J102" si="38">SUM(D94:D101)</f>
        <v>0</v>
      </c>
      <c r="E102" s="248">
        <f t="shared" si="38"/>
        <v>0</v>
      </c>
      <c r="F102" s="248">
        <f t="shared" si="38"/>
        <v>0</v>
      </c>
      <c r="G102" s="248">
        <f t="shared" si="38"/>
        <v>0</v>
      </c>
      <c r="H102" s="248">
        <f t="shared" si="38"/>
        <v>0</v>
      </c>
      <c r="I102" s="248">
        <f t="shared" si="38"/>
        <v>0</v>
      </c>
      <c r="J102" s="248">
        <f t="shared" si="38"/>
        <v>0</v>
      </c>
    </row>
    <row r="103" spans="1:10" ht="15" customHeight="1" thickTop="1" x14ac:dyDescent="0.25">
      <c r="A103" s="200"/>
      <c r="B103" s="200"/>
      <c r="C103" s="200"/>
      <c r="D103" s="200"/>
      <c r="E103" s="200"/>
      <c r="F103" s="200"/>
      <c r="G103" s="200"/>
      <c r="H103" s="200"/>
      <c r="I103" s="200"/>
      <c r="J103" s="200"/>
    </row>
  </sheetData>
  <sheetProtection algorithmName="SHA-512" hashValue="5/ou40m5gSObPXL9u/AO/TR6/MWt/VgB9bkLUE+qHp/ieSvkO5g6vbOEc1ZZY4nrE8g2T2g7KDBjYb64Q6JKmw==" saltValue="FJPUle+aZCIG87j9RSiFpQ==" spinCount="100000" sheet="1" objects="1" scenarios="1"/>
  <dataValidations count="1">
    <dataValidation type="list" allowBlank="1" showInputMessage="1" showErrorMessage="1" sqref="B42:B63 B70:B76 B82:B88 B95:B101" xr:uid="{A1EAB006-6E27-46A5-B270-52B9E27C0981}">
      <formula1>$B$17:$B$36</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DFFFE-4BC5-4BEF-AA42-D3A653BE5D8E}">
  <dimension ref="A1:J103"/>
  <sheetViews>
    <sheetView workbookViewId="0">
      <selection activeCell="A4" sqref="A4"/>
    </sheetView>
  </sheetViews>
  <sheetFormatPr defaultColWidth="8.875" defaultRowHeight="15" x14ac:dyDescent="0.2"/>
  <cols>
    <col min="1" max="1" width="33.875" style="2" customWidth="1"/>
    <col min="2" max="10" width="13.375" style="2" customWidth="1"/>
    <col min="11" max="16384" width="8.875" style="2"/>
  </cols>
  <sheetData>
    <row r="1" spans="1:10" ht="15" customHeight="1" x14ac:dyDescent="0.25">
      <c r="A1" s="7" t="str">
        <f>CONCATENATE("Schedule ",Chklst!A19," - ",Chklst!B19)</f>
        <v>Schedule C-2l - Allocation of Plant &amp; Utilities Costs</v>
      </c>
      <c r="B1" s="196"/>
      <c r="C1" s="197"/>
      <c r="D1" s="1142"/>
      <c r="E1" s="1142"/>
      <c r="F1" s="1142"/>
      <c r="G1" s="1144" t="s">
        <v>102</v>
      </c>
      <c r="H1" s="1145"/>
      <c r="I1" s="200"/>
      <c r="J1" s="200"/>
    </row>
    <row r="2" spans="1:10" ht="15" customHeight="1" x14ac:dyDescent="0.25">
      <c r="A2" s="11" t="str">
        <f>'Sch A'!$A$2</f>
        <v>SFN 134 (Rev. 04-24)</v>
      </c>
      <c r="B2" s="201"/>
      <c r="C2" s="198"/>
      <c r="D2" s="1141"/>
      <c r="E2" s="1141"/>
      <c r="F2" s="1141"/>
      <c r="G2" s="1144" t="s">
        <v>103</v>
      </c>
      <c r="H2" s="1127">
        <f>'Sch A'!$C$2</f>
        <v>45108</v>
      </c>
      <c r="I2" s="200"/>
      <c r="J2" s="200"/>
    </row>
    <row r="3" spans="1:10" ht="15" customHeight="1" x14ac:dyDescent="0.25">
      <c r="A3" s="1463">
        <f>'Sch A'!$A$5</f>
        <v>0</v>
      </c>
      <c r="B3" s="197"/>
      <c r="C3" s="202"/>
      <c r="D3" s="1045"/>
      <c r="E3" s="1141"/>
      <c r="F3" s="1141"/>
      <c r="G3" s="1146" t="s">
        <v>104</v>
      </c>
      <c r="H3" s="1138">
        <f>'Sch A'!$C$3</f>
        <v>45473</v>
      </c>
      <c r="I3" s="200"/>
      <c r="J3" s="200"/>
    </row>
    <row r="4" spans="1:10" ht="15" customHeight="1" x14ac:dyDescent="0.25">
      <c r="A4" s="198"/>
      <c r="B4" s="199"/>
      <c r="C4" s="199"/>
      <c r="D4" s="199"/>
      <c r="E4" s="199"/>
      <c r="F4" s="199"/>
      <c r="G4" s="199"/>
      <c r="H4" s="199"/>
      <c r="I4" s="200"/>
      <c r="J4" s="200"/>
    </row>
    <row r="5" spans="1:10" ht="15" customHeight="1" x14ac:dyDescent="0.25">
      <c r="A5" s="204" t="s">
        <v>187</v>
      </c>
      <c r="B5" s="259" t="s">
        <v>1250</v>
      </c>
      <c r="C5" s="250"/>
      <c r="D5" s="250"/>
      <c r="E5" s="250"/>
      <c r="F5" s="250"/>
      <c r="G5" s="250"/>
      <c r="H5" s="260"/>
      <c r="I5" s="200"/>
      <c r="J5" s="200"/>
    </row>
    <row r="6" spans="1:10" ht="26.1" customHeight="1" x14ac:dyDescent="0.25">
      <c r="A6" s="208"/>
      <c r="B6" s="261" t="s">
        <v>113</v>
      </c>
      <c r="C6" s="262" t="s">
        <v>109</v>
      </c>
      <c r="D6" s="263" t="s">
        <v>33</v>
      </c>
      <c r="E6" s="264" t="s">
        <v>35</v>
      </c>
      <c r="F6" s="265" t="s">
        <v>37</v>
      </c>
      <c r="G6" s="266" t="s">
        <v>38</v>
      </c>
      <c r="H6" s="266" t="s">
        <v>39</v>
      </c>
      <c r="I6" s="215" t="s">
        <v>223</v>
      </c>
      <c r="J6" s="200"/>
    </row>
    <row r="7" spans="1:10" ht="15" customHeight="1" x14ac:dyDescent="0.25">
      <c r="A7" s="267" t="s">
        <v>224</v>
      </c>
      <c r="B7" s="268"/>
      <c r="C7" s="218"/>
      <c r="D7" s="218"/>
      <c r="E7" s="218"/>
      <c r="F7" s="218"/>
      <c r="G7" s="219"/>
      <c r="H7" s="219"/>
      <c r="I7" s="219"/>
      <c r="J7" s="200"/>
    </row>
    <row r="8" spans="1:10" ht="18" customHeight="1" x14ac:dyDescent="0.35">
      <c r="A8" s="269" t="s">
        <v>225</v>
      </c>
      <c r="B8" s="270">
        <f t="shared" ref="B8:B11" si="0">SUM(C8:H8)</f>
        <v>0</v>
      </c>
      <c r="C8" s="270">
        <f>E64</f>
        <v>0</v>
      </c>
      <c r="D8" s="270">
        <f t="shared" ref="D8:H8" si="1">F64</f>
        <v>0</v>
      </c>
      <c r="E8" s="270">
        <f t="shared" si="1"/>
        <v>0</v>
      </c>
      <c r="F8" s="270">
        <f t="shared" si="1"/>
        <v>0</v>
      </c>
      <c r="G8" s="270">
        <f t="shared" si="1"/>
        <v>0</v>
      </c>
      <c r="H8" s="270">
        <f t="shared" si="1"/>
        <v>0</v>
      </c>
      <c r="I8" s="222"/>
      <c r="J8" s="200"/>
    </row>
    <row r="9" spans="1:10" ht="18" customHeight="1" x14ac:dyDescent="0.35">
      <c r="A9" s="269" t="s">
        <v>226</v>
      </c>
      <c r="B9" s="270">
        <f t="shared" si="0"/>
        <v>0</v>
      </c>
      <c r="C9" s="270">
        <f>E77</f>
        <v>0</v>
      </c>
      <c r="D9" s="270">
        <f t="shared" ref="D9:H9" si="2">F77</f>
        <v>0</v>
      </c>
      <c r="E9" s="270">
        <f t="shared" si="2"/>
        <v>0</v>
      </c>
      <c r="F9" s="270">
        <f t="shared" si="2"/>
        <v>0</v>
      </c>
      <c r="G9" s="270">
        <f t="shared" si="2"/>
        <v>0</v>
      </c>
      <c r="H9" s="270">
        <f t="shared" si="2"/>
        <v>0</v>
      </c>
      <c r="I9" s="222"/>
      <c r="J9" s="200"/>
    </row>
    <row r="10" spans="1:10" ht="18" customHeight="1" x14ac:dyDescent="0.35">
      <c r="A10" s="269" t="s">
        <v>238</v>
      </c>
      <c r="B10" s="270">
        <f t="shared" si="0"/>
        <v>0</v>
      </c>
      <c r="C10" s="270">
        <f>E89</f>
        <v>0</v>
      </c>
      <c r="D10" s="270">
        <f t="shared" ref="D10:H10" si="3">F89</f>
        <v>0</v>
      </c>
      <c r="E10" s="270">
        <f t="shared" si="3"/>
        <v>0</v>
      </c>
      <c r="F10" s="270">
        <f t="shared" si="3"/>
        <v>0</v>
      </c>
      <c r="G10" s="270">
        <f t="shared" si="3"/>
        <v>0</v>
      </c>
      <c r="H10" s="270">
        <f t="shared" si="3"/>
        <v>0</v>
      </c>
      <c r="I10" s="222"/>
      <c r="J10" s="200"/>
    </row>
    <row r="11" spans="1:10" ht="18" customHeight="1" x14ac:dyDescent="0.35">
      <c r="A11" s="269" t="s">
        <v>1248</v>
      </c>
      <c r="B11" s="270">
        <f t="shared" si="0"/>
        <v>0</v>
      </c>
      <c r="C11" s="270">
        <f>E102</f>
        <v>0</v>
      </c>
      <c r="D11" s="270">
        <f t="shared" ref="D11:H11" si="4">F102</f>
        <v>0</v>
      </c>
      <c r="E11" s="270">
        <f t="shared" si="4"/>
        <v>0</v>
      </c>
      <c r="F11" s="270">
        <f t="shared" si="4"/>
        <v>0</v>
      </c>
      <c r="G11" s="270">
        <f t="shared" si="4"/>
        <v>0</v>
      </c>
      <c r="H11" s="270">
        <f t="shared" si="4"/>
        <v>0</v>
      </c>
      <c r="I11" s="270">
        <v>19</v>
      </c>
      <c r="J11" s="200"/>
    </row>
    <row r="12" spans="1:10" ht="15" customHeight="1" x14ac:dyDescent="0.25">
      <c r="A12" s="271" t="s">
        <v>229</v>
      </c>
      <c r="B12" s="270">
        <f>SUM(C12:H12)</f>
        <v>0</v>
      </c>
      <c r="C12" s="270">
        <f t="shared" ref="C12:H12" si="5">SUM(C8:C11)</f>
        <v>0</v>
      </c>
      <c r="D12" s="270">
        <f t="shared" si="5"/>
        <v>0</v>
      </c>
      <c r="E12" s="270">
        <f t="shared" si="5"/>
        <v>0</v>
      </c>
      <c r="F12" s="270">
        <f t="shared" si="5"/>
        <v>0</v>
      </c>
      <c r="G12" s="270">
        <f t="shared" si="5"/>
        <v>0</v>
      </c>
      <c r="H12" s="270">
        <f t="shared" si="5"/>
        <v>0</v>
      </c>
      <c r="I12" s="219"/>
      <c r="J12" s="200"/>
    </row>
    <row r="13" spans="1:10" ht="15" customHeight="1" x14ac:dyDescent="0.25">
      <c r="A13" s="224" t="s">
        <v>230</v>
      </c>
      <c r="B13" s="225"/>
      <c r="C13" s="225"/>
      <c r="D13" s="225"/>
      <c r="E13" s="225"/>
      <c r="F13" s="225"/>
      <c r="G13" s="225"/>
      <c r="H13" s="225"/>
      <c r="I13" s="200"/>
      <c r="J13" s="200"/>
    </row>
    <row r="14" spans="1:10" ht="15" customHeight="1" x14ac:dyDescent="0.25">
      <c r="A14" s="226"/>
      <c r="B14" s="226"/>
      <c r="C14" s="226"/>
      <c r="D14" s="226"/>
      <c r="E14" s="226"/>
      <c r="F14" s="226"/>
      <c r="G14" s="226"/>
      <c r="H14" s="226"/>
      <c r="I14" s="200"/>
      <c r="J14" s="200"/>
    </row>
    <row r="15" spans="1:10" ht="15" customHeight="1" x14ac:dyDescent="0.25">
      <c r="A15" s="272" t="s">
        <v>200</v>
      </c>
      <c r="B15" s="272"/>
      <c r="C15" s="272"/>
      <c r="D15" s="273"/>
      <c r="E15" s="272"/>
      <c r="F15" s="272"/>
      <c r="G15" s="272"/>
      <c r="H15" s="272"/>
      <c r="I15" s="272"/>
      <c r="J15" s="274"/>
    </row>
    <row r="16" spans="1:10" ht="26.1" customHeight="1" x14ac:dyDescent="0.2">
      <c r="A16" s="275" t="s">
        <v>201</v>
      </c>
      <c r="B16" s="276" t="s">
        <v>202</v>
      </c>
      <c r="C16" s="173" t="s">
        <v>1176</v>
      </c>
      <c r="D16" s="277" t="s">
        <v>113</v>
      </c>
      <c r="E16" s="278" t="s">
        <v>109</v>
      </c>
      <c r="F16" s="279" t="s">
        <v>33</v>
      </c>
      <c r="G16" s="280" t="s">
        <v>35</v>
      </c>
      <c r="H16" s="281" t="s">
        <v>37</v>
      </c>
      <c r="I16" s="282" t="s">
        <v>38</v>
      </c>
      <c r="J16" s="282" t="s">
        <v>39</v>
      </c>
    </row>
    <row r="17" spans="1:10" ht="15" customHeight="1" x14ac:dyDescent="0.2">
      <c r="A17" s="283"/>
      <c r="B17" s="284"/>
      <c r="C17" s="284"/>
      <c r="D17" s="285">
        <f t="shared" ref="D17:D36" si="6">SUM(E17:J17)</f>
        <v>0</v>
      </c>
      <c r="E17" s="1464">
        <f>IFERROR(VLOOKUP($B17,'Sch C-3'!$C$6:$I$136,3,0),0)</f>
        <v>0</v>
      </c>
      <c r="F17" s="1464">
        <f>IFERROR(VLOOKUP($B17,'Sch C-3'!$C$6:$I$136,4,0),0)</f>
        <v>0</v>
      </c>
      <c r="G17" s="1464">
        <f>IFERROR(VLOOKUP($B17,'Sch C-3'!$C$6:$I$136,5,0),0)</f>
        <v>0</v>
      </c>
      <c r="H17" s="1464">
        <f>IFERROR(VLOOKUP($B17,'Sch C-3'!$C$6:$I$136,6,0),0)</f>
        <v>0</v>
      </c>
      <c r="I17" s="1464">
        <f>IFERROR(VLOOKUP($B17,'Sch C-3'!$C$6:$I$136,7,0),0)</f>
        <v>0</v>
      </c>
      <c r="J17" s="1464">
        <f>IFERROR(VLOOKUP($B17,'Sch C-3'!$C$6:$I$136,8,0),0)</f>
        <v>0</v>
      </c>
    </row>
    <row r="18" spans="1:10" ht="15" customHeight="1" x14ac:dyDescent="0.2">
      <c r="A18" s="283"/>
      <c r="B18" s="284"/>
      <c r="C18" s="284"/>
      <c r="D18" s="285">
        <f t="shared" si="6"/>
        <v>0</v>
      </c>
      <c r="E18" s="1464">
        <f>IFERROR(VLOOKUP($B18,'Sch C-3'!$C$6:$I$136,3,0),0)</f>
        <v>0</v>
      </c>
      <c r="F18" s="1464">
        <f>IFERROR(VLOOKUP($B18,'Sch C-3'!$C$6:$I$136,4,0),0)</f>
        <v>0</v>
      </c>
      <c r="G18" s="1464">
        <f>IFERROR(VLOOKUP($B18,'Sch C-3'!$C$6:$I$136,5,0),0)</f>
        <v>0</v>
      </c>
      <c r="H18" s="1464">
        <f>IFERROR(VLOOKUP($B18,'Sch C-3'!$C$6:$I$136,6,0),0)</f>
        <v>0</v>
      </c>
      <c r="I18" s="1464">
        <f>IFERROR(VLOOKUP($B18,'Sch C-3'!$C$6:$I$136,7,0),0)</f>
        <v>0</v>
      </c>
      <c r="J18" s="1464">
        <f>IFERROR(VLOOKUP($B18,'Sch C-3'!$C$6:$I$136,8,0),0)</f>
        <v>0</v>
      </c>
    </row>
    <row r="19" spans="1:10" ht="15" customHeight="1" x14ac:dyDescent="0.2">
      <c r="A19" s="283"/>
      <c r="B19" s="284"/>
      <c r="C19" s="284"/>
      <c r="D19" s="285">
        <f t="shared" si="6"/>
        <v>0</v>
      </c>
      <c r="E19" s="1464">
        <f>IFERROR(VLOOKUP($B19,'Sch C-3'!$C$6:$I$136,3,0),0)</f>
        <v>0</v>
      </c>
      <c r="F19" s="1464">
        <f>IFERROR(VLOOKUP($B19,'Sch C-3'!$C$6:$I$136,4,0),0)</f>
        <v>0</v>
      </c>
      <c r="G19" s="1464">
        <f>IFERROR(VLOOKUP($B19,'Sch C-3'!$C$6:$I$136,5,0),0)</f>
        <v>0</v>
      </c>
      <c r="H19" s="1464">
        <f>IFERROR(VLOOKUP($B19,'Sch C-3'!$C$6:$I$136,6,0),0)</f>
        <v>0</v>
      </c>
      <c r="I19" s="1464">
        <f>IFERROR(VLOOKUP($B19,'Sch C-3'!$C$6:$I$136,7,0),0)</f>
        <v>0</v>
      </c>
      <c r="J19" s="1464">
        <f>IFERROR(VLOOKUP($B19,'Sch C-3'!$C$6:$I$136,8,0),0)</f>
        <v>0</v>
      </c>
    </row>
    <row r="20" spans="1:10" ht="15" customHeight="1" x14ac:dyDescent="0.2">
      <c r="A20" s="283"/>
      <c r="B20" s="284"/>
      <c r="C20" s="284"/>
      <c r="D20" s="285">
        <f t="shared" si="6"/>
        <v>0</v>
      </c>
      <c r="E20" s="1464">
        <f>IFERROR(VLOOKUP($B20,'Sch C-3'!$C$6:$I$136,3,0),0)</f>
        <v>0</v>
      </c>
      <c r="F20" s="1464">
        <f>IFERROR(VLOOKUP($B20,'Sch C-3'!$C$6:$I$136,4,0),0)</f>
        <v>0</v>
      </c>
      <c r="G20" s="1464">
        <f>IFERROR(VLOOKUP($B20,'Sch C-3'!$C$6:$I$136,5,0),0)</f>
        <v>0</v>
      </c>
      <c r="H20" s="1464">
        <f>IFERROR(VLOOKUP($B20,'Sch C-3'!$C$6:$I$136,6,0),0)</f>
        <v>0</v>
      </c>
      <c r="I20" s="1464">
        <f>IFERROR(VLOOKUP($B20,'Sch C-3'!$C$6:$I$136,7,0),0)</f>
        <v>0</v>
      </c>
      <c r="J20" s="1464">
        <f>IFERROR(VLOOKUP($B20,'Sch C-3'!$C$6:$I$136,8,0),0)</f>
        <v>0</v>
      </c>
    </row>
    <row r="21" spans="1:10" ht="15" customHeight="1" x14ac:dyDescent="0.2">
      <c r="A21" s="283"/>
      <c r="B21" s="284"/>
      <c r="C21" s="284"/>
      <c r="D21" s="285">
        <f t="shared" si="6"/>
        <v>0</v>
      </c>
      <c r="E21" s="1464">
        <f>IFERROR(VLOOKUP($B21,'Sch C-3'!$C$6:$I$136,3,0),0)</f>
        <v>0</v>
      </c>
      <c r="F21" s="1464">
        <f>IFERROR(VLOOKUP($B21,'Sch C-3'!$C$6:$I$136,4,0),0)</f>
        <v>0</v>
      </c>
      <c r="G21" s="1464">
        <f>IFERROR(VLOOKUP($B21,'Sch C-3'!$C$6:$I$136,5,0),0)</f>
        <v>0</v>
      </c>
      <c r="H21" s="1464">
        <f>IFERROR(VLOOKUP($B21,'Sch C-3'!$C$6:$I$136,6,0),0)</f>
        <v>0</v>
      </c>
      <c r="I21" s="1464">
        <f>IFERROR(VLOOKUP($B21,'Sch C-3'!$C$6:$I$136,7,0),0)</f>
        <v>0</v>
      </c>
      <c r="J21" s="1464">
        <f>IFERROR(VLOOKUP($B21,'Sch C-3'!$C$6:$I$136,8,0),0)</f>
        <v>0</v>
      </c>
    </row>
    <row r="22" spans="1:10" ht="15" customHeight="1" x14ac:dyDescent="0.2">
      <c r="A22" s="283"/>
      <c r="B22" s="284"/>
      <c r="C22" s="284"/>
      <c r="D22" s="285">
        <f t="shared" si="6"/>
        <v>0</v>
      </c>
      <c r="E22" s="1464">
        <f>IFERROR(VLOOKUP($B22,'Sch C-3'!$C$6:$I$136,3,0),0)</f>
        <v>0</v>
      </c>
      <c r="F22" s="1464">
        <f>IFERROR(VLOOKUP($B22,'Sch C-3'!$C$6:$I$136,4,0),0)</f>
        <v>0</v>
      </c>
      <c r="G22" s="1464">
        <f>IFERROR(VLOOKUP($B22,'Sch C-3'!$C$6:$I$136,5,0),0)</f>
        <v>0</v>
      </c>
      <c r="H22" s="1464">
        <f>IFERROR(VLOOKUP($B22,'Sch C-3'!$C$6:$I$136,6,0),0)</f>
        <v>0</v>
      </c>
      <c r="I22" s="1464">
        <f>IFERROR(VLOOKUP($B22,'Sch C-3'!$C$6:$I$136,7,0),0)</f>
        <v>0</v>
      </c>
      <c r="J22" s="1464">
        <f>IFERROR(VLOOKUP($B22,'Sch C-3'!$C$6:$I$136,8,0),0)</f>
        <v>0</v>
      </c>
    </row>
    <row r="23" spans="1:10" ht="15" customHeight="1" x14ac:dyDescent="0.2">
      <c r="A23" s="283"/>
      <c r="B23" s="284"/>
      <c r="C23" s="284"/>
      <c r="D23" s="285">
        <f t="shared" si="6"/>
        <v>0</v>
      </c>
      <c r="E23" s="1464">
        <f>IFERROR(VLOOKUP($B23,'Sch C-3'!$C$6:$I$136,3,0),0)</f>
        <v>0</v>
      </c>
      <c r="F23" s="1464">
        <f>IFERROR(VLOOKUP($B23,'Sch C-3'!$C$6:$I$136,4,0),0)</f>
        <v>0</v>
      </c>
      <c r="G23" s="1464">
        <f>IFERROR(VLOOKUP($B23,'Sch C-3'!$C$6:$I$136,5,0),0)</f>
        <v>0</v>
      </c>
      <c r="H23" s="1464">
        <f>IFERROR(VLOOKUP($B23,'Sch C-3'!$C$6:$I$136,6,0),0)</f>
        <v>0</v>
      </c>
      <c r="I23" s="1464">
        <f>IFERROR(VLOOKUP($B23,'Sch C-3'!$C$6:$I$136,7,0),0)</f>
        <v>0</v>
      </c>
      <c r="J23" s="1464">
        <f>IFERROR(VLOOKUP($B23,'Sch C-3'!$C$6:$I$136,8,0),0)</f>
        <v>0</v>
      </c>
    </row>
    <row r="24" spans="1:10" ht="15" customHeight="1" x14ac:dyDescent="0.2">
      <c r="A24" s="283"/>
      <c r="B24" s="284"/>
      <c r="C24" s="284"/>
      <c r="D24" s="285">
        <f t="shared" si="6"/>
        <v>0</v>
      </c>
      <c r="E24" s="1464">
        <f>IFERROR(VLOOKUP($B24,'Sch C-3'!$C$6:$I$136,3,0),0)</f>
        <v>0</v>
      </c>
      <c r="F24" s="1464">
        <f>IFERROR(VLOOKUP($B24,'Sch C-3'!$C$6:$I$136,4,0),0)</f>
        <v>0</v>
      </c>
      <c r="G24" s="1464">
        <f>IFERROR(VLOOKUP($B24,'Sch C-3'!$C$6:$I$136,5,0),0)</f>
        <v>0</v>
      </c>
      <c r="H24" s="1464">
        <f>IFERROR(VLOOKUP($B24,'Sch C-3'!$C$6:$I$136,6,0),0)</f>
        <v>0</v>
      </c>
      <c r="I24" s="1464">
        <f>IFERROR(VLOOKUP($B24,'Sch C-3'!$C$6:$I$136,7,0),0)</f>
        <v>0</v>
      </c>
      <c r="J24" s="1464">
        <f>IFERROR(VLOOKUP($B24,'Sch C-3'!$C$6:$I$136,8,0),0)</f>
        <v>0</v>
      </c>
    </row>
    <row r="25" spans="1:10" ht="15" customHeight="1" x14ac:dyDescent="0.2">
      <c r="A25" s="283"/>
      <c r="B25" s="284"/>
      <c r="C25" s="284"/>
      <c r="D25" s="285">
        <f t="shared" si="6"/>
        <v>0</v>
      </c>
      <c r="E25" s="1464">
        <f>IFERROR(VLOOKUP($B25,'Sch C-3'!$C$6:$I$136,3,0),0)</f>
        <v>0</v>
      </c>
      <c r="F25" s="1464">
        <f>IFERROR(VLOOKUP($B25,'Sch C-3'!$C$6:$I$136,4,0),0)</f>
        <v>0</v>
      </c>
      <c r="G25" s="1464">
        <f>IFERROR(VLOOKUP($B25,'Sch C-3'!$C$6:$I$136,5,0),0)</f>
        <v>0</v>
      </c>
      <c r="H25" s="1464">
        <f>IFERROR(VLOOKUP($B25,'Sch C-3'!$C$6:$I$136,6,0),0)</f>
        <v>0</v>
      </c>
      <c r="I25" s="1464">
        <f>IFERROR(VLOOKUP($B25,'Sch C-3'!$C$6:$I$136,7,0),0)</f>
        <v>0</v>
      </c>
      <c r="J25" s="1464">
        <f>IFERROR(VLOOKUP($B25,'Sch C-3'!$C$6:$I$136,8,0),0)</f>
        <v>0</v>
      </c>
    </row>
    <row r="26" spans="1:10" ht="15" customHeight="1" x14ac:dyDescent="0.2">
      <c r="A26" s="283"/>
      <c r="B26" s="284"/>
      <c r="C26" s="284"/>
      <c r="D26" s="285">
        <f t="shared" si="6"/>
        <v>0</v>
      </c>
      <c r="E26" s="1464">
        <f>IFERROR(VLOOKUP($B26,'Sch C-3'!$C$6:$I$136,3,0),0)</f>
        <v>0</v>
      </c>
      <c r="F26" s="1464">
        <f>IFERROR(VLOOKUP($B26,'Sch C-3'!$C$6:$I$136,4,0),0)</f>
        <v>0</v>
      </c>
      <c r="G26" s="1464">
        <f>IFERROR(VLOOKUP($B26,'Sch C-3'!$C$6:$I$136,5,0),0)</f>
        <v>0</v>
      </c>
      <c r="H26" s="1464">
        <f>IFERROR(VLOOKUP($B26,'Sch C-3'!$C$6:$I$136,6,0),0)</f>
        <v>0</v>
      </c>
      <c r="I26" s="1464">
        <f>IFERROR(VLOOKUP($B26,'Sch C-3'!$C$6:$I$136,7,0),0)</f>
        <v>0</v>
      </c>
      <c r="J26" s="1464">
        <f>IFERROR(VLOOKUP($B26,'Sch C-3'!$C$6:$I$136,8,0),0)</f>
        <v>0</v>
      </c>
    </row>
    <row r="27" spans="1:10" ht="15" customHeight="1" x14ac:dyDescent="0.2">
      <c r="A27" s="283"/>
      <c r="B27" s="284"/>
      <c r="C27" s="284"/>
      <c r="D27" s="285">
        <f t="shared" si="6"/>
        <v>0</v>
      </c>
      <c r="E27" s="1464">
        <f>IFERROR(VLOOKUP($B27,'Sch C-3'!$C$6:$I$136,3,0),0)</f>
        <v>0</v>
      </c>
      <c r="F27" s="1464">
        <f>IFERROR(VLOOKUP($B27,'Sch C-3'!$C$6:$I$136,4,0),0)</f>
        <v>0</v>
      </c>
      <c r="G27" s="1464">
        <f>IFERROR(VLOOKUP($B27,'Sch C-3'!$C$6:$I$136,5,0),0)</f>
        <v>0</v>
      </c>
      <c r="H27" s="1464">
        <f>IFERROR(VLOOKUP($B27,'Sch C-3'!$C$6:$I$136,6,0),0)</f>
        <v>0</v>
      </c>
      <c r="I27" s="1464">
        <f>IFERROR(VLOOKUP($B27,'Sch C-3'!$C$6:$I$136,7,0),0)</f>
        <v>0</v>
      </c>
      <c r="J27" s="1464">
        <f>IFERROR(VLOOKUP($B27,'Sch C-3'!$C$6:$I$136,8,0),0)</f>
        <v>0</v>
      </c>
    </row>
    <row r="28" spans="1:10" ht="15" customHeight="1" x14ac:dyDescent="0.2">
      <c r="A28" s="283"/>
      <c r="B28" s="284"/>
      <c r="C28" s="284"/>
      <c r="D28" s="285">
        <f t="shared" si="6"/>
        <v>0</v>
      </c>
      <c r="E28" s="1464">
        <f>IFERROR(VLOOKUP($B28,'Sch C-3'!$C$6:$I$136,3,0),0)</f>
        <v>0</v>
      </c>
      <c r="F28" s="1464">
        <f>IFERROR(VLOOKUP($B28,'Sch C-3'!$C$6:$I$136,4,0),0)</f>
        <v>0</v>
      </c>
      <c r="G28" s="1464">
        <f>IFERROR(VLOOKUP($B28,'Sch C-3'!$C$6:$I$136,5,0),0)</f>
        <v>0</v>
      </c>
      <c r="H28" s="1464">
        <f>IFERROR(VLOOKUP($B28,'Sch C-3'!$C$6:$I$136,6,0),0)</f>
        <v>0</v>
      </c>
      <c r="I28" s="1464">
        <f>IFERROR(VLOOKUP($B28,'Sch C-3'!$C$6:$I$136,7,0),0)</f>
        <v>0</v>
      </c>
      <c r="J28" s="1464">
        <f>IFERROR(VLOOKUP($B28,'Sch C-3'!$C$6:$I$136,8,0),0)</f>
        <v>0</v>
      </c>
    </row>
    <row r="29" spans="1:10" ht="15" customHeight="1" x14ac:dyDescent="0.2">
      <c r="A29" s="283"/>
      <c r="B29" s="284"/>
      <c r="C29" s="284"/>
      <c r="D29" s="285">
        <f t="shared" si="6"/>
        <v>0</v>
      </c>
      <c r="E29" s="1464">
        <f>IFERROR(VLOOKUP($B29,'Sch C-3'!$C$6:$I$136,3,0),0)</f>
        <v>0</v>
      </c>
      <c r="F29" s="1464">
        <f>IFERROR(VLOOKUP($B29,'Sch C-3'!$C$6:$I$136,4,0),0)</f>
        <v>0</v>
      </c>
      <c r="G29" s="1464">
        <f>IFERROR(VLOOKUP($B29,'Sch C-3'!$C$6:$I$136,5,0),0)</f>
        <v>0</v>
      </c>
      <c r="H29" s="1464">
        <f>IFERROR(VLOOKUP($B29,'Sch C-3'!$C$6:$I$136,6,0),0)</f>
        <v>0</v>
      </c>
      <c r="I29" s="1464">
        <f>IFERROR(VLOOKUP($B29,'Sch C-3'!$C$6:$I$136,7,0),0)</f>
        <v>0</v>
      </c>
      <c r="J29" s="1464">
        <f>IFERROR(VLOOKUP($B29,'Sch C-3'!$C$6:$I$136,8,0),0)</f>
        <v>0</v>
      </c>
    </row>
    <row r="30" spans="1:10" ht="15" customHeight="1" x14ac:dyDescent="0.2">
      <c r="A30" s="283"/>
      <c r="B30" s="284"/>
      <c r="C30" s="284"/>
      <c r="D30" s="285">
        <f t="shared" si="6"/>
        <v>0</v>
      </c>
      <c r="E30" s="1464">
        <f>IFERROR(VLOOKUP($B30,'Sch C-3'!$C$6:$I$136,3,0),0)</f>
        <v>0</v>
      </c>
      <c r="F30" s="1464">
        <f>IFERROR(VLOOKUP($B30,'Sch C-3'!$C$6:$I$136,4,0),0)</f>
        <v>0</v>
      </c>
      <c r="G30" s="1464">
        <f>IFERROR(VLOOKUP($B30,'Sch C-3'!$C$6:$I$136,5,0),0)</f>
        <v>0</v>
      </c>
      <c r="H30" s="1464">
        <f>IFERROR(VLOOKUP($B30,'Sch C-3'!$C$6:$I$136,6,0),0)</f>
        <v>0</v>
      </c>
      <c r="I30" s="1464">
        <f>IFERROR(VLOOKUP($B30,'Sch C-3'!$C$6:$I$136,7,0),0)</f>
        <v>0</v>
      </c>
      <c r="J30" s="1464">
        <f>IFERROR(VLOOKUP($B30,'Sch C-3'!$C$6:$I$136,8,0),0)</f>
        <v>0</v>
      </c>
    </row>
    <row r="31" spans="1:10" ht="15" customHeight="1" x14ac:dyDescent="0.2">
      <c r="A31" s="283"/>
      <c r="B31" s="284"/>
      <c r="C31" s="284"/>
      <c r="D31" s="285">
        <f t="shared" si="6"/>
        <v>0</v>
      </c>
      <c r="E31" s="1464">
        <f>IFERROR(VLOOKUP($B31,'Sch C-3'!$C$6:$I$136,3,0),0)</f>
        <v>0</v>
      </c>
      <c r="F31" s="1464">
        <f>IFERROR(VLOOKUP($B31,'Sch C-3'!$C$6:$I$136,4,0),0)</f>
        <v>0</v>
      </c>
      <c r="G31" s="1464">
        <f>IFERROR(VLOOKUP($B31,'Sch C-3'!$C$6:$I$136,5,0),0)</f>
        <v>0</v>
      </c>
      <c r="H31" s="1464">
        <f>IFERROR(VLOOKUP($B31,'Sch C-3'!$C$6:$I$136,6,0),0)</f>
        <v>0</v>
      </c>
      <c r="I31" s="1464">
        <f>IFERROR(VLOOKUP($B31,'Sch C-3'!$C$6:$I$136,7,0),0)</f>
        <v>0</v>
      </c>
      <c r="J31" s="1464">
        <f>IFERROR(VLOOKUP($B31,'Sch C-3'!$C$6:$I$136,8,0),0)</f>
        <v>0</v>
      </c>
    </row>
    <row r="32" spans="1:10" ht="15" customHeight="1" x14ac:dyDescent="0.2">
      <c r="A32" s="283"/>
      <c r="B32" s="284"/>
      <c r="C32" s="284"/>
      <c r="D32" s="285">
        <f t="shared" si="6"/>
        <v>0</v>
      </c>
      <c r="E32" s="1464">
        <f>IFERROR(VLOOKUP($B32,'Sch C-3'!$C$6:$I$136,3,0),0)</f>
        <v>0</v>
      </c>
      <c r="F32" s="1464">
        <f>IFERROR(VLOOKUP($B32,'Sch C-3'!$C$6:$I$136,4,0),0)</f>
        <v>0</v>
      </c>
      <c r="G32" s="1464">
        <f>IFERROR(VLOOKUP($B32,'Sch C-3'!$C$6:$I$136,5,0),0)</f>
        <v>0</v>
      </c>
      <c r="H32" s="1464">
        <f>IFERROR(VLOOKUP($B32,'Sch C-3'!$C$6:$I$136,6,0),0)</f>
        <v>0</v>
      </c>
      <c r="I32" s="1464">
        <f>IFERROR(VLOOKUP($B32,'Sch C-3'!$C$6:$I$136,7,0),0)</f>
        <v>0</v>
      </c>
      <c r="J32" s="1464">
        <f>IFERROR(VLOOKUP($B32,'Sch C-3'!$C$6:$I$136,8,0),0)</f>
        <v>0</v>
      </c>
    </row>
    <row r="33" spans="1:10" ht="15" customHeight="1" x14ac:dyDescent="0.2">
      <c r="A33" s="283"/>
      <c r="B33" s="284"/>
      <c r="C33" s="284"/>
      <c r="D33" s="285">
        <f t="shared" si="6"/>
        <v>0</v>
      </c>
      <c r="E33" s="1464">
        <f>IFERROR(VLOOKUP($B33,'Sch C-3'!$C$6:$I$136,3,0),0)</f>
        <v>0</v>
      </c>
      <c r="F33" s="1464">
        <f>IFERROR(VLOOKUP($B33,'Sch C-3'!$C$6:$I$136,4,0),0)</f>
        <v>0</v>
      </c>
      <c r="G33" s="1464">
        <f>IFERROR(VLOOKUP($B33,'Sch C-3'!$C$6:$I$136,5,0),0)</f>
        <v>0</v>
      </c>
      <c r="H33" s="1464">
        <f>IFERROR(VLOOKUP($B33,'Sch C-3'!$C$6:$I$136,6,0),0)</f>
        <v>0</v>
      </c>
      <c r="I33" s="1464">
        <f>IFERROR(VLOOKUP($B33,'Sch C-3'!$C$6:$I$136,7,0),0)</f>
        <v>0</v>
      </c>
      <c r="J33" s="1464">
        <f>IFERROR(VLOOKUP($B33,'Sch C-3'!$C$6:$I$136,8,0),0)</f>
        <v>0</v>
      </c>
    </row>
    <row r="34" spans="1:10" ht="15" customHeight="1" x14ac:dyDescent="0.2">
      <c r="A34" s="283"/>
      <c r="B34" s="284"/>
      <c r="C34" s="284"/>
      <c r="D34" s="285">
        <f t="shared" si="6"/>
        <v>0</v>
      </c>
      <c r="E34" s="1464">
        <f>IFERROR(VLOOKUP($B34,'Sch C-3'!$C$6:$I$136,3,0),0)</f>
        <v>0</v>
      </c>
      <c r="F34" s="1464">
        <f>IFERROR(VLOOKUP($B34,'Sch C-3'!$C$6:$I$136,4,0),0)</f>
        <v>0</v>
      </c>
      <c r="G34" s="1464">
        <f>IFERROR(VLOOKUP($B34,'Sch C-3'!$C$6:$I$136,5,0),0)</f>
        <v>0</v>
      </c>
      <c r="H34" s="1464">
        <f>IFERROR(VLOOKUP($B34,'Sch C-3'!$C$6:$I$136,6,0),0)</f>
        <v>0</v>
      </c>
      <c r="I34" s="1464">
        <f>IFERROR(VLOOKUP($B34,'Sch C-3'!$C$6:$I$136,7,0),0)</f>
        <v>0</v>
      </c>
      <c r="J34" s="1464">
        <f>IFERROR(VLOOKUP($B34,'Sch C-3'!$C$6:$I$136,8,0),0)</f>
        <v>0</v>
      </c>
    </row>
    <row r="35" spans="1:10" ht="15" customHeight="1" x14ac:dyDescent="0.2">
      <c r="A35" s="283"/>
      <c r="B35" s="284"/>
      <c r="C35" s="284"/>
      <c r="D35" s="285">
        <f t="shared" si="6"/>
        <v>0</v>
      </c>
      <c r="E35" s="1464">
        <f>IFERROR(VLOOKUP($B35,'Sch C-3'!$C$6:$I$136,3,0),0)</f>
        <v>0</v>
      </c>
      <c r="F35" s="1464">
        <f>IFERROR(VLOOKUP($B35,'Sch C-3'!$C$6:$I$136,4,0),0)</f>
        <v>0</v>
      </c>
      <c r="G35" s="1464">
        <f>IFERROR(VLOOKUP($B35,'Sch C-3'!$C$6:$I$136,5,0),0)</f>
        <v>0</v>
      </c>
      <c r="H35" s="1464">
        <f>IFERROR(VLOOKUP($B35,'Sch C-3'!$C$6:$I$136,6,0),0)</f>
        <v>0</v>
      </c>
      <c r="I35" s="1464">
        <f>IFERROR(VLOOKUP($B35,'Sch C-3'!$C$6:$I$136,7,0),0)</f>
        <v>0</v>
      </c>
      <c r="J35" s="1464">
        <f>IFERROR(VLOOKUP($B35,'Sch C-3'!$C$6:$I$136,8,0),0)</f>
        <v>0</v>
      </c>
    </row>
    <row r="36" spans="1:10" ht="15" customHeight="1" x14ac:dyDescent="0.2">
      <c r="A36" s="283"/>
      <c r="B36" s="284"/>
      <c r="C36" s="284"/>
      <c r="D36" s="285">
        <f t="shared" si="6"/>
        <v>0</v>
      </c>
      <c r="E36" s="1464">
        <f>IFERROR(VLOOKUP($B36,'Sch C-3'!$C$6:$I$136,3,0),0)</f>
        <v>0</v>
      </c>
      <c r="F36" s="1464">
        <f>IFERROR(VLOOKUP($B36,'Sch C-3'!$C$6:$I$136,4,0),0)</f>
        <v>0</v>
      </c>
      <c r="G36" s="1464">
        <f>IFERROR(VLOOKUP($B36,'Sch C-3'!$C$6:$I$136,5,0),0)</f>
        <v>0</v>
      </c>
      <c r="H36" s="1464">
        <f>IFERROR(VLOOKUP($B36,'Sch C-3'!$C$6:$I$136,6,0),0)</f>
        <v>0</v>
      </c>
      <c r="I36" s="1464">
        <f>IFERROR(VLOOKUP($B36,'Sch C-3'!$C$6:$I$136,7,0),0)</f>
        <v>0</v>
      </c>
      <c r="J36" s="1464">
        <f>IFERROR(VLOOKUP($B36,'Sch C-3'!$C$6:$I$136,8,0),0)</f>
        <v>0</v>
      </c>
    </row>
    <row r="37" spans="1:10" ht="15" customHeight="1" x14ac:dyDescent="0.25">
      <c r="A37" s="200"/>
      <c r="B37" s="200"/>
      <c r="C37" s="200"/>
      <c r="D37" s="200"/>
      <c r="E37" s="200"/>
      <c r="F37" s="200"/>
      <c r="G37" s="200"/>
      <c r="H37" s="200"/>
      <c r="I37" s="200"/>
      <c r="J37" s="200"/>
    </row>
    <row r="38" spans="1:10" ht="15" customHeight="1" x14ac:dyDescent="0.25">
      <c r="A38" s="200"/>
      <c r="B38" s="200"/>
      <c r="C38" s="200"/>
      <c r="D38" s="200"/>
      <c r="E38" s="200"/>
      <c r="F38" s="200"/>
      <c r="G38" s="200"/>
      <c r="H38" s="200"/>
      <c r="I38" s="200"/>
      <c r="J38" s="200"/>
    </row>
    <row r="39" spans="1:10" ht="15" customHeight="1" x14ac:dyDescent="0.25">
      <c r="A39" s="286" t="s">
        <v>6</v>
      </c>
      <c r="B39" s="236"/>
      <c r="C39" s="236"/>
      <c r="D39" s="237"/>
      <c r="E39" s="237"/>
      <c r="F39" s="237"/>
      <c r="G39" s="287"/>
      <c r="H39" s="236"/>
      <c r="I39" s="236"/>
      <c r="J39" s="288"/>
    </row>
    <row r="40" spans="1:10" ht="26.1" customHeight="1" x14ac:dyDescent="0.2">
      <c r="A40" s="275" t="s">
        <v>218</v>
      </c>
      <c r="B40" s="276" t="s">
        <v>202</v>
      </c>
      <c r="C40" s="276" t="s">
        <v>203</v>
      </c>
      <c r="D40" s="261" t="s">
        <v>113</v>
      </c>
      <c r="E40" s="262" t="s">
        <v>109</v>
      </c>
      <c r="F40" s="263" t="s">
        <v>33</v>
      </c>
      <c r="G40" s="264" t="s">
        <v>35</v>
      </c>
      <c r="H40" s="265" t="s">
        <v>37</v>
      </c>
      <c r="I40" s="266" t="s">
        <v>38</v>
      </c>
      <c r="J40" s="266" t="s">
        <v>39</v>
      </c>
    </row>
    <row r="41" spans="1:10" ht="15" customHeight="1" x14ac:dyDescent="0.25">
      <c r="A41" s="283"/>
      <c r="B41" s="289" t="s">
        <v>219</v>
      </c>
      <c r="C41" s="241"/>
      <c r="D41" s="270">
        <f t="shared" ref="D41:D63" si="7">SUM(E41:J41)</f>
        <v>0</v>
      </c>
      <c r="E41" s="290"/>
      <c r="F41" s="291"/>
      <c r="G41" s="284"/>
      <c r="H41" s="284"/>
      <c r="I41" s="284"/>
      <c r="J41" s="292"/>
    </row>
    <row r="42" spans="1:10" ht="15" customHeight="1" x14ac:dyDescent="0.2">
      <c r="A42" s="283"/>
      <c r="B42" s="284"/>
      <c r="C42" s="284"/>
      <c r="D42" s="270">
        <f t="shared" si="7"/>
        <v>0</v>
      </c>
      <c r="E42" s="293">
        <f t="shared" ref="E42:E63" si="8">IFERROR(VLOOKUP(B42,$B$17:$J$36,4,0)*C42,0)</f>
        <v>0</v>
      </c>
      <c r="F42" s="293">
        <f t="shared" ref="F42:F63" si="9">IFERROR(VLOOKUP(B42,$B$17:$J$36,5,0)*C42,0)</f>
        <v>0</v>
      </c>
      <c r="G42" s="293">
        <f t="shared" ref="G42:G63" si="10">IFERROR(VLOOKUP(B42,$B$17:$J$36,6,0)*C42,0)</f>
        <v>0</v>
      </c>
      <c r="H42" s="293">
        <f t="shared" ref="H42:H63" si="11">IFERROR(VLOOKUP(B42,$B$17:$J$36,7,0)*C42,0)</f>
        <v>0</v>
      </c>
      <c r="I42" s="293">
        <f t="shared" ref="I42:I63" si="12">IFERROR(VLOOKUP(B42,$B$17:$J$36,8,0)*C42,0)</f>
        <v>0</v>
      </c>
      <c r="J42" s="293">
        <f t="shared" ref="J42:J63" si="13">IFERROR(VLOOKUP(B42,$B$17:$J$36,9,0)*C42,0)</f>
        <v>0</v>
      </c>
    </row>
    <row r="43" spans="1:10" ht="15" customHeight="1" x14ac:dyDescent="0.2">
      <c r="A43" s="283"/>
      <c r="B43" s="284"/>
      <c r="C43" s="284"/>
      <c r="D43" s="270">
        <f t="shared" si="7"/>
        <v>0</v>
      </c>
      <c r="E43" s="293">
        <f t="shared" si="8"/>
        <v>0</v>
      </c>
      <c r="F43" s="293">
        <f t="shared" si="9"/>
        <v>0</v>
      </c>
      <c r="G43" s="293">
        <f t="shared" si="10"/>
        <v>0</v>
      </c>
      <c r="H43" s="293">
        <f t="shared" si="11"/>
        <v>0</v>
      </c>
      <c r="I43" s="293">
        <f t="shared" si="12"/>
        <v>0</v>
      </c>
      <c r="J43" s="293">
        <f t="shared" si="13"/>
        <v>0</v>
      </c>
    </row>
    <row r="44" spans="1:10" ht="15" customHeight="1" x14ac:dyDescent="0.2">
      <c r="A44" s="283"/>
      <c r="B44" s="284"/>
      <c r="C44" s="284"/>
      <c r="D44" s="270">
        <f t="shared" si="7"/>
        <v>0</v>
      </c>
      <c r="E44" s="293">
        <f t="shared" si="8"/>
        <v>0</v>
      </c>
      <c r="F44" s="293">
        <f t="shared" si="9"/>
        <v>0</v>
      </c>
      <c r="G44" s="293">
        <f t="shared" si="10"/>
        <v>0</v>
      </c>
      <c r="H44" s="293">
        <f t="shared" si="11"/>
        <v>0</v>
      </c>
      <c r="I44" s="293">
        <f t="shared" si="12"/>
        <v>0</v>
      </c>
      <c r="J44" s="293">
        <f t="shared" si="13"/>
        <v>0</v>
      </c>
    </row>
    <row r="45" spans="1:10" ht="15" customHeight="1" x14ac:dyDescent="0.2">
      <c r="A45" s="283"/>
      <c r="B45" s="284"/>
      <c r="C45" s="284"/>
      <c r="D45" s="270">
        <f t="shared" si="7"/>
        <v>0</v>
      </c>
      <c r="E45" s="293">
        <f t="shared" si="8"/>
        <v>0</v>
      </c>
      <c r="F45" s="293">
        <f t="shared" si="9"/>
        <v>0</v>
      </c>
      <c r="G45" s="293">
        <f t="shared" si="10"/>
        <v>0</v>
      </c>
      <c r="H45" s="293">
        <f t="shared" si="11"/>
        <v>0</v>
      </c>
      <c r="I45" s="293">
        <f t="shared" si="12"/>
        <v>0</v>
      </c>
      <c r="J45" s="293">
        <f t="shared" si="13"/>
        <v>0</v>
      </c>
    </row>
    <row r="46" spans="1:10" ht="15" customHeight="1" x14ac:dyDescent="0.2">
      <c r="A46" s="283"/>
      <c r="B46" s="284"/>
      <c r="C46" s="284"/>
      <c r="D46" s="270">
        <f t="shared" si="7"/>
        <v>0</v>
      </c>
      <c r="E46" s="293">
        <f t="shared" si="8"/>
        <v>0</v>
      </c>
      <c r="F46" s="293">
        <f t="shared" si="9"/>
        <v>0</v>
      </c>
      <c r="G46" s="293">
        <f t="shared" si="10"/>
        <v>0</v>
      </c>
      <c r="H46" s="293">
        <f t="shared" si="11"/>
        <v>0</v>
      </c>
      <c r="I46" s="293">
        <f t="shared" si="12"/>
        <v>0</v>
      </c>
      <c r="J46" s="293">
        <f t="shared" si="13"/>
        <v>0</v>
      </c>
    </row>
    <row r="47" spans="1:10" ht="15" customHeight="1" x14ac:dyDescent="0.2">
      <c r="A47" s="283"/>
      <c r="B47" s="284"/>
      <c r="C47" s="284"/>
      <c r="D47" s="270">
        <f t="shared" si="7"/>
        <v>0</v>
      </c>
      <c r="E47" s="293">
        <f t="shared" si="8"/>
        <v>0</v>
      </c>
      <c r="F47" s="293">
        <f t="shared" si="9"/>
        <v>0</v>
      </c>
      <c r="G47" s="293">
        <f t="shared" si="10"/>
        <v>0</v>
      </c>
      <c r="H47" s="293">
        <f t="shared" si="11"/>
        <v>0</v>
      </c>
      <c r="I47" s="293">
        <f t="shared" si="12"/>
        <v>0</v>
      </c>
      <c r="J47" s="293">
        <f t="shared" si="13"/>
        <v>0</v>
      </c>
    </row>
    <row r="48" spans="1:10" ht="15" customHeight="1" x14ac:dyDescent="0.2">
      <c r="A48" s="283"/>
      <c r="B48" s="284"/>
      <c r="C48" s="284"/>
      <c r="D48" s="270">
        <f t="shared" si="7"/>
        <v>0</v>
      </c>
      <c r="E48" s="293">
        <f t="shared" si="8"/>
        <v>0</v>
      </c>
      <c r="F48" s="293">
        <f t="shared" si="9"/>
        <v>0</v>
      </c>
      <c r="G48" s="293">
        <f t="shared" si="10"/>
        <v>0</v>
      </c>
      <c r="H48" s="293">
        <f t="shared" si="11"/>
        <v>0</v>
      </c>
      <c r="I48" s="293">
        <f t="shared" si="12"/>
        <v>0</v>
      </c>
      <c r="J48" s="293">
        <f t="shared" si="13"/>
        <v>0</v>
      </c>
    </row>
    <row r="49" spans="1:10" ht="15" customHeight="1" x14ac:dyDescent="0.2">
      <c r="A49" s="283"/>
      <c r="B49" s="284"/>
      <c r="C49" s="284"/>
      <c r="D49" s="270">
        <f t="shared" si="7"/>
        <v>0</v>
      </c>
      <c r="E49" s="293">
        <f t="shared" si="8"/>
        <v>0</v>
      </c>
      <c r="F49" s="293">
        <f t="shared" si="9"/>
        <v>0</v>
      </c>
      <c r="G49" s="293">
        <f t="shared" si="10"/>
        <v>0</v>
      </c>
      <c r="H49" s="293">
        <f t="shared" si="11"/>
        <v>0</v>
      </c>
      <c r="I49" s="293">
        <f t="shared" si="12"/>
        <v>0</v>
      </c>
      <c r="J49" s="293">
        <f t="shared" si="13"/>
        <v>0</v>
      </c>
    </row>
    <row r="50" spans="1:10" ht="15" customHeight="1" x14ac:dyDescent="0.2">
      <c r="A50" s="283"/>
      <c r="B50" s="284"/>
      <c r="C50" s="284"/>
      <c r="D50" s="270">
        <f t="shared" si="7"/>
        <v>0</v>
      </c>
      <c r="E50" s="293">
        <f t="shared" si="8"/>
        <v>0</v>
      </c>
      <c r="F50" s="293">
        <f t="shared" si="9"/>
        <v>0</v>
      </c>
      <c r="G50" s="293">
        <f t="shared" si="10"/>
        <v>0</v>
      </c>
      <c r="H50" s="293">
        <f t="shared" si="11"/>
        <v>0</v>
      </c>
      <c r="I50" s="293">
        <f t="shared" si="12"/>
        <v>0</v>
      </c>
      <c r="J50" s="293">
        <f t="shared" si="13"/>
        <v>0</v>
      </c>
    </row>
    <row r="51" spans="1:10" ht="15" customHeight="1" x14ac:dyDescent="0.2">
      <c r="A51" s="283"/>
      <c r="B51" s="284"/>
      <c r="C51" s="284"/>
      <c r="D51" s="270">
        <f t="shared" si="7"/>
        <v>0</v>
      </c>
      <c r="E51" s="293">
        <f t="shared" si="8"/>
        <v>0</v>
      </c>
      <c r="F51" s="293">
        <f t="shared" si="9"/>
        <v>0</v>
      </c>
      <c r="G51" s="293">
        <f t="shared" si="10"/>
        <v>0</v>
      </c>
      <c r="H51" s="293">
        <f t="shared" si="11"/>
        <v>0</v>
      </c>
      <c r="I51" s="293">
        <f t="shared" si="12"/>
        <v>0</v>
      </c>
      <c r="J51" s="293">
        <f t="shared" si="13"/>
        <v>0</v>
      </c>
    </row>
    <row r="52" spans="1:10" ht="15" customHeight="1" x14ac:dyDescent="0.2">
      <c r="A52" s="283"/>
      <c r="B52" s="284"/>
      <c r="C52" s="284"/>
      <c r="D52" s="270">
        <f t="shared" si="7"/>
        <v>0</v>
      </c>
      <c r="E52" s="293">
        <f t="shared" si="8"/>
        <v>0</v>
      </c>
      <c r="F52" s="293">
        <f t="shared" si="9"/>
        <v>0</v>
      </c>
      <c r="G52" s="293">
        <f t="shared" si="10"/>
        <v>0</v>
      </c>
      <c r="H52" s="293">
        <f t="shared" si="11"/>
        <v>0</v>
      </c>
      <c r="I52" s="293">
        <f t="shared" si="12"/>
        <v>0</v>
      </c>
      <c r="J52" s="293">
        <f t="shared" si="13"/>
        <v>0</v>
      </c>
    </row>
    <row r="53" spans="1:10" ht="15" customHeight="1" x14ac:dyDescent="0.2">
      <c r="A53" s="283"/>
      <c r="B53" s="284"/>
      <c r="C53" s="284"/>
      <c r="D53" s="270">
        <f t="shared" si="7"/>
        <v>0</v>
      </c>
      <c r="E53" s="293">
        <f t="shared" si="8"/>
        <v>0</v>
      </c>
      <c r="F53" s="293">
        <f t="shared" si="9"/>
        <v>0</v>
      </c>
      <c r="G53" s="293">
        <f t="shared" si="10"/>
        <v>0</v>
      </c>
      <c r="H53" s="293">
        <f t="shared" si="11"/>
        <v>0</v>
      </c>
      <c r="I53" s="293">
        <f t="shared" si="12"/>
        <v>0</v>
      </c>
      <c r="J53" s="293">
        <f t="shared" si="13"/>
        <v>0</v>
      </c>
    </row>
    <row r="54" spans="1:10" ht="15" customHeight="1" x14ac:dyDescent="0.2">
      <c r="A54" s="283"/>
      <c r="B54" s="284"/>
      <c r="C54" s="284"/>
      <c r="D54" s="270">
        <f t="shared" si="7"/>
        <v>0</v>
      </c>
      <c r="E54" s="293">
        <f t="shared" si="8"/>
        <v>0</v>
      </c>
      <c r="F54" s="293">
        <f t="shared" si="9"/>
        <v>0</v>
      </c>
      <c r="G54" s="293">
        <f t="shared" si="10"/>
        <v>0</v>
      </c>
      <c r="H54" s="293">
        <f t="shared" si="11"/>
        <v>0</v>
      </c>
      <c r="I54" s="293">
        <f t="shared" si="12"/>
        <v>0</v>
      </c>
      <c r="J54" s="293">
        <f t="shared" si="13"/>
        <v>0</v>
      </c>
    </row>
    <row r="55" spans="1:10" ht="15" customHeight="1" x14ac:dyDescent="0.2">
      <c r="A55" s="283"/>
      <c r="B55" s="284"/>
      <c r="C55" s="284"/>
      <c r="D55" s="270">
        <f t="shared" si="7"/>
        <v>0</v>
      </c>
      <c r="E55" s="293">
        <f t="shared" si="8"/>
        <v>0</v>
      </c>
      <c r="F55" s="293">
        <f t="shared" si="9"/>
        <v>0</v>
      </c>
      <c r="G55" s="293">
        <f t="shared" si="10"/>
        <v>0</v>
      </c>
      <c r="H55" s="293">
        <f t="shared" si="11"/>
        <v>0</v>
      </c>
      <c r="I55" s="293">
        <f t="shared" si="12"/>
        <v>0</v>
      </c>
      <c r="J55" s="293">
        <f t="shared" si="13"/>
        <v>0</v>
      </c>
    </row>
    <row r="56" spans="1:10" ht="15" customHeight="1" x14ac:dyDescent="0.2">
      <c r="A56" s="283"/>
      <c r="B56" s="284"/>
      <c r="C56" s="284"/>
      <c r="D56" s="270">
        <f t="shared" si="7"/>
        <v>0</v>
      </c>
      <c r="E56" s="293">
        <f t="shared" si="8"/>
        <v>0</v>
      </c>
      <c r="F56" s="293">
        <f t="shared" si="9"/>
        <v>0</v>
      </c>
      <c r="G56" s="293">
        <f t="shared" si="10"/>
        <v>0</v>
      </c>
      <c r="H56" s="293">
        <f t="shared" si="11"/>
        <v>0</v>
      </c>
      <c r="I56" s="293">
        <f t="shared" si="12"/>
        <v>0</v>
      </c>
      <c r="J56" s="293">
        <f t="shared" si="13"/>
        <v>0</v>
      </c>
    </row>
    <row r="57" spans="1:10" ht="15" customHeight="1" x14ac:dyDescent="0.2">
      <c r="A57" s="283"/>
      <c r="B57" s="284"/>
      <c r="C57" s="284"/>
      <c r="D57" s="270">
        <f t="shared" si="7"/>
        <v>0</v>
      </c>
      <c r="E57" s="293">
        <f t="shared" si="8"/>
        <v>0</v>
      </c>
      <c r="F57" s="293">
        <f t="shared" si="9"/>
        <v>0</v>
      </c>
      <c r="G57" s="293">
        <f t="shared" si="10"/>
        <v>0</v>
      </c>
      <c r="H57" s="293">
        <f t="shared" si="11"/>
        <v>0</v>
      </c>
      <c r="I57" s="293">
        <f t="shared" si="12"/>
        <v>0</v>
      </c>
      <c r="J57" s="293">
        <f t="shared" si="13"/>
        <v>0</v>
      </c>
    </row>
    <row r="58" spans="1:10" ht="15" customHeight="1" x14ac:dyDescent="0.2">
      <c r="A58" s="283"/>
      <c r="B58" s="284"/>
      <c r="C58" s="284"/>
      <c r="D58" s="270">
        <f t="shared" si="7"/>
        <v>0</v>
      </c>
      <c r="E58" s="293">
        <f t="shared" si="8"/>
        <v>0</v>
      </c>
      <c r="F58" s="293">
        <f t="shared" si="9"/>
        <v>0</v>
      </c>
      <c r="G58" s="293">
        <f t="shared" si="10"/>
        <v>0</v>
      </c>
      <c r="H58" s="293">
        <f t="shared" si="11"/>
        <v>0</v>
      </c>
      <c r="I58" s="293">
        <f t="shared" si="12"/>
        <v>0</v>
      </c>
      <c r="J58" s="293">
        <f t="shared" si="13"/>
        <v>0</v>
      </c>
    </row>
    <row r="59" spans="1:10" ht="15" customHeight="1" x14ac:dyDescent="0.2">
      <c r="A59" s="283"/>
      <c r="B59" s="284"/>
      <c r="C59" s="284"/>
      <c r="D59" s="270">
        <f t="shared" si="7"/>
        <v>0</v>
      </c>
      <c r="E59" s="293">
        <f t="shared" si="8"/>
        <v>0</v>
      </c>
      <c r="F59" s="293">
        <f t="shared" si="9"/>
        <v>0</v>
      </c>
      <c r="G59" s="293">
        <f t="shared" si="10"/>
        <v>0</v>
      </c>
      <c r="H59" s="293">
        <f t="shared" si="11"/>
        <v>0</v>
      </c>
      <c r="I59" s="293">
        <f t="shared" si="12"/>
        <v>0</v>
      </c>
      <c r="J59" s="293">
        <f t="shared" si="13"/>
        <v>0</v>
      </c>
    </row>
    <row r="60" spans="1:10" ht="15" customHeight="1" x14ac:dyDescent="0.2">
      <c r="A60" s="283"/>
      <c r="B60" s="284"/>
      <c r="C60" s="284"/>
      <c r="D60" s="270">
        <f t="shared" si="7"/>
        <v>0</v>
      </c>
      <c r="E60" s="293">
        <f t="shared" si="8"/>
        <v>0</v>
      </c>
      <c r="F60" s="293">
        <f t="shared" si="9"/>
        <v>0</v>
      </c>
      <c r="G60" s="293">
        <f t="shared" si="10"/>
        <v>0</v>
      </c>
      <c r="H60" s="293">
        <f t="shared" si="11"/>
        <v>0</v>
      </c>
      <c r="I60" s="293">
        <f t="shared" si="12"/>
        <v>0</v>
      </c>
      <c r="J60" s="293">
        <f t="shared" si="13"/>
        <v>0</v>
      </c>
    </row>
    <row r="61" spans="1:10" ht="15" customHeight="1" x14ac:dyDescent="0.2">
      <c r="A61" s="283"/>
      <c r="B61" s="284"/>
      <c r="C61" s="284"/>
      <c r="D61" s="270">
        <f t="shared" si="7"/>
        <v>0</v>
      </c>
      <c r="E61" s="293">
        <f t="shared" si="8"/>
        <v>0</v>
      </c>
      <c r="F61" s="293">
        <f t="shared" si="9"/>
        <v>0</v>
      </c>
      <c r="G61" s="293">
        <f t="shared" si="10"/>
        <v>0</v>
      </c>
      <c r="H61" s="293">
        <f t="shared" si="11"/>
        <v>0</v>
      </c>
      <c r="I61" s="293">
        <f t="shared" si="12"/>
        <v>0</v>
      </c>
      <c r="J61" s="293">
        <f t="shared" si="13"/>
        <v>0</v>
      </c>
    </row>
    <row r="62" spans="1:10" ht="15" customHeight="1" x14ac:dyDescent="0.2">
      <c r="A62" s="283"/>
      <c r="B62" s="284"/>
      <c r="C62" s="284"/>
      <c r="D62" s="270">
        <f t="shared" si="7"/>
        <v>0</v>
      </c>
      <c r="E62" s="293">
        <f t="shared" si="8"/>
        <v>0</v>
      </c>
      <c r="F62" s="293">
        <f t="shared" si="9"/>
        <v>0</v>
      </c>
      <c r="G62" s="293">
        <f t="shared" si="10"/>
        <v>0</v>
      </c>
      <c r="H62" s="293">
        <f t="shared" si="11"/>
        <v>0</v>
      </c>
      <c r="I62" s="293">
        <f t="shared" si="12"/>
        <v>0</v>
      </c>
      <c r="J62" s="293">
        <f t="shared" si="13"/>
        <v>0</v>
      </c>
    </row>
    <row r="63" spans="1:10" ht="15" customHeight="1" x14ac:dyDescent="0.2">
      <c r="A63" s="283"/>
      <c r="B63" s="284"/>
      <c r="C63" s="284"/>
      <c r="D63" s="270">
        <f t="shared" si="7"/>
        <v>0</v>
      </c>
      <c r="E63" s="293">
        <f t="shared" si="8"/>
        <v>0</v>
      </c>
      <c r="F63" s="293">
        <f t="shared" si="9"/>
        <v>0</v>
      </c>
      <c r="G63" s="293">
        <f t="shared" si="10"/>
        <v>0</v>
      </c>
      <c r="H63" s="293">
        <f t="shared" si="11"/>
        <v>0</v>
      </c>
      <c r="I63" s="293">
        <f t="shared" si="12"/>
        <v>0</v>
      </c>
      <c r="J63" s="293">
        <f t="shared" si="13"/>
        <v>0</v>
      </c>
    </row>
    <row r="64" spans="1:10" ht="15" customHeight="1" thickBot="1" x14ac:dyDescent="0.3">
      <c r="A64" s="246" t="s">
        <v>231</v>
      </c>
      <c r="B64" s="247"/>
      <c r="C64" s="247"/>
      <c r="D64" s="294">
        <f>SUM(D41:D63)</f>
        <v>0</v>
      </c>
      <c r="E64" s="294">
        <f t="shared" ref="E64:J64" si="14">SUM(E41:E63)</f>
        <v>0</v>
      </c>
      <c r="F64" s="294">
        <f t="shared" si="14"/>
        <v>0</v>
      </c>
      <c r="G64" s="294">
        <f t="shared" si="14"/>
        <v>0</v>
      </c>
      <c r="H64" s="294">
        <f t="shared" si="14"/>
        <v>0</v>
      </c>
      <c r="I64" s="294">
        <f t="shared" si="14"/>
        <v>0</v>
      </c>
      <c r="J64" s="294">
        <f t="shared" si="14"/>
        <v>0</v>
      </c>
    </row>
    <row r="65" spans="1:10" ht="15" customHeight="1" thickTop="1" x14ac:dyDescent="0.25">
      <c r="A65" s="200"/>
      <c r="B65" s="200"/>
      <c r="C65" s="200"/>
      <c r="D65" s="200"/>
      <c r="E65" s="200"/>
      <c r="F65" s="200"/>
      <c r="G65" s="200"/>
      <c r="H65" s="200"/>
      <c r="I65" s="200"/>
      <c r="J65" s="200"/>
    </row>
    <row r="66" spans="1:10" ht="15" customHeight="1" x14ac:dyDescent="0.25">
      <c r="A66" s="200"/>
      <c r="B66" s="200"/>
      <c r="C66" s="200"/>
      <c r="D66" s="200"/>
      <c r="E66" s="200"/>
      <c r="F66" s="200"/>
      <c r="G66" s="200"/>
      <c r="H66" s="200"/>
      <c r="I66" s="200"/>
      <c r="J66" s="200"/>
    </row>
    <row r="67" spans="1:10" ht="15" customHeight="1" x14ac:dyDescent="0.25">
      <c r="A67" s="286" t="s">
        <v>8</v>
      </c>
      <c r="B67" s="236"/>
      <c r="C67" s="236"/>
      <c r="D67" s="237"/>
      <c r="E67" s="237"/>
      <c r="F67" s="237"/>
      <c r="G67" s="287"/>
      <c r="H67" s="236"/>
      <c r="I67" s="236"/>
      <c r="J67" s="288"/>
    </row>
    <row r="68" spans="1:10" ht="26.1" customHeight="1" x14ac:dyDescent="0.2">
      <c r="A68" s="275" t="s">
        <v>218</v>
      </c>
      <c r="B68" s="276" t="s">
        <v>202</v>
      </c>
      <c r="C68" s="276" t="s">
        <v>203</v>
      </c>
      <c r="D68" s="261" t="s">
        <v>113</v>
      </c>
      <c r="E68" s="262" t="s">
        <v>109</v>
      </c>
      <c r="F68" s="263" t="s">
        <v>33</v>
      </c>
      <c r="G68" s="264" t="s">
        <v>35</v>
      </c>
      <c r="H68" s="265" t="s">
        <v>37</v>
      </c>
      <c r="I68" s="266" t="s">
        <v>38</v>
      </c>
      <c r="J68" s="266" t="s">
        <v>39</v>
      </c>
    </row>
    <row r="69" spans="1:10" ht="15" customHeight="1" x14ac:dyDescent="0.25">
      <c r="A69" s="283"/>
      <c r="B69" s="289" t="s">
        <v>219</v>
      </c>
      <c r="C69" s="241"/>
      <c r="D69" s="270">
        <f t="shared" ref="D69:D70" si="15">SUM(E69:J69)</f>
        <v>0</v>
      </c>
      <c r="E69" s="290"/>
      <c r="F69" s="291"/>
      <c r="G69" s="284"/>
      <c r="H69" s="284"/>
      <c r="I69" s="284"/>
      <c r="J69" s="292"/>
    </row>
    <row r="70" spans="1:10" ht="15" customHeight="1" x14ac:dyDescent="0.2">
      <c r="A70" s="283"/>
      <c r="B70" s="284"/>
      <c r="C70" s="284"/>
      <c r="D70" s="270">
        <f t="shared" si="15"/>
        <v>0</v>
      </c>
      <c r="E70" s="293">
        <f t="shared" ref="E70:E76" si="16">IFERROR(VLOOKUP(B70,$B$17:$J$36,4,0)*C70,0)</f>
        <v>0</v>
      </c>
      <c r="F70" s="293">
        <f t="shared" ref="F70:F76" si="17">IFERROR(VLOOKUP(B70,$B$17:$J$36,5,0)*C70,0)</f>
        <v>0</v>
      </c>
      <c r="G70" s="293">
        <f t="shared" ref="G70:G76" si="18">IFERROR(VLOOKUP(B70,$B$17:$J$36,6,0)*C70,0)</f>
        <v>0</v>
      </c>
      <c r="H70" s="293">
        <f t="shared" ref="H70:H76" si="19">IFERROR(VLOOKUP(B70,$B$17:$J$36,7,0)*C70,0)</f>
        <v>0</v>
      </c>
      <c r="I70" s="293">
        <f t="shared" ref="I70:I76" si="20">IFERROR(VLOOKUP(B70,$B$17:$J$36,8,0)*C70,0)</f>
        <v>0</v>
      </c>
      <c r="J70" s="293">
        <f t="shared" ref="J70:J76" si="21">IFERROR(VLOOKUP(B70,$B$17:$J$36,9,0)*C70,0)</f>
        <v>0</v>
      </c>
    </row>
    <row r="71" spans="1:10" ht="15" customHeight="1" x14ac:dyDescent="0.2">
      <c r="A71" s="283"/>
      <c r="B71" s="284"/>
      <c r="C71" s="284"/>
      <c r="D71" s="270">
        <f t="shared" ref="D71:D76" si="22">SUM(E71:J71)</f>
        <v>0</v>
      </c>
      <c r="E71" s="293">
        <f t="shared" si="16"/>
        <v>0</v>
      </c>
      <c r="F71" s="293">
        <f t="shared" si="17"/>
        <v>0</v>
      </c>
      <c r="G71" s="293">
        <f t="shared" si="18"/>
        <v>0</v>
      </c>
      <c r="H71" s="293">
        <f t="shared" si="19"/>
        <v>0</v>
      </c>
      <c r="I71" s="293">
        <f t="shared" si="20"/>
        <v>0</v>
      </c>
      <c r="J71" s="293">
        <f t="shared" si="21"/>
        <v>0</v>
      </c>
    </row>
    <row r="72" spans="1:10" ht="15" customHeight="1" x14ac:dyDescent="0.2">
      <c r="A72" s="283"/>
      <c r="B72" s="284"/>
      <c r="C72" s="284"/>
      <c r="D72" s="270">
        <f t="shared" si="22"/>
        <v>0</v>
      </c>
      <c r="E72" s="293">
        <f t="shared" si="16"/>
        <v>0</v>
      </c>
      <c r="F72" s="293">
        <f t="shared" si="17"/>
        <v>0</v>
      </c>
      <c r="G72" s="293">
        <f t="shared" si="18"/>
        <v>0</v>
      </c>
      <c r="H72" s="293">
        <f t="shared" si="19"/>
        <v>0</v>
      </c>
      <c r="I72" s="293">
        <f t="shared" si="20"/>
        <v>0</v>
      </c>
      <c r="J72" s="293">
        <f t="shared" si="21"/>
        <v>0</v>
      </c>
    </row>
    <row r="73" spans="1:10" ht="15" customHeight="1" x14ac:dyDescent="0.2">
      <c r="A73" s="283"/>
      <c r="B73" s="284"/>
      <c r="C73" s="284"/>
      <c r="D73" s="270">
        <f t="shared" si="22"/>
        <v>0</v>
      </c>
      <c r="E73" s="293">
        <f t="shared" si="16"/>
        <v>0</v>
      </c>
      <c r="F73" s="293">
        <f t="shared" si="17"/>
        <v>0</v>
      </c>
      <c r="G73" s="293">
        <f t="shared" si="18"/>
        <v>0</v>
      </c>
      <c r="H73" s="293">
        <f t="shared" si="19"/>
        <v>0</v>
      </c>
      <c r="I73" s="293">
        <f t="shared" si="20"/>
        <v>0</v>
      </c>
      <c r="J73" s="293">
        <f t="shared" si="21"/>
        <v>0</v>
      </c>
    </row>
    <row r="74" spans="1:10" ht="15" customHeight="1" x14ac:dyDescent="0.2">
      <c r="A74" s="283"/>
      <c r="B74" s="284"/>
      <c r="C74" s="284"/>
      <c r="D74" s="270">
        <f t="shared" si="22"/>
        <v>0</v>
      </c>
      <c r="E74" s="293">
        <f t="shared" si="16"/>
        <v>0</v>
      </c>
      <c r="F74" s="293">
        <f t="shared" si="17"/>
        <v>0</v>
      </c>
      <c r="G74" s="293">
        <f t="shared" si="18"/>
        <v>0</v>
      </c>
      <c r="H74" s="293">
        <f t="shared" si="19"/>
        <v>0</v>
      </c>
      <c r="I74" s="293">
        <f t="shared" si="20"/>
        <v>0</v>
      </c>
      <c r="J74" s="293">
        <f t="shared" si="21"/>
        <v>0</v>
      </c>
    </row>
    <row r="75" spans="1:10" ht="15" customHeight="1" x14ac:dyDescent="0.2">
      <c r="A75" s="283"/>
      <c r="B75" s="284"/>
      <c r="C75" s="284"/>
      <c r="D75" s="270">
        <f t="shared" si="22"/>
        <v>0</v>
      </c>
      <c r="E75" s="293">
        <f t="shared" si="16"/>
        <v>0</v>
      </c>
      <c r="F75" s="293">
        <f t="shared" si="17"/>
        <v>0</v>
      </c>
      <c r="G75" s="293">
        <f t="shared" si="18"/>
        <v>0</v>
      </c>
      <c r="H75" s="293">
        <f t="shared" si="19"/>
        <v>0</v>
      </c>
      <c r="I75" s="293">
        <f t="shared" si="20"/>
        <v>0</v>
      </c>
      <c r="J75" s="293">
        <f t="shared" si="21"/>
        <v>0</v>
      </c>
    </row>
    <row r="76" spans="1:10" ht="15" customHeight="1" x14ac:dyDescent="0.2">
      <c r="A76" s="283"/>
      <c r="B76" s="284"/>
      <c r="C76" s="284"/>
      <c r="D76" s="270">
        <f t="shared" si="22"/>
        <v>0</v>
      </c>
      <c r="E76" s="293">
        <f t="shared" si="16"/>
        <v>0</v>
      </c>
      <c r="F76" s="293">
        <f t="shared" si="17"/>
        <v>0</v>
      </c>
      <c r="G76" s="293">
        <f t="shared" si="18"/>
        <v>0</v>
      </c>
      <c r="H76" s="293">
        <f t="shared" si="19"/>
        <v>0</v>
      </c>
      <c r="I76" s="293">
        <f t="shared" si="20"/>
        <v>0</v>
      </c>
      <c r="J76" s="293">
        <f t="shared" si="21"/>
        <v>0</v>
      </c>
    </row>
    <row r="77" spans="1:10" ht="15" customHeight="1" thickBot="1" x14ac:dyDescent="0.3">
      <c r="A77" s="246" t="s">
        <v>232</v>
      </c>
      <c r="B77" s="247"/>
      <c r="C77" s="247"/>
      <c r="D77" s="294">
        <f t="shared" ref="D77:J77" si="23">SUM(D69:D76)</f>
        <v>0</v>
      </c>
      <c r="E77" s="294">
        <f t="shared" si="23"/>
        <v>0</v>
      </c>
      <c r="F77" s="294">
        <f t="shared" si="23"/>
        <v>0</v>
      </c>
      <c r="G77" s="294">
        <f t="shared" si="23"/>
        <v>0</v>
      </c>
      <c r="H77" s="294">
        <f t="shared" si="23"/>
        <v>0</v>
      </c>
      <c r="I77" s="294">
        <f t="shared" si="23"/>
        <v>0</v>
      </c>
      <c r="J77" s="294">
        <f t="shared" si="23"/>
        <v>0</v>
      </c>
    </row>
    <row r="78" spans="1:10" ht="15" customHeight="1" thickTop="1" x14ac:dyDescent="0.25">
      <c r="A78" s="200"/>
      <c r="B78" s="200"/>
      <c r="C78" s="200"/>
      <c r="D78" s="200"/>
      <c r="E78" s="200"/>
      <c r="F78" s="200"/>
      <c r="G78" s="200"/>
      <c r="H78" s="200"/>
      <c r="I78" s="200"/>
      <c r="J78" s="200"/>
    </row>
    <row r="79" spans="1:10" ht="15" customHeight="1" x14ac:dyDescent="0.25">
      <c r="A79" s="286" t="s">
        <v>16</v>
      </c>
      <c r="B79" s="236"/>
      <c r="C79" s="236"/>
      <c r="D79" s="237"/>
      <c r="E79" s="237"/>
      <c r="F79" s="237"/>
      <c r="G79" s="287"/>
      <c r="H79" s="236"/>
      <c r="I79" s="236"/>
      <c r="J79" s="295"/>
    </row>
    <row r="80" spans="1:10" ht="26.1" customHeight="1" x14ac:dyDescent="0.2">
      <c r="A80" s="275" t="s">
        <v>218</v>
      </c>
      <c r="B80" s="276" t="s">
        <v>202</v>
      </c>
      <c r="C80" s="276" t="s">
        <v>203</v>
      </c>
      <c r="D80" s="261" t="s">
        <v>113</v>
      </c>
      <c r="E80" s="262" t="s">
        <v>109</v>
      </c>
      <c r="F80" s="263" t="s">
        <v>33</v>
      </c>
      <c r="G80" s="264" t="s">
        <v>35</v>
      </c>
      <c r="H80" s="265" t="s">
        <v>37</v>
      </c>
      <c r="I80" s="266" t="s">
        <v>38</v>
      </c>
      <c r="J80" s="266" t="s">
        <v>39</v>
      </c>
    </row>
    <row r="81" spans="1:10" ht="15" customHeight="1" x14ac:dyDescent="0.25">
      <c r="A81" s="283"/>
      <c r="B81" s="289" t="s">
        <v>219</v>
      </c>
      <c r="C81" s="241"/>
      <c r="D81" s="270">
        <f t="shared" ref="D81:D82" si="24">SUM(E81:J81)</f>
        <v>0</v>
      </c>
      <c r="E81" s="290"/>
      <c r="F81" s="291"/>
      <c r="G81" s="284"/>
      <c r="H81" s="284"/>
      <c r="I81" s="284"/>
      <c r="J81" s="292"/>
    </row>
    <row r="82" spans="1:10" ht="15" customHeight="1" x14ac:dyDescent="0.2">
      <c r="A82" s="283"/>
      <c r="B82" s="284"/>
      <c r="C82" s="284"/>
      <c r="D82" s="270">
        <f t="shared" si="24"/>
        <v>0</v>
      </c>
      <c r="E82" s="293">
        <f t="shared" ref="E82:E88" si="25">IFERROR(VLOOKUP(B82,$B$17:$J$36,4,0)*C82,0)</f>
        <v>0</v>
      </c>
      <c r="F82" s="293">
        <f t="shared" ref="F82:F88" si="26">IFERROR(VLOOKUP(B82,$B$17:$J$36,5,0)*C82,0)</f>
        <v>0</v>
      </c>
      <c r="G82" s="293">
        <f t="shared" ref="G82:G88" si="27">IFERROR(VLOOKUP(B82,$B$17:$J$36,6,0)*C82,0)</f>
        <v>0</v>
      </c>
      <c r="H82" s="293">
        <f t="shared" ref="H82:H88" si="28">IFERROR(VLOOKUP(B82,$B$17:$J$36,7,0)*C82,0)</f>
        <v>0</v>
      </c>
      <c r="I82" s="293">
        <f t="shared" ref="I82:I88" si="29">IFERROR(VLOOKUP(B82,$B$17:$J$36,8,0)*C82,0)</f>
        <v>0</v>
      </c>
      <c r="J82" s="293">
        <f t="shared" ref="J82:J88" si="30">IFERROR(VLOOKUP(B82,$B$17:$J$36,9,0)*C82,0)</f>
        <v>0</v>
      </c>
    </row>
    <row r="83" spans="1:10" ht="15" customHeight="1" x14ac:dyDescent="0.2">
      <c r="A83" s="283"/>
      <c r="B83" s="284"/>
      <c r="C83" s="284"/>
      <c r="D83" s="270">
        <f t="shared" ref="D83:D88" si="31">SUM(E83:J83)</f>
        <v>0</v>
      </c>
      <c r="E83" s="293">
        <f t="shared" si="25"/>
        <v>0</v>
      </c>
      <c r="F83" s="293">
        <f t="shared" si="26"/>
        <v>0</v>
      </c>
      <c r="G83" s="293">
        <f t="shared" si="27"/>
        <v>0</v>
      </c>
      <c r="H83" s="293">
        <f t="shared" si="28"/>
        <v>0</v>
      </c>
      <c r="I83" s="293">
        <f t="shared" si="29"/>
        <v>0</v>
      </c>
      <c r="J83" s="293">
        <f t="shared" si="30"/>
        <v>0</v>
      </c>
    </row>
    <row r="84" spans="1:10" ht="15" customHeight="1" x14ac:dyDescent="0.2">
      <c r="A84" s="283"/>
      <c r="B84" s="284"/>
      <c r="C84" s="284"/>
      <c r="D84" s="270">
        <f t="shared" si="31"/>
        <v>0</v>
      </c>
      <c r="E84" s="293">
        <f t="shared" si="25"/>
        <v>0</v>
      </c>
      <c r="F84" s="293">
        <f t="shared" si="26"/>
        <v>0</v>
      </c>
      <c r="G84" s="293">
        <f t="shared" si="27"/>
        <v>0</v>
      </c>
      <c r="H84" s="293">
        <f t="shared" si="28"/>
        <v>0</v>
      </c>
      <c r="I84" s="293">
        <f t="shared" si="29"/>
        <v>0</v>
      </c>
      <c r="J84" s="293">
        <f t="shared" si="30"/>
        <v>0</v>
      </c>
    </row>
    <row r="85" spans="1:10" ht="15" customHeight="1" x14ac:dyDescent="0.2">
      <c r="A85" s="283"/>
      <c r="B85" s="284"/>
      <c r="C85" s="284"/>
      <c r="D85" s="270">
        <f t="shared" si="31"/>
        <v>0</v>
      </c>
      <c r="E85" s="293">
        <f t="shared" si="25"/>
        <v>0</v>
      </c>
      <c r="F85" s="293">
        <f t="shared" si="26"/>
        <v>0</v>
      </c>
      <c r="G85" s="293">
        <f t="shared" si="27"/>
        <v>0</v>
      </c>
      <c r="H85" s="293">
        <f t="shared" si="28"/>
        <v>0</v>
      </c>
      <c r="I85" s="293">
        <f t="shared" si="29"/>
        <v>0</v>
      </c>
      <c r="J85" s="293">
        <f t="shared" si="30"/>
        <v>0</v>
      </c>
    </row>
    <row r="86" spans="1:10" ht="15" customHeight="1" x14ac:dyDescent="0.2">
      <c r="A86" s="283"/>
      <c r="B86" s="284"/>
      <c r="C86" s="284"/>
      <c r="D86" s="270">
        <f t="shared" si="31"/>
        <v>0</v>
      </c>
      <c r="E86" s="293">
        <f t="shared" si="25"/>
        <v>0</v>
      </c>
      <c r="F86" s="293">
        <f t="shared" si="26"/>
        <v>0</v>
      </c>
      <c r="G86" s="293">
        <f t="shared" si="27"/>
        <v>0</v>
      </c>
      <c r="H86" s="293">
        <f t="shared" si="28"/>
        <v>0</v>
      </c>
      <c r="I86" s="293">
        <f t="shared" si="29"/>
        <v>0</v>
      </c>
      <c r="J86" s="293">
        <f t="shared" si="30"/>
        <v>0</v>
      </c>
    </row>
    <row r="87" spans="1:10" ht="15" customHeight="1" x14ac:dyDescent="0.2">
      <c r="A87" s="283"/>
      <c r="B87" s="284"/>
      <c r="C87" s="284"/>
      <c r="D87" s="270">
        <f t="shared" si="31"/>
        <v>0</v>
      </c>
      <c r="E87" s="293">
        <f t="shared" si="25"/>
        <v>0</v>
      </c>
      <c r="F87" s="293">
        <f t="shared" si="26"/>
        <v>0</v>
      </c>
      <c r="G87" s="293">
        <f t="shared" si="27"/>
        <v>0</v>
      </c>
      <c r="H87" s="293">
        <f t="shared" si="28"/>
        <v>0</v>
      </c>
      <c r="I87" s="293">
        <f t="shared" si="29"/>
        <v>0</v>
      </c>
      <c r="J87" s="293">
        <f t="shared" si="30"/>
        <v>0</v>
      </c>
    </row>
    <row r="88" spans="1:10" ht="15" customHeight="1" x14ac:dyDescent="0.2">
      <c r="A88" s="283"/>
      <c r="B88" s="284"/>
      <c r="C88" s="284"/>
      <c r="D88" s="270">
        <f t="shared" si="31"/>
        <v>0</v>
      </c>
      <c r="E88" s="293">
        <f t="shared" si="25"/>
        <v>0</v>
      </c>
      <c r="F88" s="293">
        <f t="shared" si="26"/>
        <v>0</v>
      </c>
      <c r="G88" s="293">
        <f t="shared" si="27"/>
        <v>0</v>
      </c>
      <c r="H88" s="293">
        <f t="shared" si="28"/>
        <v>0</v>
      </c>
      <c r="I88" s="293">
        <f t="shared" si="29"/>
        <v>0</v>
      </c>
      <c r="J88" s="293">
        <f t="shared" si="30"/>
        <v>0</v>
      </c>
    </row>
    <row r="89" spans="1:10" ht="15" customHeight="1" thickBot="1" x14ac:dyDescent="0.3">
      <c r="A89" s="246" t="s">
        <v>239</v>
      </c>
      <c r="B89" s="247"/>
      <c r="C89" s="247"/>
      <c r="D89" s="294">
        <f t="shared" ref="D89:J89" si="32">SUM(D81:D88)</f>
        <v>0</v>
      </c>
      <c r="E89" s="294">
        <f t="shared" si="32"/>
        <v>0</v>
      </c>
      <c r="F89" s="294">
        <f t="shared" si="32"/>
        <v>0</v>
      </c>
      <c r="G89" s="294">
        <f t="shared" si="32"/>
        <v>0</v>
      </c>
      <c r="H89" s="294">
        <f t="shared" si="32"/>
        <v>0</v>
      </c>
      <c r="I89" s="294">
        <f t="shared" si="32"/>
        <v>0</v>
      </c>
      <c r="J89" s="294">
        <f t="shared" si="32"/>
        <v>0</v>
      </c>
    </row>
    <row r="90" spans="1:10" ht="15" customHeight="1" thickTop="1" x14ac:dyDescent="0.25">
      <c r="A90" s="200"/>
      <c r="B90" s="200"/>
      <c r="C90" s="200"/>
      <c r="D90" s="200"/>
      <c r="E90" s="200"/>
      <c r="F90" s="200"/>
      <c r="G90" s="200"/>
      <c r="H90" s="200"/>
      <c r="I90" s="200"/>
      <c r="J90" s="200"/>
    </row>
    <row r="91" spans="1:10" ht="15" customHeight="1" x14ac:dyDescent="0.25">
      <c r="A91" s="200"/>
      <c r="B91" s="200"/>
      <c r="C91" s="200"/>
      <c r="D91" s="200"/>
      <c r="E91" s="200"/>
      <c r="F91" s="200"/>
      <c r="G91" s="200"/>
      <c r="H91" s="200"/>
      <c r="I91" s="200"/>
      <c r="J91" s="200"/>
    </row>
    <row r="92" spans="1:10" ht="15" customHeight="1" x14ac:dyDescent="0.25">
      <c r="A92" s="286" t="s">
        <v>20</v>
      </c>
      <c r="B92" s="236"/>
      <c r="C92" s="236"/>
      <c r="D92" s="237"/>
      <c r="E92" s="237"/>
      <c r="F92" s="237"/>
      <c r="G92" s="287"/>
      <c r="H92" s="236"/>
      <c r="I92" s="236"/>
      <c r="J92" s="295"/>
    </row>
    <row r="93" spans="1:10" ht="26.1" customHeight="1" x14ac:dyDescent="0.2">
      <c r="A93" s="275" t="s">
        <v>218</v>
      </c>
      <c r="B93" s="276" t="s">
        <v>202</v>
      </c>
      <c r="C93" s="276" t="s">
        <v>203</v>
      </c>
      <c r="D93" s="261" t="s">
        <v>113</v>
      </c>
      <c r="E93" s="262" t="s">
        <v>109</v>
      </c>
      <c r="F93" s="263" t="s">
        <v>33</v>
      </c>
      <c r="G93" s="264" t="s">
        <v>35</v>
      </c>
      <c r="H93" s="265" t="s">
        <v>37</v>
      </c>
      <c r="I93" s="266" t="s">
        <v>38</v>
      </c>
      <c r="J93" s="266" t="s">
        <v>39</v>
      </c>
    </row>
    <row r="94" spans="1:10" ht="15" customHeight="1" x14ac:dyDescent="0.25">
      <c r="A94" s="283"/>
      <c r="B94" s="289" t="s">
        <v>219</v>
      </c>
      <c r="C94" s="241"/>
      <c r="D94" s="270">
        <f t="shared" ref="D94:D95" si="33">SUM(E94:J94)</f>
        <v>0</v>
      </c>
      <c r="E94" s="290"/>
      <c r="F94" s="291"/>
      <c r="G94" s="284"/>
      <c r="H94" s="284"/>
      <c r="I94" s="284"/>
      <c r="J94" s="292"/>
    </row>
    <row r="95" spans="1:10" ht="15" customHeight="1" x14ac:dyDescent="0.2">
      <c r="A95" s="283"/>
      <c r="B95" s="284"/>
      <c r="C95" s="284"/>
      <c r="D95" s="270">
        <f t="shared" si="33"/>
        <v>0</v>
      </c>
      <c r="E95" s="293">
        <f t="shared" ref="E95:E101" si="34">IFERROR(VLOOKUP(B95,$B$17:$J$36,4,0)*C95,0)</f>
        <v>0</v>
      </c>
      <c r="F95" s="293">
        <f t="shared" ref="F95:F101" si="35">IFERROR(VLOOKUP(B95,$B$17:$J$36,5,0)*C95,0)</f>
        <v>0</v>
      </c>
      <c r="G95" s="293">
        <f t="shared" ref="G95:G101" si="36">IFERROR(VLOOKUP(B95,$B$17:$J$36,6,0)*C95,0)</f>
        <v>0</v>
      </c>
      <c r="H95" s="293">
        <f t="shared" ref="H95:H101" si="37">IFERROR(VLOOKUP(B95,$B$17:$J$36,7,0)*C95,0)</f>
        <v>0</v>
      </c>
      <c r="I95" s="293">
        <f t="shared" ref="I95:I101" si="38">IFERROR(VLOOKUP(B95,$B$17:$J$36,8,0)*C95,0)</f>
        <v>0</v>
      </c>
      <c r="J95" s="293">
        <f t="shared" ref="J95:J101" si="39">IFERROR(VLOOKUP(B95,$B$17:$J$36,9,0)*C95,0)</f>
        <v>0</v>
      </c>
    </row>
    <row r="96" spans="1:10" ht="15" customHeight="1" x14ac:dyDescent="0.2">
      <c r="A96" s="283"/>
      <c r="B96" s="284"/>
      <c r="C96" s="284"/>
      <c r="D96" s="270">
        <f t="shared" ref="D96:D101" si="40">SUM(E96:J96)</f>
        <v>0</v>
      </c>
      <c r="E96" s="293">
        <f t="shared" si="34"/>
        <v>0</v>
      </c>
      <c r="F96" s="293">
        <f t="shared" si="35"/>
        <v>0</v>
      </c>
      <c r="G96" s="293">
        <f t="shared" si="36"/>
        <v>0</v>
      </c>
      <c r="H96" s="293">
        <f t="shared" si="37"/>
        <v>0</v>
      </c>
      <c r="I96" s="293">
        <f t="shared" si="38"/>
        <v>0</v>
      </c>
      <c r="J96" s="293">
        <f t="shared" si="39"/>
        <v>0</v>
      </c>
    </row>
    <row r="97" spans="1:10" ht="15" customHeight="1" x14ac:dyDescent="0.2">
      <c r="A97" s="283"/>
      <c r="B97" s="284"/>
      <c r="C97" s="284"/>
      <c r="D97" s="270">
        <f t="shared" si="40"/>
        <v>0</v>
      </c>
      <c r="E97" s="293">
        <f t="shared" si="34"/>
        <v>0</v>
      </c>
      <c r="F97" s="293">
        <f t="shared" si="35"/>
        <v>0</v>
      </c>
      <c r="G97" s="293">
        <f t="shared" si="36"/>
        <v>0</v>
      </c>
      <c r="H97" s="293">
        <f t="shared" si="37"/>
        <v>0</v>
      </c>
      <c r="I97" s="293">
        <f t="shared" si="38"/>
        <v>0</v>
      </c>
      <c r="J97" s="293">
        <f t="shared" si="39"/>
        <v>0</v>
      </c>
    </row>
    <row r="98" spans="1:10" ht="15" customHeight="1" x14ac:dyDescent="0.2">
      <c r="A98" s="283"/>
      <c r="B98" s="284"/>
      <c r="C98" s="284"/>
      <c r="D98" s="270">
        <f t="shared" si="40"/>
        <v>0</v>
      </c>
      <c r="E98" s="293">
        <f t="shared" si="34"/>
        <v>0</v>
      </c>
      <c r="F98" s="293">
        <f t="shared" si="35"/>
        <v>0</v>
      </c>
      <c r="G98" s="293">
        <f t="shared" si="36"/>
        <v>0</v>
      </c>
      <c r="H98" s="293">
        <f t="shared" si="37"/>
        <v>0</v>
      </c>
      <c r="I98" s="293">
        <f t="shared" si="38"/>
        <v>0</v>
      </c>
      <c r="J98" s="293">
        <f t="shared" si="39"/>
        <v>0</v>
      </c>
    </row>
    <row r="99" spans="1:10" ht="15" customHeight="1" x14ac:dyDescent="0.2">
      <c r="A99" s="283"/>
      <c r="B99" s="284"/>
      <c r="C99" s="284"/>
      <c r="D99" s="270">
        <f t="shared" si="40"/>
        <v>0</v>
      </c>
      <c r="E99" s="293">
        <f t="shared" si="34"/>
        <v>0</v>
      </c>
      <c r="F99" s="293">
        <f t="shared" si="35"/>
        <v>0</v>
      </c>
      <c r="G99" s="293">
        <f t="shared" si="36"/>
        <v>0</v>
      </c>
      <c r="H99" s="293">
        <f t="shared" si="37"/>
        <v>0</v>
      </c>
      <c r="I99" s="293">
        <f t="shared" si="38"/>
        <v>0</v>
      </c>
      <c r="J99" s="293">
        <f t="shared" si="39"/>
        <v>0</v>
      </c>
    </row>
    <row r="100" spans="1:10" ht="15" customHeight="1" x14ac:dyDescent="0.2">
      <c r="A100" s="283"/>
      <c r="B100" s="284"/>
      <c r="C100" s="284"/>
      <c r="D100" s="270">
        <f t="shared" si="40"/>
        <v>0</v>
      </c>
      <c r="E100" s="293">
        <f t="shared" si="34"/>
        <v>0</v>
      </c>
      <c r="F100" s="293">
        <f t="shared" si="35"/>
        <v>0</v>
      </c>
      <c r="G100" s="293">
        <f t="shared" si="36"/>
        <v>0</v>
      </c>
      <c r="H100" s="293">
        <f t="shared" si="37"/>
        <v>0</v>
      </c>
      <c r="I100" s="293">
        <f t="shared" si="38"/>
        <v>0</v>
      </c>
      <c r="J100" s="293">
        <f t="shared" si="39"/>
        <v>0</v>
      </c>
    </row>
    <row r="101" spans="1:10" ht="15" customHeight="1" x14ac:dyDescent="0.2">
      <c r="A101" s="283"/>
      <c r="B101" s="284"/>
      <c r="C101" s="284"/>
      <c r="D101" s="270">
        <f t="shared" si="40"/>
        <v>0</v>
      </c>
      <c r="E101" s="293">
        <f t="shared" si="34"/>
        <v>0</v>
      </c>
      <c r="F101" s="293">
        <f t="shared" si="35"/>
        <v>0</v>
      </c>
      <c r="G101" s="293">
        <f t="shared" si="36"/>
        <v>0</v>
      </c>
      <c r="H101" s="293">
        <f t="shared" si="37"/>
        <v>0</v>
      </c>
      <c r="I101" s="293">
        <f t="shared" si="38"/>
        <v>0</v>
      </c>
      <c r="J101" s="293">
        <f t="shared" si="39"/>
        <v>0</v>
      </c>
    </row>
    <row r="102" spans="1:10" ht="15" customHeight="1" thickBot="1" x14ac:dyDescent="0.3">
      <c r="A102" s="246" t="s">
        <v>234</v>
      </c>
      <c r="B102" s="247"/>
      <c r="C102" s="247"/>
      <c r="D102" s="294">
        <f t="shared" ref="D102:J102" si="41">SUM(D94:D101)</f>
        <v>0</v>
      </c>
      <c r="E102" s="294">
        <f t="shared" si="41"/>
        <v>0</v>
      </c>
      <c r="F102" s="294">
        <f t="shared" si="41"/>
        <v>0</v>
      </c>
      <c r="G102" s="294">
        <f t="shared" si="41"/>
        <v>0</v>
      </c>
      <c r="H102" s="294">
        <f t="shared" si="41"/>
        <v>0</v>
      </c>
      <c r="I102" s="294">
        <f t="shared" si="41"/>
        <v>0</v>
      </c>
      <c r="J102" s="294">
        <f t="shared" si="41"/>
        <v>0</v>
      </c>
    </row>
    <row r="103" spans="1:10" ht="15" customHeight="1" thickTop="1" x14ac:dyDescent="0.25">
      <c r="A103" s="200"/>
      <c r="B103" s="200"/>
      <c r="C103" s="200"/>
      <c r="D103" s="200"/>
      <c r="E103" s="200"/>
      <c r="F103" s="200"/>
      <c r="G103" s="200"/>
      <c r="H103" s="200"/>
      <c r="I103" s="200"/>
      <c r="J103" s="200"/>
    </row>
  </sheetData>
  <sheetProtection algorithmName="SHA-512" hashValue="iPa1S7uFoPis0g4dQ2RamIHNegXPy9ZODWuHU1IXvyHrzj4Y4VciRYN9pVi8+0dNHpMIRVp/ssR2hljdB2UYXQ==" saltValue="0jtVx1UElnvHCAzN5/lwiw==" spinCount="100000" sheet="1" objects="1" scenarios="1"/>
  <dataValidations count="1">
    <dataValidation type="list" allowBlank="1" showInputMessage="1" showErrorMessage="1" sqref="B42:B63 B70:B76 B82:B88 B95:B101" xr:uid="{0B1DE132-9B24-47AD-801F-BFA6C825CDF0}">
      <formula1>$B$17:$B$36</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0BB4D6C-670C-4B33-B869-6F2BF35846F2}">
          <x14:formula1>
            <xm:f>'Input List'!$L$3:$L$36</xm:f>
          </x14:formula1>
          <xm:sqref>I8:I10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12BB0-ED5C-43E6-8D23-4C9BFE1D5E34}">
  <dimension ref="A1:J104"/>
  <sheetViews>
    <sheetView workbookViewId="0">
      <selection activeCell="A4" sqref="A4"/>
    </sheetView>
  </sheetViews>
  <sheetFormatPr defaultColWidth="8.875" defaultRowHeight="15" x14ac:dyDescent="0.2"/>
  <cols>
    <col min="1" max="1" width="33.875" style="2" customWidth="1"/>
    <col min="2" max="10" width="13.375" style="2" customWidth="1"/>
    <col min="11" max="16384" width="8.875" style="2"/>
  </cols>
  <sheetData>
    <row r="1" spans="1:10" ht="15" customHeight="1" x14ac:dyDescent="0.25">
      <c r="A1" s="7" t="str">
        <f>CONCATENATE("Schedule ",Chklst!A20," - ",Chklst!B20)</f>
        <v>Schedule C-2m - Allocation of Housekeeping Costs</v>
      </c>
      <c r="B1" s="196"/>
      <c r="C1" s="197"/>
      <c r="D1" s="1142"/>
      <c r="E1" s="1142"/>
      <c r="G1" s="1144" t="s">
        <v>102</v>
      </c>
      <c r="H1" s="1145"/>
      <c r="I1" s="200"/>
      <c r="J1" s="200"/>
    </row>
    <row r="2" spans="1:10" ht="15" customHeight="1" x14ac:dyDescent="0.25">
      <c r="A2" s="11" t="str">
        <f>'Sch A'!$A$2</f>
        <v>SFN 134 (Rev. 04-24)</v>
      </c>
      <c r="B2" s="201"/>
      <c r="C2" s="198"/>
      <c r="D2" s="1141"/>
      <c r="E2" s="1141"/>
      <c r="G2" s="1144" t="s">
        <v>103</v>
      </c>
      <c r="H2" s="1127">
        <f>'Sch A'!$C$2</f>
        <v>45108</v>
      </c>
      <c r="I2" s="200"/>
      <c r="J2" s="200"/>
    </row>
    <row r="3" spans="1:10" ht="15" customHeight="1" x14ac:dyDescent="0.25">
      <c r="A3" s="1463">
        <f>'Sch A'!$A$5</f>
        <v>0</v>
      </c>
      <c r="B3" s="197"/>
      <c r="C3" s="202"/>
      <c r="D3" s="1045"/>
      <c r="E3" s="1141"/>
      <c r="G3" s="1146" t="s">
        <v>104</v>
      </c>
      <c r="H3" s="1138">
        <f>'Sch A'!$C$3</f>
        <v>45473</v>
      </c>
      <c r="I3" s="200"/>
      <c r="J3" s="200"/>
    </row>
    <row r="4" spans="1:10" ht="15" customHeight="1" x14ac:dyDescent="0.25">
      <c r="A4" s="198"/>
      <c r="B4" s="199"/>
      <c r="C4" s="199"/>
      <c r="D4" s="199"/>
      <c r="E4" s="199"/>
      <c r="F4" s="199"/>
      <c r="G4" s="199"/>
      <c r="H4" s="199"/>
      <c r="I4" s="200"/>
      <c r="J4" s="200"/>
    </row>
    <row r="5" spans="1:10" ht="15" customHeight="1" x14ac:dyDescent="0.25">
      <c r="A5" s="204" t="s">
        <v>187</v>
      </c>
      <c r="B5" s="205" t="s">
        <v>240</v>
      </c>
      <c r="C5" s="250"/>
      <c r="D5" s="250"/>
      <c r="E5" s="250"/>
      <c r="F5" s="250"/>
      <c r="G5" s="250"/>
      <c r="H5" s="260"/>
      <c r="I5" s="200"/>
      <c r="J5" s="200"/>
    </row>
    <row r="6" spans="1:10" ht="26.1" customHeight="1" x14ac:dyDescent="0.25">
      <c r="A6" s="208"/>
      <c r="B6" s="261" t="s">
        <v>113</v>
      </c>
      <c r="C6" s="262" t="s">
        <v>109</v>
      </c>
      <c r="D6" s="263" t="s">
        <v>33</v>
      </c>
      <c r="E6" s="264" t="s">
        <v>35</v>
      </c>
      <c r="F6" s="265" t="s">
        <v>37</v>
      </c>
      <c r="G6" s="266" t="s">
        <v>38</v>
      </c>
      <c r="H6" s="266" t="s">
        <v>39</v>
      </c>
      <c r="I6" s="215" t="s">
        <v>223</v>
      </c>
      <c r="J6" s="200"/>
    </row>
    <row r="7" spans="1:10" ht="15" customHeight="1" x14ac:dyDescent="0.25">
      <c r="A7" s="267" t="s">
        <v>224</v>
      </c>
      <c r="B7" s="268"/>
      <c r="C7" s="218"/>
      <c r="D7" s="218"/>
      <c r="E7" s="218"/>
      <c r="F7" s="218"/>
      <c r="G7" s="219"/>
      <c r="H7" s="219"/>
      <c r="I7" s="219"/>
      <c r="J7" s="200"/>
    </row>
    <row r="8" spans="1:10" ht="18" customHeight="1" x14ac:dyDescent="0.35">
      <c r="A8" s="269" t="s">
        <v>225</v>
      </c>
      <c r="B8" s="270">
        <f t="shared" ref="B8:B11" si="0">SUM(C8:H8)</f>
        <v>0</v>
      </c>
      <c r="C8" s="270">
        <f>E64</f>
        <v>0</v>
      </c>
      <c r="D8" s="270">
        <f t="shared" ref="D8:H8" si="1">F64</f>
        <v>0</v>
      </c>
      <c r="E8" s="270">
        <f t="shared" si="1"/>
        <v>0</v>
      </c>
      <c r="F8" s="270">
        <f t="shared" si="1"/>
        <v>0</v>
      </c>
      <c r="G8" s="270">
        <f t="shared" si="1"/>
        <v>0</v>
      </c>
      <c r="H8" s="270">
        <f t="shared" si="1"/>
        <v>0</v>
      </c>
      <c r="I8" s="222"/>
      <c r="J8" s="200"/>
    </row>
    <row r="9" spans="1:10" ht="18" customHeight="1" x14ac:dyDescent="0.35">
      <c r="A9" s="269" t="s">
        <v>226</v>
      </c>
      <c r="B9" s="270">
        <f t="shared" si="0"/>
        <v>0</v>
      </c>
      <c r="C9" s="270">
        <f>E77</f>
        <v>0</v>
      </c>
      <c r="D9" s="270">
        <f t="shared" ref="D9:H9" si="2">F77</f>
        <v>0</v>
      </c>
      <c r="E9" s="270">
        <f t="shared" si="2"/>
        <v>0</v>
      </c>
      <c r="F9" s="270">
        <f t="shared" si="2"/>
        <v>0</v>
      </c>
      <c r="G9" s="270">
        <f t="shared" si="2"/>
        <v>0</v>
      </c>
      <c r="H9" s="270">
        <f t="shared" si="2"/>
        <v>0</v>
      </c>
      <c r="I9" s="222"/>
      <c r="J9" s="200"/>
    </row>
    <row r="10" spans="1:10" ht="18" customHeight="1" x14ac:dyDescent="0.35">
      <c r="A10" s="269" t="s">
        <v>228</v>
      </c>
      <c r="B10" s="270">
        <f t="shared" si="0"/>
        <v>0</v>
      </c>
      <c r="C10" s="270">
        <f>E90</f>
        <v>0</v>
      </c>
      <c r="D10" s="270">
        <f t="shared" ref="D10:H10" si="3">F90</f>
        <v>0</v>
      </c>
      <c r="E10" s="270">
        <f t="shared" si="3"/>
        <v>0</v>
      </c>
      <c r="F10" s="270">
        <f t="shared" si="3"/>
        <v>0</v>
      </c>
      <c r="G10" s="270">
        <f t="shared" si="3"/>
        <v>0</v>
      </c>
      <c r="H10" s="270">
        <f t="shared" si="3"/>
        <v>0</v>
      </c>
      <c r="I10" s="222"/>
      <c r="J10" s="200"/>
    </row>
    <row r="11" spans="1:10" ht="18" customHeight="1" x14ac:dyDescent="0.35">
      <c r="A11" s="269" t="s">
        <v>241</v>
      </c>
      <c r="B11" s="270">
        <f t="shared" si="0"/>
        <v>0</v>
      </c>
      <c r="C11" s="270">
        <f>E103</f>
        <v>0</v>
      </c>
      <c r="D11" s="270">
        <f t="shared" ref="D11:H11" si="4">F103</f>
        <v>0</v>
      </c>
      <c r="E11" s="270">
        <f t="shared" si="4"/>
        <v>0</v>
      </c>
      <c r="F11" s="270">
        <f t="shared" si="4"/>
        <v>0</v>
      </c>
      <c r="G11" s="270">
        <f t="shared" si="4"/>
        <v>0</v>
      </c>
      <c r="H11" s="270">
        <f t="shared" si="4"/>
        <v>0</v>
      </c>
      <c r="I11" s="222"/>
      <c r="J11" s="200"/>
    </row>
    <row r="12" spans="1:10" ht="15" customHeight="1" x14ac:dyDescent="0.25">
      <c r="A12" s="271" t="s">
        <v>229</v>
      </c>
      <c r="B12" s="270">
        <f>SUM(C12:H12)</f>
        <v>0</v>
      </c>
      <c r="C12" s="270">
        <f t="shared" ref="C12:H12" si="5">SUM(C8:C11)</f>
        <v>0</v>
      </c>
      <c r="D12" s="270">
        <f t="shared" si="5"/>
        <v>0</v>
      </c>
      <c r="E12" s="270">
        <f t="shared" si="5"/>
        <v>0</v>
      </c>
      <c r="F12" s="270">
        <f t="shared" si="5"/>
        <v>0</v>
      </c>
      <c r="G12" s="270">
        <f t="shared" si="5"/>
        <v>0</v>
      </c>
      <c r="H12" s="270">
        <f t="shared" si="5"/>
        <v>0</v>
      </c>
      <c r="I12" s="219"/>
      <c r="J12" s="200"/>
    </row>
    <row r="13" spans="1:10" ht="15" customHeight="1" x14ac:dyDescent="0.25">
      <c r="A13" s="224" t="s">
        <v>230</v>
      </c>
      <c r="B13" s="225"/>
      <c r="C13" s="225"/>
      <c r="D13" s="225"/>
      <c r="E13" s="225"/>
      <c r="F13" s="225"/>
      <c r="G13" s="225"/>
      <c r="H13" s="225"/>
      <c r="I13" s="200"/>
      <c r="J13" s="200"/>
    </row>
    <row r="14" spans="1:10" ht="15" customHeight="1" x14ac:dyDescent="0.25">
      <c r="A14" s="226"/>
      <c r="B14" s="226"/>
      <c r="C14" s="226"/>
      <c r="D14" s="226"/>
      <c r="E14" s="226"/>
      <c r="F14" s="226"/>
      <c r="G14" s="226"/>
      <c r="H14" s="226"/>
      <c r="I14" s="200"/>
      <c r="J14" s="200"/>
    </row>
    <row r="15" spans="1:10" ht="15" customHeight="1" x14ac:dyDescent="0.25">
      <c r="A15" s="272" t="s">
        <v>200</v>
      </c>
      <c r="B15" s="272"/>
      <c r="C15" s="272"/>
      <c r="D15" s="273"/>
      <c r="E15" s="272"/>
      <c r="F15" s="272"/>
      <c r="G15" s="272"/>
      <c r="H15" s="272"/>
      <c r="I15" s="272"/>
      <c r="J15" s="274"/>
    </row>
    <row r="16" spans="1:10" ht="26.1" customHeight="1" x14ac:dyDescent="0.2">
      <c r="A16" s="275" t="s">
        <v>201</v>
      </c>
      <c r="B16" s="276" t="s">
        <v>202</v>
      </c>
      <c r="C16" s="173" t="s">
        <v>1176</v>
      </c>
      <c r="D16" s="277" t="s">
        <v>113</v>
      </c>
      <c r="E16" s="278" t="s">
        <v>109</v>
      </c>
      <c r="F16" s="279" t="s">
        <v>33</v>
      </c>
      <c r="G16" s="280" t="s">
        <v>35</v>
      </c>
      <c r="H16" s="281" t="s">
        <v>37</v>
      </c>
      <c r="I16" s="282" t="s">
        <v>38</v>
      </c>
      <c r="J16" s="282" t="s">
        <v>39</v>
      </c>
    </row>
    <row r="17" spans="1:10" ht="15" customHeight="1" x14ac:dyDescent="0.2">
      <c r="A17" s="283"/>
      <c r="B17" s="284"/>
      <c r="C17" s="284"/>
      <c r="D17" s="285">
        <f t="shared" ref="D17:D36" si="6">SUM(E17:J17)</f>
        <v>0</v>
      </c>
      <c r="E17" s="1464">
        <f>IFERROR(VLOOKUP($B17,'Sch C-3'!$C$6:$I$136,3,0),0)</f>
        <v>0</v>
      </c>
      <c r="F17" s="1464">
        <f>IFERROR(VLOOKUP($B17,'Sch C-3'!$C$6:$I$136,4,0),0)</f>
        <v>0</v>
      </c>
      <c r="G17" s="1464">
        <f>IFERROR(VLOOKUP($B17,'Sch C-3'!$C$6:$I$136,5,0),0)</f>
        <v>0</v>
      </c>
      <c r="H17" s="1464">
        <f>IFERROR(VLOOKUP($B17,'Sch C-3'!$C$6:$I$136,6,0),0)</f>
        <v>0</v>
      </c>
      <c r="I17" s="1464">
        <f>IFERROR(VLOOKUP($B17,'Sch C-3'!$C$6:$I$136,7,0),0)</f>
        <v>0</v>
      </c>
      <c r="J17" s="1464">
        <f>IFERROR(VLOOKUP($B17,'Sch C-3'!$C$6:$I$136,8,0),0)</f>
        <v>0</v>
      </c>
    </row>
    <row r="18" spans="1:10" ht="15" customHeight="1" x14ac:dyDescent="0.2">
      <c r="A18" s="283"/>
      <c r="B18" s="284"/>
      <c r="C18" s="284"/>
      <c r="D18" s="285">
        <f t="shared" si="6"/>
        <v>0</v>
      </c>
      <c r="E18" s="1464">
        <f>IFERROR(VLOOKUP($B18,'Sch C-3'!$C$6:$I$136,3,0),0)</f>
        <v>0</v>
      </c>
      <c r="F18" s="1464">
        <f>IFERROR(VLOOKUP($B18,'Sch C-3'!$C$6:$I$136,4,0),0)</f>
        <v>0</v>
      </c>
      <c r="G18" s="1464">
        <f>IFERROR(VLOOKUP($B18,'Sch C-3'!$C$6:$I$136,5,0),0)</f>
        <v>0</v>
      </c>
      <c r="H18" s="1464">
        <f>IFERROR(VLOOKUP($B18,'Sch C-3'!$C$6:$I$136,6,0),0)</f>
        <v>0</v>
      </c>
      <c r="I18" s="1464">
        <f>IFERROR(VLOOKUP($B18,'Sch C-3'!$C$6:$I$136,7,0),0)</f>
        <v>0</v>
      </c>
      <c r="J18" s="1464">
        <f>IFERROR(VLOOKUP($B18,'Sch C-3'!$C$6:$I$136,8,0),0)</f>
        <v>0</v>
      </c>
    </row>
    <row r="19" spans="1:10" ht="15" customHeight="1" x14ac:dyDescent="0.2">
      <c r="A19" s="283"/>
      <c r="B19" s="284"/>
      <c r="C19" s="284"/>
      <c r="D19" s="285">
        <f t="shared" si="6"/>
        <v>0</v>
      </c>
      <c r="E19" s="1464">
        <f>IFERROR(VLOOKUP($B19,'Sch C-3'!$C$6:$I$136,3,0),0)</f>
        <v>0</v>
      </c>
      <c r="F19" s="1464">
        <f>IFERROR(VLOOKUP($B19,'Sch C-3'!$C$6:$I$136,4,0),0)</f>
        <v>0</v>
      </c>
      <c r="G19" s="1464">
        <f>IFERROR(VLOOKUP($B19,'Sch C-3'!$C$6:$I$136,5,0),0)</f>
        <v>0</v>
      </c>
      <c r="H19" s="1464">
        <f>IFERROR(VLOOKUP($B19,'Sch C-3'!$C$6:$I$136,6,0),0)</f>
        <v>0</v>
      </c>
      <c r="I19" s="1464">
        <f>IFERROR(VLOOKUP($B19,'Sch C-3'!$C$6:$I$136,7,0),0)</f>
        <v>0</v>
      </c>
      <c r="J19" s="1464">
        <f>IFERROR(VLOOKUP($B19,'Sch C-3'!$C$6:$I$136,8,0),0)</f>
        <v>0</v>
      </c>
    </row>
    <row r="20" spans="1:10" ht="15" customHeight="1" x14ac:dyDescent="0.2">
      <c r="A20" s="283"/>
      <c r="B20" s="284"/>
      <c r="C20" s="284"/>
      <c r="D20" s="285">
        <f t="shared" si="6"/>
        <v>0</v>
      </c>
      <c r="E20" s="1464">
        <f>IFERROR(VLOOKUP($B20,'Sch C-3'!$C$6:$I$136,3,0),0)</f>
        <v>0</v>
      </c>
      <c r="F20" s="1464">
        <f>IFERROR(VLOOKUP($B20,'Sch C-3'!$C$6:$I$136,4,0),0)</f>
        <v>0</v>
      </c>
      <c r="G20" s="1464">
        <f>IFERROR(VLOOKUP($B20,'Sch C-3'!$C$6:$I$136,5,0),0)</f>
        <v>0</v>
      </c>
      <c r="H20" s="1464">
        <f>IFERROR(VLOOKUP($B20,'Sch C-3'!$C$6:$I$136,6,0),0)</f>
        <v>0</v>
      </c>
      <c r="I20" s="1464">
        <f>IFERROR(VLOOKUP($B20,'Sch C-3'!$C$6:$I$136,7,0),0)</f>
        <v>0</v>
      </c>
      <c r="J20" s="1464">
        <f>IFERROR(VLOOKUP($B20,'Sch C-3'!$C$6:$I$136,8,0),0)</f>
        <v>0</v>
      </c>
    </row>
    <row r="21" spans="1:10" ht="15" customHeight="1" x14ac:dyDescent="0.2">
      <c r="A21" s="283"/>
      <c r="B21" s="284"/>
      <c r="C21" s="284"/>
      <c r="D21" s="285">
        <f t="shared" si="6"/>
        <v>0</v>
      </c>
      <c r="E21" s="1464">
        <f>IFERROR(VLOOKUP($B21,'Sch C-3'!$C$6:$I$136,3,0),0)</f>
        <v>0</v>
      </c>
      <c r="F21" s="1464">
        <f>IFERROR(VLOOKUP($B21,'Sch C-3'!$C$6:$I$136,4,0),0)</f>
        <v>0</v>
      </c>
      <c r="G21" s="1464">
        <f>IFERROR(VLOOKUP($B21,'Sch C-3'!$C$6:$I$136,5,0),0)</f>
        <v>0</v>
      </c>
      <c r="H21" s="1464">
        <f>IFERROR(VLOOKUP($B21,'Sch C-3'!$C$6:$I$136,6,0),0)</f>
        <v>0</v>
      </c>
      <c r="I21" s="1464">
        <f>IFERROR(VLOOKUP($B21,'Sch C-3'!$C$6:$I$136,7,0),0)</f>
        <v>0</v>
      </c>
      <c r="J21" s="1464">
        <f>IFERROR(VLOOKUP($B21,'Sch C-3'!$C$6:$I$136,8,0),0)</f>
        <v>0</v>
      </c>
    </row>
    <row r="22" spans="1:10" ht="15" customHeight="1" x14ac:dyDescent="0.2">
      <c r="A22" s="283"/>
      <c r="B22" s="284"/>
      <c r="C22" s="284"/>
      <c r="D22" s="285">
        <f t="shared" si="6"/>
        <v>0</v>
      </c>
      <c r="E22" s="1464">
        <f>IFERROR(VLOOKUP($B22,'Sch C-3'!$C$6:$I$136,3,0),0)</f>
        <v>0</v>
      </c>
      <c r="F22" s="1464">
        <f>IFERROR(VLOOKUP($B22,'Sch C-3'!$C$6:$I$136,4,0),0)</f>
        <v>0</v>
      </c>
      <c r="G22" s="1464">
        <f>IFERROR(VLOOKUP($B22,'Sch C-3'!$C$6:$I$136,5,0),0)</f>
        <v>0</v>
      </c>
      <c r="H22" s="1464">
        <f>IFERROR(VLOOKUP($B22,'Sch C-3'!$C$6:$I$136,6,0),0)</f>
        <v>0</v>
      </c>
      <c r="I22" s="1464">
        <f>IFERROR(VLOOKUP($B22,'Sch C-3'!$C$6:$I$136,7,0),0)</f>
        <v>0</v>
      </c>
      <c r="J22" s="1464">
        <f>IFERROR(VLOOKUP($B22,'Sch C-3'!$C$6:$I$136,8,0),0)</f>
        <v>0</v>
      </c>
    </row>
    <row r="23" spans="1:10" ht="15" customHeight="1" x14ac:dyDescent="0.2">
      <c r="A23" s="283"/>
      <c r="B23" s="284"/>
      <c r="C23" s="284"/>
      <c r="D23" s="285">
        <f t="shared" si="6"/>
        <v>0</v>
      </c>
      <c r="E23" s="1464">
        <f>IFERROR(VLOOKUP($B23,'Sch C-3'!$C$6:$I$136,3,0),0)</f>
        <v>0</v>
      </c>
      <c r="F23" s="1464">
        <f>IFERROR(VLOOKUP($B23,'Sch C-3'!$C$6:$I$136,4,0),0)</f>
        <v>0</v>
      </c>
      <c r="G23" s="1464">
        <f>IFERROR(VLOOKUP($B23,'Sch C-3'!$C$6:$I$136,5,0),0)</f>
        <v>0</v>
      </c>
      <c r="H23" s="1464">
        <f>IFERROR(VLOOKUP($B23,'Sch C-3'!$C$6:$I$136,6,0),0)</f>
        <v>0</v>
      </c>
      <c r="I23" s="1464">
        <f>IFERROR(VLOOKUP($B23,'Sch C-3'!$C$6:$I$136,7,0),0)</f>
        <v>0</v>
      </c>
      <c r="J23" s="1464">
        <f>IFERROR(VLOOKUP($B23,'Sch C-3'!$C$6:$I$136,8,0),0)</f>
        <v>0</v>
      </c>
    </row>
    <row r="24" spans="1:10" ht="15" customHeight="1" x14ac:dyDescent="0.2">
      <c r="A24" s="283"/>
      <c r="B24" s="284"/>
      <c r="C24" s="284"/>
      <c r="D24" s="285">
        <f t="shared" si="6"/>
        <v>0</v>
      </c>
      <c r="E24" s="1464">
        <f>IFERROR(VLOOKUP($B24,'Sch C-3'!$C$6:$I$136,3,0),0)</f>
        <v>0</v>
      </c>
      <c r="F24" s="1464">
        <f>IFERROR(VLOOKUP($B24,'Sch C-3'!$C$6:$I$136,4,0),0)</f>
        <v>0</v>
      </c>
      <c r="G24" s="1464">
        <f>IFERROR(VLOOKUP($B24,'Sch C-3'!$C$6:$I$136,5,0),0)</f>
        <v>0</v>
      </c>
      <c r="H24" s="1464">
        <f>IFERROR(VLOOKUP($B24,'Sch C-3'!$C$6:$I$136,6,0),0)</f>
        <v>0</v>
      </c>
      <c r="I24" s="1464">
        <f>IFERROR(VLOOKUP($B24,'Sch C-3'!$C$6:$I$136,7,0),0)</f>
        <v>0</v>
      </c>
      <c r="J24" s="1464">
        <f>IFERROR(VLOOKUP($B24,'Sch C-3'!$C$6:$I$136,8,0),0)</f>
        <v>0</v>
      </c>
    </row>
    <row r="25" spans="1:10" ht="15" customHeight="1" x14ac:dyDescent="0.2">
      <c r="A25" s="283"/>
      <c r="B25" s="284"/>
      <c r="C25" s="284"/>
      <c r="D25" s="285">
        <f t="shared" si="6"/>
        <v>0</v>
      </c>
      <c r="E25" s="1464">
        <f>IFERROR(VLOOKUP($B25,'Sch C-3'!$C$6:$I$136,3,0),0)</f>
        <v>0</v>
      </c>
      <c r="F25" s="1464">
        <f>IFERROR(VLOOKUP($B25,'Sch C-3'!$C$6:$I$136,4,0),0)</f>
        <v>0</v>
      </c>
      <c r="G25" s="1464">
        <f>IFERROR(VLOOKUP($B25,'Sch C-3'!$C$6:$I$136,5,0),0)</f>
        <v>0</v>
      </c>
      <c r="H25" s="1464">
        <f>IFERROR(VLOOKUP($B25,'Sch C-3'!$C$6:$I$136,6,0),0)</f>
        <v>0</v>
      </c>
      <c r="I25" s="1464">
        <f>IFERROR(VLOOKUP($B25,'Sch C-3'!$C$6:$I$136,7,0),0)</f>
        <v>0</v>
      </c>
      <c r="J25" s="1464">
        <f>IFERROR(VLOOKUP($B25,'Sch C-3'!$C$6:$I$136,8,0),0)</f>
        <v>0</v>
      </c>
    </row>
    <row r="26" spans="1:10" ht="15" customHeight="1" x14ac:dyDescent="0.2">
      <c r="A26" s="283"/>
      <c r="B26" s="284"/>
      <c r="C26" s="284"/>
      <c r="D26" s="285">
        <f t="shared" si="6"/>
        <v>0</v>
      </c>
      <c r="E26" s="1464">
        <f>IFERROR(VLOOKUP($B26,'Sch C-3'!$C$6:$I$136,3,0),0)</f>
        <v>0</v>
      </c>
      <c r="F26" s="1464">
        <f>IFERROR(VLOOKUP($B26,'Sch C-3'!$C$6:$I$136,4,0),0)</f>
        <v>0</v>
      </c>
      <c r="G26" s="1464">
        <f>IFERROR(VLOOKUP($B26,'Sch C-3'!$C$6:$I$136,5,0),0)</f>
        <v>0</v>
      </c>
      <c r="H26" s="1464">
        <f>IFERROR(VLOOKUP($B26,'Sch C-3'!$C$6:$I$136,6,0),0)</f>
        <v>0</v>
      </c>
      <c r="I26" s="1464">
        <f>IFERROR(VLOOKUP($B26,'Sch C-3'!$C$6:$I$136,7,0),0)</f>
        <v>0</v>
      </c>
      <c r="J26" s="1464">
        <f>IFERROR(VLOOKUP($B26,'Sch C-3'!$C$6:$I$136,8,0),0)</f>
        <v>0</v>
      </c>
    </row>
    <row r="27" spans="1:10" ht="15" customHeight="1" x14ac:dyDescent="0.2">
      <c r="A27" s="283"/>
      <c r="B27" s="284"/>
      <c r="C27" s="284"/>
      <c r="D27" s="285">
        <f t="shared" si="6"/>
        <v>0</v>
      </c>
      <c r="E27" s="1464">
        <f>IFERROR(VLOOKUP($B27,'Sch C-3'!$C$6:$I$136,3,0),0)</f>
        <v>0</v>
      </c>
      <c r="F27" s="1464">
        <f>IFERROR(VLOOKUP($B27,'Sch C-3'!$C$6:$I$136,4,0),0)</f>
        <v>0</v>
      </c>
      <c r="G27" s="1464">
        <f>IFERROR(VLOOKUP($B27,'Sch C-3'!$C$6:$I$136,5,0),0)</f>
        <v>0</v>
      </c>
      <c r="H27" s="1464">
        <f>IFERROR(VLOOKUP($B27,'Sch C-3'!$C$6:$I$136,6,0),0)</f>
        <v>0</v>
      </c>
      <c r="I27" s="1464">
        <f>IFERROR(VLOOKUP($B27,'Sch C-3'!$C$6:$I$136,7,0),0)</f>
        <v>0</v>
      </c>
      <c r="J27" s="1464">
        <f>IFERROR(VLOOKUP($B27,'Sch C-3'!$C$6:$I$136,8,0),0)</f>
        <v>0</v>
      </c>
    </row>
    <row r="28" spans="1:10" ht="15" customHeight="1" x14ac:dyDescent="0.2">
      <c r="A28" s="283"/>
      <c r="B28" s="284"/>
      <c r="C28" s="284"/>
      <c r="D28" s="285">
        <f t="shared" si="6"/>
        <v>0</v>
      </c>
      <c r="E28" s="1464">
        <f>IFERROR(VLOOKUP($B28,'Sch C-3'!$C$6:$I$136,3,0),0)</f>
        <v>0</v>
      </c>
      <c r="F28" s="1464">
        <f>IFERROR(VLOOKUP($B28,'Sch C-3'!$C$6:$I$136,4,0),0)</f>
        <v>0</v>
      </c>
      <c r="G28" s="1464">
        <f>IFERROR(VLOOKUP($B28,'Sch C-3'!$C$6:$I$136,5,0),0)</f>
        <v>0</v>
      </c>
      <c r="H28" s="1464">
        <f>IFERROR(VLOOKUP($B28,'Sch C-3'!$C$6:$I$136,6,0),0)</f>
        <v>0</v>
      </c>
      <c r="I28" s="1464">
        <f>IFERROR(VLOOKUP($B28,'Sch C-3'!$C$6:$I$136,7,0),0)</f>
        <v>0</v>
      </c>
      <c r="J28" s="1464">
        <f>IFERROR(VLOOKUP($B28,'Sch C-3'!$C$6:$I$136,8,0),0)</f>
        <v>0</v>
      </c>
    </row>
    <row r="29" spans="1:10" ht="15" customHeight="1" x14ac:dyDescent="0.2">
      <c r="A29" s="283"/>
      <c r="B29" s="284"/>
      <c r="C29" s="284"/>
      <c r="D29" s="285">
        <f t="shared" si="6"/>
        <v>0</v>
      </c>
      <c r="E29" s="1464">
        <f>IFERROR(VLOOKUP($B29,'Sch C-3'!$C$6:$I$136,3,0),0)</f>
        <v>0</v>
      </c>
      <c r="F29" s="1464">
        <f>IFERROR(VLOOKUP($B29,'Sch C-3'!$C$6:$I$136,4,0),0)</f>
        <v>0</v>
      </c>
      <c r="G29" s="1464">
        <f>IFERROR(VLOOKUP($B29,'Sch C-3'!$C$6:$I$136,5,0),0)</f>
        <v>0</v>
      </c>
      <c r="H29" s="1464">
        <f>IFERROR(VLOOKUP($B29,'Sch C-3'!$C$6:$I$136,6,0),0)</f>
        <v>0</v>
      </c>
      <c r="I29" s="1464">
        <f>IFERROR(VLOOKUP($B29,'Sch C-3'!$C$6:$I$136,7,0),0)</f>
        <v>0</v>
      </c>
      <c r="J29" s="1464">
        <f>IFERROR(VLOOKUP($B29,'Sch C-3'!$C$6:$I$136,8,0),0)</f>
        <v>0</v>
      </c>
    </row>
    <row r="30" spans="1:10" ht="15" customHeight="1" x14ac:dyDescent="0.2">
      <c r="A30" s="283"/>
      <c r="B30" s="284"/>
      <c r="C30" s="284"/>
      <c r="D30" s="285">
        <f t="shared" si="6"/>
        <v>0</v>
      </c>
      <c r="E30" s="1464">
        <f>IFERROR(VLOOKUP($B30,'Sch C-3'!$C$6:$I$136,3,0),0)</f>
        <v>0</v>
      </c>
      <c r="F30" s="1464">
        <f>IFERROR(VLOOKUP($B30,'Sch C-3'!$C$6:$I$136,4,0),0)</f>
        <v>0</v>
      </c>
      <c r="G30" s="1464">
        <f>IFERROR(VLOOKUP($B30,'Sch C-3'!$C$6:$I$136,5,0),0)</f>
        <v>0</v>
      </c>
      <c r="H30" s="1464">
        <f>IFERROR(VLOOKUP($B30,'Sch C-3'!$C$6:$I$136,6,0),0)</f>
        <v>0</v>
      </c>
      <c r="I30" s="1464">
        <f>IFERROR(VLOOKUP($B30,'Sch C-3'!$C$6:$I$136,7,0),0)</f>
        <v>0</v>
      </c>
      <c r="J30" s="1464">
        <f>IFERROR(VLOOKUP($B30,'Sch C-3'!$C$6:$I$136,8,0),0)</f>
        <v>0</v>
      </c>
    </row>
    <row r="31" spans="1:10" ht="15" customHeight="1" x14ac:dyDescent="0.2">
      <c r="A31" s="283"/>
      <c r="B31" s="284"/>
      <c r="C31" s="284"/>
      <c r="D31" s="285">
        <f t="shared" si="6"/>
        <v>0</v>
      </c>
      <c r="E31" s="1464">
        <f>IFERROR(VLOOKUP($B31,'Sch C-3'!$C$6:$I$136,3,0),0)</f>
        <v>0</v>
      </c>
      <c r="F31" s="1464">
        <f>IFERROR(VLOOKUP($B31,'Sch C-3'!$C$6:$I$136,4,0),0)</f>
        <v>0</v>
      </c>
      <c r="G31" s="1464">
        <f>IFERROR(VLOOKUP($B31,'Sch C-3'!$C$6:$I$136,5,0),0)</f>
        <v>0</v>
      </c>
      <c r="H31" s="1464">
        <f>IFERROR(VLOOKUP($B31,'Sch C-3'!$C$6:$I$136,6,0),0)</f>
        <v>0</v>
      </c>
      <c r="I31" s="1464">
        <f>IFERROR(VLOOKUP($B31,'Sch C-3'!$C$6:$I$136,7,0),0)</f>
        <v>0</v>
      </c>
      <c r="J31" s="1464">
        <f>IFERROR(VLOOKUP($B31,'Sch C-3'!$C$6:$I$136,8,0),0)</f>
        <v>0</v>
      </c>
    </row>
    <row r="32" spans="1:10" ht="15" customHeight="1" x14ac:dyDescent="0.2">
      <c r="A32" s="283"/>
      <c r="B32" s="284"/>
      <c r="C32" s="284"/>
      <c r="D32" s="285">
        <f t="shared" si="6"/>
        <v>0</v>
      </c>
      <c r="E32" s="1464">
        <f>IFERROR(VLOOKUP($B32,'Sch C-3'!$C$6:$I$136,3,0),0)</f>
        <v>0</v>
      </c>
      <c r="F32" s="1464">
        <f>IFERROR(VLOOKUP($B32,'Sch C-3'!$C$6:$I$136,4,0),0)</f>
        <v>0</v>
      </c>
      <c r="G32" s="1464">
        <f>IFERROR(VLOOKUP($B32,'Sch C-3'!$C$6:$I$136,5,0),0)</f>
        <v>0</v>
      </c>
      <c r="H32" s="1464">
        <f>IFERROR(VLOOKUP($B32,'Sch C-3'!$C$6:$I$136,6,0),0)</f>
        <v>0</v>
      </c>
      <c r="I32" s="1464">
        <f>IFERROR(VLOOKUP($B32,'Sch C-3'!$C$6:$I$136,7,0),0)</f>
        <v>0</v>
      </c>
      <c r="J32" s="1464">
        <f>IFERROR(VLOOKUP($B32,'Sch C-3'!$C$6:$I$136,8,0),0)</f>
        <v>0</v>
      </c>
    </row>
    <row r="33" spans="1:10" ht="15" customHeight="1" x14ac:dyDescent="0.2">
      <c r="A33" s="283"/>
      <c r="B33" s="284"/>
      <c r="C33" s="284"/>
      <c r="D33" s="285">
        <f t="shared" si="6"/>
        <v>0</v>
      </c>
      <c r="E33" s="1464">
        <f>IFERROR(VLOOKUP($B33,'Sch C-3'!$C$6:$I$136,3,0),0)</f>
        <v>0</v>
      </c>
      <c r="F33" s="1464">
        <f>IFERROR(VLOOKUP($B33,'Sch C-3'!$C$6:$I$136,4,0),0)</f>
        <v>0</v>
      </c>
      <c r="G33" s="1464">
        <f>IFERROR(VLOOKUP($B33,'Sch C-3'!$C$6:$I$136,5,0),0)</f>
        <v>0</v>
      </c>
      <c r="H33" s="1464">
        <f>IFERROR(VLOOKUP($B33,'Sch C-3'!$C$6:$I$136,6,0),0)</f>
        <v>0</v>
      </c>
      <c r="I33" s="1464">
        <f>IFERROR(VLOOKUP($B33,'Sch C-3'!$C$6:$I$136,7,0),0)</f>
        <v>0</v>
      </c>
      <c r="J33" s="1464">
        <f>IFERROR(VLOOKUP($B33,'Sch C-3'!$C$6:$I$136,8,0),0)</f>
        <v>0</v>
      </c>
    </row>
    <row r="34" spans="1:10" ht="15" customHeight="1" x14ac:dyDescent="0.2">
      <c r="A34" s="283"/>
      <c r="B34" s="284"/>
      <c r="C34" s="284"/>
      <c r="D34" s="285">
        <f t="shared" si="6"/>
        <v>0</v>
      </c>
      <c r="E34" s="1464">
        <f>IFERROR(VLOOKUP($B34,'Sch C-3'!$C$6:$I$136,3,0),0)</f>
        <v>0</v>
      </c>
      <c r="F34" s="1464">
        <f>IFERROR(VLOOKUP($B34,'Sch C-3'!$C$6:$I$136,4,0),0)</f>
        <v>0</v>
      </c>
      <c r="G34" s="1464">
        <f>IFERROR(VLOOKUP($B34,'Sch C-3'!$C$6:$I$136,5,0),0)</f>
        <v>0</v>
      </c>
      <c r="H34" s="1464">
        <f>IFERROR(VLOOKUP($B34,'Sch C-3'!$C$6:$I$136,6,0),0)</f>
        <v>0</v>
      </c>
      <c r="I34" s="1464">
        <f>IFERROR(VLOOKUP($B34,'Sch C-3'!$C$6:$I$136,7,0),0)</f>
        <v>0</v>
      </c>
      <c r="J34" s="1464">
        <f>IFERROR(VLOOKUP($B34,'Sch C-3'!$C$6:$I$136,8,0),0)</f>
        <v>0</v>
      </c>
    </row>
    <row r="35" spans="1:10" ht="15" customHeight="1" x14ac:dyDescent="0.2">
      <c r="A35" s="283"/>
      <c r="B35" s="284"/>
      <c r="C35" s="284"/>
      <c r="D35" s="285">
        <f t="shared" si="6"/>
        <v>0</v>
      </c>
      <c r="E35" s="1464">
        <f>IFERROR(VLOOKUP($B35,'Sch C-3'!$C$6:$I$136,3,0),0)</f>
        <v>0</v>
      </c>
      <c r="F35" s="1464">
        <f>IFERROR(VLOOKUP($B35,'Sch C-3'!$C$6:$I$136,4,0),0)</f>
        <v>0</v>
      </c>
      <c r="G35" s="1464">
        <f>IFERROR(VLOOKUP($B35,'Sch C-3'!$C$6:$I$136,5,0),0)</f>
        <v>0</v>
      </c>
      <c r="H35" s="1464">
        <f>IFERROR(VLOOKUP($B35,'Sch C-3'!$C$6:$I$136,6,0),0)</f>
        <v>0</v>
      </c>
      <c r="I35" s="1464">
        <f>IFERROR(VLOOKUP($B35,'Sch C-3'!$C$6:$I$136,7,0),0)</f>
        <v>0</v>
      </c>
      <c r="J35" s="1464">
        <f>IFERROR(VLOOKUP($B35,'Sch C-3'!$C$6:$I$136,8,0),0)</f>
        <v>0</v>
      </c>
    </row>
    <row r="36" spans="1:10" ht="15" customHeight="1" x14ac:dyDescent="0.2">
      <c r="A36" s="283"/>
      <c r="B36" s="284"/>
      <c r="C36" s="284"/>
      <c r="D36" s="285">
        <f t="shared" si="6"/>
        <v>0</v>
      </c>
      <c r="E36" s="1464">
        <f>IFERROR(VLOOKUP($B36,'Sch C-3'!$C$6:$I$136,3,0),0)</f>
        <v>0</v>
      </c>
      <c r="F36" s="1464">
        <f>IFERROR(VLOOKUP($B36,'Sch C-3'!$C$6:$I$136,4,0),0)</f>
        <v>0</v>
      </c>
      <c r="G36" s="1464">
        <f>IFERROR(VLOOKUP($B36,'Sch C-3'!$C$6:$I$136,5,0),0)</f>
        <v>0</v>
      </c>
      <c r="H36" s="1464">
        <f>IFERROR(VLOOKUP($B36,'Sch C-3'!$C$6:$I$136,6,0),0)</f>
        <v>0</v>
      </c>
      <c r="I36" s="1464">
        <f>IFERROR(VLOOKUP($B36,'Sch C-3'!$C$6:$I$136,7,0),0)</f>
        <v>0</v>
      </c>
      <c r="J36" s="1464">
        <f>IFERROR(VLOOKUP($B36,'Sch C-3'!$C$6:$I$136,8,0),0)</f>
        <v>0</v>
      </c>
    </row>
    <row r="37" spans="1:10" ht="15" customHeight="1" x14ac:dyDescent="0.25">
      <c r="A37" s="200"/>
      <c r="B37" s="200"/>
      <c r="C37" s="200"/>
      <c r="D37" s="200"/>
      <c r="E37" s="200"/>
      <c r="F37" s="200"/>
      <c r="G37" s="200"/>
      <c r="H37" s="200"/>
      <c r="I37" s="200"/>
      <c r="J37" s="200"/>
    </row>
    <row r="38" spans="1:10" ht="15" customHeight="1" x14ac:dyDescent="0.25">
      <c r="A38" s="200"/>
      <c r="B38" s="200"/>
      <c r="C38" s="200"/>
      <c r="D38" s="200"/>
      <c r="E38" s="200"/>
      <c r="F38" s="200"/>
      <c r="G38" s="200"/>
      <c r="H38" s="200"/>
      <c r="I38" s="200"/>
      <c r="J38" s="200"/>
    </row>
    <row r="39" spans="1:10" ht="15" customHeight="1" x14ac:dyDescent="0.25">
      <c r="A39" s="286" t="s">
        <v>6</v>
      </c>
      <c r="B39" s="236"/>
      <c r="C39" s="236"/>
      <c r="D39" s="237"/>
      <c r="E39" s="237"/>
      <c r="F39" s="237"/>
      <c r="G39" s="287"/>
      <c r="H39" s="236"/>
      <c r="I39" s="236"/>
      <c r="J39" s="288"/>
    </row>
    <row r="40" spans="1:10" ht="26.1" customHeight="1" x14ac:dyDescent="0.2">
      <c r="A40" s="275" t="s">
        <v>218</v>
      </c>
      <c r="B40" s="276" t="s">
        <v>202</v>
      </c>
      <c r="C40" s="276" t="s">
        <v>203</v>
      </c>
      <c r="D40" s="261" t="s">
        <v>113</v>
      </c>
      <c r="E40" s="262" t="s">
        <v>109</v>
      </c>
      <c r="F40" s="263" t="s">
        <v>33</v>
      </c>
      <c r="G40" s="264" t="s">
        <v>35</v>
      </c>
      <c r="H40" s="265" t="s">
        <v>37</v>
      </c>
      <c r="I40" s="266" t="s">
        <v>38</v>
      </c>
      <c r="J40" s="266" t="s">
        <v>39</v>
      </c>
    </row>
    <row r="41" spans="1:10" ht="15" customHeight="1" x14ac:dyDescent="0.25">
      <c r="A41" s="283"/>
      <c r="B41" s="289" t="s">
        <v>219</v>
      </c>
      <c r="C41" s="241"/>
      <c r="D41" s="270">
        <f t="shared" ref="D41:D42" si="7">SUM(E41:J41)</f>
        <v>0</v>
      </c>
      <c r="E41" s="290"/>
      <c r="F41" s="291"/>
      <c r="G41" s="284"/>
      <c r="H41" s="284"/>
      <c r="I41" s="284"/>
      <c r="J41" s="296"/>
    </row>
    <row r="42" spans="1:10" ht="15" customHeight="1" x14ac:dyDescent="0.2">
      <c r="A42" s="283"/>
      <c r="B42" s="284"/>
      <c r="C42" s="284"/>
      <c r="D42" s="270">
        <f t="shared" si="7"/>
        <v>0</v>
      </c>
      <c r="E42" s="293">
        <f>IFERROR(VLOOKUP(B42,$B$17:$J$36,4,0)*C42,0)</f>
        <v>0</v>
      </c>
      <c r="F42" s="293">
        <f>IFERROR(VLOOKUP(B42,$B$17:$J$36,5,0)*C42,0)</f>
        <v>0</v>
      </c>
      <c r="G42" s="293">
        <f>IFERROR(VLOOKUP(B42,$B$17:$J$36,6,0)*C42,0)</f>
        <v>0</v>
      </c>
      <c r="H42" s="293">
        <f>IFERROR(VLOOKUP(B42,$B$17:$J$36,7,0)*C42,0)</f>
        <v>0</v>
      </c>
      <c r="I42" s="293">
        <f>IFERROR(VLOOKUP(B42,$B$17:$J$36,8,0)*C42,0)</f>
        <v>0</v>
      </c>
      <c r="J42" s="293">
        <f>IFERROR(VLOOKUP(B42,$B$17:$J$36,9,0)*C42,0)</f>
        <v>0</v>
      </c>
    </row>
    <row r="43" spans="1:10" ht="15" customHeight="1" x14ac:dyDescent="0.2">
      <c r="A43" s="283"/>
      <c r="B43" s="284"/>
      <c r="C43" s="284"/>
      <c r="D43" s="270">
        <f t="shared" ref="D43:D63" si="8">SUM(E43:J43)</f>
        <v>0</v>
      </c>
      <c r="E43" s="293">
        <f t="shared" ref="E43:E63" si="9">IFERROR(VLOOKUP(B43,$B$17:$J$36,4,0)*C43,0)</f>
        <v>0</v>
      </c>
      <c r="F43" s="293">
        <f t="shared" ref="F43:F63" si="10">IFERROR(VLOOKUP(B43,$B$17:$J$36,5,0)*C43,0)</f>
        <v>0</v>
      </c>
      <c r="G43" s="293">
        <f t="shared" ref="G43:G63" si="11">IFERROR(VLOOKUP(B43,$B$17:$J$36,6,0)*C43,0)</f>
        <v>0</v>
      </c>
      <c r="H43" s="293">
        <f t="shared" ref="H43:H63" si="12">IFERROR(VLOOKUP(B43,$B$17:$J$36,7,0)*C43,0)</f>
        <v>0</v>
      </c>
      <c r="I43" s="293">
        <f t="shared" ref="I43:I63" si="13">IFERROR(VLOOKUP(B43,$B$17:$J$36,8,0)*C43,0)</f>
        <v>0</v>
      </c>
      <c r="J43" s="293">
        <f t="shared" ref="J43:J63" si="14">IFERROR(VLOOKUP(B43,$B$17:$J$36,9,0)*C43,0)</f>
        <v>0</v>
      </c>
    </row>
    <row r="44" spans="1:10" ht="15" customHeight="1" x14ac:dyDescent="0.2">
      <c r="A44" s="283"/>
      <c r="B44" s="284"/>
      <c r="C44" s="284"/>
      <c r="D44" s="270">
        <f t="shared" si="8"/>
        <v>0</v>
      </c>
      <c r="E44" s="293">
        <f t="shared" si="9"/>
        <v>0</v>
      </c>
      <c r="F44" s="293">
        <f t="shared" si="10"/>
        <v>0</v>
      </c>
      <c r="G44" s="293">
        <f t="shared" si="11"/>
        <v>0</v>
      </c>
      <c r="H44" s="293">
        <f t="shared" si="12"/>
        <v>0</v>
      </c>
      <c r="I44" s="293">
        <f t="shared" si="13"/>
        <v>0</v>
      </c>
      <c r="J44" s="293">
        <f t="shared" si="14"/>
        <v>0</v>
      </c>
    </row>
    <row r="45" spans="1:10" ht="15" customHeight="1" x14ac:dyDescent="0.2">
      <c r="A45" s="283"/>
      <c r="B45" s="284"/>
      <c r="C45" s="284"/>
      <c r="D45" s="270">
        <f t="shared" si="8"/>
        <v>0</v>
      </c>
      <c r="E45" s="293">
        <f t="shared" si="9"/>
        <v>0</v>
      </c>
      <c r="F45" s="293">
        <f t="shared" si="10"/>
        <v>0</v>
      </c>
      <c r="G45" s="293">
        <f t="shared" si="11"/>
        <v>0</v>
      </c>
      <c r="H45" s="293">
        <f t="shared" si="12"/>
        <v>0</v>
      </c>
      <c r="I45" s="293">
        <f t="shared" si="13"/>
        <v>0</v>
      </c>
      <c r="J45" s="293">
        <f t="shared" si="14"/>
        <v>0</v>
      </c>
    </row>
    <row r="46" spans="1:10" ht="15" customHeight="1" x14ac:dyDescent="0.2">
      <c r="A46" s="283"/>
      <c r="B46" s="284"/>
      <c r="C46" s="284"/>
      <c r="D46" s="270">
        <f t="shared" si="8"/>
        <v>0</v>
      </c>
      <c r="E46" s="293">
        <f t="shared" si="9"/>
        <v>0</v>
      </c>
      <c r="F46" s="293">
        <f t="shared" si="10"/>
        <v>0</v>
      </c>
      <c r="G46" s="293">
        <f t="shared" si="11"/>
        <v>0</v>
      </c>
      <c r="H46" s="293">
        <f t="shared" si="12"/>
        <v>0</v>
      </c>
      <c r="I46" s="293">
        <f t="shared" si="13"/>
        <v>0</v>
      </c>
      <c r="J46" s="293">
        <f t="shared" si="14"/>
        <v>0</v>
      </c>
    </row>
    <row r="47" spans="1:10" ht="15" customHeight="1" x14ac:dyDescent="0.2">
      <c r="A47" s="283"/>
      <c r="B47" s="284"/>
      <c r="C47" s="284"/>
      <c r="D47" s="270">
        <f t="shared" si="8"/>
        <v>0</v>
      </c>
      <c r="E47" s="293">
        <f t="shared" si="9"/>
        <v>0</v>
      </c>
      <c r="F47" s="293">
        <f t="shared" si="10"/>
        <v>0</v>
      </c>
      <c r="G47" s="293">
        <f t="shared" si="11"/>
        <v>0</v>
      </c>
      <c r="H47" s="293">
        <f t="shared" si="12"/>
        <v>0</v>
      </c>
      <c r="I47" s="293">
        <f t="shared" si="13"/>
        <v>0</v>
      </c>
      <c r="J47" s="293">
        <f t="shared" si="14"/>
        <v>0</v>
      </c>
    </row>
    <row r="48" spans="1:10" ht="15" customHeight="1" x14ac:dyDescent="0.2">
      <c r="A48" s="283"/>
      <c r="B48" s="284"/>
      <c r="C48" s="284"/>
      <c r="D48" s="270">
        <f t="shared" si="8"/>
        <v>0</v>
      </c>
      <c r="E48" s="293">
        <f t="shared" si="9"/>
        <v>0</v>
      </c>
      <c r="F48" s="293">
        <f t="shared" si="10"/>
        <v>0</v>
      </c>
      <c r="G48" s="293">
        <f t="shared" si="11"/>
        <v>0</v>
      </c>
      <c r="H48" s="293">
        <f t="shared" si="12"/>
        <v>0</v>
      </c>
      <c r="I48" s="293">
        <f t="shared" si="13"/>
        <v>0</v>
      </c>
      <c r="J48" s="293">
        <f t="shared" si="14"/>
        <v>0</v>
      </c>
    </row>
    <row r="49" spans="1:10" ht="15" customHeight="1" x14ac:dyDescent="0.2">
      <c r="A49" s="283"/>
      <c r="B49" s="284"/>
      <c r="C49" s="284"/>
      <c r="D49" s="270">
        <f t="shared" si="8"/>
        <v>0</v>
      </c>
      <c r="E49" s="293">
        <f t="shared" si="9"/>
        <v>0</v>
      </c>
      <c r="F49" s="293">
        <f t="shared" si="10"/>
        <v>0</v>
      </c>
      <c r="G49" s="293">
        <f t="shared" si="11"/>
        <v>0</v>
      </c>
      <c r="H49" s="293">
        <f t="shared" si="12"/>
        <v>0</v>
      </c>
      <c r="I49" s="293">
        <f t="shared" si="13"/>
        <v>0</v>
      </c>
      <c r="J49" s="293">
        <f t="shared" si="14"/>
        <v>0</v>
      </c>
    </row>
    <row r="50" spans="1:10" ht="15" customHeight="1" x14ac:dyDescent="0.2">
      <c r="A50" s="283"/>
      <c r="B50" s="284"/>
      <c r="C50" s="284"/>
      <c r="D50" s="270">
        <f t="shared" si="8"/>
        <v>0</v>
      </c>
      <c r="E50" s="293">
        <f t="shared" si="9"/>
        <v>0</v>
      </c>
      <c r="F50" s="293">
        <f t="shared" si="10"/>
        <v>0</v>
      </c>
      <c r="G50" s="293">
        <f t="shared" si="11"/>
        <v>0</v>
      </c>
      <c r="H50" s="293">
        <f t="shared" si="12"/>
        <v>0</v>
      </c>
      <c r="I50" s="293">
        <f t="shared" si="13"/>
        <v>0</v>
      </c>
      <c r="J50" s="293">
        <f t="shared" si="14"/>
        <v>0</v>
      </c>
    </row>
    <row r="51" spans="1:10" ht="15" customHeight="1" x14ac:dyDescent="0.2">
      <c r="A51" s="283"/>
      <c r="B51" s="284"/>
      <c r="C51" s="284"/>
      <c r="D51" s="270">
        <f t="shared" si="8"/>
        <v>0</v>
      </c>
      <c r="E51" s="293">
        <f t="shared" si="9"/>
        <v>0</v>
      </c>
      <c r="F51" s="293">
        <f t="shared" si="10"/>
        <v>0</v>
      </c>
      <c r="G51" s="293">
        <f t="shared" si="11"/>
        <v>0</v>
      </c>
      <c r="H51" s="293">
        <f t="shared" si="12"/>
        <v>0</v>
      </c>
      <c r="I51" s="293">
        <f t="shared" si="13"/>
        <v>0</v>
      </c>
      <c r="J51" s="293">
        <f t="shared" si="14"/>
        <v>0</v>
      </c>
    </row>
    <row r="52" spans="1:10" ht="15" customHeight="1" x14ac:dyDescent="0.2">
      <c r="A52" s="283"/>
      <c r="B52" s="284"/>
      <c r="C52" s="284"/>
      <c r="D52" s="270">
        <f t="shared" si="8"/>
        <v>0</v>
      </c>
      <c r="E52" s="293">
        <f t="shared" si="9"/>
        <v>0</v>
      </c>
      <c r="F52" s="293">
        <f t="shared" si="10"/>
        <v>0</v>
      </c>
      <c r="G52" s="293">
        <f t="shared" si="11"/>
        <v>0</v>
      </c>
      <c r="H52" s="293">
        <f t="shared" si="12"/>
        <v>0</v>
      </c>
      <c r="I52" s="293">
        <f t="shared" si="13"/>
        <v>0</v>
      </c>
      <c r="J52" s="293">
        <f t="shared" si="14"/>
        <v>0</v>
      </c>
    </row>
    <row r="53" spans="1:10" ht="15" customHeight="1" x14ac:dyDescent="0.2">
      <c r="A53" s="283"/>
      <c r="B53" s="284"/>
      <c r="C53" s="284"/>
      <c r="D53" s="270">
        <f t="shared" si="8"/>
        <v>0</v>
      </c>
      <c r="E53" s="293">
        <f t="shared" si="9"/>
        <v>0</v>
      </c>
      <c r="F53" s="293">
        <f t="shared" si="10"/>
        <v>0</v>
      </c>
      <c r="G53" s="293">
        <f t="shared" si="11"/>
        <v>0</v>
      </c>
      <c r="H53" s="293">
        <f t="shared" si="12"/>
        <v>0</v>
      </c>
      <c r="I53" s="293">
        <f t="shared" si="13"/>
        <v>0</v>
      </c>
      <c r="J53" s="293">
        <f t="shared" si="14"/>
        <v>0</v>
      </c>
    </row>
    <row r="54" spans="1:10" ht="15" customHeight="1" x14ac:dyDescent="0.2">
      <c r="A54" s="283"/>
      <c r="B54" s="284"/>
      <c r="C54" s="284"/>
      <c r="D54" s="270">
        <f t="shared" si="8"/>
        <v>0</v>
      </c>
      <c r="E54" s="293">
        <f t="shared" si="9"/>
        <v>0</v>
      </c>
      <c r="F54" s="293">
        <f t="shared" si="10"/>
        <v>0</v>
      </c>
      <c r="G54" s="293">
        <f t="shared" si="11"/>
        <v>0</v>
      </c>
      <c r="H54" s="293">
        <f t="shared" si="12"/>
        <v>0</v>
      </c>
      <c r="I54" s="293">
        <f t="shared" si="13"/>
        <v>0</v>
      </c>
      <c r="J54" s="293">
        <f t="shared" si="14"/>
        <v>0</v>
      </c>
    </row>
    <row r="55" spans="1:10" ht="15" customHeight="1" x14ac:dyDescent="0.2">
      <c r="A55" s="283"/>
      <c r="B55" s="284"/>
      <c r="C55" s="284"/>
      <c r="D55" s="270">
        <f t="shared" si="8"/>
        <v>0</v>
      </c>
      <c r="E55" s="293">
        <f t="shared" si="9"/>
        <v>0</v>
      </c>
      <c r="F55" s="293">
        <f t="shared" si="10"/>
        <v>0</v>
      </c>
      <c r="G55" s="293">
        <f t="shared" si="11"/>
        <v>0</v>
      </c>
      <c r="H55" s="293">
        <f t="shared" si="12"/>
        <v>0</v>
      </c>
      <c r="I55" s="293">
        <f t="shared" si="13"/>
        <v>0</v>
      </c>
      <c r="J55" s="293">
        <f t="shared" si="14"/>
        <v>0</v>
      </c>
    </row>
    <row r="56" spans="1:10" ht="15" customHeight="1" x14ac:dyDescent="0.2">
      <c r="A56" s="283"/>
      <c r="B56" s="284"/>
      <c r="C56" s="284"/>
      <c r="D56" s="270">
        <f t="shared" si="8"/>
        <v>0</v>
      </c>
      <c r="E56" s="293">
        <f t="shared" si="9"/>
        <v>0</v>
      </c>
      <c r="F56" s="293">
        <f t="shared" si="10"/>
        <v>0</v>
      </c>
      <c r="G56" s="293">
        <f t="shared" si="11"/>
        <v>0</v>
      </c>
      <c r="H56" s="293">
        <f t="shared" si="12"/>
        <v>0</v>
      </c>
      <c r="I56" s="293">
        <f t="shared" si="13"/>
        <v>0</v>
      </c>
      <c r="J56" s="293">
        <f t="shared" si="14"/>
        <v>0</v>
      </c>
    </row>
    <row r="57" spans="1:10" ht="15" customHeight="1" x14ac:dyDescent="0.2">
      <c r="A57" s="283"/>
      <c r="B57" s="284"/>
      <c r="C57" s="284"/>
      <c r="D57" s="270">
        <f t="shared" si="8"/>
        <v>0</v>
      </c>
      <c r="E57" s="293">
        <f t="shared" si="9"/>
        <v>0</v>
      </c>
      <c r="F57" s="293">
        <f t="shared" si="10"/>
        <v>0</v>
      </c>
      <c r="G57" s="293">
        <f t="shared" si="11"/>
        <v>0</v>
      </c>
      <c r="H57" s="293">
        <f t="shared" si="12"/>
        <v>0</v>
      </c>
      <c r="I57" s="293">
        <f t="shared" si="13"/>
        <v>0</v>
      </c>
      <c r="J57" s="293">
        <f t="shared" si="14"/>
        <v>0</v>
      </c>
    </row>
    <row r="58" spans="1:10" ht="15" customHeight="1" x14ac:dyDescent="0.2">
      <c r="A58" s="283"/>
      <c r="B58" s="284"/>
      <c r="C58" s="284"/>
      <c r="D58" s="270">
        <f t="shared" si="8"/>
        <v>0</v>
      </c>
      <c r="E58" s="293">
        <f t="shared" si="9"/>
        <v>0</v>
      </c>
      <c r="F58" s="293">
        <f t="shared" si="10"/>
        <v>0</v>
      </c>
      <c r="G58" s="293">
        <f t="shared" si="11"/>
        <v>0</v>
      </c>
      <c r="H58" s="293">
        <f t="shared" si="12"/>
        <v>0</v>
      </c>
      <c r="I58" s="293">
        <f t="shared" si="13"/>
        <v>0</v>
      </c>
      <c r="J58" s="293">
        <f t="shared" si="14"/>
        <v>0</v>
      </c>
    </row>
    <row r="59" spans="1:10" ht="15" customHeight="1" x14ac:dyDescent="0.2">
      <c r="A59" s="283"/>
      <c r="B59" s="284"/>
      <c r="C59" s="284"/>
      <c r="D59" s="270">
        <f t="shared" si="8"/>
        <v>0</v>
      </c>
      <c r="E59" s="293">
        <f t="shared" si="9"/>
        <v>0</v>
      </c>
      <c r="F59" s="293">
        <f t="shared" si="10"/>
        <v>0</v>
      </c>
      <c r="G59" s="293">
        <f t="shared" si="11"/>
        <v>0</v>
      </c>
      <c r="H59" s="293">
        <f t="shared" si="12"/>
        <v>0</v>
      </c>
      <c r="I59" s="293">
        <f t="shared" si="13"/>
        <v>0</v>
      </c>
      <c r="J59" s="293">
        <f t="shared" si="14"/>
        <v>0</v>
      </c>
    </row>
    <row r="60" spans="1:10" ht="15" customHeight="1" x14ac:dyDescent="0.2">
      <c r="A60" s="283"/>
      <c r="B60" s="284"/>
      <c r="C60" s="284"/>
      <c r="D60" s="270">
        <f t="shared" si="8"/>
        <v>0</v>
      </c>
      <c r="E60" s="293">
        <f t="shared" si="9"/>
        <v>0</v>
      </c>
      <c r="F60" s="293">
        <f t="shared" si="10"/>
        <v>0</v>
      </c>
      <c r="G60" s="293">
        <f t="shared" si="11"/>
        <v>0</v>
      </c>
      <c r="H60" s="293">
        <f t="shared" si="12"/>
        <v>0</v>
      </c>
      <c r="I60" s="293">
        <f t="shared" si="13"/>
        <v>0</v>
      </c>
      <c r="J60" s="293">
        <f t="shared" si="14"/>
        <v>0</v>
      </c>
    </row>
    <row r="61" spans="1:10" ht="15" customHeight="1" x14ac:dyDescent="0.2">
      <c r="A61" s="283"/>
      <c r="B61" s="284"/>
      <c r="C61" s="284"/>
      <c r="D61" s="270">
        <f t="shared" si="8"/>
        <v>0</v>
      </c>
      <c r="E61" s="293">
        <f t="shared" si="9"/>
        <v>0</v>
      </c>
      <c r="F61" s="293">
        <f t="shared" si="10"/>
        <v>0</v>
      </c>
      <c r="G61" s="293">
        <f t="shared" si="11"/>
        <v>0</v>
      </c>
      <c r="H61" s="293">
        <f t="shared" si="12"/>
        <v>0</v>
      </c>
      <c r="I61" s="293">
        <f t="shared" si="13"/>
        <v>0</v>
      </c>
      <c r="J61" s="293">
        <f t="shared" si="14"/>
        <v>0</v>
      </c>
    </row>
    <row r="62" spans="1:10" ht="15" customHeight="1" x14ac:dyDescent="0.2">
      <c r="A62" s="283"/>
      <c r="B62" s="284"/>
      <c r="C62" s="284"/>
      <c r="D62" s="270">
        <f t="shared" si="8"/>
        <v>0</v>
      </c>
      <c r="E62" s="293">
        <f t="shared" si="9"/>
        <v>0</v>
      </c>
      <c r="F62" s="293">
        <f t="shared" si="10"/>
        <v>0</v>
      </c>
      <c r="G62" s="293">
        <f t="shared" si="11"/>
        <v>0</v>
      </c>
      <c r="H62" s="293">
        <f t="shared" si="12"/>
        <v>0</v>
      </c>
      <c r="I62" s="293">
        <f t="shared" si="13"/>
        <v>0</v>
      </c>
      <c r="J62" s="293">
        <f t="shared" si="14"/>
        <v>0</v>
      </c>
    </row>
    <row r="63" spans="1:10" ht="15" customHeight="1" x14ac:dyDescent="0.2">
      <c r="A63" s="283"/>
      <c r="B63" s="284"/>
      <c r="C63" s="284"/>
      <c r="D63" s="270">
        <f t="shared" si="8"/>
        <v>0</v>
      </c>
      <c r="E63" s="293">
        <f t="shared" si="9"/>
        <v>0</v>
      </c>
      <c r="F63" s="293">
        <f t="shared" si="10"/>
        <v>0</v>
      </c>
      <c r="G63" s="293">
        <f t="shared" si="11"/>
        <v>0</v>
      </c>
      <c r="H63" s="293">
        <f t="shared" si="12"/>
        <v>0</v>
      </c>
      <c r="I63" s="293">
        <f t="shared" si="13"/>
        <v>0</v>
      </c>
      <c r="J63" s="293">
        <f t="shared" si="14"/>
        <v>0</v>
      </c>
    </row>
    <row r="64" spans="1:10" ht="15" customHeight="1" thickBot="1" x14ac:dyDescent="0.3">
      <c r="A64" s="246" t="s">
        <v>231</v>
      </c>
      <c r="B64" s="247"/>
      <c r="C64" s="247"/>
      <c r="D64" s="294">
        <f>SUM(D41:D63)</f>
        <v>0</v>
      </c>
      <c r="E64" s="294">
        <f t="shared" ref="E64:J64" si="15">SUM(E41:E63)</f>
        <v>0</v>
      </c>
      <c r="F64" s="294">
        <f t="shared" si="15"/>
        <v>0</v>
      </c>
      <c r="G64" s="294">
        <f t="shared" si="15"/>
        <v>0</v>
      </c>
      <c r="H64" s="294">
        <f t="shared" si="15"/>
        <v>0</v>
      </c>
      <c r="I64" s="294">
        <f t="shared" si="15"/>
        <v>0</v>
      </c>
      <c r="J64" s="294">
        <f t="shared" si="15"/>
        <v>0</v>
      </c>
    </row>
    <row r="65" spans="1:10" ht="15" customHeight="1" thickTop="1" x14ac:dyDescent="0.25">
      <c r="A65" s="200"/>
      <c r="B65" s="200"/>
      <c r="C65" s="200"/>
      <c r="D65" s="200"/>
      <c r="E65" s="200"/>
      <c r="F65" s="200"/>
      <c r="G65" s="200"/>
      <c r="H65" s="200"/>
      <c r="I65" s="200"/>
      <c r="J65" s="200"/>
    </row>
    <row r="66" spans="1:10" ht="15" customHeight="1" x14ac:dyDescent="0.25">
      <c r="A66" s="200"/>
      <c r="B66" s="200"/>
      <c r="C66" s="200"/>
      <c r="D66" s="200"/>
      <c r="E66" s="200"/>
      <c r="F66" s="200"/>
      <c r="G66" s="200"/>
      <c r="H66" s="200"/>
      <c r="I66" s="200"/>
      <c r="J66" s="200"/>
    </row>
    <row r="67" spans="1:10" ht="15" customHeight="1" x14ac:dyDescent="0.25">
      <c r="A67" s="286" t="s">
        <v>8</v>
      </c>
      <c r="B67" s="236"/>
      <c r="C67" s="236"/>
      <c r="D67" s="237"/>
      <c r="E67" s="237"/>
      <c r="F67" s="237"/>
      <c r="G67" s="287"/>
      <c r="H67" s="236"/>
      <c r="I67" s="236"/>
      <c r="J67" s="288"/>
    </row>
    <row r="68" spans="1:10" ht="26.1" customHeight="1" x14ac:dyDescent="0.2">
      <c r="A68" s="275" t="s">
        <v>218</v>
      </c>
      <c r="B68" s="276" t="s">
        <v>202</v>
      </c>
      <c r="C68" s="276" t="s">
        <v>203</v>
      </c>
      <c r="D68" s="261" t="s">
        <v>113</v>
      </c>
      <c r="E68" s="262" t="s">
        <v>109</v>
      </c>
      <c r="F68" s="263" t="s">
        <v>33</v>
      </c>
      <c r="G68" s="264" t="s">
        <v>35</v>
      </c>
      <c r="H68" s="265" t="s">
        <v>37</v>
      </c>
      <c r="I68" s="266" t="s">
        <v>38</v>
      </c>
      <c r="J68" s="266" t="s">
        <v>39</v>
      </c>
    </row>
    <row r="69" spans="1:10" ht="15" customHeight="1" x14ac:dyDescent="0.25">
      <c r="A69" s="283"/>
      <c r="B69" s="289" t="s">
        <v>219</v>
      </c>
      <c r="C69" s="241"/>
      <c r="D69" s="270">
        <f t="shared" ref="D69:D70" si="16">SUM(E69:J69)</f>
        <v>0</v>
      </c>
      <c r="E69" s="290"/>
      <c r="F69" s="291"/>
      <c r="G69" s="284"/>
      <c r="H69" s="284"/>
      <c r="I69" s="284"/>
      <c r="J69" s="296"/>
    </row>
    <row r="70" spans="1:10" ht="15" customHeight="1" x14ac:dyDescent="0.2">
      <c r="A70" s="283"/>
      <c r="B70" s="284"/>
      <c r="C70" s="284"/>
      <c r="D70" s="270">
        <f t="shared" si="16"/>
        <v>0</v>
      </c>
      <c r="E70" s="293">
        <f t="shared" ref="E70:E76" si="17">IFERROR(VLOOKUP(B70,$B$17:$J$36,4,0)*C70,0)</f>
        <v>0</v>
      </c>
      <c r="F70" s="293">
        <f t="shared" ref="F70:F76" si="18">IFERROR(VLOOKUP(B70,$B$17:$J$36,5,0)*C70,0)</f>
        <v>0</v>
      </c>
      <c r="G70" s="293">
        <f t="shared" ref="G70:G76" si="19">IFERROR(VLOOKUP(B70,$B$17:$J$36,6,0)*C70,0)</f>
        <v>0</v>
      </c>
      <c r="H70" s="293">
        <f t="shared" ref="H70:H76" si="20">IFERROR(VLOOKUP(B70,$B$17:$J$36,7,0)*C70,0)</f>
        <v>0</v>
      </c>
      <c r="I70" s="293">
        <f t="shared" ref="I70:I76" si="21">IFERROR(VLOOKUP(B70,$B$17:$J$36,8,0)*C70,0)</f>
        <v>0</v>
      </c>
      <c r="J70" s="293">
        <f t="shared" ref="J70:J76" si="22">IFERROR(VLOOKUP(B70,$B$17:$J$36,9,0)*C70,0)</f>
        <v>0</v>
      </c>
    </row>
    <row r="71" spans="1:10" ht="15" customHeight="1" x14ac:dyDescent="0.2">
      <c r="A71" s="283"/>
      <c r="B71" s="284"/>
      <c r="C71" s="284"/>
      <c r="D71" s="270">
        <f t="shared" ref="D71:D76" si="23">SUM(E71:J71)</f>
        <v>0</v>
      </c>
      <c r="E71" s="293">
        <f t="shared" si="17"/>
        <v>0</v>
      </c>
      <c r="F71" s="293">
        <f t="shared" si="18"/>
        <v>0</v>
      </c>
      <c r="G71" s="293">
        <f t="shared" si="19"/>
        <v>0</v>
      </c>
      <c r="H71" s="293">
        <f t="shared" si="20"/>
        <v>0</v>
      </c>
      <c r="I71" s="293">
        <f t="shared" si="21"/>
        <v>0</v>
      </c>
      <c r="J71" s="293">
        <f t="shared" si="22"/>
        <v>0</v>
      </c>
    </row>
    <row r="72" spans="1:10" ht="15" customHeight="1" x14ac:dyDescent="0.2">
      <c r="A72" s="283"/>
      <c r="B72" s="284"/>
      <c r="C72" s="284"/>
      <c r="D72" s="270">
        <f t="shared" si="23"/>
        <v>0</v>
      </c>
      <c r="E72" s="293">
        <f t="shared" si="17"/>
        <v>0</v>
      </c>
      <c r="F72" s="293">
        <f t="shared" si="18"/>
        <v>0</v>
      </c>
      <c r="G72" s="293">
        <f t="shared" si="19"/>
        <v>0</v>
      </c>
      <c r="H72" s="293">
        <f t="shared" si="20"/>
        <v>0</v>
      </c>
      <c r="I72" s="293">
        <f t="shared" si="21"/>
        <v>0</v>
      </c>
      <c r="J72" s="293">
        <f t="shared" si="22"/>
        <v>0</v>
      </c>
    </row>
    <row r="73" spans="1:10" ht="15" customHeight="1" x14ac:dyDescent="0.2">
      <c r="A73" s="283"/>
      <c r="B73" s="284"/>
      <c r="C73" s="284"/>
      <c r="D73" s="270">
        <f t="shared" si="23"/>
        <v>0</v>
      </c>
      <c r="E73" s="293">
        <f t="shared" si="17"/>
        <v>0</v>
      </c>
      <c r="F73" s="293">
        <f t="shared" si="18"/>
        <v>0</v>
      </c>
      <c r="G73" s="293">
        <f t="shared" si="19"/>
        <v>0</v>
      </c>
      <c r="H73" s="293">
        <f t="shared" si="20"/>
        <v>0</v>
      </c>
      <c r="I73" s="293">
        <f t="shared" si="21"/>
        <v>0</v>
      </c>
      <c r="J73" s="293">
        <f t="shared" si="22"/>
        <v>0</v>
      </c>
    </row>
    <row r="74" spans="1:10" ht="15" customHeight="1" x14ac:dyDescent="0.2">
      <c r="A74" s="283"/>
      <c r="B74" s="284"/>
      <c r="C74" s="284"/>
      <c r="D74" s="270">
        <f t="shared" si="23"/>
        <v>0</v>
      </c>
      <c r="E74" s="293">
        <f t="shared" si="17"/>
        <v>0</v>
      </c>
      <c r="F74" s="293">
        <f t="shared" si="18"/>
        <v>0</v>
      </c>
      <c r="G74" s="293">
        <f t="shared" si="19"/>
        <v>0</v>
      </c>
      <c r="H74" s="293">
        <f t="shared" si="20"/>
        <v>0</v>
      </c>
      <c r="I74" s="293">
        <f t="shared" si="21"/>
        <v>0</v>
      </c>
      <c r="J74" s="293">
        <f t="shared" si="22"/>
        <v>0</v>
      </c>
    </row>
    <row r="75" spans="1:10" ht="15" customHeight="1" x14ac:dyDescent="0.2">
      <c r="A75" s="283"/>
      <c r="B75" s="284"/>
      <c r="C75" s="284"/>
      <c r="D75" s="270">
        <f t="shared" si="23"/>
        <v>0</v>
      </c>
      <c r="E75" s="293">
        <f t="shared" si="17"/>
        <v>0</v>
      </c>
      <c r="F75" s="293">
        <f t="shared" si="18"/>
        <v>0</v>
      </c>
      <c r="G75" s="293">
        <f t="shared" si="19"/>
        <v>0</v>
      </c>
      <c r="H75" s="293">
        <f t="shared" si="20"/>
        <v>0</v>
      </c>
      <c r="I75" s="293">
        <f t="shared" si="21"/>
        <v>0</v>
      </c>
      <c r="J75" s="293">
        <f t="shared" si="22"/>
        <v>0</v>
      </c>
    </row>
    <row r="76" spans="1:10" ht="15" customHeight="1" x14ac:dyDescent="0.2">
      <c r="A76" s="283"/>
      <c r="B76" s="284"/>
      <c r="C76" s="284"/>
      <c r="D76" s="270">
        <f t="shared" si="23"/>
        <v>0</v>
      </c>
      <c r="E76" s="293">
        <f t="shared" si="17"/>
        <v>0</v>
      </c>
      <c r="F76" s="293">
        <f t="shared" si="18"/>
        <v>0</v>
      </c>
      <c r="G76" s="293">
        <f t="shared" si="19"/>
        <v>0</v>
      </c>
      <c r="H76" s="293">
        <f t="shared" si="20"/>
        <v>0</v>
      </c>
      <c r="I76" s="293">
        <f t="shared" si="21"/>
        <v>0</v>
      </c>
      <c r="J76" s="293">
        <f t="shared" si="22"/>
        <v>0</v>
      </c>
    </row>
    <row r="77" spans="1:10" ht="15" customHeight="1" thickBot="1" x14ac:dyDescent="0.3">
      <c r="A77" s="246" t="s">
        <v>232</v>
      </c>
      <c r="B77" s="247"/>
      <c r="C77" s="247"/>
      <c r="D77" s="294">
        <f t="shared" ref="D77:J77" si="24">SUM(D69:D76)</f>
        <v>0</v>
      </c>
      <c r="E77" s="294">
        <f t="shared" si="24"/>
        <v>0</v>
      </c>
      <c r="F77" s="294">
        <f t="shared" si="24"/>
        <v>0</v>
      </c>
      <c r="G77" s="294">
        <f t="shared" si="24"/>
        <v>0</v>
      </c>
      <c r="H77" s="294">
        <f t="shared" si="24"/>
        <v>0</v>
      </c>
      <c r="I77" s="294">
        <f t="shared" si="24"/>
        <v>0</v>
      </c>
      <c r="J77" s="294">
        <f t="shared" si="24"/>
        <v>0</v>
      </c>
    </row>
    <row r="78" spans="1:10" ht="15" customHeight="1" thickTop="1" x14ac:dyDescent="0.25">
      <c r="A78" s="200"/>
      <c r="B78" s="200"/>
      <c r="C78" s="200"/>
      <c r="D78" s="200"/>
      <c r="E78" s="200"/>
      <c r="F78" s="200"/>
      <c r="G78" s="200"/>
      <c r="H78" s="200"/>
      <c r="I78" s="200"/>
      <c r="J78" s="200"/>
    </row>
    <row r="79" spans="1:10" ht="15" customHeight="1" x14ac:dyDescent="0.25">
      <c r="A79" s="200"/>
      <c r="B79" s="200"/>
      <c r="C79" s="200"/>
      <c r="D79" s="200"/>
      <c r="E79" s="200"/>
      <c r="F79" s="200"/>
      <c r="G79" s="200"/>
      <c r="H79" s="200"/>
      <c r="I79" s="200"/>
      <c r="J79" s="200"/>
    </row>
    <row r="80" spans="1:10" ht="15" customHeight="1" x14ac:dyDescent="0.25">
      <c r="A80" s="286" t="s">
        <v>12</v>
      </c>
      <c r="B80" s="236"/>
      <c r="C80" s="236"/>
      <c r="D80" s="237"/>
      <c r="E80" s="237"/>
      <c r="F80" s="237"/>
      <c r="G80" s="287"/>
      <c r="H80" s="236"/>
      <c r="I80" s="236"/>
      <c r="J80" s="295"/>
    </row>
    <row r="81" spans="1:10" ht="26.1" customHeight="1" x14ac:dyDescent="0.2">
      <c r="A81" s="275" t="s">
        <v>218</v>
      </c>
      <c r="B81" s="276" t="s">
        <v>202</v>
      </c>
      <c r="C81" s="276" t="s">
        <v>203</v>
      </c>
      <c r="D81" s="261" t="s">
        <v>113</v>
      </c>
      <c r="E81" s="262" t="s">
        <v>109</v>
      </c>
      <c r="F81" s="263" t="s">
        <v>33</v>
      </c>
      <c r="G81" s="264" t="s">
        <v>35</v>
      </c>
      <c r="H81" s="265" t="s">
        <v>37</v>
      </c>
      <c r="I81" s="266" t="s">
        <v>38</v>
      </c>
      <c r="J81" s="266" t="s">
        <v>39</v>
      </c>
    </row>
    <row r="82" spans="1:10" ht="15" customHeight="1" x14ac:dyDescent="0.25">
      <c r="A82" s="283"/>
      <c r="B82" s="289" t="s">
        <v>219</v>
      </c>
      <c r="C82" s="241"/>
      <c r="D82" s="270">
        <f t="shared" ref="D82:D83" si="25">SUM(E82:J82)</f>
        <v>0</v>
      </c>
      <c r="E82" s="290"/>
      <c r="F82" s="291"/>
      <c r="G82" s="284"/>
      <c r="H82" s="284"/>
      <c r="I82" s="284"/>
      <c r="J82" s="296"/>
    </row>
    <row r="83" spans="1:10" ht="15" customHeight="1" x14ac:dyDescent="0.2">
      <c r="A83" s="283"/>
      <c r="B83" s="284"/>
      <c r="C83" s="284"/>
      <c r="D83" s="270">
        <f t="shared" si="25"/>
        <v>0</v>
      </c>
      <c r="E83" s="293">
        <f t="shared" ref="E83:E89" si="26">IFERROR(VLOOKUP(B83,$B$17:$J$36,4,0)*C83,0)</f>
        <v>0</v>
      </c>
      <c r="F83" s="293">
        <f t="shared" ref="F83:F89" si="27">IFERROR(VLOOKUP(B83,$B$17:$J$36,5,0)*C83,0)</f>
        <v>0</v>
      </c>
      <c r="G83" s="293">
        <f t="shared" ref="G83:G89" si="28">IFERROR(VLOOKUP(B83,$B$17:$J$36,6,0)*C83,0)</f>
        <v>0</v>
      </c>
      <c r="H83" s="293">
        <f t="shared" ref="H83:H89" si="29">IFERROR(VLOOKUP(B83,$B$17:$J$36,7,0)*C83,0)</f>
        <v>0</v>
      </c>
      <c r="I83" s="293">
        <f t="shared" ref="I83:I89" si="30">IFERROR(VLOOKUP(B83,$B$17:$J$36,8,0)*C83,0)</f>
        <v>0</v>
      </c>
      <c r="J83" s="293">
        <f t="shared" ref="J83:J89" si="31">IFERROR(VLOOKUP(B83,$B$17:$J$36,9,0)*C83,0)</f>
        <v>0</v>
      </c>
    </row>
    <row r="84" spans="1:10" ht="15" customHeight="1" x14ac:dyDescent="0.2">
      <c r="A84" s="283"/>
      <c r="B84" s="284"/>
      <c r="C84" s="284"/>
      <c r="D84" s="270">
        <f t="shared" ref="D84:D89" si="32">SUM(E84:J84)</f>
        <v>0</v>
      </c>
      <c r="E84" s="293">
        <f t="shared" si="26"/>
        <v>0</v>
      </c>
      <c r="F84" s="293">
        <f t="shared" si="27"/>
        <v>0</v>
      </c>
      <c r="G84" s="293">
        <f t="shared" si="28"/>
        <v>0</v>
      </c>
      <c r="H84" s="293">
        <f t="shared" si="29"/>
        <v>0</v>
      </c>
      <c r="I84" s="293">
        <f t="shared" si="30"/>
        <v>0</v>
      </c>
      <c r="J84" s="293">
        <f t="shared" si="31"/>
        <v>0</v>
      </c>
    </row>
    <row r="85" spans="1:10" ht="15" customHeight="1" x14ac:dyDescent="0.2">
      <c r="A85" s="283"/>
      <c r="B85" s="284"/>
      <c r="C85" s="284"/>
      <c r="D85" s="270">
        <f t="shared" si="32"/>
        <v>0</v>
      </c>
      <c r="E85" s="293">
        <f t="shared" si="26"/>
        <v>0</v>
      </c>
      <c r="F85" s="293">
        <f t="shared" si="27"/>
        <v>0</v>
      </c>
      <c r="G85" s="293">
        <f t="shared" si="28"/>
        <v>0</v>
      </c>
      <c r="H85" s="293">
        <f t="shared" si="29"/>
        <v>0</v>
      </c>
      <c r="I85" s="293">
        <f t="shared" si="30"/>
        <v>0</v>
      </c>
      <c r="J85" s="293">
        <f t="shared" si="31"/>
        <v>0</v>
      </c>
    </row>
    <row r="86" spans="1:10" ht="15" customHeight="1" x14ac:dyDescent="0.2">
      <c r="A86" s="283"/>
      <c r="B86" s="284"/>
      <c r="C86" s="284"/>
      <c r="D86" s="270">
        <f t="shared" si="32"/>
        <v>0</v>
      </c>
      <c r="E86" s="293">
        <f t="shared" si="26"/>
        <v>0</v>
      </c>
      <c r="F86" s="293">
        <f t="shared" si="27"/>
        <v>0</v>
      </c>
      <c r="G86" s="293">
        <f t="shared" si="28"/>
        <v>0</v>
      </c>
      <c r="H86" s="293">
        <f t="shared" si="29"/>
        <v>0</v>
      </c>
      <c r="I86" s="293">
        <f t="shared" si="30"/>
        <v>0</v>
      </c>
      <c r="J86" s="293">
        <f t="shared" si="31"/>
        <v>0</v>
      </c>
    </row>
    <row r="87" spans="1:10" ht="15" customHeight="1" x14ac:dyDescent="0.2">
      <c r="A87" s="283"/>
      <c r="B87" s="284"/>
      <c r="C87" s="284"/>
      <c r="D87" s="270">
        <f t="shared" si="32"/>
        <v>0</v>
      </c>
      <c r="E87" s="293">
        <f t="shared" si="26"/>
        <v>0</v>
      </c>
      <c r="F87" s="293">
        <f t="shared" si="27"/>
        <v>0</v>
      </c>
      <c r="G87" s="293">
        <f t="shared" si="28"/>
        <v>0</v>
      </c>
      <c r="H87" s="293">
        <f t="shared" si="29"/>
        <v>0</v>
      </c>
      <c r="I87" s="293">
        <f t="shared" si="30"/>
        <v>0</v>
      </c>
      <c r="J87" s="293">
        <f t="shared" si="31"/>
        <v>0</v>
      </c>
    </row>
    <row r="88" spans="1:10" ht="15" customHeight="1" x14ac:dyDescent="0.2">
      <c r="A88" s="283"/>
      <c r="B88" s="284"/>
      <c r="C88" s="284"/>
      <c r="D88" s="270">
        <f t="shared" si="32"/>
        <v>0</v>
      </c>
      <c r="E88" s="293">
        <f t="shared" si="26"/>
        <v>0</v>
      </c>
      <c r="F88" s="293">
        <f t="shared" si="27"/>
        <v>0</v>
      </c>
      <c r="G88" s="293">
        <f t="shared" si="28"/>
        <v>0</v>
      </c>
      <c r="H88" s="293">
        <f t="shared" si="29"/>
        <v>0</v>
      </c>
      <c r="I88" s="293">
        <f t="shared" si="30"/>
        <v>0</v>
      </c>
      <c r="J88" s="293">
        <f t="shared" si="31"/>
        <v>0</v>
      </c>
    </row>
    <row r="89" spans="1:10" ht="15" customHeight="1" x14ac:dyDescent="0.2">
      <c r="A89" s="283"/>
      <c r="B89" s="284"/>
      <c r="C89" s="284"/>
      <c r="D89" s="270">
        <f t="shared" si="32"/>
        <v>0</v>
      </c>
      <c r="E89" s="293">
        <f t="shared" si="26"/>
        <v>0</v>
      </c>
      <c r="F89" s="293">
        <f t="shared" si="27"/>
        <v>0</v>
      </c>
      <c r="G89" s="293">
        <f t="shared" si="28"/>
        <v>0</v>
      </c>
      <c r="H89" s="293">
        <f t="shared" si="29"/>
        <v>0</v>
      </c>
      <c r="I89" s="293">
        <f t="shared" si="30"/>
        <v>0</v>
      </c>
      <c r="J89" s="293">
        <f t="shared" si="31"/>
        <v>0</v>
      </c>
    </row>
    <row r="90" spans="1:10" ht="15" customHeight="1" thickBot="1" x14ac:dyDescent="0.3">
      <c r="A90" s="246" t="s">
        <v>234</v>
      </c>
      <c r="B90" s="247"/>
      <c r="C90" s="247"/>
      <c r="D90" s="294">
        <f t="shared" ref="D90:J90" si="33">SUM(D82:D89)</f>
        <v>0</v>
      </c>
      <c r="E90" s="294">
        <f t="shared" si="33"/>
        <v>0</v>
      </c>
      <c r="F90" s="294">
        <f t="shared" si="33"/>
        <v>0</v>
      </c>
      <c r="G90" s="294">
        <f t="shared" si="33"/>
        <v>0</v>
      </c>
      <c r="H90" s="294">
        <f t="shared" si="33"/>
        <v>0</v>
      </c>
      <c r="I90" s="294">
        <f t="shared" si="33"/>
        <v>0</v>
      </c>
      <c r="J90" s="294">
        <f t="shared" si="33"/>
        <v>0</v>
      </c>
    </row>
    <row r="91" spans="1:10" ht="15" customHeight="1" thickTop="1" x14ac:dyDescent="0.25">
      <c r="A91" s="200"/>
      <c r="B91" s="200"/>
      <c r="C91" s="200"/>
      <c r="D91" s="200"/>
      <c r="E91" s="200"/>
      <c r="F91" s="200"/>
      <c r="G91" s="200"/>
      <c r="H91" s="200"/>
      <c r="I91" s="200"/>
      <c r="J91" s="200"/>
    </row>
    <row r="92" spans="1:10" ht="15" customHeight="1" x14ac:dyDescent="0.25">
      <c r="A92" s="200"/>
      <c r="B92" s="200"/>
      <c r="C92" s="200"/>
      <c r="D92" s="200"/>
      <c r="E92" s="200"/>
      <c r="F92" s="200"/>
      <c r="G92" s="200"/>
      <c r="H92" s="200"/>
      <c r="I92" s="200"/>
      <c r="J92" s="200"/>
    </row>
    <row r="93" spans="1:10" ht="15" customHeight="1" x14ac:dyDescent="0.25">
      <c r="A93" s="286" t="s">
        <v>242</v>
      </c>
      <c r="B93" s="236"/>
      <c r="C93" s="236"/>
      <c r="D93" s="237"/>
      <c r="E93" s="237"/>
      <c r="F93" s="237"/>
      <c r="G93" s="287"/>
      <c r="H93" s="236"/>
      <c r="I93" s="236"/>
      <c r="J93" s="295"/>
    </row>
    <row r="94" spans="1:10" ht="26.1" customHeight="1" x14ac:dyDescent="0.2">
      <c r="A94" s="275" t="s">
        <v>218</v>
      </c>
      <c r="B94" s="276" t="s">
        <v>202</v>
      </c>
      <c r="C94" s="276" t="s">
        <v>203</v>
      </c>
      <c r="D94" s="261" t="s">
        <v>113</v>
      </c>
      <c r="E94" s="262" t="s">
        <v>109</v>
      </c>
      <c r="F94" s="263" t="s">
        <v>33</v>
      </c>
      <c r="G94" s="264" t="s">
        <v>35</v>
      </c>
      <c r="H94" s="265" t="s">
        <v>37</v>
      </c>
      <c r="I94" s="266" t="s">
        <v>38</v>
      </c>
      <c r="J94" s="266" t="s">
        <v>39</v>
      </c>
    </row>
    <row r="95" spans="1:10" ht="15" customHeight="1" x14ac:dyDescent="0.25">
      <c r="A95" s="283"/>
      <c r="B95" s="289" t="s">
        <v>219</v>
      </c>
      <c r="C95" s="241"/>
      <c r="D95" s="270">
        <f t="shared" ref="D95:D96" si="34">SUM(E95:J95)</f>
        <v>0</v>
      </c>
      <c r="E95" s="290"/>
      <c r="F95" s="291"/>
      <c r="G95" s="284"/>
      <c r="H95" s="284"/>
      <c r="I95" s="284"/>
      <c r="J95" s="296"/>
    </row>
    <row r="96" spans="1:10" ht="15" customHeight="1" x14ac:dyDescent="0.2">
      <c r="A96" s="283"/>
      <c r="B96" s="284"/>
      <c r="C96" s="284"/>
      <c r="D96" s="270">
        <f t="shared" si="34"/>
        <v>0</v>
      </c>
      <c r="E96" s="293">
        <f t="shared" ref="E96:E102" si="35">IFERROR(VLOOKUP(B96,$B$17:$J$36,4,0)*C96,0)</f>
        <v>0</v>
      </c>
      <c r="F96" s="293">
        <f t="shared" ref="F96:F102" si="36">IFERROR(VLOOKUP(B96,$B$17:$J$36,5,0)*C96,0)</f>
        <v>0</v>
      </c>
      <c r="G96" s="293">
        <f t="shared" ref="G96:G102" si="37">IFERROR(VLOOKUP(B96,$B$17:$J$36,6,0)*C96,0)</f>
        <v>0</v>
      </c>
      <c r="H96" s="293">
        <f t="shared" ref="H96:H102" si="38">IFERROR(VLOOKUP(B96,$B$17:$J$36,7,0)*C96,0)</f>
        <v>0</v>
      </c>
      <c r="I96" s="293">
        <f t="shared" ref="I96:I102" si="39">IFERROR(VLOOKUP(B96,$B$17:$J$36,8,0)*C96,0)</f>
        <v>0</v>
      </c>
      <c r="J96" s="293">
        <f t="shared" ref="J96:J102" si="40">IFERROR(VLOOKUP(B96,$B$17:$J$36,9,0)*C96,0)</f>
        <v>0</v>
      </c>
    </row>
    <row r="97" spans="1:10" ht="15" customHeight="1" x14ac:dyDescent="0.2">
      <c r="A97" s="283"/>
      <c r="B97" s="284"/>
      <c r="C97" s="284"/>
      <c r="D97" s="270">
        <f t="shared" ref="D97:D102" si="41">SUM(E97:J97)</f>
        <v>0</v>
      </c>
      <c r="E97" s="293">
        <f t="shared" si="35"/>
        <v>0</v>
      </c>
      <c r="F97" s="293">
        <f t="shared" si="36"/>
        <v>0</v>
      </c>
      <c r="G97" s="293">
        <f t="shared" si="37"/>
        <v>0</v>
      </c>
      <c r="H97" s="293">
        <f t="shared" si="38"/>
        <v>0</v>
      </c>
      <c r="I97" s="293">
        <f t="shared" si="39"/>
        <v>0</v>
      </c>
      <c r="J97" s="293">
        <f t="shared" si="40"/>
        <v>0</v>
      </c>
    </row>
    <row r="98" spans="1:10" ht="15" customHeight="1" x14ac:dyDescent="0.2">
      <c r="A98" s="283"/>
      <c r="B98" s="284"/>
      <c r="C98" s="284"/>
      <c r="D98" s="270">
        <f t="shared" si="41"/>
        <v>0</v>
      </c>
      <c r="E98" s="293">
        <f t="shared" si="35"/>
        <v>0</v>
      </c>
      <c r="F98" s="293">
        <f t="shared" si="36"/>
        <v>0</v>
      </c>
      <c r="G98" s="293">
        <f t="shared" si="37"/>
        <v>0</v>
      </c>
      <c r="H98" s="293">
        <f t="shared" si="38"/>
        <v>0</v>
      </c>
      <c r="I98" s="293">
        <f t="shared" si="39"/>
        <v>0</v>
      </c>
      <c r="J98" s="293">
        <f t="shared" si="40"/>
        <v>0</v>
      </c>
    </row>
    <row r="99" spans="1:10" ht="15" customHeight="1" x14ac:dyDescent="0.2">
      <c r="A99" s="283"/>
      <c r="B99" s="284"/>
      <c r="C99" s="284"/>
      <c r="D99" s="270">
        <f t="shared" si="41"/>
        <v>0</v>
      </c>
      <c r="E99" s="293">
        <f t="shared" si="35"/>
        <v>0</v>
      </c>
      <c r="F99" s="293">
        <f t="shared" si="36"/>
        <v>0</v>
      </c>
      <c r="G99" s="293">
        <f t="shared" si="37"/>
        <v>0</v>
      </c>
      <c r="H99" s="293">
        <f t="shared" si="38"/>
        <v>0</v>
      </c>
      <c r="I99" s="293">
        <f t="shared" si="39"/>
        <v>0</v>
      </c>
      <c r="J99" s="293">
        <f t="shared" si="40"/>
        <v>0</v>
      </c>
    </row>
    <row r="100" spans="1:10" ht="15" customHeight="1" x14ac:dyDescent="0.2">
      <c r="A100" s="283"/>
      <c r="B100" s="284"/>
      <c r="C100" s="284"/>
      <c r="D100" s="270">
        <f t="shared" si="41"/>
        <v>0</v>
      </c>
      <c r="E100" s="293">
        <f t="shared" si="35"/>
        <v>0</v>
      </c>
      <c r="F100" s="293">
        <f t="shared" si="36"/>
        <v>0</v>
      </c>
      <c r="G100" s="293">
        <f t="shared" si="37"/>
        <v>0</v>
      </c>
      <c r="H100" s="293">
        <f t="shared" si="38"/>
        <v>0</v>
      </c>
      <c r="I100" s="293">
        <f t="shared" si="39"/>
        <v>0</v>
      </c>
      <c r="J100" s="293">
        <f t="shared" si="40"/>
        <v>0</v>
      </c>
    </row>
    <row r="101" spans="1:10" ht="15" customHeight="1" x14ac:dyDescent="0.2">
      <c r="A101" s="283"/>
      <c r="B101" s="284"/>
      <c r="C101" s="284"/>
      <c r="D101" s="270">
        <f t="shared" si="41"/>
        <v>0</v>
      </c>
      <c r="E101" s="293">
        <f t="shared" si="35"/>
        <v>0</v>
      </c>
      <c r="F101" s="293">
        <f t="shared" si="36"/>
        <v>0</v>
      </c>
      <c r="G101" s="293">
        <f t="shared" si="37"/>
        <v>0</v>
      </c>
      <c r="H101" s="293">
        <f t="shared" si="38"/>
        <v>0</v>
      </c>
      <c r="I101" s="293">
        <f t="shared" si="39"/>
        <v>0</v>
      </c>
      <c r="J101" s="293">
        <f t="shared" si="40"/>
        <v>0</v>
      </c>
    </row>
    <row r="102" spans="1:10" ht="15" customHeight="1" x14ac:dyDescent="0.2">
      <c r="A102" s="283"/>
      <c r="B102" s="284"/>
      <c r="C102" s="284"/>
      <c r="D102" s="270">
        <f t="shared" si="41"/>
        <v>0</v>
      </c>
      <c r="E102" s="293">
        <f t="shared" si="35"/>
        <v>0</v>
      </c>
      <c r="F102" s="293">
        <f t="shared" si="36"/>
        <v>0</v>
      </c>
      <c r="G102" s="293">
        <f t="shared" si="37"/>
        <v>0</v>
      </c>
      <c r="H102" s="293">
        <f t="shared" si="38"/>
        <v>0</v>
      </c>
      <c r="I102" s="293">
        <f t="shared" si="39"/>
        <v>0</v>
      </c>
      <c r="J102" s="293">
        <f t="shared" si="40"/>
        <v>0</v>
      </c>
    </row>
    <row r="103" spans="1:10" ht="15" customHeight="1" thickBot="1" x14ac:dyDescent="0.3">
      <c r="A103" s="246" t="s">
        <v>243</v>
      </c>
      <c r="B103" s="247"/>
      <c r="C103" s="247"/>
      <c r="D103" s="294">
        <f t="shared" ref="D103:J103" si="42">SUM(D95:D102)</f>
        <v>0</v>
      </c>
      <c r="E103" s="294">
        <f t="shared" si="42"/>
        <v>0</v>
      </c>
      <c r="F103" s="294">
        <f t="shared" si="42"/>
        <v>0</v>
      </c>
      <c r="G103" s="294">
        <f t="shared" si="42"/>
        <v>0</v>
      </c>
      <c r="H103" s="294">
        <f t="shared" si="42"/>
        <v>0</v>
      </c>
      <c r="I103" s="294">
        <f t="shared" si="42"/>
        <v>0</v>
      </c>
      <c r="J103" s="294">
        <f t="shared" si="42"/>
        <v>0</v>
      </c>
    </row>
    <row r="104" spans="1:10" ht="15" customHeight="1" thickTop="1" x14ac:dyDescent="0.25">
      <c r="A104" s="200"/>
      <c r="B104" s="200"/>
      <c r="C104" s="200"/>
      <c r="D104" s="200"/>
      <c r="E104" s="200"/>
      <c r="F104" s="200"/>
      <c r="G104" s="200"/>
      <c r="H104" s="200"/>
      <c r="I104" s="200"/>
      <c r="J104" s="200"/>
    </row>
  </sheetData>
  <sheetProtection algorithmName="SHA-512" hashValue="lx0qhjZfIJ0SX4VMhtCmhGsqIeJHNslIFhi/soZWGU4KPAD9E5Ye5ecnUB4GBnHckyfU2Cabf82C1BDA21O6AQ==" saltValue="OP+O5qDMVkYdcyV/GWjbTw==" spinCount="100000" sheet="1" objects="1" scenarios="1"/>
  <dataValidations count="1">
    <dataValidation type="list" allowBlank="1" showInputMessage="1" showErrorMessage="1" sqref="B42:B63 B70:B76 B83:B89 B96:B102" xr:uid="{D7D8B8F8-35A1-4A4A-974B-2B63AA5E8A05}">
      <formula1>$B$17:$B$36</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6FC23F9-661A-435B-AB07-477841CCD9D9}">
          <x14:formula1>
            <xm:f>'Input List'!$N$3:$N$36</xm:f>
          </x14:formula1>
          <xm:sqref>I8:I11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A0F10-4780-40C5-B7FD-726394019B53}">
  <dimension ref="A1:J104"/>
  <sheetViews>
    <sheetView workbookViewId="0">
      <selection activeCell="A4" sqref="A4"/>
    </sheetView>
  </sheetViews>
  <sheetFormatPr defaultColWidth="9" defaultRowHeight="15" x14ac:dyDescent="0.2"/>
  <cols>
    <col min="1" max="1" width="33.875" style="2" customWidth="1"/>
    <col min="2" max="10" width="13.625" style="2" customWidth="1"/>
    <col min="11" max="16384" width="9" style="2"/>
  </cols>
  <sheetData>
    <row r="1" spans="1:10" ht="15" customHeight="1" x14ac:dyDescent="0.25">
      <c r="A1" s="7" t="str">
        <f>CONCATENATE("Schedule ",Chklst!A21," - ",Chklst!B21)</f>
        <v>Schedule C-2n - Allocation of Dietary Costs</v>
      </c>
      <c r="B1" s="891"/>
      <c r="C1" s="892"/>
      <c r="D1" s="1147"/>
      <c r="E1" s="1147"/>
      <c r="F1" s="1149" t="s">
        <v>102</v>
      </c>
      <c r="G1" s="1150"/>
      <c r="H1" s="895"/>
      <c r="I1" s="895"/>
    </row>
    <row r="2" spans="1:10" ht="15" customHeight="1" x14ac:dyDescent="0.25">
      <c r="A2" s="11" t="str">
        <f>'Sch A'!$A$2</f>
        <v>SFN 134 (Rev. 04-24)</v>
      </c>
      <c r="B2" s="896"/>
      <c r="C2" s="893"/>
      <c r="D2" s="1148"/>
      <c r="E2" s="1148"/>
      <c r="F2" s="1049" t="s">
        <v>103</v>
      </c>
      <c r="G2" s="1127">
        <f>'Sch A'!$C$2</f>
        <v>45108</v>
      </c>
      <c r="H2" s="895"/>
      <c r="I2" s="895"/>
    </row>
    <row r="3" spans="1:10" ht="15" customHeight="1" x14ac:dyDescent="0.25">
      <c r="A3" s="1463">
        <f>'Sch A'!$A$5</f>
        <v>0</v>
      </c>
      <c r="B3" s="892"/>
      <c r="C3" s="897"/>
      <c r="D3" s="1045"/>
      <c r="E3" s="1148"/>
      <c r="F3" s="1128" t="s">
        <v>104</v>
      </c>
      <c r="G3" s="1138">
        <f>'Sch A'!$C$3</f>
        <v>45473</v>
      </c>
      <c r="H3" s="895"/>
      <c r="I3" s="895"/>
    </row>
    <row r="4" spans="1:10" ht="13.35" customHeight="1" x14ac:dyDescent="0.25">
      <c r="A4" s="893"/>
      <c r="B4" s="894"/>
      <c r="C4" s="894"/>
      <c r="D4" s="894"/>
      <c r="E4" s="894"/>
      <c r="F4" s="894"/>
      <c r="G4" s="894"/>
      <c r="H4" s="895"/>
      <c r="I4" s="895"/>
    </row>
    <row r="5" spans="1:10" ht="15" customHeight="1" x14ac:dyDescent="0.25">
      <c r="A5" s="898" t="s">
        <v>187</v>
      </c>
      <c r="B5" s="1287" t="s">
        <v>25</v>
      </c>
      <c r="C5" s="899"/>
      <c r="D5" s="899"/>
      <c r="E5" s="899"/>
      <c r="F5" s="899"/>
      <c r="G5" s="900"/>
      <c r="H5" s="895"/>
      <c r="I5" s="895"/>
    </row>
    <row r="6" spans="1:10" ht="26.1" customHeight="1" x14ac:dyDescent="0.2">
      <c r="A6" s="901"/>
      <c r="B6" s="902" t="s">
        <v>113</v>
      </c>
      <c r="C6" s="262" t="s">
        <v>109</v>
      </c>
      <c r="D6" s="263" t="s">
        <v>33</v>
      </c>
      <c r="E6" s="264" t="s">
        <v>35</v>
      </c>
      <c r="F6" s="265" t="s">
        <v>37</v>
      </c>
      <c r="G6" s="266" t="s">
        <v>38</v>
      </c>
      <c r="H6" s="266" t="s">
        <v>39</v>
      </c>
      <c r="I6" s="215" t="s">
        <v>223</v>
      </c>
    </row>
    <row r="7" spans="1:10" ht="15" customHeight="1" x14ac:dyDescent="0.2">
      <c r="A7" s="903" t="s">
        <v>224</v>
      </c>
      <c r="B7" s="904"/>
      <c r="C7" s="218"/>
      <c r="D7" s="218"/>
      <c r="E7" s="218"/>
      <c r="F7" s="218"/>
      <c r="G7" s="219"/>
      <c r="H7" s="219"/>
      <c r="I7" s="219"/>
    </row>
    <row r="8" spans="1:10" ht="18" customHeight="1" x14ac:dyDescent="0.35">
      <c r="A8" s="905" t="s">
        <v>225</v>
      </c>
      <c r="B8" s="906">
        <f>SUM(C8:H8)</f>
        <v>0</v>
      </c>
      <c r="C8" s="270">
        <f>E64</f>
        <v>0</v>
      </c>
      <c r="D8" s="270">
        <f t="shared" ref="D8:H8" si="0">F64</f>
        <v>0</v>
      </c>
      <c r="E8" s="270">
        <f t="shared" si="0"/>
        <v>0</v>
      </c>
      <c r="F8" s="270">
        <f t="shared" si="0"/>
        <v>0</v>
      </c>
      <c r="G8" s="270">
        <f t="shared" si="0"/>
        <v>0</v>
      </c>
      <c r="H8" s="270">
        <f t="shared" si="0"/>
        <v>0</v>
      </c>
      <c r="I8" s="222"/>
    </row>
    <row r="9" spans="1:10" ht="18" customHeight="1" x14ac:dyDescent="0.35">
      <c r="A9" s="905" t="s">
        <v>226</v>
      </c>
      <c r="B9" s="906">
        <f>SUM(C9:H9)</f>
        <v>0</v>
      </c>
      <c r="C9" s="270">
        <f>E77</f>
        <v>0</v>
      </c>
      <c r="D9" s="270">
        <f t="shared" ref="D9:H9" si="1">F77</f>
        <v>0</v>
      </c>
      <c r="E9" s="270">
        <f t="shared" si="1"/>
        <v>0</v>
      </c>
      <c r="F9" s="270">
        <f t="shared" si="1"/>
        <v>0</v>
      </c>
      <c r="G9" s="270">
        <f t="shared" si="1"/>
        <v>0</v>
      </c>
      <c r="H9" s="270">
        <f t="shared" si="1"/>
        <v>0</v>
      </c>
      <c r="I9" s="222"/>
    </row>
    <row r="10" spans="1:10" ht="18" customHeight="1" x14ac:dyDescent="0.35">
      <c r="A10" s="905" t="s">
        <v>228</v>
      </c>
      <c r="B10" s="906">
        <f>SUM(C10:H10)</f>
        <v>0</v>
      </c>
      <c r="C10" s="270">
        <f>E90</f>
        <v>0</v>
      </c>
      <c r="D10" s="270">
        <f t="shared" ref="D10:H10" si="2">F90</f>
        <v>0</v>
      </c>
      <c r="E10" s="270">
        <f t="shared" si="2"/>
        <v>0</v>
      </c>
      <c r="F10" s="270">
        <f t="shared" si="2"/>
        <v>0</v>
      </c>
      <c r="G10" s="270">
        <f t="shared" si="2"/>
        <v>0</v>
      </c>
      <c r="H10" s="270">
        <f t="shared" si="2"/>
        <v>0</v>
      </c>
      <c r="I10" s="222"/>
    </row>
    <row r="11" spans="1:10" ht="18" customHeight="1" x14ac:dyDescent="0.35">
      <c r="A11" s="905" t="s">
        <v>1177</v>
      </c>
      <c r="B11" s="906">
        <f>SUM(C11:H11)</f>
        <v>0</v>
      </c>
      <c r="C11" s="270">
        <f>E103</f>
        <v>0</v>
      </c>
      <c r="D11" s="270">
        <f t="shared" ref="D11:H11" si="3">F103</f>
        <v>0</v>
      </c>
      <c r="E11" s="270">
        <f t="shared" si="3"/>
        <v>0</v>
      </c>
      <c r="F11" s="270">
        <f t="shared" si="3"/>
        <v>0</v>
      </c>
      <c r="G11" s="270">
        <f t="shared" si="3"/>
        <v>0</v>
      </c>
      <c r="H11" s="270">
        <f t="shared" si="3"/>
        <v>0</v>
      </c>
      <c r="I11" s="222"/>
    </row>
    <row r="12" spans="1:10" ht="15" customHeight="1" x14ac:dyDescent="0.2">
      <c r="A12" s="907" t="s">
        <v>229</v>
      </c>
      <c r="B12" s="906">
        <f>SUM(C12:H12)</f>
        <v>0</v>
      </c>
      <c r="C12" s="270">
        <f t="shared" ref="C12:H12" si="4">SUM(C8:C11)</f>
        <v>0</v>
      </c>
      <c r="D12" s="270">
        <f t="shared" si="4"/>
        <v>0</v>
      </c>
      <c r="E12" s="270">
        <f t="shared" si="4"/>
        <v>0</v>
      </c>
      <c r="F12" s="270">
        <f t="shared" si="4"/>
        <v>0</v>
      </c>
      <c r="G12" s="270">
        <f t="shared" si="4"/>
        <v>0</v>
      </c>
      <c r="H12" s="270">
        <f t="shared" si="4"/>
        <v>0</v>
      </c>
      <c r="I12" s="219"/>
    </row>
    <row r="13" spans="1:10" ht="15" customHeight="1" x14ac:dyDescent="0.25">
      <c r="A13" s="908" t="s">
        <v>230</v>
      </c>
      <c r="B13" s="909"/>
      <c r="C13" s="909"/>
      <c r="D13" s="909"/>
      <c r="E13" s="909"/>
      <c r="F13" s="909"/>
      <c r="G13" s="909"/>
      <c r="H13" s="895"/>
      <c r="I13" s="895"/>
    </row>
    <row r="14" spans="1:10" ht="15" customHeight="1" x14ac:dyDescent="0.25">
      <c r="A14" s="895"/>
      <c r="B14" s="895"/>
      <c r="C14" s="895"/>
      <c r="D14" s="895"/>
      <c r="E14" s="895"/>
      <c r="F14" s="895"/>
      <c r="G14" s="895"/>
      <c r="H14" s="895"/>
      <c r="I14" s="895"/>
    </row>
    <row r="15" spans="1:10" ht="15" customHeight="1" x14ac:dyDescent="0.25">
      <c r="A15" s="959" t="s">
        <v>200</v>
      </c>
      <c r="B15" s="960"/>
      <c r="C15" s="960"/>
      <c r="D15" s="961"/>
      <c r="E15" s="961"/>
      <c r="F15" s="960"/>
      <c r="G15" s="960"/>
      <c r="H15" s="960"/>
      <c r="I15" s="960"/>
      <c r="J15" s="962"/>
    </row>
    <row r="16" spans="1:10" ht="26.1" customHeight="1" x14ac:dyDescent="0.2">
      <c r="A16" s="910" t="s">
        <v>1178</v>
      </c>
      <c r="B16" s="20" t="s">
        <v>202</v>
      </c>
      <c r="C16" s="911" t="s">
        <v>1176</v>
      </c>
      <c r="D16" s="303" t="s">
        <v>113</v>
      </c>
      <c r="E16" s="278" t="s">
        <v>109</v>
      </c>
      <c r="F16" s="279" t="s">
        <v>33</v>
      </c>
      <c r="G16" s="280" t="s">
        <v>35</v>
      </c>
      <c r="H16" s="281" t="s">
        <v>37</v>
      </c>
      <c r="I16" s="282" t="s">
        <v>38</v>
      </c>
      <c r="J16" s="282" t="s">
        <v>39</v>
      </c>
    </row>
    <row r="17" spans="1:10" ht="15" customHeight="1" x14ac:dyDescent="0.2">
      <c r="A17" s="912"/>
      <c r="B17" s="913"/>
      <c r="C17" s="913"/>
      <c r="D17" s="914">
        <f>SUM(E17:J17)</f>
        <v>0</v>
      </c>
      <c r="E17" s="1464">
        <f>IFERROR(VLOOKUP($B17,'Sch C-3'!$C$6:$I$136,3,0),0)</f>
        <v>0</v>
      </c>
      <c r="F17" s="1464">
        <f>IFERROR(VLOOKUP($B17,'Sch C-3'!$C$6:$I$136,4,0),0)</f>
        <v>0</v>
      </c>
      <c r="G17" s="1464">
        <f>IFERROR(VLOOKUP($B17,'Sch C-3'!$C$6:$I$136,5,0),0)</f>
        <v>0</v>
      </c>
      <c r="H17" s="1464">
        <f>IFERROR(VLOOKUP($B17,'Sch C-3'!$C$6:$I$136,6,0),0)</f>
        <v>0</v>
      </c>
      <c r="I17" s="1464">
        <f>IFERROR(VLOOKUP($B17,'Sch C-3'!$C$6:$I$136,7,0),0)</f>
        <v>0</v>
      </c>
      <c r="J17" s="1464">
        <f>IFERROR(VLOOKUP($B17,'Sch C-3'!$C$6:$I$136,8,0),0)</f>
        <v>0</v>
      </c>
    </row>
    <row r="18" spans="1:10" ht="15" customHeight="1" x14ac:dyDescent="0.2">
      <c r="A18" s="912"/>
      <c r="B18" s="913"/>
      <c r="C18" s="913"/>
      <c r="D18" s="914">
        <f t="shared" ref="D18:D36" si="5">SUM(E18:J18)</f>
        <v>0</v>
      </c>
      <c r="E18" s="1464">
        <f>IFERROR(VLOOKUP($B18,'Sch C-3'!$C$6:$I$136,3,0),0)</f>
        <v>0</v>
      </c>
      <c r="F18" s="1464">
        <f>IFERROR(VLOOKUP($B18,'Sch C-3'!$C$6:$I$136,4,0),0)</f>
        <v>0</v>
      </c>
      <c r="G18" s="1464">
        <f>IFERROR(VLOOKUP($B18,'Sch C-3'!$C$6:$I$136,5,0),0)</f>
        <v>0</v>
      </c>
      <c r="H18" s="1464">
        <f>IFERROR(VLOOKUP($B18,'Sch C-3'!$C$6:$I$136,6,0),0)</f>
        <v>0</v>
      </c>
      <c r="I18" s="1464">
        <f>IFERROR(VLOOKUP($B18,'Sch C-3'!$C$6:$I$136,7,0),0)</f>
        <v>0</v>
      </c>
      <c r="J18" s="1464">
        <f>IFERROR(VLOOKUP($B18,'Sch C-3'!$C$6:$I$136,8,0),0)</f>
        <v>0</v>
      </c>
    </row>
    <row r="19" spans="1:10" ht="15" customHeight="1" x14ac:dyDescent="0.2">
      <c r="A19" s="912"/>
      <c r="B19" s="913"/>
      <c r="C19" s="913"/>
      <c r="D19" s="914">
        <f t="shared" si="5"/>
        <v>0</v>
      </c>
      <c r="E19" s="1464">
        <f>IFERROR(VLOOKUP($B19,'Sch C-3'!$C$6:$I$136,3,0),0)</f>
        <v>0</v>
      </c>
      <c r="F19" s="1464">
        <f>IFERROR(VLOOKUP($B19,'Sch C-3'!$C$6:$I$136,4,0),0)</f>
        <v>0</v>
      </c>
      <c r="G19" s="1464">
        <f>IFERROR(VLOOKUP($B19,'Sch C-3'!$C$6:$I$136,5,0),0)</f>
        <v>0</v>
      </c>
      <c r="H19" s="1464">
        <f>IFERROR(VLOOKUP($B19,'Sch C-3'!$C$6:$I$136,6,0),0)</f>
        <v>0</v>
      </c>
      <c r="I19" s="1464">
        <f>IFERROR(VLOOKUP($B19,'Sch C-3'!$C$6:$I$136,7,0),0)</f>
        <v>0</v>
      </c>
      <c r="J19" s="1464">
        <f>IFERROR(VLOOKUP($B19,'Sch C-3'!$C$6:$I$136,8,0),0)</f>
        <v>0</v>
      </c>
    </row>
    <row r="20" spans="1:10" ht="15" customHeight="1" x14ac:dyDescent="0.2">
      <c r="A20" s="912"/>
      <c r="B20" s="913"/>
      <c r="C20" s="913"/>
      <c r="D20" s="914">
        <f t="shared" si="5"/>
        <v>0</v>
      </c>
      <c r="E20" s="1464">
        <f>IFERROR(VLOOKUP($B20,'Sch C-3'!$C$6:$I$136,3,0),0)</f>
        <v>0</v>
      </c>
      <c r="F20" s="1464">
        <f>IFERROR(VLOOKUP($B20,'Sch C-3'!$C$6:$I$136,4,0),0)</f>
        <v>0</v>
      </c>
      <c r="G20" s="1464">
        <f>IFERROR(VLOOKUP($B20,'Sch C-3'!$C$6:$I$136,5,0),0)</f>
        <v>0</v>
      </c>
      <c r="H20" s="1464">
        <f>IFERROR(VLOOKUP($B20,'Sch C-3'!$C$6:$I$136,6,0),0)</f>
        <v>0</v>
      </c>
      <c r="I20" s="1464">
        <f>IFERROR(VLOOKUP($B20,'Sch C-3'!$C$6:$I$136,7,0),0)</f>
        <v>0</v>
      </c>
      <c r="J20" s="1464">
        <f>IFERROR(VLOOKUP($B20,'Sch C-3'!$C$6:$I$136,8,0),0)</f>
        <v>0</v>
      </c>
    </row>
    <row r="21" spans="1:10" ht="15" customHeight="1" x14ac:dyDescent="0.2">
      <c r="A21" s="912"/>
      <c r="B21" s="913"/>
      <c r="C21" s="913"/>
      <c r="D21" s="914">
        <f t="shared" si="5"/>
        <v>0</v>
      </c>
      <c r="E21" s="1464">
        <f>IFERROR(VLOOKUP($B21,'Sch C-3'!$C$6:$I$136,3,0),0)</f>
        <v>0</v>
      </c>
      <c r="F21" s="1464">
        <f>IFERROR(VLOOKUP($B21,'Sch C-3'!$C$6:$I$136,4,0),0)</f>
        <v>0</v>
      </c>
      <c r="G21" s="1464">
        <f>IFERROR(VLOOKUP($B21,'Sch C-3'!$C$6:$I$136,5,0),0)</f>
        <v>0</v>
      </c>
      <c r="H21" s="1464">
        <f>IFERROR(VLOOKUP($B21,'Sch C-3'!$C$6:$I$136,6,0),0)</f>
        <v>0</v>
      </c>
      <c r="I21" s="1464">
        <f>IFERROR(VLOOKUP($B21,'Sch C-3'!$C$6:$I$136,7,0),0)</f>
        <v>0</v>
      </c>
      <c r="J21" s="1464">
        <f>IFERROR(VLOOKUP($B21,'Sch C-3'!$C$6:$I$136,8,0),0)</f>
        <v>0</v>
      </c>
    </row>
    <row r="22" spans="1:10" ht="15" customHeight="1" x14ac:dyDescent="0.2">
      <c r="A22" s="912"/>
      <c r="B22" s="913"/>
      <c r="C22" s="913"/>
      <c r="D22" s="914">
        <f t="shared" si="5"/>
        <v>0</v>
      </c>
      <c r="E22" s="1464">
        <f>IFERROR(VLOOKUP($B22,'Sch C-3'!$C$6:$I$136,3,0),0)</f>
        <v>0</v>
      </c>
      <c r="F22" s="1464">
        <f>IFERROR(VLOOKUP($B22,'Sch C-3'!$C$6:$I$136,4,0),0)</f>
        <v>0</v>
      </c>
      <c r="G22" s="1464">
        <f>IFERROR(VLOOKUP($B22,'Sch C-3'!$C$6:$I$136,5,0),0)</f>
        <v>0</v>
      </c>
      <c r="H22" s="1464">
        <f>IFERROR(VLOOKUP($B22,'Sch C-3'!$C$6:$I$136,6,0),0)</f>
        <v>0</v>
      </c>
      <c r="I22" s="1464">
        <f>IFERROR(VLOOKUP($B22,'Sch C-3'!$C$6:$I$136,7,0),0)</f>
        <v>0</v>
      </c>
      <c r="J22" s="1464">
        <f>IFERROR(VLOOKUP($B22,'Sch C-3'!$C$6:$I$136,8,0),0)</f>
        <v>0</v>
      </c>
    </row>
    <row r="23" spans="1:10" ht="15" customHeight="1" x14ac:dyDescent="0.2">
      <c r="A23" s="912"/>
      <c r="B23" s="913"/>
      <c r="C23" s="913"/>
      <c r="D23" s="914">
        <f t="shared" si="5"/>
        <v>0</v>
      </c>
      <c r="E23" s="1464">
        <f>IFERROR(VLOOKUP($B23,'Sch C-3'!$C$6:$I$136,3,0),0)</f>
        <v>0</v>
      </c>
      <c r="F23" s="1464">
        <f>IFERROR(VLOOKUP($B23,'Sch C-3'!$C$6:$I$136,4,0),0)</f>
        <v>0</v>
      </c>
      <c r="G23" s="1464">
        <f>IFERROR(VLOOKUP($B23,'Sch C-3'!$C$6:$I$136,5,0),0)</f>
        <v>0</v>
      </c>
      <c r="H23" s="1464">
        <f>IFERROR(VLOOKUP($B23,'Sch C-3'!$C$6:$I$136,6,0),0)</f>
        <v>0</v>
      </c>
      <c r="I23" s="1464">
        <f>IFERROR(VLOOKUP($B23,'Sch C-3'!$C$6:$I$136,7,0),0)</f>
        <v>0</v>
      </c>
      <c r="J23" s="1464">
        <f>IFERROR(VLOOKUP($B23,'Sch C-3'!$C$6:$I$136,8,0),0)</f>
        <v>0</v>
      </c>
    </row>
    <row r="24" spans="1:10" ht="15" customHeight="1" x14ac:dyDescent="0.2">
      <c r="A24" s="912"/>
      <c r="B24" s="913"/>
      <c r="C24" s="913"/>
      <c r="D24" s="914">
        <f t="shared" si="5"/>
        <v>0</v>
      </c>
      <c r="E24" s="1464">
        <f>IFERROR(VLOOKUP($B24,'Sch C-3'!$C$6:$I$136,3,0),0)</f>
        <v>0</v>
      </c>
      <c r="F24" s="1464">
        <f>IFERROR(VLOOKUP($B24,'Sch C-3'!$C$6:$I$136,4,0),0)</f>
        <v>0</v>
      </c>
      <c r="G24" s="1464">
        <f>IFERROR(VLOOKUP($B24,'Sch C-3'!$C$6:$I$136,5,0),0)</f>
        <v>0</v>
      </c>
      <c r="H24" s="1464">
        <f>IFERROR(VLOOKUP($B24,'Sch C-3'!$C$6:$I$136,6,0),0)</f>
        <v>0</v>
      </c>
      <c r="I24" s="1464">
        <f>IFERROR(VLOOKUP($B24,'Sch C-3'!$C$6:$I$136,7,0),0)</f>
        <v>0</v>
      </c>
      <c r="J24" s="1464">
        <f>IFERROR(VLOOKUP($B24,'Sch C-3'!$C$6:$I$136,8,0),0)</f>
        <v>0</v>
      </c>
    </row>
    <row r="25" spans="1:10" ht="15" customHeight="1" x14ac:dyDescent="0.2">
      <c r="A25" s="912"/>
      <c r="B25" s="913"/>
      <c r="C25" s="913"/>
      <c r="D25" s="914">
        <f t="shared" si="5"/>
        <v>0</v>
      </c>
      <c r="E25" s="1464">
        <f>IFERROR(VLOOKUP($B25,'Sch C-3'!$C$6:$I$136,3,0),0)</f>
        <v>0</v>
      </c>
      <c r="F25" s="1464">
        <f>IFERROR(VLOOKUP($B25,'Sch C-3'!$C$6:$I$136,4,0),0)</f>
        <v>0</v>
      </c>
      <c r="G25" s="1464">
        <f>IFERROR(VLOOKUP($B25,'Sch C-3'!$C$6:$I$136,5,0),0)</f>
        <v>0</v>
      </c>
      <c r="H25" s="1464">
        <f>IFERROR(VLOOKUP($B25,'Sch C-3'!$C$6:$I$136,6,0),0)</f>
        <v>0</v>
      </c>
      <c r="I25" s="1464">
        <f>IFERROR(VLOOKUP($B25,'Sch C-3'!$C$6:$I$136,7,0),0)</f>
        <v>0</v>
      </c>
      <c r="J25" s="1464">
        <f>IFERROR(VLOOKUP($B25,'Sch C-3'!$C$6:$I$136,8,0),0)</f>
        <v>0</v>
      </c>
    </row>
    <row r="26" spans="1:10" ht="15" customHeight="1" x14ac:dyDescent="0.2">
      <c r="A26" s="912"/>
      <c r="B26" s="913"/>
      <c r="C26" s="913"/>
      <c r="D26" s="914">
        <f t="shared" si="5"/>
        <v>0</v>
      </c>
      <c r="E26" s="1464">
        <f>IFERROR(VLOOKUP($B26,'Sch C-3'!$C$6:$I$136,3,0),0)</f>
        <v>0</v>
      </c>
      <c r="F26" s="1464">
        <f>IFERROR(VLOOKUP($B26,'Sch C-3'!$C$6:$I$136,4,0),0)</f>
        <v>0</v>
      </c>
      <c r="G26" s="1464">
        <f>IFERROR(VLOOKUP($B26,'Sch C-3'!$C$6:$I$136,5,0),0)</f>
        <v>0</v>
      </c>
      <c r="H26" s="1464">
        <f>IFERROR(VLOOKUP($B26,'Sch C-3'!$C$6:$I$136,6,0),0)</f>
        <v>0</v>
      </c>
      <c r="I26" s="1464">
        <f>IFERROR(VLOOKUP($B26,'Sch C-3'!$C$6:$I$136,7,0),0)</f>
        <v>0</v>
      </c>
      <c r="J26" s="1464">
        <f>IFERROR(VLOOKUP($B26,'Sch C-3'!$C$6:$I$136,8,0),0)</f>
        <v>0</v>
      </c>
    </row>
    <row r="27" spans="1:10" ht="15" customHeight="1" x14ac:dyDescent="0.2">
      <c r="A27" s="912"/>
      <c r="B27" s="913"/>
      <c r="C27" s="913"/>
      <c r="D27" s="914">
        <f t="shared" si="5"/>
        <v>0</v>
      </c>
      <c r="E27" s="1464">
        <f>IFERROR(VLOOKUP($B27,'Sch C-3'!$C$6:$I$136,3,0),0)</f>
        <v>0</v>
      </c>
      <c r="F27" s="1464">
        <f>IFERROR(VLOOKUP($B27,'Sch C-3'!$C$6:$I$136,4,0),0)</f>
        <v>0</v>
      </c>
      <c r="G27" s="1464">
        <f>IFERROR(VLOOKUP($B27,'Sch C-3'!$C$6:$I$136,5,0),0)</f>
        <v>0</v>
      </c>
      <c r="H27" s="1464">
        <f>IFERROR(VLOOKUP($B27,'Sch C-3'!$C$6:$I$136,6,0),0)</f>
        <v>0</v>
      </c>
      <c r="I27" s="1464">
        <f>IFERROR(VLOOKUP($B27,'Sch C-3'!$C$6:$I$136,7,0),0)</f>
        <v>0</v>
      </c>
      <c r="J27" s="1464">
        <f>IFERROR(VLOOKUP($B27,'Sch C-3'!$C$6:$I$136,8,0),0)</f>
        <v>0</v>
      </c>
    </row>
    <row r="28" spans="1:10" ht="15" customHeight="1" x14ac:dyDescent="0.2">
      <c r="A28" s="912"/>
      <c r="B28" s="913"/>
      <c r="C28" s="913"/>
      <c r="D28" s="914">
        <f t="shared" si="5"/>
        <v>0</v>
      </c>
      <c r="E28" s="1464">
        <f>IFERROR(VLOOKUP($B28,'Sch C-3'!$C$6:$I$136,3,0),0)</f>
        <v>0</v>
      </c>
      <c r="F28" s="1464">
        <f>IFERROR(VLOOKUP($B28,'Sch C-3'!$C$6:$I$136,4,0),0)</f>
        <v>0</v>
      </c>
      <c r="G28" s="1464">
        <f>IFERROR(VLOOKUP($B28,'Sch C-3'!$C$6:$I$136,5,0),0)</f>
        <v>0</v>
      </c>
      <c r="H28" s="1464">
        <f>IFERROR(VLOOKUP($B28,'Sch C-3'!$C$6:$I$136,6,0),0)</f>
        <v>0</v>
      </c>
      <c r="I28" s="1464">
        <f>IFERROR(VLOOKUP($B28,'Sch C-3'!$C$6:$I$136,7,0),0)</f>
        <v>0</v>
      </c>
      <c r="J28" s="1464">
        <f>IFERROR(VLOOKUP($B28,'Sch C-3'!$C$6:$I$136,8,0),0)</f>
        <v>0</v>
      </c>
    </row>
    <row r="29" spans="1:10" ht="15" customHeight="1" x14ac:dyDescent="0.2">
      <c r="A29" s="912"/>
      <c r="B29" s="913"/>
      <c r="C29" s="913"/>
      <c r="D29" s="914">
        <f t="shared" si="5"/>
        <v>0</v>
      </c>
      <c r="E29" s="1464">
        <f>IFERROR(VLOOKUP($B29,'Sch C-3'!$C$6:$I$136,3,0),0)</f>
        <v>0</v>
      </c>
      <c r="F29" s="1464">
        <f>IFERROR(VLOOKUP($B29,'Sch C-3'!$C$6:$I$136,4,0),0)</f>
        <v>0</v>
      </c>
      <c r="G29" s="1464">
        <f>IFERROR(VLOOKUP($B29,'Sch C-3'!$C$6:$I$136,5,0),0)</f>
        <v>0</v>
      </c>
      <c r="H29" s="1464">
        <f>IFERROR(VLOOKUP($B29,'Sch C-3'!$C$6:$I$136,6,0),0)</f>
        <v>0</v>
      </c>
      <c r="I29" s="1464">
        <f>IFERROR(VLOOKUP($B29,'Sch C-3'!$C$6:$I$136,7,0),0)</f>
        <v>0</v>
      </c>
      <c r="J29" s="1464">
        <f>IFERROR(VLOOKUP($B29,'Sch C-3'!$C$6:$I$136,8,0),0)</f>
        <v>0</v>
      </c>
    </row>
    <row r="30" spans="1:10" ht="15" customHeight="1" x14ac:dyDescent="0.2">
      <c r="A30" s="912"/>
      <c r="B30" s="913"/>
      <c r="C30" s="913"/>
      <c r="D30" s="914">
        <f t="shared" si="5"/>
        <v>0</v>
      </c>
      <c r="E30" s="1464">
        <f>IFERROR(VLOOKUP($B30,'Sch C-3'!$C$6:$I$136,3,0),0)</f>
        <v>0</v>
      </c>
      <c r="F30" s="1464">
        <f>IFERROR(VLOOKUP($B30,'Sch C-3'!$C$6:$I$136,4,0),0)</f>
        <v>0</v>
      </c>
      <c r="G30" s="1464">
        <f>IFERROR(VLOOKUP($B30,'Sch C-3'!$C$6:$I$136,5,0),0)</f>
        <v>0</v>
      </c>
      <c r="H30" s="1464">
        <f>IFERROR(VLOOKUP($B30,'Sch C-3'!$C$6:$I$136,6,0),0)</f>
        <v>0</v>
      </c>
      <c r="I30" s="1464">
        <f>IFERROR(VLOOKUP($B30,'Sch C-3'!$C$6:$I$136,7,0),0)</f>
        <v>0</v>
      </c>
      <c r="J30" s="1464">
        <f>IFERROR(VLOOKUP($B30,'Sch C-3'!$C$6:$I$136,8,0),0)</f>
        <v>0</v>
      </c>
    </row>
    <row r="31" spans="1:10" ht="15" customHeight="1" x14ac:dyDescent="0.2">
      <c r="A31" s="912"/>
      <c r="B31" s="913"/>
      <c r="C31" s="913"/>
      <c r="D31" s="914">
        <f t="shared" si="5"/>
        <v>0</v>
      </c>
      <c r="E31" s="1464">
        <f>IFERROR(VLOOKUP($B31,'Sch C-3'!$C$6:$I$136,3,0),0)</f>
        <v>0</v>
      </c>
      <c r="F31" s="1464">
        <f>IFERROR(VLOOKUP($B31,'Sch C-3'!$C$6:$I$136,4,0),0)</f>
        <v>0</v>
      </c>
      <c r="G31" s="1464">
        <f>IFERROR(VLOOKUP($B31,'Sch C-3'!$C$6:$I$136,5,0),0)</f>
        <v>0</v>
      </c>
      <c r="H31" s="1464">
        <f>IFERROR(VLOOKUP($B31,'Sch C-3'!$C$6:$I$136,6,0),0)</f>
        <v>0</v>
      </c>
      <c r="I31" s="1464">
        <f>IFERROR(VLOOKUP($B31,'Sch C-3'!$C$6:$I$136,7,0),0)</f>
        <v>0</v>
      </c>
      <c r="J31" s="1464">
        <f>IFERROR(VLOOKUP($B31,'Sch C-3'!$C$6:$I$136,8,0),0)</f>
        <v>0</v>
      </c>
    </row>
    <row r="32" spans="1:10" ht="15" customHeight="1" x14ac:dyDescent="0.2">
      <c r="A32" s="912"/>
      <c r="B32" s="913"/>
      <c r="C32" s="913"/>
      <c r="D32" s="914">
        <f t="shared" si="5"/>
        <v>0</v>
      </c>
      <c r="E32" s="1464">
        <f>IFERROR(VLOOKUP($B32,'Sch C-3'!$C$6:$I$136,3,0),0)</f>
        <v>0</v>
      </c>
      <c r="F32" s="1464">
        <f>IFERROR(VLOOKUP($B32,'Sch C-3'!$C$6:$I$136,4,0),0)</f>
        <v>0</v>
      </c>
      <c r="G32" s="1464">
        <f>IFERROR(VLOOKUP($B32,'Sch C-3'!$C$6:$I$136,5,0),0)</f>
        <v>0</v>
      </c>
      <c r="H32" s="1464">
        <f>IFERROR(VLOOKUP($B32,'Sch C-3'!$C$6:$I$136,6,0),0)</f>
        <v>0</v>
      </c>
      <c r="I32" s="1464">
        <f>IFERROR(VLOOKUP($B32,'Sch C-3'!$C$6:$I$136,7,0),0)</f>
        <v>0</v>
      </c>
      <c r="J32" s="1464">
        <f>IFERROR(VLOOKUP($B32,'Sch C-3'!$C$6:$I$136,8,0),0)</f>
        <v>0</v>
      </c>
    </row>
    <row r="33" spans="1:10" ht="15" customHeight="1" x14ac:dyDescent="0.2">
      <c r="A33" s="912"/>
      <c r="B33" s="913"/>
      <c r="C33" s="913"/>
      <c r="D33" s="914">
        <f t="shared" si="5"/>
        <v>0</v>
      </c>
      <c r="E33" s="1464">
        <f>IFERROR(VLOOKUP($B33,'Sch C-3'!$C$6:$I$136,3,0),0)</f>
        <v>0</v>
      </c>
      <c r="F33" s="1464">
        <f>IFERROR(VLOOKUP($B33,'Sch C-3'!$C$6:$I$136,4,0),0)</f>
        <v>0</v>
      </c>
      <c r="G33" s="1464">
        <f>IFERROR(VLOOKUP($B33,'Sch C-3'!$C$6:$I$136,5,0),0)</f>
        <v>0</v>
      </c>
      <c r="H33" s="1464">
        <f>IFERROR(VLOOKUP($B33,'Sch C-3'!$C$6:$I$136,6,0),0)</f>
        <v>0</v>
      </c>
      <c r="I33" s="1464">
        <f>IFERROR(VLOOKUP($B33,'Sch C-3'!$C$6:$I$136,7,0),0)</f>
        <v>0</v>
      </c>
      <c r="J33" s="1464">
        <f>IFERROR(VLOOKUP($B33,'Sch C-3'!$C$6:$I$136,8,0),0)</f>
        <v>0</v>
      </c>
    </row>
    <row r="34" spans="1:10" ht="15" customHeight="1" x14ac:dyDescent="0.2">
      <c r="A34" s="912"/>
      <c r="B34" s="913"/>
      <c r="C34" s="913"/>
      <c r="D34" s="914">
        <f t="shared" si="5"/>
        <v>0</v>
      </c>
      <c r="E34" s="1464">
        <f>IFERROR(VLOOKUP($B34,'Sch C-3'!$C$6:$I$136,3,0),0)</f>
        <v>0</v>
      </c>
      <c r="F34" s="1464">
        <f>IFERROR(VLOOKUP($B34,'Sch C-3'!$C$6:$I$136,4,0),0)</f>
        <v>0</v>
      </c>
      <c r="G34" s="1464">
        <f>IFERROR(VLOOKUP($B34,'Sch C-3'!$C$6:$I$136,5,0),0)</f>
        <v>0</v>
      </c>
      <c r="H34" s="1464">
        <f>IFERROR(VLOOKUP($B34,'Sch C-3'!$C$6:$I$136,6,0),0)</f>
        <v>0</v>
      </c>
      <c r="I34" s="1464">
        <f>IFERROR(VLOOKUP($B34,'Sch C-3'!$C$6:$I$136,7,0),0)</f>
        <v>0</v>
      </c>
      <c r="J34" s="1464">
        <f>IFERROR(VLOOKUP($B34,'Sch C-3'!$C$6:$I$136,8,0),0)</f>
        <v>0</v>
      </c>
    </row>
    <row r="35" spans="1:10" ht="15" customHeight="1" x14ac:dyDescent="0.2">
      <c r="A35" s="912"/>
      <c r="B35" s="913"/>
      <c r="C35" s="913"/>
      <c r="D35" s="914">
        <f t="shared" si="5"/>
        <v>0</v>
      </c>
      <c r="E35" s="1464">
        <f>IFERROR(VLOOKUP($B35,'Sch C-3'!$C$6:$I$136,3,0),0)</f>
        <v>0</v>
      </c>
      <c r="F35" s="1464">
        <f>IFERROR(VLOOKUP($B35,'Sch C-3'!$C$6:$I$136,4,0),0)</f>
        <v>0</v>
      </c>
      <c r="G35" s="1464">
        <f>IFERROR(VLOOKUP($B35,'Sch C-3'!$C$6:$I$136,5,0),0)</f>
        <v>0</v>
      </c>
      <c r="H35" s="1464">
        <f>IFERROR(VLOOKUP($B35,'Sch C-3'!$C$6:$I$136,6,0),0)</f>
        <v>0</v>
      </c>
      <c r="I35" s="1464">
        <f>IFERROR(VLOOKUP($B35,'Sch C-3'!$C$6:$I$136,7,0),0)</f>
        <v>0</v>
      </c>
      <c r="J35" s="1464">
        <f>IFERROR(VLOOKUP($B35,'Sch C-3'!$C$6:$I$136,8,0),0)</f>
        <v>0</v>
      </c>
    </row>
    <row r="36" spans="1:10" ht="15" customHeight="1" x14ac:dyDescent="0.2">
      <c r="A36" s="912"/>
      <c r="B36" s="913"/>
      <c r="C36" s="913"/>
      <c r="D36" s="914">
        <f t="shared" si="5"/>
        <v>0</v>
      </c>
      <c r="E36" s="1464">
        <f>IFERROR(VLOOKUP($B36,'Sch C-3'!$C$6:$I$136,3,0),0)</f>
        <v>0</v>
      </c>
      <c r="F36" s="1464">
        <f>IFERROR(VLOOKUP($B36,'Sch C-3'!$C$6:$I$136,4,0),0)</f>
        <v>0</v>
      </c>
      <c r="G36" s="1464">
        <f>IFERROR(VLOOKUP($B36,'Sch C-3'!$C$6:$I$136,5,0),0)</f>
        <v>0</v>
      </c>
      <c r="H36" s="1464">
        <f>IFERROR(VLOOKUP($B36,'Sch C-3'!$C$6:$I$136,6,0),0)</f>
        <v>0</v>
      </c>
      <c r="I36" s="1464">
        <f>IFERROR(VLOOKUP($B36,'Sch C-3'!$C$6:$I$136,7,0),0)</f>
        <v>0</v>
      </c>
      <c r="J36" s="1464">
        <f>IFERROR(VLOOKUP($B36,'Sch C-3'!$C$6:$I$136,8,0),0)</f>
        <v>0</v>
      </c>
    </row>
    <row r="37" spans="1:10" ht="15" customHeight="1" x14ac:dyDescent="0.25">
      <c r="A37" s="895"/>
      <c r="B37" s="895"/>
      <c r="C37" s="895"/>
      <c r="D37" s="895"/>
      <c r="E37" s="895"/>
      <c r="F37" s="895"/>
      <c r="G37" s="895"/>
      <c r="H37" s="895"/>
      <c r="I37" s="895"/>
    </row>
    <row r="38" spans="1:10" ht="15" customHeight="1" x14ac:dyDescent="0.25">
      <c r="A38" s="895"/>
      <c r="B38" s="895"/>
      <c r="C38" s="895"/>
      <c r="D38" s="895"/>
      <c r="E38" s="895"/>
      <c r="F38" s="895"/>
      <c r="G38" s="895"/>
      <c r="H38" s="895"/>
      <c r="I38" s="895"/>
    </row>
    <row r="39" spans="1:10" ht="15" customHeight="1" x14ac:dyDescent="0.25">
      <c r="A39" s="963" t="s">
        <v>6</v>
      </c>
      <c r="B39" s="960"/>
      <c r="C39" s="960"/>
      <c r="D39" s="961"/>
      <c r="E39" s="961"/>
      <c r="F39" s="960"/>
      <c r="G39" s="960"/>
      <c r="H39" s="960"/>
      <c r="I39" s="960"/>
      <c r="J39" s="962"/>
    </row>
    <row r="40" spans="1:10" ht="26.1" customHeight="1" x14ac:dyDescent="0.2">
      <c r="A40" s="20" t="s">
        <v>218</v>
      </c>
      <c r="B40" s="20" t="s">
        <v>202</v>
      </c>
      <c r="C40" s="20" t="s">
        <v>203</v>
      </c>
      <c r="D40" s="303" t="s">
        <v>113</v>
      </c>
      <c r="E40" s="262" t="s">
        <v>109</v>
      </c>
      <c r="F40" s="263" t="s">
        <v>33</v>
      </c>
      <c r="G40" s="264" t="s">
        <v>35</v>
      </c>
      <c r="H40" s="265" t="s">
        <v>37</v>
      </c>
      <c r="I40" s="266" t="s">
        <v>38</v>
      </c>
      <c r="J40" s="266" t="s">
        <v>39</v>
      </c>
    </row>
    <row r="41" spans="1:10" ht="15" customHeight="1" x14ac:dyDescent="0.25">
      <c r="A41" s="912"/>
      <c r="B41" s="915" t="s">
        <v>219</v>
      </c>
      <c r="C41" s="916"/>
      <c r="D41" s="906">
        <f>SUM(E41:J41)</f>
        <v>0</v>
      </c>
      <c r="E41" s="290"/>
      <c r="F41" s="291"/>
      <c r="G41" s="284"/>
      <c r="H41" s="284"/>
      <c r="I41" s="284"/>
      <c r="J41" s="296"/>
    </row>
    <row r="42" spans="1:10" ht="15" customHeight="1" x14ac:dyDescent="0.2">
      <c r="A42" s="912"/>
      <c r="B42" s="913"/>
      <c r="C42" s="913"/>
      <c r="D42" s="906">
        <f t="shared" ref="D42:D63" si="6">SUM(E42:J42)</f>
        <v>0</v>
      </c>
      <c r="E42" s="293">
        <f>IFERROR(VLOOKUP(B42,$B$17:$J$36,4,0)*C42,0)</f>
        <v>0</v>
      </c>
      <c r="F42" s="293">
        <f>IFERROR(VLOOKUP(B42,$B$17:$J$36,5,0)*C42,0)</f>
        <v>0</v>
      </c>
      <c r="G42" s="293">
        <f>IFERROR(VLOOKUP(B42,$B$17:$J$36,6,0)*C42,0)</f>
        <v>0</v>
      </c>
      <c r="H42" s="293">
        <f>IFERROR(VLOOKUP(B42,$B$17:$J$36,7,0)*C42,0)</f>
        <v>0</v>
      </c>
      <c r="I42" s="293">
        <f>IFERROR(VLOOKUP(B42,$B$17:$J$36,8,0)*C42,0)</f>
        <v>0</v>
      </c>
      <c r="J42" s="293">
        <f>IFERROR(VLOOKUP(B42,$B$17:$J$36,9,0)*C42,0)</f>
        <v>0</v>
      </c>
    </row>
    <row r="43" spans="1:10" ht="15" customHeight="1" x14ac:dyDescent="0.2">
      <c r="A43" s="912"/>
      <c r="B43" s="913"/>
      <c r="C43" s="913"/>
      <c r="D43" s="906">
        <f t="shared" si="6"/>
        <v>0</v>
      </c>
      <c r="E43" s="293">
        <f t="shared" ref="E43:E63" si="7">IFERROR(VLOOKUP(B43,$B$17:$J$36,4,0)*C43,0)</f>
        <v>0</v>
      </c>
      <c r="F43" s="293">
        <f t="shared" ref="F43:F63" si="8">IFERROR(VLOOKUP(B43,$B$17:$J$36,5,0)*C43,0)</f>
        <v>0</v>
      </c>
      <c r="G43" s="293">
        <f t="shared" ref="G43:G63" si="9">IFERROR(VLOOKUP(B43,$B$17:$J$36,6,0)*C43,0)</f>
        <v>0</v>
      </c>
      <c r="H43" s="293">
        <f t="shared" ref="H43:H63" si="10">IFERROR(VLOOKUP(B43,$B$17:$J$36,7,0)*C43,0)</f>
        <v>0</v>
      </c>
      <c r="I43" s="293">
        <f t="shared" ref="I43:I63" si="11">IFERROR(VLOOKUP(B43,$B$17:$J$36,8,0)*C43,0)</f>
        <v>0</v>
      </c>
      <c r="J43" s="293">
        <f t="shared" ref="J43:J63" si="12">IFERROR(VLOOKUP(B43,$B$17:$J$36,9,0)*C43,0)</f>
        <v>0</v>
      </c>
    </row>
    <row r="44" spans="1:10" ht="15" customHeight="1" x14ac:dyDescent="0.2">
      <c r="A44" s="912"/>
      <c r="B44" s="913"/>
      <c r="C44" s="913"/>
      <c r="D44" s="906">
        <f t="shared" si="6"/>
        <v>0</v>
      </c>
      <c r="E44" s="293">
        <f t="shared" si="7"/>
        <v>0</v>
      </c>
      <c r="F44" s="293">
        <f t="shared" si="8"/>
        <v>0</v>
      </c>
      <c r="G44" s="293">
        <f t="shared" si="9"/>
        <v>0</v>
      </c>
      <c r="H44" s="293">
        <f t="shared" si="10"/>
        <v>0</v>
      </c>
      <c r="I44" s="293">
        <f t="shared" si="11"/>
        <v>0</v>
      </c>
      <c r="J44" s="293">
        <f t="shared" si="12"/>
        <v>0</v>
      </c>
    </row>
    <row r="45" spans="1:10" ht="15" customHeight="1" x14ac:dyDescent="0.2">
      <c r="A45" s="912"/>
      <c r="B45" s="913"/>
      <c r="C45" s="913"/>
      <c r="D45" s="906">
        <f t="shared" si="6"/>
        <v>0</v>
      </c>
      <c r="E45" s="293">
        <f t="shared" si="7"/>
        <v>0</v>
      </c>
      <c r="F45" s="293">
        <f t="shared" si="8"/>
        <v>0</v>
      </c>
      <c r="G45" s="293">
        <f t="shared" si="9"/>
        <v>0</v>
      </c>
      <c r="H45" s="293">
        <f t="shared" si="10"/>
        <v>0</v>
      </c>
      <c r="I45" s="293">
        <f t="shared" si="11"/>
        <v>0</v>
      </c>
      <c r="J45" s="293">
        <f t="shared" si="12"/>
        <v>0</v>
      </c>
    </row>
    <row r="46" spans="1:10" ht="15" customHeight="1" x14ac:dyDescent="0.2">
      <c r="A46" s="912"/>
      <c r="B46" s="913"/>
      <c r="C46" s="913"/>
      <c r="D46" s="906">
        <f t="shared" si="6"/>
        <v>0</v>
      </c>
      <c r="E46" s="293">
        <f t="shared" si="7"/>
        <v>0</v>
      </c>
      <c r="F46" s="293">
        <f t="shared" si="8"/>
        <v>0</v>
      </c>
      <c r="G46" s="293">
        <f t="shared" si="9"/>
        <v>0</v>
      </c>
      <c r="H46" s="293">
        <f t="shared" si="10"/>
        <v>0</v>
      </c>
      <c r="I46" s="293">
        <f t="shared" si="11"/>
        <v>0</v>
      </c>
      <c r="J46" s="293">
        <f t="shared" si="12"/>
        <v>0</v>
      </c>
    </row>
    <row r="47" spans="1:10" ht="15" customHeight="1" x14ac:dyDescent="0.2">
      <c r="A47" s="912"/>
      <c r="B47" s="913"/>
      <c r="C47" s="913"/>
      <c r="D47" s="906">
        <f t="shared" si="6"/>
        <v>0</v>
      </c>
      <c r="E47" s="293">
        <f t="shared" si="7"/>
        <v>0</v>
      </c>
      <c r="F47" s="293">
        <f t="shared" si="8"/>
        <v>0</v>
      </c>
      <c r="G47" s="293">
        <f t="shared" si="9"/>
        <v>0</v>
      </c>
      <c r="H47" s="293">
        <f t="shared" si="10"/>
        <v>0</v>
      </c>
      <c r="I47" s="293">
        <f t="shared" si="11"/>
        <v>0</v>
      </c>
      <c r="J47" s="293">
        <f t="shared" si="12"/>
        <v>0</v>
      </c>
    </row>
    <row r="48" spans="1:10" ht="15" customHeight="1" x14ac:dyDescent="0.2">
      <c r="A48" s="912"/>
      <c r="B48" s="913"/>
      <c r="C48" s="913"/>
      <c r="D48" s="906">
        <f t="shared" si="6"/>
        <v>0</v>
      </c>
      <c r="E48" s="293">
        <f t="shared" si="7"/>
        <v>0</v>
      </c>
      <c r="F48" s="293">
        <f t="shared" si="8"/>
        <v>0</v>
      </c>
      <c r="G48" s="293">
        <f t="shared" si="9"/>
        <v>0</v>
      </c>
      <c r="H48" s="293">
        <f t="shared" si="10"/>
        <v>0</v>
      </c>
      <c r="I48" s="293">
        <f t="shared" si="11"/>
        <v>0</v>
      </c>
      <c r="J48" s="293">
        <f t="shared" si="12"/>
        <v>0</v>
      </c>
    </row>
    <row r="49" spans="1:10" ht="15" customHeight="1" x14ac:dyDescent="0.2">
      <c r="A49" s="912"/>
      <c r="B49" s="913"/>
      <c r="C49" s="913"/>
      <c r="D49" s="906">
        <f t="shared" si="6"/>
        <v>0</v>
      </c>
      <c r="E49" s="293">
        <f t="shared" si="7"/>
        <v>0</v>
      </c>
      <c r="F49" s="293">
        <f t="shared" si="8"/>
        <v>0</v>
      </c>
      <c r="G49" s="293">
        <f t="shared" si="9"/>
        <v>0</v>
      </c>
      <c r="H49" s="293">
        <f t="shared" si="10"/>
        <v>0</v>
      </c>
      <c r="I49" s="293">
        <f t="shared" si="11"/>
        <v>0</v>
      </c>
      <c r="J49" s="293">
        <f t="shared" si="12"/>
        <v>0</v>
      </c>
    </row>
    <row r="50" spans="1:10" ht="15" customHeight="1" x14ac:dyDescent="0.2">
      <c r="A50" s="912"/>
      <c r="B50" s="913"/>
      <c r="C50" s="913"/>
      <c r="D50" s="906">
        <f t="shared" si="6"/>
        <v>0</v>
      </c>
      <c r="E50" s="293">
        <f t="shared" si="7"/>
        <v>0</v>
      </c>
      <c r="F50" s="293">
        <f t="shared" si="8"/>
        <v>0</v>
      </c>
      <c r="G50" s="293">
        <f t="shared" si="9"/>
        <v>0</v>
      </c>
      <c r="H50" s="293">
        <f t="shared" si="10"/>
        <v>0</v>
      </c>
      <c r="I50" s="293">
        <f t="shared" si="11"/>
        <v>0</v>
      </c>
      <c r="J50" s="293">
        <f t="shared" si="12"/>
        <v>0</v>
      </c>
    </row>
    <row r="51" spans="1:10" ht="15" customHeight="1" x14ac:dyDescent="0.2">
      <c r="A51" s="912"/>
      <c r="B51" s="913"/>
      <c r="C51" s="913"/>
      <c r="D51" s="906">
        <f t="shared" si="6"/>
        <v>0</v>
      </c>
      <c r="E51" s="293">
        <f t="shared" si="7"/>
        <v>0</v>
      </c>
      <c r="F51" s="293">
        <f t="shared" si="8"/>
        <v>0</v>
      </c>
      <c r="G51" s="293">
        <f t="shared" si="9"/>
        <v>0</v>
      </c>
      <c r="H51" s="293">
        <f t="shared" si="10"/>
        <v>0</v>
      </c>
      <c r="I51" s="293">
        <f t="shared" si="11"/>
        <v>0</v>
      </c>
      <c r="J51" s="293">
        <f t="shared" si="12"/>
        <v>0</v>
      </c>
    </row>
    <row r="52" spans="1:10" ht="15" customHeight="1" x14ac:dyDescent="0.2">
      <c r="A52" s="912"/>
      <c r="B52" s="913"/>
      <c r="C52" s="913"/>
      <c r="D52" s="906">
        <f t="shared" si="6"/>
        <v>0</v>
      </c>
      <c r="E52" s="293">
        <f t="shared" si="7"/>
        <v>0</v>
      </c>
      <c r="F52" s="293">
        <f t="shared" si="8"/>
        <v>0</v>
      </c>
      <c r="G52" s="293">
        <f t="shared" si="9"/>
        <v>0</v>
      </c>
      <c r="H52" s="293">
        <f t="shared" si="10"/>
        <v>0</v>
      </c>
      <c r="I52" s="293">
        <f t="shared" si="11"/>
        <v>0</v>
      </c>
      <c r="J52" s="293">
        <f t="shared" si="12"/>
        <v>0</v>
      </c>
    </row>
    <row r="53" spans="1:10" ht="15" customHeight="1" x14ac:dyDescent="0.2">
      <c r="A53" s="912"/>
      <c r="B53" s="913"/>
      <c r="C53" s="913"/>
      <c r="D53" s="906">
        <f t="shared" si="6"/>
        <v>0</v>
      </c>
      <c r="E53" s="293">
        <f t="shared" si="7"/>
        <v>0</v>
      </c>
      <c r="F53" s="293">
        <f t="shared" si="8"/>
        <v>0</v>
      </c>
      <c r="G53" s="293">
        <f t="shared" si="9"/>
        <v>0</v>
      </c>
      <c r="H53" s="293">
        <f t="shared" si="10"/>
        <v>0</v>
      </c>
      <c r="I53" s="293">
        <f t="shared" si="11"/>
        <v>0</v>
      </c>
      <c r="J53" s="293">
        <f t="shared" si="12"/>
        <v>0</v>
      </c>
    </row>
    <row r="54" spans="1:10" ht="15" customHeight="1" x14ac:dyDescent="0.2">
      <c r="A54" s="912"/>
      <c r="B54" s="913"/>
      <c r="C54" s="913"/>
      <c r="D54" s="906">
        <f t="shared" si="6"/>
        <v>0</v>
      </c>
      <c r="E54" s="293">
        <f t="shared" si="7"/>
        <v>0</v>
      </c>
      <c r="F54" s="293">
        <f t="shared" si="8"/>
        <v>0</v>
      </c>
      <c r="G54" s="293">
        <f t="shared" si="9"/>
        <v>0</v>
      </c>
      <c r="H54" s="293">
        <f t="shared" si="10"/>
        <v>0</v>
      </c>
      <c r="I54" s="293">
        <f t="shared" si="11"/>
        <v>0</v>
      </c>
      <c r="J54" s="293">
        <f t="shared" si="12"/>
        <v>0</v>
      </c>
    </row>
    <row r="55" spans="1:10" ht="15" customHeight="1" x14ac:dyDescent="0.2">
      <c r="A55" s="912"/>
      <c r="B55" s="913"/>
      <c r="C55" s="913"/>
      <c r="D55" s="906">
        <f t="shared" si="6"/>
        <v>0</v>
      </c>
      <c r="E55" s="293">
        <f t="shared" si="7"/>
        <v>0</v>
      </c>
      <c r="F55" s="293">
        <f t="shared" si="8"/>
        <v>0</v>
      </c>
      <c r="G55" s="293">
        <f t="shared" si="9"/>
        <v>0</v>
      </c>
      <c r="H55" s="293">
        <f t="shared" si="10"/>
        <v>0</v>
      </c>
      <c r="I55" s="293">
        <f t="shared" si="11"/>
        <v>0</v>
      </c>
      <c r="J55" s="293">
        <f t="shared" si="12"/>
        <v>0</v>
      </c>
    </row>
    <row r="56" spans="1:10" ht="15" customHeight="1" x14ac:dyDescent="0.2">
      <c r="A56" s="912"/>
      <c r="B56" s="913"/>
      <c r="C56" s="913"/>
      <c r="D56" s="906">
        <f t="shared" si="6"/>
        <v>0</v>
      </c>
      <c r="E56" s="293">
        <f t="shared" si="7"/>
        <v>0</v>
      </c>
      <c r="F56" s="293">
        <f t="shared" si="8"/>
        <v>0</v>
      </c>
      <c r="G56" s="293">
        <f t="shared" si="9"/>
        <v>0</v>
      </c>
      <c r="H56" s="293">
        <f t="shared" si="10"/>
        <v>0</v>
      </c>
      <c r="I56" s="293">
        <f t="shared" si="11"/>
        <v>0</v>
      </c>
      <c r="J56" s="293">
        <f t="shared" si="12"/>
        <v>0</v>
      </c>
    </row>
    <row r="57" spans="1:10" ht="15" customHeight="1" x14ac:dyDescent="0.2">
      <c r="A57" s="912"/>
      <c r="B57" s="913"/>
      <c r="C57" s="913"/>
      <c r="D57" s="906">
        <f t="shared" si="6"/>
        <v>0</v>
      </c>
      <c r="E57" s="293">
        <f t="shared" si="7"/>
        <v>0</v>
      </c>
      <c r="F57" s="293">
        <f t="shared" si="8"/>
        <v>0</v>
      </c>
      <c r="G57" s="293">
        <f t="shared" si="9"/>
        <v>0</v>
      </c>
      <c r="H57" s="293">
        <f t="shared" si="10"/>
        <v>0</v>
      </c>
      <c r="I57" s="293">
        <f t="shared" si="11"/>
        <v>0</v>
      </c>
      <c r="J57" s="293">
        <f t="shared" si="12"/>
        <v>0</v>
      </c>
    </row>
    <row r="58" spans="1:10" ht="15" customHeight="1" x14ac:dyDescent="0.2">
      <c r="A58" s="912"/>
      <c r="B58" s="913"/>
      <c r="C58" s="913"/>
      <c r="D58" s="906">
        <f t="shared" si="6"/>
        <v>0</v>
      </c>
      <c r="E58" s="293">
        <f t="shared" si="7"/>
        <v>0</v>
      </c>
      <c r="F58" s="293">
        <f t="shared" si="8"/>
        <v>0</v>
      </c>
      <c r="G58" s="293">
        <f t="shared" si="9"/>
        <v>0</v>
      </c>
      <c r="H58" s="293">
        <f t="shared" si="10"/>
        <v>0</v>
      </c>
      <c r="I58" s="293">
        <f t="shared" si="11"/>
        <v>0</v>
      </c>
      <c r="J58" s="293">
        <f t="shared" si="12"/>
        <v>0</v>
      </c>
    </row>
    <row r="59" spans="1:10" ht="15" customHeight="1" x14ac:dyDescent="0.2">
      <c r="A59" s="912"/>
      <c r="B59" s="913"/>
      <c r="C59" s="913"/>
      <c r="D59" s="906">
        <f t="shared" si="6"/>
        <v>0</v>
      </c>
      <c r="E59" s="293">
        <f t="shared" si="7"/>
        <v>0</v>
      </c>
      <c r="F59" s="293">
        <f t="shared" si="8"/>
        <v>0</v>
      </c>
      <c r="G59" s="293">
        <f t="shared" si="9"/>
        <v>0</v>
      </c>
      <c r="H59" s="293">
        <f t="shared" si="10"/>
        <v>0</v>
      </c>
      <c r="I59" s="293">
        <f t="shared" si="11"/>
        <v>0</v>
      </c>
      <c r="J59" s="293">
        <f t="shared" si="12"/>
        <v>0</v>
      </c>
    </row>
    <row r="60" spans="1:10" ht="15" customHeight="1" x14ac:dyDescent="0.2">
      <c r="A60" s="912"/>
      <c r="B60" s="913"/>
      <c r="C60" s="913"/>
      <c r="D60" s="906">
        <f t="shared" si="6"/>
        <v>0</v>
      </c>
      <c r="E60" s="293">
        <f t="shared" si="7"/>
        <v>0</v>
      </c>
      <c r="F60" s="293">
        <f t="shared" si="8"/>
        <v>0</v>
      </c>
      <c r="G60" s="293">
        <f t="shared" si="9"/>
        <v>0</v>
      </c>
      <c r="H60" s="293">
        <f t="shared" si="10"/>
        <v>0</v>
      </c>
      <c r="I60" s="293">
        <f t="shared" si="11"/>
        <v>0</v>
      </c>
      <c r="J60" s="293">
        <f t="shared" si="12"/>
        <v>0</v>
      </c>
    </row>
    <row r="61" spans="1:10" ht="15" customHeight="1" x14ac:dyDescent="0.2">
      <c r="A61" s="912"/>
      <c r="B61" s="913"/>
      <c r="C61" s="913"/>
      <c r="D61" s="906">
        <f t="shared" si="6"/>
        <v>0</v>
      </c>
      <c r="E61" s="293">
        <f t="shared" si="7"/>
        <v>0</v>
      </c>
      <c r="F61" s="293">
        <f t="shared" si="8"/>
        <v>0</v>
      </c>
      <c r="G61" s="293">
        <f t="shared" si="9"/>
        <v>0</v>
      </c>
      <c r="H61" s="293">
        <f t="shared" si="10"/>
        <v>0</v>
      </c>
      <c r="I61" s="293">
        <f t="shared" si="11"/>
        <v>0</v>
      </c>
      <c r="J61" s="293">
        <f t="shared" si="12"/>
        <v>0</v>
      </c>
    </row>
    <row r="62" spans="1:10" ht="15" customHeight="1" x14ac:dyDescent="0.2">
      <c r="A62" s="912"/>
      <c r="B62" s="913"/>
      <c r="C62" s="913"/>
      <c r="D62" s="906">
        <f t="shared" si="6"/>
        <v>0</v>
      </c>
      <c r="E62" s="293">
        <f t="shared" si="7"/>
        <v>0</v>
      </c>
      <c r="F62" s="293">
        <f t="shared" si="8"/>
        <v>0</v>
      </c>
      <c r="G62" s="293">
        <f t="shared" si="9"/>
        <v>0</v>
      </c>
      <c r="H62" s="293">
        <f t="shared" si="10"/>
        <v>0</v>
      </c>
      <c r="I62" s="293">
        <f t="shared" si="11"/>
        <v>0</v>
      </c>
      <c r="J62" s="293">
        <f t="shared" si="12"/>
        <v>0</v>
      </c>
    </row>
    <row r="63" spans="1:10" ht="15" customHeight="1" x14ac:dyDescent="0.2">
      <c r="A63" s="912"/>
      <c r="B63" s="913"/>
      <c r="C63" s="913"/>
      <c r="D63" s="906">
        <f t="shared" si="6"/>
        <v>0</v>
      </c>
      <c r="E63" s="293">
        <f t="shared" si="7"/>
        <v>0</v>
      </c>
      <c r="F63" s="293">
        <f t="shared" si="8"/>
        <v>0</v>
      </c>
      <c r="G63" s="293">
        <f t="shared" si="9"/>
        <v>0</v>
      </c>
      <c r="H63" s="293">
        <f t="shared" si="10"/>
        <v>0</v>
      </c>
      <c r="I63" s="293">
        <f t="shared" si="11"/>
        <v>0</v>
      </c>
      <c r="J63" s="293">
        <f t="shared" si="12"/>
        <v>0</v>
      </c>
    </row>
    <row r="64" spans="1:10" ht="15" customHeight="1" thickBot="1" x14ac:dyDescent="0.3">
      <c r="A64" s="917" t="s">
        <v>231</v>
      </c>
      <c r="B64" s="918"/>
      <c r="C64" s="918"/>
      <c r="D64" s="919">
        <f>SUM(D41:D63)</f>
        <v>0</v>
      </c>
      <c r="E64" s="294">
        <f t="shared" ref="E64:J64" si="13">SUM(E41:E63)</f>
        <v>0</v>
      </c>
      <c r="F64" s="294">
        <f t="shared" si="13"/>
        <v>0</v>
      </c>
      <c r="G64" s="294">
        <f t="shared" si="13"/>
        <v>0</v>
      </c>
      <c r="H64" s="294">
        <f t="shared" si="13"/>
        <v>0</v>
      </c>
      <c r="I64" s="294">
        <f t="shared" si="13"/>
        <v>0</v>
      </c>
      <c r="J64" s="294">
        <f t="shared" si="13"/>
        <v>0</v>
      </c>
    </row>
    <row r="65" spans="1:10" ht="15" customHeight="1" thickTop="1" x14ac:dyDescent="0.25">
      <c r="A65" s="895"/>
      <c r="B65" s="895"/>
      <c r="C65" s="895"/>
      <c r="D65" s="895"/>
      <c r="E65" s="895"/>
      <c r="F65" s="895"/>
      <c r="G65" s="895"/>
      <c r="H65" s="895"/>
      <c r="I65" s="895"/>
    </row>
    <row r="66" spans="1:10" ht="15" customHeight="1" x14ac:dyDescent="0.25">
      <c r="A66" s="895"/>
      <c r="B66" s="895"/>
      <c r="C66" s="895"/>
      <c r="D66" s="895"/>
      <c r="E66" s="895"/>
      <c r="F66" s="895"/>
      <c r="G66" s="895"/>
      <c r="H66" s="895"/>
      <c r="I66" s="895"/>
    </row>
    <row r="67" spans="1:10" ht="15" customHeight="1" x14ac:dyDescent="0.25">
      <c r="A67" s="963" t="s">
        <v>8</v>
      </c>
      <c r="B67" s="960"/>
      <c r="C67" s="960"/>
      <c r="D67" s="961"/>
      <c r="E67" s="961"/>
      <c r="F67" s="960"/>
      <c r="G67" s="960"/>
      <c r="H67" s="960"/>
      <c r="I67" s="960"/>
      <c r="J67" s="962"/>
    </row>
    <row r="68" spans="1:10" ht="26.1" customHeight="1" x14ac:dyDescent="0.2">
      <c r="A68" s="20" t="s">
        <v>218</v>
      </c>
      <c r="B68" s="20" t="s">
        <v>202</v>
      </c>
      <c r="C68" s="20" t="s">
        <v>203</v>
      </c>
      <c r="D68" s="303" t="s">
        <v>113</v>
      </c>
      <c r="E68" s="262" t="s">
        <v>109</v>
      </c>
      <c r="F68" s="263" t="s">
        <v>33</v>
      </c>
      <c r="G68" s="264" t="s">
        <v>35</v>
      </c>
      <c r="H68" s="265" t="s">
        <v>37</v>
      </c>
      <c r="I68" s="266" t="s">
        <v>38</v>
      </c>
      <c r="J68" s="266" t="s">
        <v>39</v>
      </c>
    </row>
    <row r="69" spans="1:10" ht="15" customHeight="1" x14ac:dyDescent="0.25">
      <c r="A69" s="912"/>
      <c r="B69" s="915" t="s">
        <v>219</v>
      </c>
      <c r="C69" s="916"/>
      <c r="D69" s="906">
        <f t="shared" ref="D69:D76" si="14">SUM(E69:J69)</f>
        <v>0</v>
      </c>
      <c r="E69" s="290"/>
      <c r="F69" s="291"/>
      <c r="G69" s="284"/>
      <c r="H69" s="284"/>
      <c r="I69" s="284"/>
      <c r="J69" s="296"/>
    </row>
    <row r="70" spans="1:10" ht="15" customHeight="1" x14ac:dyDescent="0.2">
      <c r="A70" s="912"/>
      <c r="B70" s="913"/>
      <c r="C70" s="913"/>
      <c r="D70" s="906">
        <f t="shared" si="14"/>
        <v>0</v>
      </c>
      <c r="E70" s="293">
        <f t="shared" ref="E70" si="15">IFERROR(VLOOKUP(B70,$B$17:$J$36,4,0)*C70,0)</f>
        <v>0</v>
      </c>
      <c r="F70" s="293">
        <f t="shared" ref="F70" si="16">IFERROR(VLOOKUP(B70,$B$17:$J$36,5,0)*C70,0)</f>
        <v>0</v>
      </c>
      <c r="G70" s="293">
        <f t="shared" ref="G70" si="17">IFERROR(VLOOKUP(B70,$B$17:$J$36,6,0)*C70,0)</f>
        <v>0</v>
      </c>
      <c r="H70" s="293">
        <f t="shared" ref="H70" si="18">IFERROR(VLOOKUP(B70,$B$17:$J$36,7,0)*C70,0)</f>
        <v>0</v>
      </c>
      <c r="I70" s="293">
        <f t="shared" ref="I70" si="19">IFERROR(VLOOKUP(B70,$B$17:$J$36,8,0)*C70,0)</f>
        <v>0</v>
      </c>
      <c r="J70" s="293">
        <f t="shared" ref="J70" si="20">IFERROR(VLOOKUP(B70,$B$17:$J$36,9,0)*C70,0)</f>
        <v>0</v>
      </c>
    </row>
    <row r="71" spans="1:10" ht="15" customHeight="1" x14ac:dyDescent="0.2">
      <c r="A71" s="912"/>
      <c r="B71" s="913"/>
      <c r="C71" s="913"/>
      <c r="D71" s="906">
        <f t="shared" si="14"/>
        <v>0</v>
      </c>
      <c r="E71" s="293">
        <f t="shared" ref="E71:E76" si="21">IFERROR(VLOOKUP(B71,$B$17:$J$36,4,0)*C71,0)</f>
        <v>0</v>
      </c>
      <c r="F71" s="293">
        <f t="shared" ref="F71:F76" si="22">IFERROR(VLOOKUP(B71,$B$17:$J$36,5,0)*C71,0)</f>
        <v>0</v>
      </c>
      <c r="G71" s="293">
        <f t="shared" ref="G71:G76" si="23">IFERROR(VLOOKUP(B71,$B$17:$J$36,6,0)*C71,0)</f>
        <v>0</v>
      </c>
      <c r="H71" s="293">
        <f t="shared" ref="H71:H76" si="24">IFERROR(VLOOKUP(B71,$B$17:$J$36,7,0)*C71,0)</f>
        <v>0</v>
      </c>
      <c r="I71" s="293">
        <f t="shared" ref="I71:I76" si="25">IFERROR(VLOOKUP(B71,$B$17:$J$36,8,0)*C71,0)</f>
        <v>0</v>
      </c>
      <c r="J71" s="293">
        <f t="shared" ref="J71:J76" si="26">IFERROR(VLOOKUP(B71,$B$17:$J$36,9,0)*C71,0)</f>
        <v>0</v>
      </c>
    </row>
    <row r="72" spans="1:10" ht="15" customHeight="1" x14ac:dyDescent="0.2">
      <c r="A72" s="912"/>
      <c r="B72" s="913"/>
      <c r="C72" s="913"/>
      <c r="D72" s="906">
        <f t="shared" si="14"/>
        <v>0</v>
      </c>
      <c r="E72" s="293">
        <f t="shared" si="21"/>
        <v>0</v>
      </c>
      <c r="F72" s="293">
        <f t="shared" si="22"/>
        <v>0</v>
      </c>
      <c r="G72" s="293">
        <f t="shared" si="23"/>
        <v>0</v>
      </c>
      <c r="H72" s="293">
        <f t="shared" si="24"/>
        <v>0</v>
      </c>
      <c r="I72" s="293">
        <f t="shared" si="25"/>
        <v>0</v>
      </c>
      <c r="J72" s="293">
        <f t="shared" si="26"/>
        <v>0</v>
      </c>
    </row>
    <row r="73" spans="1:10" ht="15" customHeight="1" x14ac:dyDescent="0.2">
      <c r="A73" s="912"/>
      <c r="B73" s="913"/>
      <c r="C73" s="913"/>
      <c r="D73" s="906">
        <f t="shared" si="14"/>
        <v>0</v>
      </c>
      <c r="E73" s="293">
        <f t="shared" si="21"/>
        <v>0</v>
      </c>
      <c r="F73" s="293">
        <f t="shared" si="22"/>
        <v>0</v>
      </c>
      <c r="G73" s="293">
        <f t="shared" si="23"/>
        <v>0</v>
      </c>
      <c r="H73" s="293">
        <f t="shared" si="24"/>
        <v>0</v>
      </c>
      <c r="I73" s="293">
        <f t="shared" si="25"/>
        <v>0</v>
      </c>
      <c r="J73" s="293">
        <f t="shared" si="26"/>
        <v>0</v>
      </c>
    </row>
    <row r="74" spans="1:10" ht="15" customHeight="1" x14ac:dyDescent="0.2">
      <c r="A74" s="912"/>
      <c r="B74" s="913"/>
      <c r="C74" s="913"/>
      <c r="D74" s="906">
        <f t="shared" si="14"/>
        <v>0</v>
      </c>
      <c r="E74" s="293">
        <f t="shared" si="21"/>
        <v>0</v>
      </c>
      <c r="F74" s="293">
        <f t="shared" si="22"/>
        <v>0</v>
      </c>
      <c r="G74" s="293">
        <f t="shared" si="23"/>
        <v>0</v>
      </c>
      <c r="H74" s="293">
        <f t="shared" si="24"/>
        <v>0</v>
      </c>
      <c r="I74" s="293">
        <f t="shared" si="25"/>
        <v>0</v>
      </c>
      <c r="J74" s="293">
        <f t="shared" si="26"/>
        <v>0</v>
      </c>
    </row>
    <row r="75" spans="1:10" ht="15" customHeight="1" x14ac:dyDescent="0.2">
      <c r="A75" s="912"/>
      <c r="B75" s="913"/>
      <c r="C75" s="913"/>
      <c r="D75" s="906">
        <f t="shared" si="14"/>
        <v>0</v>
      </c>
      <c r="E75" s="293">
        <f t="shared" si="21"/>
        <v>0</v>
      </c>
      <c r="F75" s="293">
        <f t="shared" si="22"/>
        <v>0</v>
      </c>
      <c r="G75" s="293">
        <f t="shared" si="23"/>
        <v>0</v>
      </c>
      <c r="H75" s="293">
        <f t="shared" si="24"/>
        <v>0</v>
      </c>
      <c r="I75" s="293">
        <f t="shared" si="25"/>
        <v>0</v>
      </c>
      <c r="J75" s="293">
        <f t="shared" si="26"/>
        <v>0</v>
      </c>
    </row>
    <row r="76" spans="1:10" ht="15" customHeight="1" x14ac:dyDescent="0.2">
      <c r="A76" s="912"/>
      <c r="B76" s="913"/>
      <c r="C76" s="913"/>
      <c r="D76" s="906">
        <f t="shared" si="14"/>
        <v>0</v>
      </c>
      <c r="E76" s="293">
        <f t="shared" si="21"/>
        <v>0</v>
      </c>
      <c r="F76" s="293">
        <f t="shared" si="22"/>
        <v>0</v>
      </c>
      <c r="G76" s="293">
        <f t="shared" si="23"/>
        <v>0</v>
      </c>
      <c r="H76" s="293">
        <f t="shared" si="24"/>
        <v>0</v>
      </c>
      <c r="I76" s="293">
        <f t="shared" si="25"/>
        <v>0</v>
      </c>
      <c r="J76" s="293">
        <f t="shared" si="26"/>
        <v>0</v>
      </c>
    </row>
    <row r="77" spans="1:10" ht="15" customHeight="1" thickBot="1" x14ac:dyDescent="0.3">
      <c r="A77" s="917" t="s">
        <v>232</v>
      </c>
      <c r="B77" s="918"/>
      <c r="C77" s="918"/>
      <c r="D77" s="919">
        <f t="shared" ref="D77" si="27">SUM(D69:D76)</f>
        <v>0</v>
      </c>
      <c r="E77" s="294">
        <f t="shared" ref="E77:J77" si="28">SUM(E69:E76)</f>
        <v>0</v>
      </c>
      <c r="F77" s="294">
        <f t="shared" si="28"/>
        <v>0</v>
      </c>
      <c r="G77" s="294">
        <f t="shared" si="28"/>
        <v>0</v>
      </c>
      <c r="H77" s="294">
        <f t="shared" si="28"/>
        <v>0</v>
      </c>
      <c r="I77" s="294">
        <f t="shared" si="28"/>
        <v>0</v>
      </c>
      <c r="J77" s="294">
        <f t="shared" si="28"/>
        <v>0</v>
      </c>
    </row>
    <row r="78" spans="1:10" ht="15" customHeight="1" thickTop="1" x14ac:dyDescent="0.25">
      <c r="A78" s="895"/>
      <c r="B78" s="895"/>
      <c r="C78" s="895"/>
      <c r="D78" s="895"/>
      <c r="E78" s="895"/>
      <c r="F78" s="895"/>
      <c r="G78" s="895"/>
      <c r="H78" s="895"/>
      <c r="I78" s="895"/>
    </row>
    <row r="79" spans="1:10" ht="15" customHeight="1" x14ac:dyDescent="0.25">
      <c r="A79" s="895"/>
      <c r="B79" s="895"/>
      <c r="C79" s="895"/>
      <c r="D79" s="895"/>
      <c r="E79" s="895"/>
      <c r="F79" s="895"/>
      <c r="G79" s="895"/>
      <c r="H79" s="895"/>
      <c r="I79" s="895"/>
    </row>
    <row r="80" spans="1:10" ht="15" customHeight="1" x14ac:dyDescent="0.25">
      <c r="A80" s="963" t="s">
        <v>12</v>
      </c>
      <c r="B80" s="960"/>
      <c r="C80" s="960"/>
      <c r="D80" s="961"/>
      <c r="E80" s="961"/>
      <c r="F80" s="960"/>
      <c r="G80" s="960"/>
      <c r="H80" s="960"/>
      <c r="I80" s="960"/>
      <c r="J80" s="962"/>
    </row>
    <row r="81" spans="1:10" ht="26.1" customHeight="1" x14ac:dyDescent="0.2">
      <c r="A81" s="20" t="s">
        <v>218</v>
      </c>
      <c r="B81" s="20" t="s">
        <v>202</v>
      </c>
      <c r="C81" s="20" t="s">
        <v>203</v>
      </c>
      <c r="D81" s="303" t="s">
        <v>113</v>
      </c>
      <c r="E81" s="262" t="s">
        <v>109</v>
      </c>
      <c r="F81" s="263" t="s">
        <v>33</v>
      </c>
      <c r="G81" s="264" t="s">
        <v>35</v>
      </c>
      <c r="H81" s="265" t="s">
        <v>37</v>
      </c>
      <c r="I81" s="266" t="s">
        <v>38</v>
      </c>
      <c r="J81" s="266" t="s">
        <v>39</v>
      </c>
    </row>
    <row r="82" spans="1:10" ht="15" customHeight="1" x14ac:dyDescent="0.25">
      <c r="A82" s="912"/>
      <c r="B82" s="915" t="s">
        <v>219</v>
      </c>
      <c r="C82" s="916"/>
      <c r="D82" s="906">
        <f t="shared" ref="D82:D89" si="29">SUM(E82:J82)</f>
        <v>0</v>
      </c>
      <c r="E82" s="290"/>
      <c r="F82" s="291"/>
      <c r="G82" s="284"/>
      <c r="H82" s="284"/>
      <c r="I82" s="284"/>
      <c r="J82" s="296"/>
    </row>
    <row r="83" spans="1:10" ht="15" customHeight="1" x14ac:dyDescent="0.2">
      <c r="A83" s="912"/>
      <c r="B83" s="913"/>
      <c r="C83" s="913"/>
      <c r="D83" s="906">
        <f t="shared" si="29"/>
        <v>0</v>
      </c>
      <c r="E83" s="293">
        <f t="shared" ref="E83:E89" si="30">IFERROR(VLOOKUP(B83,$B$17:$J$36,4,0)*C83,0)</f>
        <v>0</v>
      </c>
      <c r="F83" s="293">
        <f t="shared" ref="F83:F89" si="31">IFERROR(VLOOKUP(B83,$B$17:$J$36,5,0)*C83,0)</f>
        <v>0</v>
      </c>
      <c r="G83" s="293">
        <f t="shared" ref="G83:G89" si="32">IFERROR(VLOOKUP(B83,$B$17:$J$36,6,0)*C83,0)</f>
        <v>0</v>
      </c>
      <c r="H83" s="293">
        <f t="shared" ref="H83:H89" si="33">IFERROR(VLOOKUP(B83,$B$17:$J$36,7,0)*C83,0)</f>
        <v>0</v>
      </c>
      <c r="I83" s="293">
        <f t="shared" ref="I83:I89" si="34">IFERROR(VLOOKUP(B83,$B$17:$J$36,8,0)*C83,0)</f>
        <v>0</v>
      </c>
      <c r="J83" s="293">
        <f t="shared" ref="J83:J89" si="35">IFERROR(VLOOKUP(B83,$B$17:$J$36,9,0)*C83,0)</f>
        <v>0</v>
      </c>
    </row>
    <row r="84" spans="1:10" ht="15" customHeight="1" x14ac:dyDescent="0.2">
      <c r="A84" s="912"/>
      <c r="B84" s="913"/>
      <c r="C84" s="913"/>
      <c r="D84" s="906">
        <f t="shared" si="29"/>
        <v>0</v>
      </c>
      <c r="E84" s="293">
        <f t="shared" si="30"/>
        <v>0</v>
      </c>
      <c r="F84" s="293">
        <f t="shared" si="31"/>
        <v>0</v>
      </c>
      <c r="G84" s="293">
        <f t="shared" si="32"/>
        <v>0</v>
      </c>
      <c r="H84" s="293">
        <f t="shared" si="33"/>
        <v>0</v>
      </c>
      <c r="I84" s="293">
        <f t="shared" si="34"/>
        <v>0</v>
      </c>
      <c r="J84" s="293">
        <f t="shared" si="35"/>
        <v>0</v>
      </c>
    </row>
    <row r="85" spans="1:10" ht="15" customHeight="1" x14ac:dyDescent="0.2">
      <c r="A85" s="912"/>
      <c r="B85" s="913"/>
      <c r="C85" s="913"/>
      <c r="D85" s="906">
        <f t="shared" si="29"/>
        <v>0</v>
      </c>
      <c r="E85" s="293">
        <f t="shared" si="30"/>
        <v>0</v>
      </c>
      <c r="F85" s="293">
        <f t="shared" si="31"/>
        <v>0</v>
      </c>
      <c r="G85" s="293">
        <f t="shared" si="32"/>
        <v>0</v>
      </c>
      <c r="H85" s="293">
        <f t="shared" si="33"/>
        <v>0</v>
      </c>
      <c r="I85" s="293">
        <f t="shared" si="34"/>
        <v>0</v>
      </c>
      <c r="J85" s="293">
        <f t="shared" si="35"/>
        <v>0</v>
      </c>
    </row>
    <row r="86" spans="1:10" ht="15" customHeight="1" x14ac:dyDescent="0.2">
      <c r="A86" s="912"/>
      <c r="B86" s="913"/>
      <c r="C86" s="913"/>
      <c r="D86" s="906">
        <f t="shared" si="29"/>
        <v>0</v>
      </c>
      <c r="E86" s="293">
        <f t="shared" si="30"/>
        <v>0</v>
      </c>
      <c r="F86" s="293">
        <f t="shared" si="31"/>
        <v>0</v>
      </c>
      <c r="G86" s="293">
        <f t="shared" si="32"/>
        <v>0</v>
      </c>
      <c r="H86" s="293">
        <f t="shared" si="33"/>
        <v>0</v>
      </c>
      <c r="I86" s="293">
        <f t="shared" si="34"/>
        <v>0</v>
      </c>
      <c r="J86" s="293">
        <f t="shared" si="35"/>
        <v>0</v>
      </c>
    </row>
    <row r="87" spans="1:10" ht="15" customHeight="1" x14ac:dyDescent="0.2">
      <c r="A87" s="912"/>
      <c r="B87" s="913"/>
      <c r="C87" s="913"/>
      <c r="D87" s="906">
        <f t="shared" si="29"/>
        <v>0</v>
      </c>
      <c r="E87" s="293">
        <f t="shared" si="30"/>
        <v>0</v>
      </c>
      <c r="F87" s="293">
        <f t="shared" si="31"/>
        <v>0</v>
      </c>
      <c r="G87" s="293">
        <f t="shared" si="32"/>
        <v>0</v>
      </c>
      <c r="H87" s="293">
        <f t="shared" si="33"/>
        <v>0</v>
      </c>
      <c r="I87" s="293">
        <f t="shared" si="34"/>
        <v>0</v>
      </c>
      <c r="J87" s="293">
        <f t="shared" si="35"/>
        <v>0</v>
      </c>
    </row>
    <row r="88" spans="1:10" ht="15" customHeight="1" x14ac:dyDescent="0.2">
      <c r="A88" s="912"/>
      <c r="B88" s="913"/>
      <c r="C88" s="913"/>
      <c r="D88" s="906">
        <f t="shared" si="29"/>
        <v>0</v>
      </c>
      <c r="E88" s="293">
        <f t="shared" si="30"/>
        <v>0</v>
      </c>
      <c r="F88" s="293">
        <f t="shared" si="31"/>
        <v>0</v>
      </c>
      <c r="G88" s="293">
        <f t="shared" si="32"/>
        <v>0</v>
      </c>
      <c r="H88" s="293">
        <f t="shared" si="33"/>
        <v>0</v>
      </c>
      <c r="I88" s="293">
        <f t="shared" si="34"/>
        <v>0</v>
      </c>
      <c r="J88" s="293">
        <f t="shared" si="35"/>
        <v>0</v>
      </c>
    </row>
    <row r="89" spans="1:10" ht="15" customHeight="1" x14ac:dyDescent="0.2">
      <c r="A89" s="912"/>
      <c r="B89" s="913"/>
      <c r="C89" s="913"/>
      <c r="D89" s="906">
        <f t="shared" si="29"/>
        <v>0</v>
      </c>
      <c r="E89" s="293">
        <f t="shared" si="30"/>
        <v>0</v>
      </c>
      <c r="F89" s="293">
        <f t="shared" si="31"/>
        <v>0</v>
      </c>
      <c r="G89" s="293">
        <f t="shared" si="32"/>
        <v>0</v>
      </c>
      <c r="H89" s="293">
        <f t="shared" si="33"/>
        <v>0</v>
      </c>
      <c r="I89" s="293">
        <f t="shared" si="34"/>
        <v>0</v>
      </c>
      <c r="J89" s="293">
        <f t="shared" si="35"/>
        <v>0</v>
      </c>
    </row>
    <row r="90" spans="1:10" ht="15" customHeight="1" thickBot="1" x14ac:dyDescent="0.3">
      <c r="A90" s="917" t="s">
        <v>234</v>
      </c>
      <c r="B90" s="918"/>
      <c r="C90" s="918"/>
      <c r="D90" s="919">
        <f t="shared" ref="D90" si="36">SUM(D82:D89)</f>
        <v>0</v>
      </c>
      <c r="E90" s="294">
        <f t="shared" ref="E90:J90" si="37">SUM(E82:E89)</f>
        <v>0</v>
      </c>
      <c r="F90" s="294">
        <f t="shared" si="37"/>
        <v>0</v>
      </c>
      <c r="G90" s="294">
        <f t="shared" si="37"/>
        <v>0</v>
      </c>
      <c r="H90" s="294">
        <f t="shared" si="37"/>
        <v>0</v>
      </c>
      <c r="I90" s="294">
        <f t="shared" si="37"/>
        <v>0</v>
      </c>
      <c r="J90" s="294">
        <f t="shared" si="37"/>
        <v>0</v>
      </c>
    </row>
    <row r="91" spans="1:10" ht="15" customHeight="1" thickTop="1" x14ac:dyDescent="0.25">
      <c r="A91" s="895"/>
      <c r="B91" s="895"/>
      <c r="C91" s="895"/>
      <c r="D91" s="895"/>
      <c r="E91" s="895"/>
      <c r="F91" s="895"/>
      <c r="G91" s="895"/>
      <c r="H91" s="895"/>
      <c r="I91" s="895"/>
    </row>
    <row r="92" spans="1:10" ht="15" customHeight="1" x14ac:dyDescent="0.25">
      <c r="A92" s="895"/>
      <c r="B92" s="895"/>
      <c r="C92" s="895"/>
      <c r="D92" s="895"/>
      <c r="E92" s="895"/>
      <c r="F92" s="895"/>
      <c r="G92" s="895"/>
      <c r="H92" s="895"/>
      <c r="I92" s="895"/>
    </row>
    <row r="93" spans="1:10" ht="15" customHeight="1" x14ac:dyDescent="0.25">
      <c r="A93" s="963" t="s">
        <v>18</v>
      </c>
      <c r="B93" s="960"/>
      <c r="C93" s="960"/>
      <c r="D93" s="960"/>
      <c r="E93" s="961"/>
      <c r="F93" s="960"/>
      <c r="G93" s="960"/>
      <c r="H93" s="960"/>
      <c r="I93" s="960"/>
      <c r="J93" s="962"/>
    </row>
    <row r="94" spans="1:10" ht="26.1" customHeight="1" x14ac:dyDescent="0.2">
      <c r="A94" s="20" t="s">
        <v>218</v>
      </c>
      <c r="B94" s="20" t="s">
        <v>202</v>
      </c>
      <c r="C94" s="20" t="s">
        <v>203</v>
      </c>
      <c r="D94" s="303" t="s">
        <v>113</v>
      </c>
      <c r="E94" s="262" t="s">
        <v>109</v>
      </c>
      <c r="F94" s="263" t="s">
        <v>33</v>
      </c>
      <c r="G94" s="264" t="s">
        <v>35</v>
      </c>
      <c r="H94" s="265" t="s">
        <v>37</v>
      </c>
      <c r="I94" s="266" t="s">
        <v>38</v>
      </c>
      <c r="J94" s="266" t="s">
        <v>39</v>
      </c>
    </row>
    <row r="95" spans="1:10" ht="15" customHeight="1" x14ac:dyDescent="0.25">
      <c r="A95" s="912"/>
      <c r="B95" s="915" t="s">
        <v>219</v>
      </c>
      <c r="C95" s="916"/>
      <c r="D95" s="906">
        <f t="shared" ref="D95:D102" si="38">SUM(E95:J95)</f>
        <v>0</v>
      </c>
      <c r="E95" s="290"/>
      <c r="F95" s="291"/>
      <c r="G95" s="284"/>
      <c r="H95" s="284"/>
      <c r="I95" s="284"/>
      <c r="J95" s="296"/>
    </row>
    <row r="96" spans="1:10" ht="15" customHeight="1" x14ac:dyDescent="0.2">
      <c r="A96" s="912"/>
      <c r="B96" s="913"/>
      <c r="C96" s="913"/>
      <c r="D96" s="906">
        <f t="shared" si="38"/>
        <v>0</v>
      </c>
      <c r="E96" s="293">
        <f t="shared" ref="E96:E102" si="39">IFERROR(VLOOKUP(B96,$B$17:$J$36,4,0)*C96,0)</f>
        <v>0</v>
      </c>
      <c r="F96" s="293">
        <f t="shared" ref="F96:F102" si="40">IFERROR(VLOOKUP(B96,$B$17:$J$36,5,0)*C96,0)</f>
        <v>0</v>
      </c>
      <c r="G96" s="293">
        <f t="shared" ref="G96:G102" si="41">IFERROR(VLOOKUP(B96,$B$17:$J$36,6,0)*C96,0)</f>
        <v>0</v>
      </c>
      <c r="H96" s="293">
        <f t="shared" ref="H96:H102" si="42">IFERROR(VLOOKUP(B96,$B$17:$J$36,7,0)*C96,0)</f>
        <v>0</v>
      </c>
      <c r="I96" s="293">
        <f t="shared" ref="I96:I102" si="43">IFERROR(VLOOKUP(B96,$B$17:$J$36,8,0)*C96,0)</f>
        <v>0</v>
      </c>
      <c r="J96" s="293">
        <f t="shared" ref="J96:J102" si="44">IFERROR(VLOOKUP(B96,$B$17:$J$36,9,0)*C96,0)</f>
        <v>0</v>
      </c>
    </row>
    <row r="97" spans="1:10" ht="15" customHeight="1" x14ac:dyDescent="0.2">
      <c r="A97" s="912"/>
      <c r="B97" s="913"/>
      <c r="C97" s="913"/>
      <c r="D97" s="906">
        <f t="shared" si="38"/>
        <v>0</v>
      </c>
      <c r="E97" s="293">
        <f t="shared" si="39"/>
        <v>0</v>
      </c>
      <c r="F97" s="293">
        <f t="shared" si="40"/>
        <v>0</v>
      </c>
      <c r="G97" s="293">
        <f t="shared" si="41"/>
        <v>0</v>
      </c>
      <c r="H97" s="293">
        <f t="shared" si="42"/>
        <v>0</v>
      </c>
      <c r="I97" s="293">
        <f t="shared" si="43"/>
        <v>0</v>
      </c>
      <c r="J97" s="293">
        <f t="shared" si="44"/>
        <v>0</v>
      </c>
    </row>
    <row r="98" spans="1:10" ht="15" customHeight="1" x14ac:dyDescent="0.2">
      <c r="A98" s="912"/>
      <c r="B98" s="913"/>
      <c r="C98" s="913"/>
      <c r="D98" s="906">
        <f t="shared" si="38"/>
        <v>0</v>
      </c>
      <c r="E98" s="293">
        <f t="shared" si="39"/>
        <v>0</v>
      </c>
      <c r="F98" s="293">
        <f t="shared" si="40"/>
        <v>0</v>
      </c>
      <c r="G98" s="293">
        <f t="shared" si="41"/>
        <v>0</v>
      </c>
      <c r="H98" s="293">
        <f t="shared" si="42"/>
        <v>0</v>
      </c>
      <c r="I98" s="293">
        <f t="shared" si="43"/>
        <v>0</v>
      </c>
      <c r="J98" s="293">
        <f t="shared" si="44"/>
        <v>0</v>
      </c>
    </row>
    <row r="99" spans="1:10" ht="15" customHeight="1" x14ac:dyDescent="0.2">
      <c r="A99" s="912"/>
      <c r="B99" s="913"/>
      <c r="C99" s="913"/>
      <c r="D99" s="906">
        <f t="shared" si="38"/>
        <v>0</v>
      </c>
      <c r="E99" s="293">
        <f t="shared" si="39"/>
        <v>0</v>
      </c>
      <c r="F99" s="293">
        <f t="shared" si="40"/>
        <v>0</v>
      </c>
      <c r="G99" s="293">
        <f t="shared" si="41"/>
        <v>0</v>
      </c>
      <c r="H99" s="293">
        <f t="shared" si="42"/>
        <v>0</v>
      </c>
      <c r="I99" s="293">
        <f t="shared" si="43"/>
        <v>0</v>
      </c>
      <c r="J99" s="293">
        <f t="shared" si="44"/>
        <v>0</v>
      </c>
    </row>
    <row r="100" spans="1:10" ht="15" customHeight="1" x14ac:dyDescent="0.2">
      <c r="A100" s="912"/>
      <c r="B100" s="913"/>
      <c r="C100" s="913"/>
      <c r="D100" s="906">
        <f t="shared" si="38"/>
        <v>0</v>
      </c>
      <c r="E100" s="293">
        <f t="shared" si="39"/>
        <v>0</v>
      </c>
      <c r="F100" s="293">
        <f t="shared" si="40"/>
        <v>0</v>
      </c>
      <c r="G100" s="293">
        <f t="shared" si="41"/>
        <v>0</v>
      </c>
      <c r="H100" s="293">
        <f t="shared" si="42"/>
        <v>0</v>
      </c>
      <c r="I100" s="293">
        <f t="shared" si="43"/>
        <v>0</v>
      </c>
      <c r="J100" s="293">
        <f t="shared" si="44"/>
        <v>0</v>
      </c>
    </row>
    <row r="101" spans="1:10" ht="15" customHeight="1" x14ac:dyDescent="0.2">
      <c r="A101" s="912"/>
      <c r="B101" s="913"/>
      <c r="C101" s="913"/>
      <c r="D101" s="906">
        <f t="shared" si="38"/>
        <v>0</v>
      </c>
      <c r="E101" s="293">
        <f t="shared" si="39"/>
        <v>0</v>
      </c>
      <c r="F101" s="293">
        <f t="shared" si="40"/>
        <v>0</v>
      </c>
      <c r="G101" s="293">
        <f t="shared" si="41"/>
        <v>0</v>
      </c>
      <c r="H101" s="293">
        <f t="shared" si="42"/>
        <v>0</v>
      </c>
      <c r="I101" s="293">
        <f t="shared" si="43"/>
        <v>0</v>
      </c>
      <c r="J101" s="293">
        <f t="shared" si="44"/>
        <v>0</v>
      </c>
    </row>
    <row r="102" spans="1:10" ht="15" customHeight="1" x14ac:dyDescent="0.2">
      <c r="A102" s="912"/>
      <c r="B102" s="913"/>
      <c r="C102" s="913"/>
      <c r="D102" s="906">
        <f t="shared" si="38"/>
        <v>0</v>
      </c>
      <c r="E102" s="293">
        <f t="shared" si="39"/>
        <v>0</v>
      </c>
      <c r="F102" s="293">
        <f t="shared" si="40"/>
        <v>0</v>
      </c>
      <c r="G102" s="293">
        <f t="shared" si="41"/>
        <v>0</v>
      </c>
      <c r="H102" s="293">
        <f t="shared" si="42"/>
        <v>0</v>
      </c>
      <c r="I102" s="293">
        <f t="shared" si="43"/>
        <v>0</v>
      </c>
      <c r="J102" s="293">
        <f t="shared" si="44"/>
        <v>0</v>
      </c>
    </row>
    <row r="103" spans="1:10" ht="15" customHeight="1" thickBot="1" x14ac:dyDescent="0.3">
      <c r="A103" s="917" t="s">
        <v>1231</v>
      </c>
      <c r="B103" s="918"/>
      <c r="C103" s="918"/>
      <c r="D103" s="919">
        <f t="shared" ref="D103" si="45">SUM(D95:D102)</f>
        <v>0</v>
      </c>
      <c r="E103" s="294">
        <f t="shared" ref="E103:J103" si="46">SUM(E95:E102)</f>
        <v>0</v>
      </c>
      <c r="F103" s="294">
        <f t="shared" si="46"/>
        <v>0</v>
      </c>
      <c r="G103" s="294">
        <f t="shared" si="46"/>
        <v>0</v>
      </c>
      <c r="H103" s="294">
        <f t="shared" si="46"/>
        <v>0</v>
      </c>
      <c r="I103" s="294">
        <f t="shared" si="46"/>
        <v>0</v>
      </c>
      <c r="J103" s="294">
        <f t="shared" si="46"/>
        <v>0</v>
      </c>
    </row>
    <row r="104" spans="1:10" ht="15" customHeight="1" thickTop="1" x14ac:dyDescent="0.25">
      <c r="A104" s="895"/>
      <c r="B104" s="895"/>
      <c r="C104" s="895"/>
      <c r="D104" s="895"/>
      <c r="E104" s="895"/>
      <c r="F104" s="895"/>
      <c r="G104" s="895"/>
      <c r="H104" s="895"/>
      <c r="I104" s="895"/>
    </row>
  </sheetData>
  <sheetProtection algorithmName="SHA-512" hashValue="MF6aZw6guFCGPwWAc8hxSQG9EQJuRlx/5na2TbVG63Zj0z/Uy0Q8ZazofV9BPLhfu3rgq0W212mXlPlkIU+Qxw==" saltValue="oCnNrbxhv+4iJhWHwwzYnQ==" spinCount="100000" sheet="1" objects="1" scenarios="1"/>
  <dataValidations count="1">
    <dataValidation type="list" allowBlank="1" showInputMessage="1" showErrorMessage="1" sqref="B42:B63 B70:B76 B83:B89 B96:B102" xr:uid="{35228D10-44B5-4A36-B22B-C2F07456A1F8}">
      <formula1>$B$17:$B$36</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DF35D84-6089-47FA-9F29-D56EF72C4C89}">
          <x14:formula1>
            <xm:f>'Input List'!$N$3:$N$36</xm:f>
          </x14:formula1>
          <xm:sqref>I8:I11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04B3F-0E0E-4B3B-8C6A-6E2C7DC58181}">
  <dimension ref="A1:L225"/>
  <sheetViews>
    <sheetView zoomScaleNormal="100" workbookViewId="0">
      <selection activeCell="A4" sqref="A4"/>
    </sheetView>
  </sheetViews>
  <sheetFormatPr defaultColWidth="9.875" defaultRowHeight="15" x14ac:dyDescent="0.2"/>
  <cols>
    <col min="1" max="1" width="6.25" style="2" customWidth="1"/>
    <col min="2" max="2" width="33.75" style="2" customWidth="1"/>
    <col min="3" max="3" width="6.25" style="2" customWidth="1"/>
    <col min="4" max="10" width="13.375" style="2" customWidth="1"/>
    <col min="11" max="11" width="9.875" style="875" hidden="1" customWidth="1"/>
    <col min="12" max="12" width="9.875" style="125"/>
    <col min="13" max="16384" width="9.875" style="2"/>
  </cols>
  <sheetData>
    <row r="1" spans="1:12" ht="15" customHeight="1" x14ac:dyDescent="0.25">
      <c r="A1" s="1421" t="str">
        <f>CONCATENATE("Schedule ",Chklst!A22," - ",Chklst!B22)</f>
        <v>Schedule C-3 - Statistical Data</v>
      </c>
      <c r="B1" s="8"/>
      <c r="C1" s="8"/>
      <c r="D1" s="8"/>
      <c r="E1" s="8"/>
      <c r="F1" s="8"/>
      <c r="G1" s="1053"/>
      <c r="H1" s="1053"/>
      <c r="I1" s="1049" t="s">
        <v>102</v>
      </c>
      <c r="J1" s="1126"/>
    </row>
    <row r="2" spans="1:12" s="10" customFormat="1" ht="15" customHeight="1" x14ac:dyDescent="0.2">
      <c r="A2" s="11" t="str">
        <f>'Sch A'!$A$2</f>
        <v>SFN 134 (Rev. 04-24)</v>
      </c>
      <c r="B2" s="29"/>
      <c r="C2" s="29"/>
      <c r="D2" s="29"/>
      <c r="E2" s="29"/>
      <c r="F2" s="29"/>
      <c r="G2" s="928"/>
      <c r="H2" s="928"/>
      <c r="I2" s="1049" t="s">
        <v>103</v>
      </c>
      <c r="J2" s="1127">
        <f>'Sch A'!$C$2</f>
        <v>45108</v>
      </c>
      <c r="K2" s="876"/>
      <c r="L2" s="297"/>
    </row>
    <row r="3" spans="1:12" s="10" customFormat="1" ht="15" customHeight="1" x14ac:dyDescent="0.2">
      <c r="A3" s="1278">
        <f>'Sch A'!$A$5</f>
        <v>0</v>
      </c>
      <c r="B3" s="29"/>
      <c r="C3" s="29"/>
      <c r="D3" s="29"/>
      <c r="E3" s="29"/>
      <c r="G3" s="1045"/>
      <c r="H3" s="928"/>
      <c r="I3" s="1128" t="s">
        <v>104</v>
      </c>
      <c r="J3" s="1138">
        <f>'Sch A'!$C$3</f>
        <v>45473</v>
      </c>
      <c r="K3" s="876"/>
      <c r="L3" s="297"/>
    </row>
    <row r="4" spans="1:12" s="10" customFormat="1" ht="15" customHeight="1" x14ac:dyDescent="0.2">
      <c r="D4" s="29"/>
      <c r="E4" s="29"/>
      <c r="I4" s="928"/>
      <c r="J4" s="928"/>
      <c r="K4" s="876"/>
      <c r="L4" s="297"/>
    </row>
    <row r="5" spans="1:12" s="101" customFormat="1" ht="15" customHeight="1" x14ac:dyDescent="0.2">
      <c r="A5" s="16" t="s">
        <v>244</v>
      </c>
      <c r="B5" s="298"/>
      <c r="C5" s="298"/>
      <c r="D5" s="298"/>
      <c r="E5" s="298"/>
      <c r="F5" s="298"/>
      <c r="G5" s="298"/>
      <c r="H5" s="298"/>
      <c r="I5" s="298"/>
      <c r="J5" s="299"/>
      <c r="K5" s="877"/>
      <c r="L5" s="300"/>
    </row>
    <row r="6" spans="1:12" s="10" customFormat="1" ht="30.75" customHeight="1" x14ac:dyDescent="0.2">
      <c r="A6" s="301" t="s">
        <v>245</v>
      </c>
      <c r="B6" s="302" t="s">
        <v>246</v>
      </c>
      <c r="C6" s="301" t="s">
        <v>245</v>
      </c>
      <c r="D6" s="303" t="s">
        <v>113</v>
      </c>
      <c r="E6" s="304" t="s">
        <v>109</v>
      </c>
      <c r="F6" s="305" t="s">
        <v>33</v>
      </c>
      <c r="G6" s="305" t="s">
        <v>35</v>
      </c>
      <c r="H6" s="305" t="s">
        <v>37</v>
      </c>
      <c r="I6" s="305" t="s">
        <v>38</v>
      </c>
      <c r="J6" s="305" t="s">
        <v>39</v>
      </c>
      <c r="K6" s="876"/>
      <c r="L6" s="297"/>
    </row>
    <row r="7" spans="1:12" ht="15" customHeight="1" x14ac:dyDescent="0.2">
      <c r="A7" s="306" t="s">
        <v>128</v>
      </c>
      <c r="B7" s="307" t="s">
        <v>248</v>
      </c>
      <c r="C7" s="307"/>
      <c r="D7" s="308">
        <f>SUM(E7:J7)</f>
        <v>0</v>
      </c>
      <c r="E7" s="309"/>
      <c r="F7" s="309"/>
      <c r="G7" s="309"/>
      <c r="H7" s="309"/>
      <c r="I7" s="309"/>
      <c r="J7" s="309"/>
    </row>
    <row r="8" spans="1:12" ht="15" customHeight="1" x14ac:dyDescent="0.2">
      <c r="A8" s="310"/>
      <c r="B8" s="311"/>
      <c r="C8" s="311">
        <v>1</v>
      </c>
      <c r="D8" s="941">
        <f>SUM(E8:J8)</f>
        <v>0</v>
      </c>
      <c r="E8" s="941">
        <f>IFERROR(ROUND(E7/$D$7,8),0)</f>
        <v>0</v>
      </c>
      <c r="F8" s="941">
        <f t="shared" ref="F8:J8" si="0">IFERROR(ROUND(F7/$D$7,8),0)</f>
        <v>0</v>
      </c>
      <c r="G8" s="941">
        <f t="shared" si="0"/>
        <v>0</v>
      </c>
      <c r="H8" s="941">
        <f t="shared" si="0"/>
        <v>0</v>
      </c>
      <c r="I8" s="941">
        <f t="shared" si="0"/>
        <v>0</v>
      </c>
      <c r="J8" s="941">
        <f t="shared" si="0"/>
        <v>0</v>
      </c>
      <c r="K8" s="884" t="s">
        <v>249</v>
      </c>
    </row>
    <row r="9" spans="1:12" ht="15" customHeight="1" x14ac:dyDescent="0.2">
      <c r="A9" s="306" t="s">
        <v>130</v>
      </c>
      <c r="B9" s="939" t="s">
        <v>1199</v>
      </c>
      <c r="C9" s="307"/>
      <c r="D9" s="308">
        <f t="shared" ref="D9:D49" si="1">SUM(E9:J9)</f>
        <v>0</v>
      </c>
      <c r="E9" s="940">
        <f>'Sch C-2n'!C$11</f>
        <v>0</v>
      </c>
      <c r="F9" s="940">
        <f>'Sch C-2n'!D$11</f>
        <v>0</v>
      </c>
      <c r="G9" s="940">
        <f>'Sch C-2n'!E$11</f>
        <v>0</v>
      </c>
      <c r="H9" s="940">
        <f>'Sch C-2n'!F$11</f>
        <v>0</v>
      </c>
      <c r="I9" s="940">
        <f>'Sch C-2n'!G$11</f>
        <v>0</v>
      </c>
      <c r="J9" s="940">
        <f>'Sch C-2n'!H$11</f>
        <v>0</v>
      </c>
    </row>
    <row r="10" spans="1:12" ht="15" customHeight="1" x14ac:dyDescent="0.2">
      <c r="A10" s="310"/>
      <c r="B10" s="311"/>
      <c r="C10" s="311">
        <v>2</v>
      </c>
      <c r="D10" s="941">
        <f>SUM(E10:J10)</f>
        <v>0</v>
      </c>
      <c r="E10" s="941">
        <f>IFERROR(ROUND(E9/$D$9,8),0)</f>
        <v>0</v>
      </c>
      <c r="F10" s="941">
        <f t="shared" ref="F10:J10" si="2">IFERROR(ROUND(F9/$D$9,8),0)</f>
        <v>0</v>
      </c>
      <c r="G10" s="941">
        <f t="shared" si="2"/>
        <v>0</v>
      </c>
      <c r="H10" s="941">
        <f t="shared" si="2"/>
        <v>0</v>
      </c>
      <c r="I10" s="941">
        <f t="shared" si="2"/>
        <v>0</v>
      </c>
      <c r="J10" s="941">
        <f t="shared" si="2"/>
        <v>0</v>
      </c>
      <c r="K10" s="2" t="s">
        <v>1200</v>
      </c>
    </row>
    <row r="11" spans="1:12" ht="15" customHeight="1" x14ac:dyDescent="0.2">
      <c r="A11" s="306" t="s">
        <v>132</v>
      </c>
      <c r="B11" s="939" t="s">
        <v>1201</v>
      </c>
      <c r="C11" s="944"/>
      <c r="D11" s="308">
        <f t="shared" si="1"/>
        <v>0</v>
      </c>
      <c r="E11" s="940">
        <f>'Sch W'!E$7</f>
        <v>0</v>
      </c>
      <c r="F11" s="940">
        <f>'Sch W'!F$7</f>
        <v>0</v>
      </c>
      <c r="G11" s="940">
        <f>'Sch W'!G$7</f>
        <v>0</v>
      </c>
      <c r="H11" s="940">
        <f>'Sch W'!H$7</f>
        <v>0</v>
      </c>
      <c r="I11" s="940">
        <f>'Sch W'!I$7</f>
        <v>0</v>
      </c>
      <c r="J11" s="940">
        <f>'Sch W'!J$7</f>
        <v>0</v>
      </c>
    </row>
    <row r="12" spans="1:12" ht="15" customHeight="1" x14ac:dyDescent="0.2">
      <c r="A12" s="310"/>
      <c r="B12" s="311"/>
      <c r="C12" s="945">
        <v>3.1</v>
      </c>
      <c r="D12" s="941">
        <f>SUM(E12:J12)</f>
        <v>0</v>
      </c>
      <c r="E12" s="941">
        <f>IFERROR(ROUND(E11/$D$11,8),0)</f>
        <v>0</v>
      </c>
      <c r="F12" s="941">
        <f t="shared" ref="F12:J12" si="3">IFERROR(ROUND(F11/$D$11,8),0)</f>
        <v>0</v>
      </c>
      <c r="G12" s="941">
        <f t="shared" si="3"/>
        <v>0</v>
      </c>
      <c r="H12" s="941">
        <f t="shared" si="3"/>
        <v>0</v>
      </c>
      <c r="I12" s="941">
        <f t="shared" si="3"/>
        <v>0</v>
      </c>
      <c r="J12" s="941">
        <f t="shared" si="3"/>
        <v>0</v>
      </c>
      <c r="K12" s="2" t="s">
        <v>205</v>
      </c>
    </row>
    <row r="13" spans="1:12" ht="15" customHeight="1" x14ac:dyDescent="0.2">
      <c r="A13" s="942"/>
      <c r="B13" s="939" t="s">
        <v>1202</v>
      </c>
      <c r="C13" s="944"/>
      <c r="D13" s="308">
        <f t="shared" si="1"/>
        <v>0</v>
      </c>
      <c r="E13" s="940">
        <f>'Sch W'!E$8</f>
        <v>0</v>
      </c>
      <c r="F13" s="940">
        <f>'Sch W'!F$8</f>
        <v>0</v>
      </c>
      <c r="G13" s="940">
        <f>'Sch W'!G$8</f>
        <v>0</v>
      </c>
      <c r="H13" s="940">
        <f>'Sch W'!H$8</f>
        <v>0</v>
      </c>
      <c r="I13" s="940">
        <f>'Sch W'!I$8</f>
        <v>0</v>
      </c>
      <c r="J13" s="940">
        <f>'Sch W'!J$8</f>
        <v>0</v>
      </c>
      <c r="K13" s="2"/>
    </row>
    <row r="14" spans="1:12" ht="15" customHeight="1" x14ac:dyDescent="0.2">
      <c r="A14" s="942"/>
      <c r="B14" s="311"/>
      <c r="C14" s="945">
        <v>3.2</v>
      </c>
      <c r="D14" s="941">
        <f>SUM(E14:J14)</f>
        <v>0</v>
      </c>
      <c r="E14" s="941">
        <f>IFERROR(ROUND(E13/$D$13,8),0)</f>
        <v>0</v>
      </c>
      <c r="F14" s="941">
        <f t="shared" ref="F14:J14" si="4">IFERROR(ROUND(F13/$D$13,8),0)</f>
        <v>0</v>
      </c>
      <c r="G14" s="941">
        <f t="shared" si="4"/>
        <v>0</v>
      </c>
      <c r="H14" s="941">
        <f t="shared" si="4"/>
        <v>0</v>
      </c>
      <c r="I14" s="941">
        <f t="shared" si="4"/>
        <v>0</v>
      </c>
      <c r="J14" s="941">
        <f t="shared" si="4"/>
        <v>0</v>
      </c>
      <c r="K14" s="2" t="s">
        <v>207</v>
      </c>
    </row>
    <row r="15" spans="1:12" ht="15" customHeight="1" x14ac:dyDescent="0.2">
      <c r="A15" s="942"/>
      <c r="B15" s="939" t="s">
        <v>1203</v>
      </c>
      <c r="C15" s="944"/>
      <c r="D15" s="308">
        <f t="shared" ref="D15" si="5">SUM(E15:J15)</f>
        <v>0</v>
      </c>
      <c r="E15" s="940">
        <f>'Sch W'!E$9</f>
        <v>0</v>
      </c>
      <c r="F15" s="940">
        <f>'Sch W'!F$9</f>
        <v>0</v>
      </c>
      <c r="G15" s="940">
        <f>'Sch W'!G$9</f>
        <v>0</v>
      </c>
      <c r="H15" s="940">
        <f>'Sch W'!H$9</f>
        <v>0</v>
      </c>
      <c r="I15" s="940">
        <f>'Sch W'!I$9</f>
        <v>0</v>
      </c>
      <c r="J15" s="940">
        <f>'Sch W'!J$9</f>
        <v>0</v>
      </c>
      <c r="K15" s="2"/>
    </row>
    <row r="16" spans="1:12" ht="15" customHeight="1" x14ac:dyDescent="0.2">
      <c r="A16" s="942"/>
      <c r="B16" s="311"/>
      <c r="C16" s="945">
        <v>3.3</v>
      </c>
      <c r="D16" s="941">
        <f>SUM(E16:J16)</f>
        <v>0</v>
      </c>
      <c r="E16" s="941">
        <f>IFERROR(ROUND(E15/$D$15,8),0)</f>
        <v>0</v>
      </c>
      <c r="F16" s="941">
        <f t="shared" ref="F16:J16" si="6">IFERROR(ROUND(F15/$D$15,8),0)</f>
        <v>0</v>
      </c>
      <c r="G16" s="941">
        <f t="shared" si="6"/>
        <v>0</v>
      </c>
      <c r="H16" s="941">
        <f t="shared" si="6"/>
        <v>0</v>
      </c>
      <c r="I16" s="941">
        <f t="shared" si="6"/>
        <v>0</v>
      </c>
      <c r="J16" s="941">
        <f t="shared" si="6"/>
        <v>0</v>
      </c>
      <c r="K16" s="2" t="s">
        <v>209</v>
      </c>
    </row>
    <row r="17" spans="1:11" ht="15" customHeight="1" x14ac:dyDescent="0.2">
      <c r="A17" s="942"/>
      <c r="B17" s="939" t="s">
        <v>1204</v>
      </c>
      <c r="C17" s="944"/>
      <c r="D17" s="308">
        <f t="shared" ref="D17" si="7">SUM(E17:J17)</f>
        <v>0</v>
      </c>
      <c r="E17" s="940">
        <f>'Sch W'!E$10</f>
        <v>0</v>
      </c>
      <c r="F17" s="940">
        <f>'Sch W'!F$10</f>
        <v>0</v>
      </c>
      <c r="G17" s="940">
        <f>'Sch W'!G$10</f>
        <v>0</v>
      </c>
      <c r="H17" s="940">
        <f>'Sch W'!H$10</f>
        <v>0</v>
      </c>
      <c r="I17" s="940">
        <f>'Sch W'!I$10</f>
        <v>0</v>
      </c>
      <c r="J17" s="940">
        <f>'Sch W'!J$10</f>
        <v>0</v>
      </c>
      <c r="K17" s="2"/>
    </row>
    <row r="18" spans="1:11" ht="15" customHeight="1" x14ac:dyDescent="0.2">
      <c r="A18" s="942"/>
      <c r="B18" s="311"/>
      <c r="C18" s="945">
        <v>3.4</v>
      </c>
      <c r="D18" s="941">
        <f>SUM(E18:J18)</f>
        <v>0</v>
      </c>
      <c r="E18" s="941">
        <f>IFERROR(ROUND(E17/$D$17,8),0)</f>
        <v>0</v>
      </c>
      <c r="F18" s="941">
        <f t="shared" ref="F18:J18" si="8">IFERROR(ROUND(F17/$D$17,8),0)</f>
        <v>0</v>
      </c>
      <c r="G18" s="941">
        <f t="shared" si="8"/>
        <v>0</v>
      </c>
      <c r="H18" s="941">
        <f t="shared" si="8"/>
        <v>0</v>
      </c>
      <c r="I18" s="941">
        <f t="shared" si="8"/>
        <v>0</v>
      </c>
      <c r="J18" s="941">
        <f t="shared" si="8"/>
        <v>0</v>
      </c>
      <c r="K18" s="2" t="s">
        <v>211</v>
      </c>
    </row>
    <row r="19" spans="1:11" ht="15" customHeight="1" x14ac:dyDescent="0.2">
      <c r="A19" s="942"/>
      <c r="B19" s="943" t="s">
        <v>1205</v>
      </c>
      <c r="C19" s="946"/>
      <c r="D19" s="308">
        <f t="shared" ref="D19" si="9">SUM(E19:J19)</f>
        <v>0</v>
      </c>
      <c r="E19" s="940">
        <f>'Sch W'!E$11</f>
        <v>0</v>
      </c>
      <c r="F19" s="940">
        <f>'Sch W'!F$11</f>
        <v>0</v>
      </c>
      <c r="G19" s="940">
        <f>'Sch W'!G$11</f>
        <v>0</v>
      </c>
      <c r="H19" s="940">
        <f>'Sch W'!H$11</f>
        <v>0</v>
      </c>
      <c r="I19" s="940">
        <f>'Sch W'!I$11</f>
        <v>0</v>
      </c>
      <c r="J19" s="940">
        <f>'Sch W'!J$11</f>
        <v>0</v>
      </c>
      <c r="K19" s="2"/>
    </row>
    <row r="20" spans="1:11" ht="15" customHeight="1" x14ac:dyDescent="0.2">
      <c r="A20" s="942"/>
      <c r="B20" s="311"/>
      <c r="C20" s="947">
        <v>3.5</v>
      </c>
      <c r="D20" s="941">
        <f>SUM(E20:J20)</f>
        <v>0</v>
      </c>
      <c r="E20" s="941">
        <f>IFERROR(ROUND(E19/$D$19,8),0)</f>
        <v>0</v>
      </c>
      <c r="F20" s="941">
        <f t="shared" ref="F20:J20" si="10">IFERROR(ROUND(F19/$D$19,8),0)</f>
        <v>0</v>
      </c>
      <c r="G20" s="941">
        <f t="shared" si="10"/>
        <v>0</v>
      </c>
      <c r="H20" s="941">
        <f t="shared" si="10"/>
        <v>0</v>
      </c>
      <c r="I20" s="941">
        <f t="shared" si="10"/>
        <v>0</v>
      </c>
      <c r="J20" s="941">
        <f t="shared" si="10"/>
        <v>0</v>
      </c>
      <c r="K20" s="2" t="s">
        <v>213</v>
      </c>
    </row>
    <row r="21" spans="1:11" ht="15" customHeight="1" x14ac:dyDescent="0.2">
      <c r="A21" s="942"/>
      <c r="B21" s="943" t="s">
        <v>1208</v>
      </c>
      <c r="C21" s="948"/>
      <c r="D21" s="308">
        <f t="shared" ref="D21" si="11">SUM(E21:J21)</f>
        <v>0</v>
      </c>
      <c r="E21" s="940">
        <f>'Sch W'!E$12</f>
        <v>0</v>
      </c>
      <c r="F21" s="940">
        <f>'Sch W'!F$12</f>
        <v>0</v>
      </c>
      <c r="G21" s="940">
        <f>'Sch W'!G$12</f>
        <v>0</v>
      </c>
      <c r="H21" s="940">
        <f>'Sch W'!H$12</f>
        <v>0</v>
      </c>
      <c r="I21" s="940">
        <f>'Sch W'!I$12</f>
        <v>0</v>
      </c>
      <c r="J21" s="940">
        <f>'Sch W'!J$12</f>
        <v>0</v>
      </c>
      <c r="K21" s="2"/>
    </row>
    <row r="22" spans="1:11" ht="15" customHeight="1" x14ac:dyDescent="0.2">
      <c r="A22" s="942"/>
      <c r="B22" s="311"/>
      <c r="C22" s="316">
        <v>3.6</v>
      </c>
      <c r="D22" s="941">
        <f>SUM(E22:J22)</f>
        <v>0</v>
      </c>
      <c r="E22" s="941">
        <f>IFERROR(ROUND(E21/$D$21,8),0)</f>
        <v>0</v>
      </c>
      <c r="F22" s="941">
        <f t="shared" ref="F22:J22" si="12">IFERROR(ROUND(F21/$D$21,8),0)</f>
        <v>0</v>
      </c>
      <c r="G22" s="941">
        <f t="shared" si="12"/>
        <v>0</v>
      </c>
      <c r="H22" s="941">
        <f t="shared" si="12"/>
        <v>0</v>
      </c>
      <c r="I22" s="941">
        <f t="shared" si="12"/>
        <v>0</v>
      </c>
      <c r="J22" s="941">
        <f t="shared" si="12"/>
        <v>0</v>
      </c>
      <c r="K22" s="2" t="s">
        <v>215</v>
      </c>
    </row>
    <row r="23" spans="1:11" ht="15" customHeight="1" x14ac:dyDescent="0.2">
      <c r="A23" s="942"/>
      <c r="B23" s="943" t="s">
        <v>1206</v>
      </c>
      <c r="C23" s="948"/>
      <c r="D23" s="308">
        <f t="shared" ref="D23" si="13">SUM(E23:J23)</f>
        <v>0</v>
      </c>
      <c r="E23" s="940">
        <f>'Sch W'!E$13</f>
        <v>0</v>
      </c>
      <c r="F23" s="940">
        <f>'Sch W'!F$13</f>
        <v>0</v>
      </c>
      <c r="G23" s="940">
        <f>'Sch W'!G$13</f>
        <v>0</v>
      </c>
      <c r="H23" s="940">
        <f>'Sch W'!H$13</f>
        <v>0</v>
      </c>
      <c r="I23" s="940">
        <f>'Sch W'!I$13</f>
        <v>0</v>
      </c>
      <c r="J23" s="940">
        <f>'Sch W'!J$13</f>
        <v>0</v>
      </c>
      <c r="K23" s="2"/>
    </row>
    <row r="24" spans="1:11" ht="15" customHeight="1" x14ac:dyDescent="0.2">
      <c r="A24" s="942"/>
      <c r="B24" s="943"/>
      <c r="C24" s="948">
        <v>3.7</v>
      </c>
      <c r="D24" s="941">
        <f>SUM(E24:J24)</f>
        <v>0</v>
      </c>
      <c r="E24" s="941">
        <f>IFERROR(ROUND(E23/$D$23,8),0)</f>
        <v>0</v>
      </c>
      <c r="F24" s="941">
        <f t="shared" ref="F24:J24" si="14">IFERROR(ROUND(F23/$D$23,8),0)</f>
        <v>0</v>
      </c>
      <c r="G24" s="941">
        <f t="shared" si="14"/>
        <v>0</v>
      </c>
      <c r="H24" s="941">
        <f t="shared" si="14"/>
        <v>0</v>
      </c>
      <c r="I24" s="941">
        <f t="shared" si="14"/>
        <v>0</v>
      </c>
      <c r="J24" s="941">
        <f t="shared" si="14"/>
        <v>0</v>
      </c>
      <c r="K24" s="2" t="s">
        <v>217</v>
      </c>
    </row>
    <row r="25" spans="1:11" ht="15" customHeight="1" x14ac:dyDescent="0.2">
      <c r="A25" s="306" t="s">
        <v>134</v>
      </c>
      <c r="B25" s="307" t="s">
        <v>250</v>
      </c>
      <c r="C25" s="307"/>
      <c r="D25" s="308">
        <f t="shared" si="1"/>
        <v>0</v>
      </c>
      <c r="E25" s="309"/>
      <c r="F25" s="309"/>
      <c r="G25" s="309"/>
      <c r="H25" s="309"/>
      <c r="I25" s="309"/>
      <c r="J25" s="309"/>
    </row>
    <row r="26" spans="1:11" ht="15" customHeight="1" x14ac:dyDescent="0.2">
      <c r="A26" s="310"/>
      <c r="B26" s="311"/>
      <c r="C26" s="311">
        <v>4</v>
      </c>
      <c r="D26" s="941">
        <f>SUM(E26:J26)</f>
        <v>0</v>
      </c>
      <c r="E26" s="941">
        <f>IFERROR(ROUND(E25/$D$25,8),0)</f>
        <v>0</v>
      </c>
      <c r="F26" s="941">
        <f t="shared" ref="F26:J26" si="15">IFERROR(ROUND(F25/$D$25,8),0)</f>
        <v>0</v>
      </c>
      <c r="G26" s="941">
        <f t="shared" si="15"/>
        <v>0</v>
      </c>
      <c r="H26" s="941">
        <f t="shared" si="15"/>
        <v>0</v>
      </c>
      <c r="I26" s="941">
        <f t="shared" si="15"/>
        <v>0</v>
      </c>
      <c r="J26" s="941">
        <f t="shared" si="15"/>
        <v>0</v>
      </c>
      <c r="K26" s="875" t="s">
        <v>251</v>
      </c>
    </row>
    <row r="27" spans="1:11" ht="15" customHeight="1" x14ac:dyDescent="0.2">
      <c r="A27" s="306" t="s">
        <v>137</v>
      </c>
      <c r="B27" s="307" t="s">
        <v>110</v>
      </c>
      <c r="C27" s="307"/>
      <c r="D27" s="308">
        <f t="shared" si="1"/>
        <v>0</v>
      </c>
      <c r="E27" s="940">
        <f>'Sch B-1'!D20</f>
        <v>0</v>
      </c>
      <c r="F27" s="940">
        <f>'Sch B-1'!G20</f>
        <v>0</v>
      </c>
      <c r="G27" s="940">
        <f>'Sch B-1'!J20</f>
        <v>0</v>
      </c>
      <c r="H27" s="940">
        <f>'Sch B-1'!M20</f>
        <v>0</v>
      </c>
      <c r="I27" s="940">
        <f>'Sch B-1'!P20</f>
        <v>0</v>
      </c>
      <c r="J27" s="940">
        <f>'Sch B-1'!S20</f>
        <v>0</v>
      </c>
    </row>
    <row r="28" spans="1:11" ht="15" customHeight="1" x14ac:dyDescent="0.2">
      <c r="A28" s="310"/>
      <c r="B28" s="311"/>
      <c r="C28" s="311">
        <v>5</v>
      </c>
      <c r="D28" s="941">
        <f>SUM(E28:J28)</f>
        <v>0</v>
      </c>
      <c r="E28" s="941">
        <f>IFERROR(ROUND(E27/$D$27,8),0)</f>
        <v>0</v>
      </c>
      <c r="F28" s="941">
        <f t="shared" ref="F28:J28" si="16">IFERROR(ROUND(F27/$D$27,8),0)</f>
        <v>0</v>
      </c>
      <c r="G28" s="941">
        <f t="shared" si="16"/>
        <v>0</v>
      </c>
      <c r="H28" s="941">
        <f t="shared" si="16"/>
        <v>0</v>
      </c>
      <c r="I28" s="941">
        <f t="shared" si="16"/>
        <v>0</v>
      </c>
      <c r="J28" s="941">
        <f t="shared" si="16"/>
        <v>0</v>
      </c>
      <c r="K28" s="873" t="str">
        <f t="shared" ref="K28" si="17">B27</f>
        <v>Resident Days</v>
      </c>
    </row>
    <row r="29" spans="1:11" ht="15" customHeight="1" x14ac:dyDescent="0.2">
      <c r="A29" s="306" t="s">
        <v>140</v>
      </c>
      <c r="B29" s="307" t="s">
        <v>252</v>
      </c>
      <c r="C29" s="307"/>
      <c r="D29" s="308">
        <f t="shared" si="1"/>
        <v>0</v>
      </c>
      <c r="E29" s="940">
        <f>'Sch B-1'!B20</f>
        <v>0</v>
      </c>
      <c r="F29" s="940">
        <f>'Sch B-1'!E20</f>
        <v>0</v>
      </c>
      <c r="G29" s="940">
        <f>'Sch B-1'!H20</f>
        <v>0</v>
      </c>
      <c r="H29" s="940">
        <f>'Sch B-1'!K20</f>
        <v>0</v>
      </c>
      <c r="I29" s="940">
        <f>'Sch B-1'!N20</f>
        <v>0</v>
      </c>
      <c r="J29" s="940">
        <f>'Sch B-1'!Q20</f>
        <v>0</v>
      </c>
    </row>
    <row r="30" spans="1:11" ht="15" customHeight="1" x14ac:dyDescent="0.2">
      <c r="A30" s="310"/>
      <c r="B30" s="311"/>
      <c r="C30" s="311">
        <v>6</v>
      </c>
      <c r="D30" s="941">
        <f>SUM(E30:J30)</f>
        <v>0</v>
      </c>
      <c r="E30" s="941">
        <f>IFERROR(ROUND(E29/$D$29,8),0)</f>
        <v>0</v>
      </c>
      <c r="F30" s="941">
        <f t="shared" ref="F30:J30" si="18">IFERROR(ROUND(F29/$D$29,8),0)</f>
        <v>0</v>
      </c>
      <c r="G30" s="941">
        <f t="shared" si="18"/>
        <v>0</v>
      </c>
      <c r="H30" s="941">
        <f t="shared" si="18"/>
        <v>0</v>
      </c>
      <c r="I30" s="941">
        <f t="shared" si="18"/>
        <v>0</v>
      </c>
      <c r="J30" s="941">
        <f t="shared" si="18"/>
        <v>0</v>
      </c>
      <c r="K30" s="873" t="str">
        <f t="shared" ref="K30" si="19">B29</f>
        <v>In-House Resident Days</v>
      </c>
    </row>
    <row r="31" spans="1:11" ht="15" customHeight="1" x14ac:dyDescent="0.2">
      <c r="A31" s="306" t="s">
        <v>253</v>
      </c>
      <c r="B31" s="307" t="s">
        <v>254</v>
      </c>
      <c r="C31" s="307"/>
      <c r="D31" s="308">
        <f t="shared" si="1"/>
        <v>0</v>
      </c>
      <c r="E31" s="309"/>
      <c r="F31" s="309"/>
      <c r="G31" s="309"/>
      <c r="H31" s="309"/>
      <c r="I31" s="309"/>
      <c r="J31" s="309"/>
    </row>
    <row r="32" spans="1:11" ht="15" customHeight="1" x14ac:dyDescent="0.2">
      <c r="A32" s="310"/>
      <c r="B32" s="311"/>
      <c r="C32" s="311">
        <v>7</v>
      </c>
      <c r="D32" s="941">
        <f>SUM(E32:J32)</f>
        <v>0</v>
      </c>
      <c r="E32" s="941">
        <f>IFERROR(ROUND(E31/$D$31,8),0)</f>
        <v>0</v>
      </c>
      <c r="F32" s="941">
        <f t="shared" ref="F32:J32" si="20">IFERROR(ROUND(F31/$D$31,8),0)</f>
        <v>0</v>
      </c>
      <c r="G32" s="941">
        <f t="shared" si="20"/>
        <v>0</v>
      </c>
      <c r="H32" s="941">
        <f t="shared" si="20"/>
        <v>0</v>
      </c>
      <c r="I32" s="941">
        <f t="shared" si="20"/>
        <v>0</v>
      </c>
      <c r="J32" s="941">
        <f t="shared" si="20"/>
        <v>0</v>
      </c>
      <c r="K32" s="873" t="s">
        <v>1207</v>
      </c>
    </row>
    <row r="33" spans="1:11" ht="15" customHeight="1" x14ac:dyDescent="0.2">
      <c r="A33" s="306" t="s">
        <v>255</v>
      </c>
      <c r="B33" s="307" t="s">
        <v>256</v>
      </c>
      <c r="C33" s="307"/>
      <c r="D33" s="308">
        <f t="shared" si="1"/>
        <v>0</v>
      </c>
      <c r="E33" s="309"/>
      <c r="F33" s="309"/>
      <c r="G33" s="309"/>
      <c r="H33" s="309"/>
      <c r="I33" s="309"/>
      <c r="J33" s="309"/>
    </row>
    <row r="34" spans="1:11" ht="15" customHeight="1" x14ac:dyDescent="0.2">
      <c r="A34" s="310"/>
      <c r="B34" s="311"/>
      <c r="C34" s="311">
        <v>8</v>
      </c>
      <c r="D34" s="941">
        <f>SUM(E34:J34)</f>
        <v>0</v>
      </c>
      <c r="E34" s="941">
        <f>IFERROR(ROUND(E33/$D$33,8),0)</f>
        <v>0</v>
      </c>
      <c r="F34" s="941">
        <f t="shared" ref="F34:J34" si="21">IFERROR(ROUND(F33/$D$33,8),0)</f>
        <v>0</v>
      </c>
      <c r="G34" s="941">
        <f t="shared" si="21"/>
        <v>0</v>
      </c>
      <c r="H34" s="941">
        <f t="shared" si="21"/>
        <v>0</v>
      </c>
      <c r="I34" s="941">
        <f t="shared" si="21"/>
        <v>0</v>
      </c>
      <c r="J34" s="941">
        <f t="shared" si="21"/>
        <v>0</v>
      </c>
      <c r="K34" s="875" t="s">
        <v>257</v>
      </c>
    </row>
    <row r="35" spans="1:11" ht="15" customHeight="1" x14ac:dyDescent="0.35">
      <c r="A35" s="306" t="s">
        <v>258</v>
      </c>
      <c r="B35" s="312" t="s">
        <v>267</v>
      </c>
      <c r="C35" s="307"/>
      <c r="D35" s="308">
        <f t="shared" si="1"/>
        <v>0</v>
      </c>
      <c r="E35" s="309"/>
      <c r="F35" s="309"/>
      <c r="G35" s="309"/>
      <c r="H35" s="309"/>
      <c r="I35" s="309"/>
      <c r="J35" s="309"/>
    </row>
    <row r="36" spans="1:11" ht="15" customHeight="1" x14ac:dyDescent="0.2">
      <c r="A36" s="310"/>
      <c r="B36" s="313"/>
      <c r="C36" s="311">
        <v>9</v>
      </c>
      <c r="D36" s="941">
        <f>SUM(E36:J36)</f>
        <v>0</v>
      </c>
      <c r="E36" s="941">
        <f>IFERROR(ROUND(E35/$D$35,8),0)</f>
        <v>0</v>
      </c>
      <c r="F36" s="941">
        <f t="shared" ref="F36:J36" si="22">IFERROR(ROUND(F35/$D$35,8),0)</f>
        <v>0</v>
      </c>
      <c r="G36" s="941">
        <f t="shared" si="22"/>
        <v>0</v>
      </c>
      <c r="H36" s="941">
        <f t="shared" si="22"/>
        <v>0</v>
      </c>
      <c r="I36" s="941">
        <f t="shared" si="22"/>
        <v>0</v>
      </c>
      <c r="J36" s="941">
        <f t="shared" si="22"/>
        <v>0</v>
      </c>
      <c r="K36" s="884" t="str">
        <f>LEFT(B36,40)</f>
        <v/>
      </c>
    </row>
    <row r="37" spans="1:11" ht="15" customHeight="1" x14ac:dyDescent="0.2">
      <c r="A37" s="306" t="s">
        <v>259</v>
      </c>
      <c r="B37" s="307" t="s">
        <v>260</v>
      </c>
      <c r="C37" s="307"/>
      <c r="D37" s="308">
        <f t="shared" si="1"/>
        <v>0</v>
      </c>
      <c r="E37" s="308">
        <f>+'Sch C-2a'!C18</f>
        <v>0</v>
      </c>
      <c r="F37" s="308">
        <f>+'Sch C-2a'!D18</f>
        <v>0</v>
      </c>
      <c r="G37" s="308">
        <f>+'Sch C-2a'!E18</f>
        <v>0</v>
      </c>
      <c r="H37" s="308">
        <f>+'Sch C-2a'!F18</f>
        <v>0</v>
      </c>
      <c r="I37" s="308">
        <f>+'Sch C-2a'!G18</f>
        <v>0</v>
      </c>
      <c r="J37" s="308">
        <f>+'Sch C-2a'!H18</f>
        <v>0</v>
      </c>
    </row>
    <row r="38" spans="1:11" ht="15" customHeight="1" x14ac:dyDescent="0.2">
      <c r="A38" s="310"/>
      <c r="B38" s="311"/>
      <c r="C38" s="311">
        <v>10</v>
      </c>
      <c r="D38" s="941">
        <f>SUM(E38:J38)</f>
        <v>0</v>
      </c>
      <c r="E38" s="941">
        <f>IFERROR(ROUND(E37/$D$37,8),0)</f>
        <v>0</v>
      </c>
      <c r="F38" s="941">
        <f t="shared" ref="F38:J38" si="23">IFERROR(ROUND(F37/$D$37,8),0)</f>
        <v>0</v>
      </c>
      <c r="G38" s="941">
        <f t="shared" si="23"/>
        <v>0</v>
      </c>
      <c r="H38" s="941">
        <f t="shared" si="23"/>
        <v>0</v>
      </c>
      <c r="I38" s="941">
        <f t="shared" si="23"/>
        <v>0</v>
      </c>
      <c r="J38" s="941">
        <f t="shared" si="23"/>
        <v>0</v>
      </c>
      <c r="K38" s="875" t="s">
        <v>24</v>
      </c>
    </row>
    <row r="39" spans="1:11" ht="15" customHeight="1" x14ac:dyDescent="0.2">
      <c r="A39" s="306" t="s">
        <v>261</v>
      </c>
      <c r="B39" s="950" t="s">
        <v>1209</v>
      </c>
      <c r="C39" s="307"/>
      <c r="D39" s="308">
        <f t="shared" si="1"/>
        <v>0</v>
      </c>
      <c r="E39" s="308">
        <f>'Sch C-2c'!C$8</f>
        <v>0</v>
      </c>
      <c r="F39" s="308">
        <f>'Sch C-2c'!D$8</f>
        <v>0</v>
      </c>
      <c r="G39" s="308">
        <f>'Sch C-2c'!E$8</f>
        <v>0</v>
      </c>
      <c r="H39" s="308">
        <f>'Sch C-2c'!F$8</f>
        <v>0</v>
      </c>
      <c r="I39" s="308">
        <f>'Sch C-2c'!G$8</f>
        <v>0</v>
      </c>
      <c r="J39" s="308">
        <f>'Sch C-2c'!H$8</f>
        <v>0</v>
      </c>
    </row>
    <row r="40" spans="1:11" ht="15" customHeight="1" x14ac:dyDescent="0.2">
      <c r="A40" s="310"/>
      <c r="B40" s="311" t="s">
        <v>1210</v>
      </c>
      <c r="C40" s="311">
        <v>11</v>
      </c>
      <c r="D40" s="941">
        <f>SUM(E40:J40)</f>
        <v>0</v>
      </c>
      <c r="E40" s="941">
        <f>IFERROR(ROUND(E39/$D$39,8),0)</f>
        <v>0</v>
      </c>
      <c r="F40" s="941">
        <f t="shared" ref="F40:J40" si="24">IFERROR(ROUND(F39/$D$39,8),0)</f>
        <v>0</v>
      </c>
      <c r="G40" s="941">
        <f t="shared" si="24"/>
        <v>0</v>
      </c>
      <c r="H40" s="941">
        <f t="shared" si="24"/>
        <v>0</v>
      </c>
      <c r="I40" s="941">
        <f t="shared" si="24"/>
        <v>0</v>
      </c>
      <c r="J40" s="941">
        <f t="shared" si="24"/>
        <v>0</v>
      </c>
      <c r="K40" s="873" t="s">
        <v>247</v>
      </c>
    </row>
    <row r="41" spans="1:11" ht="15" customHeight="1" x14ac:dyDescent="0.2">
      <c r="A41" s="306" t="s">
        <v>263</v>
      </c>
      <c r="B41" s="950" t="s">
        <v>1211</v>
      </c>
      <c r="C41" s="307"/>
      <c r="D41" s="308">
        <f t="shared" si="1"/>
        <v>0</v>
      </c>
      <c r="E41" s="308">
        <f>'Sch C-2c'!C$9</f>
        <v>0</v>
      </c>
      <c r="F41" s="308">
        <f>'Sch C-2c'!D$9</f>
        <v>0</v>
      </c>
      <c r="G41" s="308">
        <f>'Sch C-2c'!E$9</f>
        <v>0</v>
      </c>
      <c r="H41" s="308">
        <f>'Sch C-2c'!F$9</f>
        <v>0</v>
      </c>
      <c r="I41" s="308">
        <f>'Sch C-2c'!G$9</f>
        <v>0</v>
      </c>
      <c r="J41" s="308">
        <f>'Sch C-2c'!H$9</f>
        <v>0</v>
      </c>
    </row>
    <row r="42" spans="1:11" ht="15" customHeight="1" x14ac:dyDescent="0.2">
      <c r="A42" s="310"/>
      <c r="B42" s="311"/>
      <c r="C42" s="311">
        <v>12</v>
      </c>
      <c r="D42" s="941">
        <f>SUM(E42:J42)</f>
        <v>0</v>
      </c>
      <c r="E42" s="941">
        <f>IFERROR(ROUND(E41/$D$41,8),0)</f>
        <v>0</v>
      </c>
      <c r="F42" s="941">
        <f t="shared" ref="F42:J42" si="25">IFERROR(ROUND(F41/$D$41,8),0)</f>
        <v>0</v>
      </c>
      <c r="G42" s="941">
        <f t="shared" si="25"/>
        <v>0</v>
      </c>
      <c r="H42" s="941">
        <f t="shared" si="25"/>
        <v>0</v>
      </c>
      <c r="I42" s="941">
        <f t="shared" si="25"/>
        <v>0</v>
      </c>
      <c r="J42" s="941">
        <f t="shared" si="25"/>
        <v>0</v>
      </c>
      <c r="K42" s="872" t="s">
        <v>1212</v>
      </c>
    </row>
    <row r="43" spans="1:11" ht="15" customHeight="1" x14ac:dyDescent="0.2">
      <c r="A43" s="306" t="s">
        <v>265</v>
      </c>
      <c r="B43" s="950" t="s">
        <v>1214</v>
      </c>
      <c r="C43" s="307"/>
      <c r="D43" s="308">
        <f t="shared" si="1"/>
        <v>0</v>
      </c>
      <c r="E43" s="308">
        <f>'Sch C-2c'!C$10</f>
        <v>0</v>
      </c>
      <c r="F43" s="308">
        <f>'Sch C-2c'!D$10</f>
        <v>0</v>
      </c>
      <c r="G43" s="308">
        <f>'Sch C-2c'!E$10</f>
        <v>0</v>
      </c>
      <c r="H43" s="308">
        <f>'Sch C-2c'!F$10</f>
        <v>0</v>
      </c>
      <c r="I43" s="308">
        <f>'Sch C-2c'!G$10</f>
        <v>0</v>
      </c>
      <c r="J43" s="308">
        <f>'Sch C-2c'!H$10</f>
        <v>0</v>
      </c>
    </row>
    <row r="44" spans="1:11" ht="15" customHeight="1" x14ac:dyDescent="0.2">
      <c r="A44" s="310"/>
      <c r="B44" s="311"/>
      <c r="C44" s="311">
        <v>13</v>
      </c>
      <c r="D44" s="941">
        <f>SUM(E44:J44)</f>
        <v>0</v>
      </c>
      <c r="E44" s="941">
        <f>IFERROR(ROUND(E43/$D$43,8),0)</f>
        <v>0</v>
      </c>
      <c r="F44" s="941">
        <f t="shared" ref="F44:J44" si="26">IFERROR(ROUND(F43/$D$43,8),0)</f>
        <v>0</v>
      </c>
      <c r="G44" s="941">
        <f t="shared" si="26"/>
        <v>0</v>
      </c>
      <c r="H44" s="941">
        <f t="shared" si="26"/>
        <v>0</v>
      </c>
      <c r="I44" s="941">
        <f t="shared" si="26"/>
        <v>0</v>
      </c>
      <c r="J44" s="941">
        <f t="shared" si="26"/>
        <v>0</v>
      </c>
      <c r="K44" s="873" t="s">
        <v>262</v>
      </c>
    </row>
    <row r="45" spans="1:11" ht="15" customHeight="1" x14ac:dyDescent="0.2">
      <c r="A45" s="306" t="s">
        <v>266</v>
      </c>
      <c r="B45" s="950" t="s">
        <v>1213</v>
      </c>
      <c r="C45" s="307"/>
      <c r="D45" s="308">
        <f t="shared" si="1"/>
        <v>0</v>
      </c>
      <c r="E45" s="308">
        <f>'Sch C-2c'!C$11</f>
        <v>0</v>
      </c>
      <c r="F45" s="308">
        <f>'Sch C-2c'!D$11</f>
        <v>0</v>
      </c>
      <c r="G45" s="308">
        <f>'Sch C-2c'!E$11</f>
        <v>0</v>
      </c>
      <c r="H45" s="308">
        <f>'Sch C-2c'!F$11</f>
        <v>0</v>
      </c>
      <c r="I45" s="308">
        <f>'Sch C-2c'!G$11</f>
        <v>0</v>
      </c>
      <c r="J45" s="308">
        <f>'Sch C-2c'!H$11</f>
        <v>0</v>
      </c>
    </row>
    <row r="46" spans="1:11" ht="15" customHeight="1" x14ac:dyDescent="0.2">
      <c r="A46" s="310"/>
      <c r="B46" s="311"/>
      <c r="C46" s="311">
        <v>14</v>
      </c>
      <c r="D46" s="941">
        <f>SUM(E46:J46)</f>
        <v>0</v>
      </c>
      <c r="E46" s="941">
        <f>IFERROR(ROUND(E45/$D$45,8),0)</f>
        <v>0</v>
      </c>
      <c r="F46" s="941">
        <f t="shared" ref="F46:J46" si="27">IFERROR(ROUND(F45/$D$45,8),0)</f>
        <v>0</v>
      </c>
      <c r="G46" s="941">
        <f t="shared" si="27"/>
        <v>0</v>
      </c>
      <c r="H46" s="941">
        <f t="shared" si="27"/>
        <v>0</v>
      </c>
      <c r="I46" s="941">
        <f t="shared" si="27"/>
        <v>0</v>
      </c>
      <c r="J46" s="941">
        <f t="shared" si="27"/>
        <v>0</v>
      </c>
      <c r="K46" s="884" t="s">
        <v>264</v>
      </c>
    </row>
    <row r="47" spans="1:11" ht="15" customHeight="1" x14ac:dyDescent="0.2">
      <c r="A47" s="306" t="s">
        <v>268</v>
      </c>
      <c r="B47" s="939" t="s">
        <v>1195</v>
      </c>
      <c r="C47" s="307"/>
      <c r="D47" s="308">
        <f>SUM(E47:J47)</f>
        <v>0</v>
      </c>
      <c r="E47" s="940">
        <f>'Sch C-2i'!C$8</f>
        <v>0</v>
      </c>
      <c r="F47" s="940">
        <f>'Sch C-2i'!D$8</f>
        <v>0</v>
      </c>
      <c r="G47" s="940">
        <f>'Sch C-2i'!E$8</f>
        <v>0</v>
      </c>
      <c r="H47" s="940">
        <f>'Sch C-2i'!F$8</f>
        <v>0</v>
      </c>
      <c r="I47" s="940">
        <f>'Sch C-2i'!G$8</f>
        <v>0</v>
      </c>
      <c r="J47" s="940">
        <f>'Sch C-2i'!H$8</f>
        <v>0</v>
      </c>
    </row>
    <row r="48" spans="1:11" ht="15" customHeight="1" x14ac:dyDescent="0.2">
      <c r="A48" s="310"/>
      <c r="B48" s="311"/>
      <c r="C48" s="311">
        <v>15</v>
      </c>
      <c r="D48" s="941">
        <f>SUM(E48:J48)</f>
        <v>0</v>
      </c>
      <c r="E48" s="941">
        <f>IFERROR(ROUND(E47/$D$47,8),0)</f>
        <v>0</v>
      </c>
      <c r="F48" s="941">
        <f t="shared" ref="F48:J48" si="28">IFERROR(ROUND(F47/$D$47,8),0)</f>
        <v>0</v>
      </c>
      <c r="G48" s="941">
        <f t="shared" si="28"/>
        <v>0</v>
      </c>
      <c r="H48" s="941">
        <f t="shared" si="28"/>
        <v>0</v>
      </c>
      <c r="I48" s="941">
        <f t="shared" si="28"/>
        <v>0</v>
      </c>
      <c r="J48" s="941">
        <f t="shared" si="28"/>
        <v>0</v>
      </c>
      <c r="K48" s="884" t="s">
        <v>1227</v>
      </c>
    </row>
    <row r="49" spans="1:11" ht="15" customHeight="1" x14ac:dyDescent="0.2">
      <c r="A49" s="306" t="s">
        <v>269</v>
      </c>
      <c r="B49" s="939" t="s">
        <v>1196</v>
      </c>
      <c r="C49" s="307"/>
      <c r="D49" s="308">
        <f t="shared" si="1"/>
        <v>0</v>
      </c>
      <c r="E49" s="940">
        <f>'Sch C-2i'!C$9</f>
        <v>0</v>
      </c>
      <c r="F49" s="940">
        <f>'Sch C-2i'!D$9</f>
        <v>0</v>
      </c>
      <c r="G49" s="940">
        <f>'Sch C-2i'!E$9</f>
        <v>0</v>
      </c>
      <c r="H49" s="940">
        <f>'Sch C-2i'!F$9</f>
        <v>0</v>
      </c>
      <c r="I49" s="940">
        <f>'Sch C-2i'!G$9</f>
        <v>0</v>
      </c>
      <c r="J49" s="940">
        <f>'Sch C-2i'!H$9</f>
        <v>0</v>
      </c>
    </row>
    <row r="50" spans="1:11" ht="15" customHeight="1" x14ac:dyDescent="0.2">
      <c r="A50" s="310"/>
      <c r="B50" s="311"/>
      <c r="C50" s="311">
        <v>16</v>
      </c>
      <c r="D50" s="941">
        <f>SUM(E50:J50)</f>
        <v>0</v>
      </c>
      <c r="E50" s="941">
        <f>IFERROR(ROUND(E49/$D$49,8),0)</f>
        <v>0</v>
      </c>
      <c r="F50" s="941">
        <f t="shared" ref="F50:J50" si="29">IFERROR(ROUND(F49/$D$49,8),0)</f>
        <v>0</v>
      </c>
      <c r="G50" s="941">
        <f t="shared" si="29"/>
        <v>0</v>
      </c>
      <c r="H50" s="941">
        <f t="shared" si="29"/>
        <v>0</v>
      </c>
      <c r="I50" s="941">
        <f t="shared" si="29"/>
        <v>0</v>
      </c>
      <c r="J50" s="941">
        <f t="shared" si="29"/>
        <v>0</v>
      </c>
      <c r="K50" s="884" t="s">
        <v>1228</v>
      </c>
    </row>
    <row r="51" spans="1:11" ht="15" customHeight="1" x14ac:dyDescent="0.2">
      <c r="A51" s="306" t="s">
        <v>270</v>
      </c>
      <c r="B51" s="939" t="s">
        <v>1197</v>
      </c>
      <c r="C51" s="307"/>
      <c r="D51" s="308">
        <f t="shared" ref="D51:D81" si="30">SUM(E51:J51)</f>
        <v>0</v>
      </c>
      <c r="E51" s="940">
        <f>'Sch C-2i'!C$10</f>
        <v>0</v>
      </c>
      <c r="F51" s="940">
        <f>'Sch C-2i'!D$10</f>
        <v>0</v>
      </c>
      <c r="G51" s="940">
        <f>'Sch C-2i'!E$10</f>
        <v>0</v>
      </c>
      <c r="H51" s="940">
        <f>'Sch C-2i'!F$10</f>
        <v>0</v>
      </c>
      <c r="I51" s="940">
        <f>'Sch C-2i'!G$10</f>
        <v>0</v>
      </c>
      <c r="J51" s="940">
        <f>'Sch C-2i'!H$10</f>
        <v>0</v>
      </c>
    </row>
    <row r="52" spans="1:11" ht="15" customHeight="1" x14ac:dyDescent="0.2">
      <c r="A52" s="310"/>
      <c r="B52" s="311"/>
      <c r="C52" s="311">
        <v>17</v>
      </c>
      <c r="D52" s="941">
        <f>SUM(E52:J52)</f>
        <v>0</v>
      </c>
      <c r="E52" s="941">
        <f>IFERROR(ROUND(E51/$D$51,8),0)</f>
        <v>0</v>
      </c>
      <c r="F52" s="941">
        <f t="shared" ref="F52:J52" si="31">IFERROR(ROUND(F51/$D$51,8),0)</f>
        <v>0</v>
      </c>
      <c r="G52" s="941">
        <f t="shared" si="31"/>
        <v>0</v>
      </c>
      <c r="H52" s="941">
        <f t="shared" si="31"/>
        <v>0</v>
      </c>
      <c r="I52" s="941">
        <f t="shared" si="31"/>
        <v>0</v>
      </c>
      <c r="J52" s="941">
        <f t="shared" si="31"/>
        <v>0</v>
      </c>
      <c r="K52" s="884" t="s">
        <v>1229</v>
      </c>
    </row>
    <row r="53" spans="1:11" ht="15" customHeight="1" x14ac:dyDescent="0.2">
      <c r="A53" s="306" t="s">
        <v>271</v>
      </c>
      <c r="B53" s="939" t="s">
        <v>1198</v>
      </c>
      <c r="C53" s="307"/>
      <c r="D53" s="308">
        <f t="shared" si="30"/>
        <v>0</v>
      </c>
      <c r="E53" s="940">
        <f>'Sch C-2i'!C$11</f>
        <v>0</v>
      </c>
      <c r="F53" s="940">
        <f>'Sch C-2i'!D$11</f>
        <v>0</v>
      </c>
      <c r="G53" s="940">
        <f>'Sch C-2i'!E$11</f>
        <v>0</v>
      </c>
      <c r="H53" s="940">
        <f>'Sch C-2i'!F$11</f>
        <v>0</v>
      </c>
      <c r="I53" s="940">
        <f>'Sch C-2i'!G$11</f>
        <v>0</v>
      </c>
      <c r="J53" s="940">
        <f>'Sch C-2i'!H$11</f>
        <v>0</v>
      </c>
    </row>
    <row r="54" spans="1:11" ht="15" customHeight="1" x14ac:dyDescent="0.2">
      <c r="A54" s="310"/>
      <c r="B54" s="311"/>
      <c r="C54" s="311">
        <v>18</v>
      </c>
      <c r="D54" s="941">
        <f>SUM(E54:J54)</f>
        <v>0</v>
      </c>
      <c r="E54" s="941">
        <f>IFERROR(ROUND(E53/$D$53,8),0)</f>
        <v>0</v>
      </c>
      <c r="F54" s="941">
        <f t="shared" ref="F54:J54" si="32">IFERROR(ROUND(F53/$D$53,8),0)</f>
        <v>0</v>
      </c>
      <c r="G54" s="941">
        <f t="shared" si="32"/>
        <v>0</v>
      </c>
      <c r="H54" s="941">
        <f t="shared" si="32"/>
        <v>0</v>
      </c>
      <c r="I54" s="941">
        <f t="shared" si="32"/>
        <v>0</v>
      </c>
      <c r="J54" s="941">
        <f t="shared" si="32"/>
        <v>0</v>
      </c>
      <c r="K54" s="884" t="s">
        <v>1230</v>
      </c>
    </row>
    <row r="55" spans="1:11" ht="15" customHeight="1" x14ac:dyDescent="0.35">
      <c r="A55" s="314" t="s">
        <v>272</v>
      </c>
      <c r="B55" s="312" t="s">
        <v>267</v>
      </c>
      <c r="C55" s="307"/>
      <c r="D55" s="308">
        <f t="shared" si="30"/>
        <v>0</v>
      </c>
      <c r="E55" s="309"/>
      <c r="F55" s="309"/>
      <c r="G55" s="309"/>
      <c r="H55" s="309"/>
      <c r="I55" s="309"/>
      <c r="J55" s="309"/>
    </row>
    <row r="56" spans="1:11" ht="15" customHeight="1" x14ac:dyDescent="0.2">
      <c r="A56" s="67"/>
      <c r="B56" s="313"/>
      <c r="C56" s="311">
        <v>19</v>
      </c>
      <c r="D56" s="941">
        <f t="shared" si="30"/>
        <v>0</v>
      </c>
      <c r="E56" s="941">
        <f>IFERROR(ROUND(E55/$D$55,8),0)</f>
        <v>0</v>
      </c>
      <c r="F56" s="941">
        <f t="shared" ref="F56:J56" si="33">IFERROR(ROUND(F55/$D$55,8),0)</f>
        <v>0</v>
      </c>
      <c r="G56" s="941">
        <f t="shared" si="33"/>
        <v>0</v>
      </c>
      <c r="H56" s="941">
        <f t="shared" si="33"/>
        <v>0</v>
      </c>
      <c r="I56" s="941">
        <f t="shared" si="33"/>
        <v>0</v>
      </c>
      <c r="J56" s="941">
        <f t="shared" si="33"/>
        <v>0</v>
      </c>
      <c r="K56" s="884" t="str">
        <f t="shared" ref="K56" si="34">LEFT(B56,40)</f>
        <v/>
      </c>
    </row>
    <row r="57" spans="1:11" ht="15" customHeight="1" x14ac:dyDescent="0.2">
      <c r="A57" s="314" t="s">
        <v>273</v>
      </c>
      <c r="B57" s="307" t="s">
        <v>274</v>
      </c>
      <c r="C57" s="307"/>
      <c r="D57" s="308">
        <f t="shared" si="30"/>
        <v>100</v>
      </c>
      <c r="E57" s="827"/>
      <c r="F57" s="827"/>
      <c r="G57" s="827"/>
      <c r="H57" s="308">
        <v>100</v>
      </c>
      <c r="I57" s="827"/>
      <c r="J57" s="827"/>
    </row>
    <row r="58" spans="1:11" ht="15" customHeight="1" x14ac:dyDescent="0.2">
      <c r="A58" s="67"/>
      <c r="B58" s="311" t="s">
        <v>275</v>
      </c>
      <c r="C58" s="311">
        <v>20</v>
      </c>
      <c r="D58" s="941">
        <f t="shared" si="30"/>
        <v>1</v>
      </c>
      <c r="E58" s="941">
        <f>IFERROR(ROUND(E57/$D$57,8),0)</f>
        <v>0</v>
      </c>
      <c r="F58" s="941">
        <f t="shared" ref="F58:J58" si="35">IFERROR(ROUND(F57/$D$57,8),0)</f>
        <v>0</v>
      </c>
      <c r="G58" s="941">
        <f t="shared" si="35"/>
        <v>0</v>
      </c>
      <c r="H58" s="941">
        <f t="shared" si="35"/>
        <v>1</v>
      </c>
      <c r="I58" s="941">
        <f t="shared" si="35"/>
        <v>0</v>
      </c>
      <c r="J58" s="941">
        <f t="shared" si="35"/>
        <v>0</v>
      </c>
      <c r="K58" s="873" t="str">
        <f t="shared" ref="K58" si="36">B57</f>
        <v>Direct Nursing Facility</v>
      </c>
    </row>
    <row r="59" spans="1:11" ht="15" customHeight="1" x14ac:dyDescent="0.2">
      <c r="A59" s="314" t="s">
        <v>276</v>
      </c>
      <c r="B59" s="307" t="s">
        <v>277</v>
      </c>
      <c r="C59" s="307"/>
      <c r="D59" s="308">
        <f t="shared" si="30"/>
        <v>100</v>
      </c>
      <c r="E59" s="308">
        <v>100</v>
      </c>
      <c r="F59" s="827"/>
      <c r="G59" s="827"/>
      <c r="H59" s="827"/>
      <c r="I59" s="827"/>
      <c r="J59" s="827"/>
    </row>
    <row r="60" spans="1:11" ht="15" customHeight="1" x14ac:dyDescent="0.2">
      <c r="A60" s="67"/>
      <c r="B60" s="311" t="s">
        <v>278</v>
      </c>
      <c r="C60" s="311">
        <v>21</v>
      </c>
      <c r="D60" s="941">
        <f>SUM(E60:J60)</f>
        <v>1</v>
      </c>
      <c r="E60" s="941">
        <f>IFERROR(ROUND(E59/$D$59,8),0)</f>
        <v>1</v>
      </c>
      <c r="F60" s="941">
        <f t="shared" ref="F60:J60" si="37">IFERROR(ROUND(F59/$D$59,8),0)</f>
        <v>0</v>
      </c>
      <c r="G60" s="941">
        <f t="shared" si="37"/>
        <v>0</v>
      </c>
      <c r="H60" s="941">
        <f t="shared" si="37"/>
        <v>0</v>
      </c>
      <c r="I60" s="941">
        <f t="shared" si="37"/>
        <v>0</v>
      </c>
      <c r="J60" s="941">
        <f t="shared" si="37"/>
        <v>0</v>
      </c>
      <c r="K60" s="873" t="str">
        <f>B60</f>
        <v>Basic Care Facility Direct</v>
      </c>
    </row>
    <row r="61" spans="1:11" ht="15" customHeight="1" x14ac:dyDescent="0.2">
      <c r="A61" s="314" t="s">
        <v>279</v>
      </c>
      <c r="B61" s="307" t="s">
        <v>280</v>
      </c>
      <c r="C61" s="307"/>
      <c r="D61" s="308">
        <f t="shared" si="30"/>
        <v>100</v>
      </c>
      <c r="E61" s="827"/>
      <c r="F61" s="827"/>
      <c r="G61" s="308">
        <v>100</v>
      </c>
      <c r="H61" s="827"/>
      <c r="I61" s="827"/>
      <c r="J61" s="827"/>
    </row>
    <row r="62" spans="1:11" ht="15" customHeight="1" x14ac:dyDescent="0.2">
      <c r="A62" s="67"/>
      <c r="B62" s="311" t="s">
        <v>281</v>
      </c>
      <c r="C62" s="311">
        <v>22</v>
      </c>
      <c r="D62" s="941">
        <f>SUM(E62:J62)</f>
        <v>1</v>
      </c>
      <c r="E62" s="941">
        <f>IFERROR(ROUND(E61/$D$61,8),0)</f>
        <v>0</v>
      </c>
      <c r="F62" s="941">
        <f t="shared" ref="F62:J62" si="38">IFERROR(ROUND(F61/$D$61,8),0)</f>
        <v>0</v>
      </c>
      <c r="G62" s="941">
        <f t="shared" si="38"/>
        <v>1</v>
      </c>
      <c r="H62" s="941">
        <f t="shared" si="38"/>
        <v>0</v>
      </c>
      <c r="I62" s="941">
        <f t="shared" si="38"/>
        <v>0</v>
      </c>
      <c r="J62" s="941">
        <f t="shared" si="38"/>
        <v>0</v>
      </c>
      <c r="K62" s="873" t="str">
        <f>B62</f>
        <v>Assisted Living Facility Direct</v>
      </c>
    </row>
    <row r="63" spans="1:11" ht="15" customHeight="1" x14ac:dyDescent="0.2">
      <c r="A63" s="314" t="s">
        <v>282</v>
      </c>
      <c r="B63" s="307" t="s">
        <v>283</v>
      </c>
      <c r="C63" s="307"/>
      <c r="D63" s="308">
        <f t="shared" si="30"/>
        <v>100</v>
      </c>
      <c r="E63" s="827"/>
      <c r="F63" s="827"/>
      <c r="G63" s="827"/>
      <c r="H63" s="827"/>
      <c r="I63" s="308">
        <v>100</v>
      </c>
      <c r="J63" s="827"/>
    </row>
    <row r="64" spans="1:11" ht="15" customHeight="1" x14ac:dyDescent="0.2">
      <c r="A64" s="67"/>
      <c r="B64" s="311" t="s">
        <v>284</v>
      </c>
      <c r="C64" s="311">
        <v>23</v>
      </c>
      <c r="D64" s="941">
        <f>SUM(E64:J64)</f>
        <v>1</v>
      </c>
      <c r="E64" s="941">
        <f>IFERROR(ROUND(E63/$D$63,8),0)</f>
        <v>0</v>
      </c>
      <c r="F64" s="941">
        <f t="shared" ref="F64:J64" si="39">IFERROR(ROUND(F63/$D$63,8),0)</f>
        <v>0</v>
      </c>
      <c r="G64" s="941">
        <f t="shared" si="39"/>
        <v>0</v>
      </c>
      <c r="H64" s="941">
        <f t="shared" si="39"/>
        <v>0</v>
      </c>
      <c r="I64" s="941">
        <f t="shared" si="39"/>
        <v>1</v>
      </c>
      <c r="J64" s="941">
        <f t="shared" si="39"/>
        <v>0</v>
      </c>
      <c r="K64" s="873" t="str">
        <f>B64</f>
        <v>Hospital Direct</v>
      </c>
    </row>
    <row r="65" spans="1:11" ht="15" customHeight="1" x14ac:dyDescent="0.2">
      <c r="A65" s="314" t="s">
        <v>285</v>
      </c>
      <c r="B65" s="307" t="s">
        <v>286</v>
      </c>
      <c r="C65" s="307"/>
      <c r="D65" s="308">
        <f t="shared" si="30"/>
        <v>100</v>
      </c>
      <c r="E65" s="827"/>
      <c r="F65" s="827"/>
      <c r="G65" s="827"/>
      <c r="H65" s="827"/>
      <c r="I65" s="827"/>
      <c r="J65" s="308">
        <v>100</v>
      </c>
    </row>
    <row r="66" spans="1:11" ht="15" customHeight="1" x14ac:dyDescent="0.2">
      <c r="A66" s="67"/>
      <c r="B66" s="311" t="s">
        <v>287</v>
      </c>
      <c r="C66" s="311">
        <v>24</v>
      </c>
      <c r="D66" s="941">
        <f>SUM(E66:J66)</f>
        <v>1</v>
      </c>
      <c r="E66" s="941">
        <f>IFERROR(ROUND(E65/$D$65,8),0)</f>
        <v>0</v>
      </c>
      <c r="F66" s="941">
        <f t="shared" ref="F66:J66" si="40">IFERROR(ROUND(F65/$D$65,8),0)</f>
        <v>0</v>
      </c>
      <c r="G66" s="941">
        <f t="shared" si="40"/>
        <v>0</v>
      </c>
      <c r="H66" s="941">
        <f t="shared" si="40"/>
        <v>0</v>
      </c>
      <c r="I66" s="941">
        <f t="shared" si="40"/>
        <v>0</v>
      </c>
      <c r="J66" s="941">
        <f t="shared" si="40"/>
        <v>1</v>
      </c>
      <c r="K66" s="873" t="str">
        <f>B66</f>
        <v>Other Direct</v>
      </c>
    </row>
    <row r="67" spans="1:11" ht="15" customHeight="1" x14ac:dyDescent="0.2">
      <c r="A67" s="314" t="s">
        <v>288</v>
      </c>
      <c r="B67" s="307" t="s">
        <v>289</v>
      </c>
      <c r="C67" s="307"/>
      <c r="D67" s="308">
        <f t="shared" si="30"/>
        <v>100</v>
      </c>
      <c r="E67" s="827"/>
      <c r="F67" s="308">
        <v>100</v>
      </c>
      <c r="G67" s="827"/>
      <c r="H67" s="827"/>
      <c r="I67" s="827"/>
      <c r="J67" s="827"/>
    </row>
    <row r="68" spans="1:11" ht="15" customHeight="1" x14ac:dyDescent="0.2">
      <c r="A68" s="67"/>
      <c r="B68" s="315" t="s">
        <v>290</v>
      </c>
      <c r="C68" s="311">
        <v>25</v>
      </c>
      <c r="D68" s="941">
        <f>SUM(E68:J68)</f>
        <v>1</v>
      </c>
      <c r="E68" s="941">
        <f>IFERROR(ROUND(E67/$D$67,8),0)</f>
        <v>0</v>
      </c>
      <c r="F68" s="941">
        <f t="shared" ref="F68:J68" si="41">IFERROR(ROUND(F67/$D$67,8),0)</f>
        <v>1</v>
      </c>
      <c r="G68" s="941">
        <f t="shared" si="41"/>
        <v>0</v>
      </c>
      <c r="H68" s="941">
        <f t="shared" si="41"/>
        <v>0</v>
      </c>
      <c r="I68" s="941">
        <f t="shared" si="41"/>
        <v>0</v>
      </c>
      <c r="J68" s="941">
        <f t="shared" si="41"/>
        <v>0</v>
      </c>
      <c r="K68" s="873" t="str">
        <f>B68</f>
        <v>Waiver Direct</v>
      </c>
    </row>
    <row r="69" spans="1:11" ht="15" customHeight="1" x14ac:dyDescent="0.2">
      <c r="A69" s="314" t="s">
        <v>291</v>
      </c>
      <c r="B69" s="953" t="s">
        <v>1217</v>
      </c>
      <c r="C69" s="307"/>
      <c r="D69" s="308">
        <f t="shared" si="30"/>
        <v>0</v>
      </c>
      <c r="E69" s="940">
        <f>'Sch C-2d'!C$8</f>
        <v>0</v>
      </c>
      <c r="F69" s="940">
        <f>'Sch C-2d'!D$8</f>
        <v>0</v>
      </c>
      <c r="G69" s="940">
        <f>'Sch C-2d'!E$8</f>
        <v>0</v>
      </c>
      <c r="H69" s="940">
        <f>'Sch C-2d'!F$8</f>
        <v>0</v>
      </c>
      <c r="I69" s="940">
        <f>'Sch C-2d'!G$8</f>
        <v>0</v>
      </c>
      <c r="J69" s="940">
        <f>'Sch C-2d'!H$8</f>
        <v>0</v>
      </c>
    </row>
    <row r="70" spans="1:11" ht="15" customHeight="1" x14ac:dyDescent="0.2">
      <c r="A70" s="67"/>
      <c r="B70" s="954" t="s">
        <v>1210</v>
      </c>
      <c r="C70" s="311">
        <v>26</v>
      </c>
      <c r="D70" s="941">
        <f>SUM(E70:J70)</f>
        <v>0</v>
      </c>
      <c r="E70" s="941">
        <f>IFERROR(ROUND(E69/$D$69,8),0)</f>
        <v>0</v>
      </c>
      <c r="F70" s="941">
        <f t="shared" ref="F70:J70" si="42">IFERROR(ROUND(F69/$D$69,8),0)</f>
        <v>0</v>
      </c>
      <c r="G70" s="941">
        <f t="shared" si="42"/>
        <v>0</v>
      </c>
      <c r="H70" s="941">
        <f t="shared" si="42"/>
        <v>0</v>
      </c>
      <c r="I70" s="941">
        <f t="shared" si="42"/>
        <v>0</v>
      </c>
      <c r="J70" s="941">
        <f t="shared" si="42"/>
        <v>0</v>
      </c>
      <c r="K70" s="884" t="s">
        <v>1218</v>
      </c>
    </row>
    <row r="71" spans="1:11" ht="15" customHeight="1" x14ac:dyDescent="0.2">
      <c r="A71" s="314" t="s">
        <v>292</v>
      </c>
      <c r="B71" s="953" t="s">
        <v>1221</v>
      </c>
      <c r="C71" s="307"/>
      <c r="D71" s="308">
        <f t="shared" si="30"/>
        <v>0</v>
      </c>
      <c r="E71" s="940">
        <f>'Sch C-2d'!C$9</f>
        <v>0</v>
      </c>
      <c r="F71" s="940">
        <f>'Sch C-2d'!D$9</f>
        <v>0</v>
      </c>
      <c r="G71" s="940">
        <f>'Sch C-2d'!E$9</f>
        <v>0</v>
      </c>
      <c r="H71" s="940">
        <f>'Sch C-2d'!F$9</f>
        <v>0</v>
      </c>
      <c r="I71" s="940">
        <f>'Sch C-2d'!G$9</f>
        <v>0</v>
      </c>
      <c r="J71" s="940">
        <f>'Sch C-2d'!H$9</f>
        <v>0</v>
      </c>
    </row>
    <row r="72" spans="1:11" ht="15" customHeight="1" x14ac:dyDescent="0.2">
      <c r="A72" s="67"/>
      <c r="B72" s="954"/>
      <c r="C72" s="311">
        <v>27</v>
      </c>
      <c r="D72" s="941">
        <f>SUM(E72:J72)</f>
        <v>0</v>
      </c>
      <c r="E72" s="941">
        <f>IFERROR(ROUND(E71/$D$71,8),0)</f>
        <v>0</v>
      </c>
      <c r="F72" s="941">
        <f t="shared" ref="F72:J72" si="43">IFERROR(ROUND(F71/$D$71,8),0)</f>
        <v>0</v>
      </c>
      <c r="G72" s="941">
        <f t="shared" si="43"/>
        <v>0</v>
      </c>
      <c r="H72" s="941">
        <f t="shared" si="43"/>
        <v>0</v>
      </c>
      <c r="I72" s="941">
        <f t="shared" si="43"/>
        <v>0</v>
      </c>
      <c r="J72" s="941">
        <f t="shared" si="43"/>
        <v>0</v>
      </c>
      <c r="K72" s="884" t="s">
        <v>1219</v>
      </c>
    </row>
    <row r="73" spans="1:11" ht="15" customHeight="1" x14ac:dyDescent="0.2">
      <c r="A73" s="314" t="s">
        <v>293</v>
      </c>
      <c r="B73" s="953" t="s">
        <v>1222</v>
      </c>
      <c r="C73" s="307"/>
      <c r="D73" s="308">
        <f t="shared" si="30"/>
        <v>0</v>
      </c>
      <c r="E73" s="940">
        <f>'Sch C-2d'!C$10</f>
        <v>0</v>
      </c>
      <c r="F73" s="940">
        <f>'Sch C-2d'!D$10</f>
        <v>0</v>
      </c>
      <c r="G73" s="940">
        <f>'Sch C-2d'!E$10</f>
        <v>0</v>
      </c>
      <c r="H73" s="940">
        <f>'Sch C-2d'!F$10</f>
        <v>0</v>
      </c>
      <c r="I73" s="940">
        <f>'Sch C-2d'!G$10</f>
        <v>0</v>
      </c>
      <c r="J73" s="940">
        <f>'Sch C-2d'!H$10</f>
        <v>0</v>
      </c>
    </row>
    <row r="74" spans="1:11" ht="15" customHeight="1" x14ac:dyDescent="0.2">
      <c r="A74" s="67"/>
      <c r="B74" s="954"/>
      <c r="C74" s="311">
        <v>28</v>
      </c>
      <c r="D74" s="941">
        <f>SUM(E74:J74)</f>
        <v>0</v>
      </c>
      <c r="E74" s="941">
        <f>IFERROR(ROUND(E73/$D$73,8),0)</f>
        <v>0</v>
      </c>
      <c r="F74" s="941">
        <f t="shared" ref="F74:J74" si="44">IFERROR(ROUND(F73/$D$73,8),0)</f>
        <v>0</v>
      </c>
      <c r="G74" s="941">
        <f t="shared" si="44"/>
        <v>0</v>
      </c>
      <c r="H74" s="941">
        <f t="shared" si="44"/>
        <v>0</v>
      </c>
      <c r="I74" s="941">
        <f t="shared" si="44"/>
        <v>0</v>
      </c>
      <c r="J74" s="941">
        <f t="shared" si="44"/>
        <v>0</v>
      </c>
      <c r="K74" s="884" t="s">
        <v>1220</v>
      </c>
    </row>
    <row r="75" spans="1:11" ht="15" customHeight="1" x14ac:dyDescent="0.35">
      <c r="A75" s="314" t="s">
        <v>294</v>
      </c>
      <c r="B75" s="312" t="s">
        <v>267</v>
      </c>
      <c r="C75" s="307"/>
      <c r="D75" s="308">
        <f t="shared" si="30"/>
        <v>0</v>
      </c>
      <c r="E75" s="309"/>
      <c r="F75" s="309"/>
      <c r="G75" s="309"/>
      <c r="H75" s="309"/>
      <c r="I75" s="309"/>
      <c r="J75" s="309"/>
    </row>
    <row r="76" spans="1:11" ht="15" customHeight="1" x14ac:dyDescent="0.2">
      <c r="A76" s="67"/>
      <c r="B76" s="313"/>
      <c r="C76" s="311">
        <v>29</v>
      </c>
      <c r="D76" s="941">
        <f>SUM(E76:J76)</f>
        <v>0</v>
      </c>
      <c r="E76" s="941">
        <f>IFERROR(ROUND(E75/$D$75,8),0)</f>
        <v>0</v>
      </c>
      <c r="F76" s="941">
        <f t="shared" ref="F76:J76" si="45">IFERROR(ROUND(F75/$D$75,8),0)</f>
        <v>0</v>
      </c>
      <c r="G76" s="941">
        <f t="shared" si="45"/>
        <v>0</v>
      </c>
      <c r="H76" s="941">
        <f t="shared" si="45"/>
        <v>0</v>
      </c>
      <c r="I76" s="941">
        <f t="shared" si="45"/>
        <v>0</v>
      </c>
      <c r="J76" s="941">
        <f t="shared" si="45"/>
        <v>0</v>
      </c>
      <c r="K76" s="884" t="str">
        <f t="shared" ref="K76:K98" si="46">LEFT(B76,40)</f>
        <v/>
      </c>
    </row>
    <row r="77" spans="1:11" ht="15" customHeight="1" x14ac:dyDescent="0.35">
      <c r="A77" s="314" t="s">
        <v>295</v>
      </c>
      <c r="B77" s="312" t="s">
        <v>267</v>
      </c>
      <c r="C77" s="307"/>
      <c r="D77" s="308">
        <f t="shared" si="30"/>
        <v>0</v>
      </c>
      <c r="E77" s="309"/>
      <c r="F77" s="309"/>
      <c r="G77" s="309"/>
      <c r="H77" s="309"/>
      <c r="I77" s="309"/>
      <c r="J77" s="309"/>
      <c r="K77" s="884"/>
    </row>
    <row r="78" spans="1:11" ht="15" customHeight="1" x14ac:dyDescent="0.2">
      <c r="A78" s="67"/>
      <c r="B78" s="313"/>
      <c r="C78" s="311">
        <v>30</v>
      </c>
      <c r="D78" s="941">
        <f>SUM(E78:J78)</f>
        <v>0</v>
      </c>
      <c r="E78" s="941">
        <f>IFERROR(ROUND(E77/$D$77,8),0)</f>
        <v>0</v>
      </c>
      <c r="F78" s="941">
        <f t="shared" ref="F78:J78" si="47">IFERROR(ROUND(F77/$D$77,8),0)</f>
        <v>0</v>
      </c>
      <c r="G78" s="941">
        <f t="shared" si="47"/>
        <v>0</v>
      </c>
      <c r="H78" s="941">
        <f t="shared" si="47"/>
        <v>0</v>
      </c>
      <c r="I78" s="941">
        <f t="shared" si="47"/>
        <v>0</v>
      </c>
      <c r="J78" s="941">
        <f t="shared" si="47"/>
        <v>0</v>
      </c>
      <c r="K78" s="884" t="str">
        <f t="shared" si="46"/>
        <v/>
      </c>
    </row>
    <row r="79" spans="1:11" ht="15" customHeight="1" x14ac:dyDescent="0.35">
      <c r="A79" s="314" t="s">
        <v>296</v>
      </c>
      <c r="B79" s="312" t="s">
        <v>267</v>
      </c>
      <c r="C79" s="307"/>
      <c r="D79" s="308">
        <f t="shared" si="30"/>
        <v>0</v>
      </c>
      <c r="E79" s="309"/>
      <c r="F79" s="309"/>
      <c r="G79" s="309"/>
      <c r="H79" s="309"/>
      <c r="I79" s="309"/>
      <c r="J79" s="309"/>
      <c r="K79" s="884"/>
    </row>
    <row r="80" spans="1:11" ht="15" customHeight="1" x14ac:dyDescent="0.2">
      <c r="A80" s="67"/>
      <c r="B80" s="313"/>
      <c r="C80" s="311">
        <v>31</v>
      </c>
      <c r="D80" s="941">
        <f>SUM(E80:J80)</f>
        <v>0</v>
      </c>
      <c r="E80" s="941">
        <f>IFERROR(ROUND(E79/$D$79,8),0)</f>
        <v>0</v>
      </c>
      <c r="F80" s="941">
        <f t="shared" ref="F80:J80" si="48">IFERROR(ROUND(F79/$D$79,8),0)</f>
        <v>0</v>
      </c>
      <c r="G80" s="941">
        <f t="shared" si="48"/>
        <v>0</v>
      </c>
      <c r="H80" s="941">
        <f t="shared" si="48"/>
        <v>0</v>
      </c>
      <c r="I80" s="941">
        <f t="shared" si="48"/>
        <v>0</v>
      </c>
      <c r="J80" s="941">
        <f t="shared" si="48"/>
        <v>0</v>
      </c>
      <c r="K80" s="884" t="str">
        <f t="shared" si="46"/>
        <v/>
      </c>
    </row>
    <row r="81" spans="1:11" ht="15" customHeight="1" x14ac:dyDescent="0.35">
      <c r="A81" s="314" t="s">
        <v>297</v>
      </c>
      <c r="B81" s="312" t="s">
        <v>267</v>
      </c>
      <c r="C81" s="307"/>
      <c r="D81" s="308">
        <f t="shared" si="30"/>
        <v>0</v>
      </c>
      <c r="E81" s="309"/>
      <c r="F81" s="309"/>
      <c r="G81" s="309"/>
      <c r="H81" s="309"/>
      <c r="I81" s="309"/>
      <c r="J81" s="309"/>
      <c r="K81" s="884"/>
    </row>
    <row r="82" spans="1:11" ht="15" customHeight="1" x14ac:dyDescent="0.2">
      <c r="A82" s="67"/>
      <c r="B82" s="313"/>
      <c r="C82" s="311">
        <v>32</v>
      </c>
      <c r="D82" s="941">
        <f>SUM(E82:J82)</f>
        <v>0</v>
      </c>
      <c r="E82" s="941">
        <f>IFERROR(ROUND(E81/$D$81,8),0)</f>
        <v>0</v>
      </c>
      <c r="F82" s="941">
        <f t="shared" ref="F82:J82" si="49">IFERROR(ROUND(F81/$D$81,8),0)</f>
        <v>0</v>
      </c>
      <c r="G82" s="941">
        <f t="shared" si="49"/>
        <v>0</v>
      </c>
      <c r="H82" s="941">
        <f t="shared" si="49"/>
        <v>0</v>
      </c>
      <c r="I82" s="941">
        <f t="shared" si="49"/>
        <v>0</v>
      </c>
      <c r="J82" s="941">
        <f t="shared" si="49"/>
        <v>0</v>
      </c>
      <c r="K82" s="884" t="str">
        <f t="shared" si="46"/>
        <v/>
      </c>
    </row>
    <row r="83" spans="1:11" ht="15" customHeight="1" x14ac:dyDescent="0.35">
      <c r="A83" s="314" t="s">
        <v>298</v>
      </c>
      <c r="B83" s="312" t="s">
        <v>267</v>
      </c>
      <c r="C83" s="307"/>
      <c r="D83" s="308">
        <f t="shared" ref="D83:D97" si="50">SUM(E83:J83)</f>
        <v>0</v>
      </c>
      <c r="E83" s="309"/>
      <c r="F83" s="309"/>
      <c r="G83" s="309"/>
      <c r="H83" s="309"/>
      <c r="I83" s="309"/>
      <c r="J83" s="309"/>
      <c r="K83" s="884"/>
    </row>
    <row r="84" spans="1:11" ht="15" customHeight="1" x14ac:dyDescent="0.2">
      <c r="A84" s="67"/>
      <c r="B84" s="313"/>
      <c r="C84" s="311">
        <v>33</v>
      </c>
      <c r="D84" s="941">
        <f>SUM(E84:J84)</f>
        <v>0</v>
      </c>
      <c r="E84" s="941">
        <f>IFERROR(ROUND(E83/$D$83,8),0)</f>
        <v>0</v>
      </c>
      <c r="F84" s="941">
        <f t="shared" ref="F84:J84" si="51">IFERROR(ROUND(F83/$D$83,8),0)</f>
        <v>0</v>
      </c>
      <c r="G84" s="941">
        <f t="shared" si="51"/>
        <v>0</v>
      </c>
      <c r="H84" s="941">
        <f t="shared" si="51"/>
        <v>0</v>
      </c>
      <c r="I84" s="941">
        <f t="shared" si="51"/>
        <v>0</v>
      </c>
      <c r="J84" s="941">
        <f t="shared" si="51"/>
        <v>0</v>
      </c>
      <c r="K84" s="884" t="str">
        <f t="shared" si="46"/>
        <v/>
      </c>
    </row>
    <row r="85" spans="1:11" ht="15" customHeight="1" x14ac:dyDescent="0.35">
      <c r="A85" s="314" t="s">
        <v>299</v>
      </c>
      <c r="B85" s="312" t="s">
        <v>267</v>
      </c>
      <c r="C85" s="307"/>
      <c r="D85" s="308">
        <f t="shared" si="50"/>
        <v>0</v>
      </c>
      <c r="E85" s="309"/>
      <c r="F85" s="309"/>
      <c r="G85" s="309"/>
      <c r="H85" s="309"/>
      <c r="I85" s="309"/>
      <c r="J85" s="309"/>
      <c r="K85" s="884"/>
    </row>
    <row r="86" spans="1:11" ht="15" customHeight="1" x14ac:dyDescent="0.2">
      <c r="A86" s="67"/>
      <c r="B86" s="313"/>
      <c r="C86" s="311">
        <v>34</v>
      </c>
      <c r="D86" s="941">
        <f>SUM(E86:J86)</f>
        <v>0</v>
      </c>
      <c r="E86" s="941">
        <f>IFERROR(ROUND(E85/$D$85,8),0)</f>
        <v>0</v>
      </c>
      <c r="F86" s="941">
        <f t="shared" ref="F86:J86" si="52">IFERROR(ROUND(F85/$D$85,8),0)</f>
        <v>0</v>
      </c>
      <c r="G86" s="941">
        <f t="shared" si="52"/>
        <v>0</v>
      </c>
      <c r="H86" s="941">
        <f t="shared" si="52"/>
        <v>0</v>
      </c>
      <c r="I86" s="941">
        <f t="shared" si="52"/>
        <v>0</v>
      </c>
      <c r="J86" s="941">
        <f t="shared" si="52"/>
        <v>0</v>
      </c>
      <c r="K86" s="884" t="str">
        <f t="shared" si="46"/>
        <v/>
      </c>
    </row>
    <row r="87" spans="1:11" ht="15" customHeight="1" x14ac:dyDescent="0.35">
      <c r="A87" s="314" t="s">
        <v>300</v>
      </c>
      <c r="B87" s="312" t="s">
        <v>267</v>
      </c>
      <c r="C87" s="307"/>
      <c r="D87" s="308">
        <f t="shared" si="50"/>
        <v>0</v>
      </c>
      <c r="E87" s="309"/>
      <c r="F87" s="309"/>
      <c r="G87" s="309"/>
      <c r="H87" s="309"/>
      <c r="I87" s="309"/>
      <c r="J87" s="309"/>
      <c r="K87" s="884"/>
    </row>
    <row r="88" spans="1:11" ht="15" customHeight="1" x14ac:dyDescent="0.2">
      <c r="A88" s="67"/>
      <c r="B88" s="313"/>
      <c r="C88" s="311">
        <v>35</v>
      </c>
      <c r="D88" s="941">
        <f>SUM(E88:J88)</f>
        <v>0</v>
      </c>
      <c r="E88" s="941">
        <f>IFERROR(ROUND(E87/$D$87,8),0)</f>
        <v>0</v>
      </c>
      <c r="F88" s="941">
        <f t="shared" ref="F88:J88" si="53">IFERROR(ROUND(F87/$D$87,8),0)</f>
        <v>0</v>
      </c>
      <c r="G88" s="941">
        <f t="shared" si="53"/>
        <v>0</v>
      </c>
      <c r="H88" s="941">
        <f t="shared" si="53"/>
        <v>0</v>
      </c>
      <c r="I88" s="941">
        <f t="shared" si="53"/>
        <v>0</v>
      </c>
      <c r="J88" s="941">
        <f t="shared" si="53"/>
        <v>0</v>
      </c>
      <c r="K88" s="884" t="str">
        <f t="shared" si="46"/>
        <v/>
      </c>
    </row>
    <row r="89" spans="1:11" ht="15" customHeight="1" x14ac:dyDescent="0.35">
      <c r="A89" s="314" t="s">
        <v>301</v>
      </c>
      <c r="B89" s="312" t="s">
        <v>267</v>
      </c>
      <c r="C89" s="307"/>
      <c r="D89" s="308">
        <f t="shared" si="50"/>
        <v>0</v>
      </c>
      <c r="E89" s="309"/>
      <c r="F89" s="309"/>
      <c r="G89" s="309"/>
      <c r="H89" s="309"/>
      <c r="I89" s="309"/>
      <c r="J89" s="309"/>
      <c r="K89" s="884"/>
    </row>
    <row r="90" spans="1:11" ht="15" customHeight="1" x14ac:dyDescent="0.2">
      <c r="A90" s="67"/>
      <c r="B90" s="313"/>
      <c r="C90" s="311">
        <v>36</v>
      </c>
      <c r="D90" s="941">
        <f>SUM(E90:J90)</f>
        <v>0</v>
      </c>
      <c r="E90" s="941">
        <f>IFERROR(ROUND(E89/$D$89,8),0)</f>
        <v>0</v>
      </c>
      <c r="F90" s="941">
        <f t="shared" ref="F90:J90" si="54">IFERROR(ROUND(F89/$D$89,8),0)</f>
        <v>0</v>
      </c>
      <c r="G90" s="941">
        <f t="shared" si="54"/>
        <v>0</v>
      </c>
      <c r="H90" s="941">
        <f t="shared" si="54"/>
        <v>0</v>
      </c>
      <c r="I90" s="941">
        <f t="shared" si="54"/>
        <v>0</v>
      </c>
      <c r="J90" s="941">
        <f t="shared" si="54"/>
        <v>0</v>
      </c>
      <c r="K90" s="884" t="str">
        <f t="shared" si="46"/>
        <v/>
      </c>
    </row>
    <row r="91" spans="1:11" ht="15" customHeight="1" x14ac:dyDescent="0.35">
      <c r="A91" s="314" t="s">
        <v>302</v>
      </c>
      <c r="B91" s="312" t="s">
        <v>267</v>
      </c>
      <c r="C91" s="307"/>
      <c r="D91" s="308">
        <f t="shared" si="50"/>
        <v>0</v>
      </c>
      <c r="E91" s="309"/>
      <c r="F91" s="309"/>
      <c r="G91" s="309"/>
      <c r="H91" s="309"/>
      <c r="I91" s="309"/>
      <c r="J91" s="309"/>
      <c r="K91" s="884"/>
    </row>
    <row r="92" spans="1:11" ht="15" customHeight="1" x14ac:dyDescent="0.2">
      <c r="A92" s="316"/>
      <c r="B92" s="313"/>
      <c r="C92" s="311">
        <v>37</v>
      </c>
      <c r="D92" s="941">
        <f>SUM(E92:J92)</f>
        <v>0</v>
      </c>
      <c r="E92" s="941">
        <f>IFERROR(ROUND(E91/$D$91,8),0)</f>
        <v>0</v>
      </c>
      <c r="F92" s="941">
        <f t="shared" ref="F92:J92" si="55">IFERROR(ROUND(F91/$D$91,8),0)</f>
        <v>0</v>
      </c>
      <c r="G92" s="941">
        <f t="shared" si="55"/>
        <v>0</v>
      </c>
      <c r="H92" s="941">
        <f t="shared" si="55"/>
        <v>0</v>
      </c>
      <c r="I92" s="941">
        <f t="shared" si="55"/>
        <v>0</v>
      </c>
      <c r="J92" s="941">
        <f t="shared" si="55"/>
        <v>0</v>
      </c>
      <c r="K92" s="884" t="str">
        <f t="shared" si="46"/>
        <v/>
      </c>
    </row>
    <row r="93" spans="1:11" ht="15" customHeight="1" x14ac:dyDescent="0.35">
      <c r="A93" s="314" t="s">
        <v>1223</v>
      </c>
      <c r="B93" s="312" t="s">
        <v>267</v>
      </c>
      <c r="C93" s="307"/>
      <c r="D93" s="308">
        <f t="shared" si="50"/>
        <v>0</v>
      </c>
      <c r="E93" s="309"/>
      <c r="F93" s="309"/>
      <c r="G93" s="309"/>
      <c r="H93" s="309"/>
      <c r="I93" s="309"/>
      <c r="J93" s="309"/>
      <c r="K93" s="884"/>
    </row>
    <row r="94" spans="1:11" ht="15" customHeight="1" x14ac:dyDescent="0.2">
      <c r="A94" s="316"/>
      <c r="B94" s="313"/>
      <c r="C94" s="311">
        <v>38</v>
      </c>
      <c r="D94" s="941">
        <f>SUM(E94:J94)</f>
        <v>0</v>
      </c>
      <c r="E94" s="941">
        <f>IFERROR(ROUND(E93/$D$93,8),0)</f>
        <v>0</v>
      </c>
      <c r="F94" s="941">
        <f t="shared" ref="F94:J94" si="56">IFERROR(ROUND(F93/$D$93,8),0)</f>
        <v>0</v>
      </c>
      <c r="G94" s="941">
        <f t="shared" si="56"/>
        <v>0</v>
      </c>
      <c r="H94" s="941">
        <f t="shared" si="56"/>
        <v>0</v>
      </c>
      <c r="I94" s="941">
        <f t="shared" si="56"/>
        <v>0</v>
      </c>
      <c r="J94" s="941">
        <f t="shared" si="56"/>
        <v>0</v>
      </c>
      <c r="K94" s="884" t="str">
        <f t="shared" si="46"/>
        <v/>
      </c>
    </row>
    <row r="95" spans="1:11" ht="15" customHeight="1" x14ac:dyDescent="0.35">
      <c r="A95" s="314" t="s">
        <v>1224</v>
      </c>
      <c r="B95" s="312" t="s">
        <v>267</v>
      </c>
      <c r="C95" s="307"/>
      <c r="D95" s="308">
        <f t="shared" si="50"/>
        <v>0</v>
      </c>
      <c r="E95" s="309"/>
      <c r="F95" s="309"/>
      <c r="G95" s="309"/>
      <c r="H95" s="309"/>
      <c r="I95" s="309"/>
      <c r="J95" s="309"/>
      <c r="K95" s="884"/>
    </row>
    <row r="96" spans="1:11" ht="15" customHeight="1" x14ac:dyDescent="0.2">
      <c r="A96" s="316"/>
      <c r="B96" s="313"/>
      <c r="C96" s="311">
        <v>39</v>
      </c>
      <c r="D96" s="941">
        <f>SUM(E96:J96)</f>
        <v>0</v>
      </c>
      <c r="E96" s="941">
        <f>IFERROR(ROUND(E95/$D$95,8),0)</f>
        <v>0</v>
      </c>
      <c r="F96" s="941">
        <f t="shared" ref="F96:J96" si="57">IFERROR(ROUND(F95/$D$95,8),0)</f>
        <v>0</v>
      </c>
      <c r="G96" s="941">
        <f t="shared" si="57"/>
        <v>0</v>
      </c>
      <c r="H96" s="941">
        <f t="shared" si="57"/>
        <v>0</v>
      </c>
      <c r="I96" s="941">
        <f t="shared" si="57"/>
        <v>0</v>
      </c>
      <c r="J96" s="941">
        <f t="shared" si="57"/>
        <v>0</v>
      </c>
      <c r="K96" s="884" t="str">
        <f t="shared" si="46"/>
        <v/>
      </c>
    </row>
    <row r="97" spans="1:11" ht="15" customHeight="1" x14ac:dyDescent="0.35">
      <c r="A97" s="314" t="s">
        <v>1225</v>
      </c>
      <c r="B97" s="312" t="s">
        <v>267</v>
      </c>
      <c r="C97" s="307"/>
      <c r="D97" s="308">
        <f t="shared" si="50"/>
        <v>0</v>
      </c>
      <c r="E97" s="309"/>
      <c r="F97" s="309"/>
      <c r="G97" s="309"/>
      <c r="H97" s="309"/>
      <c r="I97" s="309"/>
      <c r="J97" s="309"/>
      <c r="K97" s="884"/>
    </row>
    <row r="98" spans="1:11" ht="15" customHeight="1" x14ac:dyDescent="0.2">
      <c r="A98" s="316"/>
      <c r="B98" s="313"/>
      <c r="C98" s="311">
        <v>40</v>
      </c>
      <c r="D98" s="941">
        <f>SUM(E98:J98)</f>
        <v>0</v>
      </c>
      <c r="E98" s="941">
        <f>IFERROR(ROUND(E97/$D$97,8),0)</f>
        <v>0</v>
      </c>
      <c r="F98" s="941">
        <f t="shared" ref="F98:J98" si="58">IFERROR(ROUND(F97/$D$97,8),0)</f>
        <v>0</v>
      </c>
      <c r="G98" s="941">
        <f t="shared" si="58"/>
        <v>0</v>
      </c>
      <c r="H98" s="941">
        <f t="shared" si="58"/>
        <v>0</v>
      </c>
      <c r="I98" s="941">
        <f t="shared" si="58"/>
        <v>0</v>
      </c>
      <c r="J98" s="941">
        <f t="shared" si="58"/>
        <v>0</v>
      </c>
      <c r="K98" s="884" t="str">
        <f t="shared" si="46"/>
        <v/>
      </c>
    </row>
    <row r="99" spans="1:11" ht="15" customHeight="1" x14ac:dyDescent="0.35">
      <c r="A99" s="972" t="s">
        <v>1237</v>
      </c>
      <c r="B99" s="939" t="s">
        <v>267</v>
      </c>
      <c r="C99" s="953"/>
      <c r="D99" s="973">
        <f t="shared" ref="D99" si="59">SUM(E99:J99)</f>
        <v>0</v>
      </c>
      <c r="E99" s="974"/>
      <c r="F99" s="974"/>
      <c r="G99" s="974"/>
      <c r="H99" s="974"/>
      <c r="I99" s="974"/>
      <c r="J99" s="974"/>
    </row>
    <row r="100" spans="1:11" ht="15" customHeight="1" x14ac:dyDescent="0.2">
      <c r="A100" s="316"/>
      <c r="B100" s="313"/>
      <c r="C100" s="954">
        <v>41</v>
      </c>
      <c r="D100" s="975">
        <f>SUM(E100:J100)</f>
        <v>0</v>
      </c>
      <c r="E100" s="975">
        <f t="shared" ref="E100:J100" si="60">IFERROR(ROUND(E99/$D$99,8),0)</f>
        <v>0</v>
      </c>
      <c r="F100" s="975">
        <f t="shared" si="60"/>
        <v>0</v>
      </c>
      <c r="G100" s="975">
        <f t="shared" si="60"/>
        <v>0</v>
      </c>
      <c r="H100" s="975">
        <f t="shared" si="60"/>
        <v>0</v>
      </c>
      <c r="I100" s="975">
        <f t="shared" si="60"/>
        <v>0</v>
      </c>
      <c r="J100" s="975">
        <f t="shared" si="60"/>
        <v>0</v>
      </c>
      <c r="K100" s="1282" t="str">
        <f>LEFT(B100,40)</f>
        <v/>
      </c>
    </row>
    <row r="101" spans="1:11" ht="15" customHeight="1" x14ac:dyDescent="0.35">
      <c r="A101" s="972" t="s">
        <v>1238</v>
      </c>
      <c r="B101" s="939" t="s">
        <v>267</v>
      </c>
      <c r="C101" s="953"/>
      <c r="D101" s="973">
        <f t="shared" ref="D101" si="61">SUM(E101:J101)</f>
        <v>0</v>
      </c>
      <c r="E101" s="974"/>
      <c r="F101" s="974"/>
      <c r="G101" s="974"/>
      <c r="H101" s="974"/>
      <c r="I101" s="974"/>
      <c r="J101" s="974"/>
    </row>
    <row r="102" spans="1:11" ht="15" customHeight="1" x14ac:dyDescent="0.2">
      <c r="A102" s="316"/>
      <c r="B102" s="313"/>
      <c r="C102" s="954">
        <v>42</v>
      </c>
      <c r="D102" s="975">
        <f>SUM(E102:J102)</f>
        <v>0</v>
      </c>
      <c r="E102" s="975">
        <f>IFERROR(ROUND(E101/$D$101,8),0)</f>
        <v>0</v>
      </c>
      <c r="F102" s="975">
        <f t="shared" ref="F102:J102" si="62">IFERROR(ROUND(F101/$D$101,8),0)</f>
        <v>0</v>
      </c>
      <c r="G102" s="975">
        <f t="shared" si="62"/>
        <v>0</v>
      </c>
      <c r="H102" s="975">
        <f t="shared" si="62"/>
        <v>0</v>
      </c>
      <c r="I102" s="975">
        <f t="shared" si="62"/>
        <v>0</v>
      </c>
      <c r="J102" s="975">
        <f t="shared" si="62"/>
        <v>0</v>
      </c>
      <c r="K102" s="1282" t="str">
        <f>LEFT(B102,40)</f>
        <v/>
      </c>
    </row>
    <row r="103" spans="1:11" ht="15" customHeight="1" x14ac:dyDescent="0.35">
      <c r="A103" s="972" t="s">
        <v>1239</v>
      </c>
      <c r="B103" s="939" t="s">
        <v>267</v>
      </c>
      <c r="C103" s="953"/>
      <c r="D103" s="973">
        <f t="shared" ref="D103" si="63">SUM(E103:J103)</f>
        <v>0</v>
      </c>
      <c r="E103" s="974"/>
      <c r="F103" s="974"/>
      <c r="G103" s="974"/>
      <c r="H103" s="974"/>
      <c r="I103" s="974"/>
      <c r="J103" s="974"/>
      <c r="K103" s="884"/>
    </row>
    <row r="104" spans="1:11" ht="15" customHeight="1" x14ac:dyDescent="0.2">
      <c r="A104" s="316"/>
      <c r="B104" s="313"/>
      <c r="C104" s="954">
        <v>43</v>
      </c>
      <c r="D104" s="975">
        <f>SUM(E104:J104)</f>
        <v>0</v>
      </c>
      <c r="E104" s="975">
        <f t="shared" ref="E104:J104" si="64">IFERROR(ROUND(E103/$D$103,8),0)</f>
        <v>0</v>
      </c>
      <c r="F104" s="975">
        <f t="shared" si="64"/>
        <v>0</v>
      </c>
      <c r="G104" s="975">
        <f t="shared" si="64"/>
        <v>0</v>
      </c>
      <c r="H104" s="975">
        <f t="shared" si="64"/>
        <v>0</v>
      </c>
      <c r="I104" s="975">
        <f t="shared" si="64"/>
        <v>0</v>
      </c>
      <c r="J104" s="975">
        <f t="shared" si="64"/>
        <v>0</v>
      </c>
      <c r="K104" s="884" t="str">
        <f>LEFT(B104,40)</f>
        <v/>
      </c>
    </row>
    <row r="105" spans="1:11" ht="15" customHeight="1" x14ac:dyDescent="0.35">
      <c r="A105" s="972" t="s">
        <v>1240</v>
      </c>
      <c r="B105" s="939" t="s">
        <v>267</v>
      </c>
      <c r="C105" s="953"/>
      <c r="D105" s="973">
        <f t="shared" ref="D105" si="65">SUM(E105:J105)</f>
        <v>0</v>
      </c>
      <c r="E105" s="974"/>
      <c r="F105" s="974"/>
      <c r="G105" s="974"/>
      <c r="H105" s="974"/>
      <c r="I105" s="974"/>
      <c r="J105" s="974"/>
      <c r="K105" s="884"/>
    </row>
    <row r="106" spans="1:11" ht="15" customHeight="1" x14ac:dyDescent="0.2">
      <c r="A106" s="316"/>
      <c r="B106" s="313"/>
      <c r="C106" s="954">
        <v>44</v>
      </c>
      <c r="D106" s="975">
        <f>SUM(E106:J106)</f>
        <v>0</v>
      </c>
      <c r="E106" s="975">
        <f t="shared" ref="E106:J106" si="66">IFERROR(ROUND(E105/$D$105,8),0)</f>
        <v>0</v>
      </c>
      <c r="F106" s="975">
        <f t="shared" si="66"/>
        <v>0</v>
      </c>
      <c r="G106" s="975">
        <f t="shared" si="66"/>
        <v>0</v>
      </c>
      <c r="H106" s="975">
        <f t="shared" si="66"/>
        <v>0</v>
      </c>
      <c r="I106" s="975">
        <f t="shared" si="66"/>
        <v>0</v>
      </c>
      <c r="J106" s="975">
        <f t="shared" si="66"/>
        <v>0</v>
      </c>
      <c r="K106" s="884" t="str">
        <f>LEFT(B106,40)</f>
        <v/>
      </c>
    </row>
    <row r="107" spans="1:11" ht="15" customHeight="1" x14ac:dyDescent="0.35">
      <c r="A107" s="972" t="s">
        <v>1241</v>
      </c>
      <c r="B107" s="939" t="s">
        <v>267</v>
      </c>
      <c r="C107" s="953"/>
      <c r="D107" s="973">
        <f t="shared" ref="D107" si="67">SUM(E107:J107)</f>
        <v>0</v>
      </c>
      <c r="E107" s="974"/>
      <c r="F107" s="974"/>
      <c r="G107" s="974"/>
      <c r="H107" s="974"/>
      <c r="I107" s="974"/>
      <c r="J107" s="974"/>
      <c r="K107" s="884"/>
    </row>
    <row r="108" spans="1:11" ht="15" customHeight="1" x14ac:dyDescent="0.2">
      <c r="A108" s="316"/>
      <c r="B108" s="313"/>
      <c r="C108" s="954">
        <v>45</v>
      </c>
      <c r="D108" s="975">
        <f>SUM(E108:J108)</f>
        <v>0</v>
      </c>
      <c r="E108" s="975">
        <f t="shared" ref="E108:J108" si="68">IFERROR(ROUND(E107/$D$107,8),0)</f>
        <v>0</v>
      </c>
      <c r="F108" s="975">
        <f t="shared" si="68"/>
        <v>0</v>
      </c>
      <c r="G108" s="975">
        <f t="shared" si="68"/>
        <v>0</v>
      </c>
      <c r="H108" s="975">
        <f t="shared" si="68"/>
        <v>0</v>
      </c>
      <c r="I108" s="975">
        <f t="shared" si="68"/>
        <v>0</v>
      </c>
      <c r="J108" s="975">
        <f t="shared" si="68"/>
        <v>0</v>
      </c>
      <c r="K108" s="884" t="str">
        <f>LEFT(B108,40)</f>
        <v/>
      </c>
    </row>
    <row r="109" spans="1:11" ht="15" customHeight="1" x14ac:dyDescent="0.35">
      <c r="A109" s="972" t="s">
        <v>1298</v>
      </c>
      <c r="B109" s="939" t="s">
        <v>267</v>
      </c>
      <c r="C109" s="953"/>
      <c r="D109" s="973">
        <f t="shared" ref="D109" si="69">SUM(E109:J109)</f>
        <v>0</v>
      </c>
      <c r="E109" s="974"/>
      <c r="F109" s="974"/>
      <c r="G109" s="974"/>
      <c r="H109" s="974"/>
      <c r="I109" s="974"/>
      <c r="J109" s="974"/>
      <c r="K109" s="884"/>
    </row>
    <row r="110" spans="1:11" ht="15" customHeight="1" x14ac:dyDescent="0.2">
      <c r="A110" s="316"/>
      <c r="B110" s="313"/>
      <c r="C110" s="954">
        <v>46</v>
      </c>
      <c r="D110" s="975">
        <f>SUM(E110:J110)</f>
        <v>0</v>
      </c>
      <c r="E110" s="975">
        <f t="shared" ref="E110:J110" si="70">IFERROR(ROUND(E109/$D$109,8),0)</f>
        <v>0</v>
      </c>
      <c r="F110" s="975">
        <f t="shared" si="70"/>
        <v>0</v>
      </c>
      <c r="G110" s="975">
        <f t="shared" si="70"/>
        <v>0</v>
      </c>
      <c r="H110" s="975">
        <f t="shared" si="70"/>
        <v>0</v>
      </c>
      <c r="I110" s="975">
        <f t="shared" si="70"/>
        <v>0</v>
      </c>
      <c r="J110" s="975">
        <f t="shared" si="70"/>
        <v>0</v>
      </c>
      <c r="K110" s="884" t="str">
        <f>LEFT(B110,40)</f>
        <v/>
      </c>
    </row>
    <row r="111" spans="1:11" ht="15" customHeight="1" x14ac:dyDescent="0.35">
      <c r="A111" s="972" t="s">
        <v>1299</v>
      </c>
      <c r="B111" s="939" t="s">
        <v>267</v>
      </c>
      <c r="C111" s="953"/>
      <c r="D111" s="973">
        <f t="shared" ref="D111" si="71">SUM(E111:J111)</f>
        <v>0</v>
      </c>
      <c r="E111" s="974"/>
      <c r="F111" s="974"/>
      <c r="G111" s="974"/>
      <c r="H111" s="974"/>
      <c r="I111" s="974"/>
      <c r="J111" s="974"/>
      <c r="K111" s="884"/>
    </row>
    <row r="112" spans="1:11" ht="15" customHeight="1" x14ac:dyDescent="0.2">
      <c r="A112" s="316"/>
      <c r="B112" s="313"/>
      <c r="C112" s="954">
        <v>47</v>
      </c>
      <c r="D112" s="975">
        <f>SUM(E112:J112)</f>
        <v>0</v>
      </c>
      <c r="E112" s="975">
        <f t="shared" ref="E112:J112" si="72">IFERROR(ROUND(E111/$D$111,8),0)</f>
        <v>0</v>
      </c>
      <c r="F112" s="975">
        <f t="shared" si="72"/>
        <v>0</v>
      </c>
      <c r="G112" s="975">
        <f t="shared" si="72"/>
        <v>0</v>
      </c>
      <c r="H112" s="975">
        <f t="shared" si="72"/>
        <v>0</v>
      </c>
      <c r="I112" s="975">
        <f t="shared" si="72"/>
        <v>0</v>
      </c>
      <c r="J112" s="975">
        <f t="shared" si="72"/>
        <v>0</v>
      </c>
      <c r="K112" s="884" t="str">
        <f>LEFT(B112,40)</f>
        <v/>
      </c>
    </row>
    <row r="113" spans="1:11" ht="15" customHeight="1" x14ac:dyDescent="0.35">
      <c r="A113" s="972" t="s">
        <v>1300</v>
      </c>
      <c r="B113" s="939" t="s">
        <v>267</v>
      </c>
      <c r="C113" s="953"/>
      <c r="D113" s="973">
        <f t="shared" ref="D113" si="73">SUM(E113:J113)</f>
        <v>0</v>
      </c>
      <c r="E113" s="974"/>
      <c r="F113" s="974"/>
      <c r="G113" s="974"/>
      <c r="H113" s="974"/>
      <c r="I113" s="974"/>
      <c r="J113" s="974"/>
      <c r="K113" s="884"/>
    </row>
    <row r="114" spans="1:11" ht="15" customHeight="1" x14ac:dyDescent="0.2">
      <c r="A114" s="316"/>
      <c r="B114" s="313"/>
      <c r="C114" s="954">
        <v>48</v>
      </c>
      <c r="D114" s="975">
        <f>SUM(E114:J114)</f>
        <v>0</v>
      </c>
      <c r="E114" s="975">
        <f t="shared" ref="E114:J114" si="74">IFERROR(ROUND(E113/$D$113,8),0)</f>
        <v>0</v>
      </c>
      <c r="F114" s="975">
        <f t="shared" si="74"/>
        <v>0</v>
      </c>
      <c r="G114" s="975">
        <f t="shared" si="74"/>
        <v>0</v>
      </c>
      <c r="H114" s="975">
        <f t="shared" si="74"/>
        <v>0</v>
      </c>
      <c r="I114" s="975">
        <f t="shared" si="74"/>
        <v>0</v>
      </c>
      <c r="J114" s="975">
        <f t="shared" si="74"/>
        <v>0</v>
      </c>
      <c r="K114" s="884" t="str">
        <f>LEFT(B114,40)</f>
        <v/>
      </c>
    </row>
    <row r="115" spans="1:11" ht="15" customHeight="1" x14ac:dyDescent="0.35">
      <c r="A115" s="972" t="s">
        <v>1301</v>
      </c>
      <c r="B115" s="939" t="s">
        <v>267</v>
      </c>
      <c r="C115" s="953"/>
      <c r="D115" s="973">
        <f t="shared" ref="D115" si="75">SUM(E115:J115)</f>
        <v>0</v>
      </c>
      <c r="E115" s="974"/>
      <c r="F115" s="974"/>
      <c r="G115" s="974"/>
      <c r="H115" s="974"/>
      <c r="I115" s="974"/>
      <c r="J115" s="974"/>
    </row>
    <row r="116" spans="1:11" ht="15" customHeight="1" x14ac:dyDescent="0.2">
      <c r="A116" s="316"/>
      <c r="B116" s="313"/>
      <c r="C116" s="954">
        <v>49</v>
      </c>
      <c r="D116" s="975">
        <f>SUM(E116:J116)</f>
        <v>0</v>
      </c>
      <c r="E116" s="975">
        <f>IFERROR(ROUND(E115/$D$115,8),0)</f>
        <v>0</v>
      </c>
      <c r="F116" s="975">
        <f t="shared" ref="F116:J116" si="76">IFERROR(ROUND(F115/$D$115,8),0)</f>
        <v>0</v>
      </c>
      <c r="G116" s="975">
        <f t="shared" si="76"/>
        <v>0</v>
      </c>
      <c r="H116" s="975">
        <f t="shared" si="76"/>
        <v>0</v>
      </c>
      <c r="I116" s="975">
        <f t="shared" si="76"/>
        <v>0</v>
      </c>
      <c r="J116" s="975">
        <f t="shared" si="76"/>
        <v>0</v>
      </c>
      <c r="K116" s="1282" t="str">
        <f>LEFT(B116,40)</f>
        <v/>
      </c>
    </row>
    <row r="117" spans="1:11" ht="15" customHeight="1" x14ac:dyDescent="0.35">
      <c r="A117" s="972" t="s">
        <v>1302</v>
      </c>
      <c r="B117" s="939" t="s">
        <v>267</v>
      </c>
      <c r="C117" s="953"/>
      <c r="D117" s="973">
        <f t="shared" ref="D117" si="77">SUM(E117:J117)</f>
        <v>0</v>
      </c>
      <c r="E117" s="974"/>
      <c r="F117" s="974"/>
      <c r="G117" s="974"/>
      <c r="H117" s="974"/>
      <c r="I117" s="974"/>
      <c r="J117" s="974"/>
    </row>
    <row r="118" spans="1:11" ht="15" customHeight="1" x14ac:dyDescent="0.2">
      <c r="A118" s="316"/>
      <c r="B118" s="313"/>
      <c r="C118" s="954">
        <v>50</v>
      </c>
      <c r="D118" s="975">
        <f>SUM(E118:J118)</f>
        <v>0</v>
      </c>
      <c r="E118" s="975">
        <f>IFERROR(ROUND(E117/$D$117,8),0)</f>
        <v>0</v>
      </c>
      <c r="F118" s="975">
        <f t="shared" ref="F118:J118" si="78">IFERROR(ROUND(F117/$D$117,8),0)</f>
        <v>0</v>
      </c>
      <c r="G118" s="975">
        <f t="shared" si="78"/>
        <v>0</v>
      </c>
      <c r="H118" s="975">
        <f t="shared" si="78"/>
        <v>0</v>
      </c>
      <c r="I118" s="975">
        <f t="shared" si="78"/>
        <v>0</v>
      </c>
      <c r="J118" s="975">
        <f t="shared" si="78"/>
        <v>0</v>
      </c>
      <c r="K118" s="1282" t="str">
        <f>LEFT(B118,40)</f>
        <v/>
      </c>
    </row>
    <row r="119" spans="1:11" x14ac:dyDescent="0.2">
      <c r="A119" s="318"/>
    </row>
    <row r="120" spans="1:11" x14ac:dyDescent="0.2">
      <c r="A120" s="318"/>
    </row>
    <row r="121" spans="1:11" x14ac:dyDescent="0.2">
      <c r="A121" s="318"/>
    </row>
    <row r="122" spans="1:11" x14ac:dyDescent="0.2">
      <c r="A122" s="318"/>
    </row>
    <row r="123" spans="1:11" x14ac:dyDescent="0.2">
      <c r="A123" s="318"/>
    </row>
    <row r="124" spans="1:11" x14ac:dyDescent="0.2">
      <c r="A124" s="318"/>
    </row>
    <row r="125" spans="1:11" x14ac:dyDescent="0.2">
      <c r="A125" s="318"/>
    </row>
    <row r="126" spans="1:11" x14ac:dyDescent="0.2">
      <c r="A126" s="318"/>
    </row>
    <row r="127" spans="1:11" x14ac:dyDescent="0.2">
      <c r="A127" s="318"/>
    </row>
    <row r="128" spans="1:11" x14ac:dyDescent="0.2">
      <c r="A128" s="318"/>
    </row>
    <row r="129" spans="1:1" x14ac:dyDescent="0.2">
      <c r="A129" s="318"/>
    </row>
    <row r="130" spans="1:1" x14ac:dyDescent="0.2">
      <c r="A130" s="318"/>
    </row>
    <row r="131" spans="1:1" x14ac:dyDescent="0.2">
      <c r="A131" s="318"/>
    </row>
    <row r="132" spans="1:1" x14ac:dyDescent="0.2">
      <c r="A132" s="318"/>
    </row>
    <row r="133" spans="1:1" x14ac:dyDescent="0.2">
      <c r="A133" s="318"/>
    </row>
    <row r="134" spans="1:1" x14ac:dyDescent="0.2">
      <c r="A134" s="318"/>
    </row>
    <row r="135" spans="1:1" x14ac:dyDescent="0.2">
      <c r="A135" s="318"/>
    </row>
    <row r="136" spans="1:1" x14ac:dyDescent="0.2">
      <c r="A136" s="318"/>
    </row>
    <row r="137" spans="1:1" x14ac:dyDescent="0.2">
      <c r="A137" s="318"/>
    </row>
    <row r="138" spans="1:1" x14ac:dyDescent="0.2">
      <c r="A138" s="318"/>
    </row>
    <row r="139" spans="1:1" x14ac:dyDescent="0.2">
      <c r="A139" s="318"/>
    </row>
    <row r="140" spans="1:1" x14ac:dyDescent="0.2">
      <c r="A140" s="318"/>
    </row>
    <row r="141" spans="1:1" x14ac:dyDescent="0.2">
      <c r="A141" s="318"/>
    </row>
    <row r="142" spans="1:1" x14ac:dyDescent="0.2">
      <c r="A142" s="318"/>
    </row>
    <row r="143" spans="1:1" x14ac:dyDescent="0.2">
      <c r="A143" s="318"/>
    </row>
    <row r="144" spans="1:1" x14ac:dyDescent="0.2">
      <c r="A144" s="318"/>
    </row>
    <row r="145" spans="1:1" x14ac:dyDescent="0.2">
      <c r="A145" s="318"/>
    </row>
    <row r="146" spans="1:1" x14ac:dyDescent="0.2">
      <c r="A146" s="318"/>
    </row>
    <row r="147" spans="1:1" x14ac:dyDescent="0.2">
      <c r="A147" s="318"/>
    </row>
    <row r="148" spans="1:1" x14ac:dyDescent="0.2">
      <c r="A148" s="318"/>
    </row>
    <row r="149" spans="1:1" x14ac:dyDescent="0.2">
      <c r="A149" s="318"/>
    </row>
    <row r="150" spans="1:1" x14ac:dyDescent="0.2">
      <c r="A150" s="318"/>
    </row>
    <row r="151" spans="1:1" x14ac:dyDescent="0.2">
      <c r="A151" s="318"/>
    </row>
    <row r="152" spans="1:1" x14ac:dyDescent="0.2">
      <c r="A152" s="318"/>
    </row>
    <row r="153" spans="1:1" x14ac:dyDescent="0.2">
      <c r="A153" s="318"/>
    </row>
    <row r="154" spans="1:1" x14ac:dyDescent="0.2">
      <c r="A154" s="318"/>
    </row>
    <row r="155" spans="1:1" x14ac:dyDescent="0.2">
      <c r="A155" s="318"/>
    </row>
    <row r="156" spans="1:1" x14ac:dyDescent="0.2">
      <c r="A156" s="318"/>
    </row>
    <row r="157" spans="1:1" x14ac:dyDescent="0.2">
      <c r="A157" s="318"/>
    </row>
    <row r="158" spans="1:1" x14ac:dyDescent="0.2">
      <c r="A158" s="318"/>
    </row>
    <row r="159" spans="1:1" x14ac:dyDescent="0.2">
      <c r="A159" s="318"/>
    </row>
    <row r="160" spans="1:1" x14ac:dyDescent="0.2">
      <c r="A160" s="318"/>
    </row>
    <row r="161" spans="1:1" x14ac:dyDescent="0.2">
      <c r="A161" s="318"/>
    </row>
    <row r="162" spans="1:1" x14ac:dyDescent="0.2">
      <c r="A162" s="318"/>
    </row>
    <row r="163" spans="1:1" x14ac:dyDescent="0.2">
      <c r="A163" s="318"/>
    </row>
    <row r="164" spans="1:1" x14ac:dyDescent="0.2">
      <c r="A164" s="318"/>
    </row>
    <row r="165" spans="1:1" x14ac:dyDescent="0.2">
      <c r="A165" s="318"/>
    </row>
    <row r="166" spans="1:1" x14ac:dyDescent="0.2">
      <c r="A166" s="318"/>
    </row>
    <row r="167" spans="1:1" x14ac:dyDescent="0.2">
      <c r="A167" s="318"/>
    </row>
    <row r="168" spans="1:1" x14ac:dyDescent="0.2">
      <c r="A168" s="318"/>
    </row>
    <row r="169" spans="1:1" x14ac:dyDescent="0.2">
      <c r="A169" s="318"/>
    </row>
    <row r="170" spans="1:1" x14ac:dyDescent="0.2">
      <c r="A170" s="318"/>
    </row>
    <row r="171" spans="1:1" x14ac:dyDescent="0.2">
      <c r="A171" s="318"/>
    </row>
    <row r="172" spans="1:1" x14ac:dyDescent="0.2">
      <c r="A172" s="318"/>
    </row>
    <row r="173" spans="1:1" x14ac:dyDescent="0.2">
      <c r="A173" s="318"/>
    </row>
    <row r="174" spans="1:1" x14ac:dyDescent="0.2">
      <c r="A174" s="318"/>
    </row>
    <row r="175" spans="1:1" x14ac:dyDescent="0.2">
      <c r="A175" s="318"/>
    </row>
    <row r="176" spans="1:1" x14ac:dyDescent="0.2">
      <c r="A176" s="318"/>
    </row>
    <row r="177" spans="1:1" x14ac:dyDescent="0.2">
      <c r="A177" s="318"/>
    </row>
    <row r="178" spans="1:1" x14ac:dyDescent="0.2">
      <c r="A178" s="318"/>
    </row>
    <row r="179" spans="1:1" x14ac:dyDescent="0.2">
      <c r="A179" s="318"/>
    </row>
    <row r="180" spans="1:1" x14ac:dyDescent="0.2">
      <c r="A180" s="318"/>
    </row>
    <row r="181" spans="1:1" x14ac:dyDescent="0.2">
      <c r="A181" s="318"/>
    </row>
    <row r="182" spans="1:1" x14ac:dyDescent="0.2">
      <c r="A182" s="318"/>
    </row>
    <row r="183" spans="1:1" x14ac:dyDescent="0.2">
      <c r="A183" s="318"/>
    </row>
    <row r="184" spans="1:1" x14ac:dyDescent="0.2">
      <c r="A184" s="318"/>
    </row>
    <row r="185" spans="1:1" x14ac:dyDescent="0.2">
      <c r="A185" s="318"/>
    </row>
    <row r="186" spans="1:1" x14ac:dyDescent="0.2">
      <c r="A186" s="318"/>
    </row>
    <row r="187" spans="1:1" x14ac:dyDescent="0.2">
      <c r="A187" s="318"/>
    </row>
    <row r="188" spans="1:1" x14ac:dyDescent="0.2">
      <c r="A188" s="318"/>
    </row>
    <row r="189" spans="1:1" x14ac:dyDescent="0.2">
      <c r="A189" s="318"/>
    </row>
    <row r="190" spans="1:1" x14ac:dyDescent="0.2">
      <c r="A190" s="318"/>
    </row>
    <row r="191" spans="1:1" x14ac:dyDescent="0.2">
      <c r="A191" s="318"/>
    </row>
    <row r="192" spans="1:1" x14ac:dyDescent="0.2">
      <c r="A192" s="318"/>
    </row>
    <row r="193" spans="1:1" x14ac:dyDescent="0.2">
      <c r="A193" s="318"/>
    </row>
    <row r="194" spans="1:1" x14ac:dyDescent="0.2">
      <c r="A194" s="318"/>
    </row>
    <row r="195" spans="1:1" x14ac:dyDescent="0.2">
      <c r="A195" s="318"/>
    </row>
    <row r="196" spans="1:1" x14ac:dyDescent="0.2">
      <c r="A196" s="318"/>
    </row>
    <row r="197" spans="1:1" x14ac:dyDescent="0.2">
      <c r="A197" s="318"/>
    </row>
    <row r="198" spans="1:1" x14ac:dyDescent="0.2">
      <c r="A198" s="318"/>
    </row>
    <row r="199" spans="1:1" x14ac:dyDescent="0.2">
      <c r="A199" s="318"/>
    </row>
    <row r="200" spans="1:1" x14ac:dyDescent="0.2">
      <c r="A200" s="318"/>
    </row>
    <row r="201" spans="1:1" x14ac:dyDescent="0.2">
      <c r="A201" s="318"/>
    </row>
    <row r="202" spans="1:1" x14ac:dyDescent="0.2">
      <c r="A202" s="318"/>
    </row>
    <row r="203" spans="1:1" x14ac:dyDescent="0.2">
      <c r="A203" s="318"/>
    </row>
    <row r="204" spans="1:1" x14ac:dyDescent="0.2">
      <c r="A204" s="318"/>
    </row>
    <row r="205" spans="1:1" x14ac:dyDescent="0.2">
      <c r="A205" s="318"/>
    </row>
    <row r="206" spans="1:1" x14ac:dyDescent="0.2">
      <c r="A206" s="318"/>
    </row>
    <row r="207" spans="1:1" x14ac:dyDescent="0.2">
      <c r="A207" s="318"/>
    </row>
    <row r="208" spans="1:1" x14ac:dyDescent="0.2">
      <c r="A208" s="318"/>
    </row>
    <row r="209" spans="1:1" x14ac:dyDescent="0.2">
      <c r="A209" s="318"/>
    </row>
    <row r="210" spans="1:1" x14ac:dyDescent="0.2">
      <c r="A210" s="318"/>
    </row>
    <row r="211" spans="1:1" x14ac:dyDescent="0.2">
      <c r="A211" s="318"/>
    </row>
    <row r="212" spans="1:1" x14ac:dyDescent="0.2">
      <c r="A212" s="318"/>
    </row>
    <row r="213" spans="1:1" x14ac:dyDescent="0.2">
      <c r="A213" s="318"/>
    </row>
    <row r="214" spans="1:1" x14ac:dyDescent="0.2">
      <c r="A214" s="318"/>
    </row>
    <row r="215" spans="1:1" x14ac:dyDescent="0.2">
      <c r="A215" s="318"/>
    </row>
    <row r="216" spans="1:1" x14ac:dyDescent="0.2">
      <c r="A216" s="318"/>
    </row>
    <row r="217" spans="1:1" x14ac:dyDescent="0.2">
      <c r="A217" s="318"/>
    </row>
    <row r="218" spans="1:1" x14ac:dyDescent="0.2">
      <c r="A218" s="318"/>
    </row>
    <row r="219" spans="1:1" x14ac:dyDescent="0.2">
      <c r="A219" s="318"/>
    </row>
    <row r="220" spans="1:1" x14ac:dyDescent="0.2">
      <c r="A220" s="318"/>
    </row>
    <row r="221" spans="1:1" x14ac:dyDescent="0.2">
      <c r="A221" s="318"/>
    </row>
    <row r="222" spans="1:1" x14ac:dyDescent="0.2">
      <c r="A222" s="318"/>
    </row>
    <row r="223" spans="1:1" x14ac:dyDescent="0.2">
      <c r="A223" s="318"/>
    </row>
    <row r="224" spans="1:1" x14ac:dyDescent="0.2">
      <c r="A224" s="318"/>
    </row>
    <row r="225" spans="1:1" x14ac:dyDescent="0.2">
      <c r="A225" s="318"/>
    </row>
  </sheetData>
  <sheetProtection algorithmName="SHA-512" hashValue="eSG8GnU7GY6q85DOADh84MM2OJaGT7KFfdOaICjC0cphxev92VUDFWGyvwvtt/5gIqL/8crEUNT7DcDrTngIVg==" saltValue="jgIq1Fwnuvl0/riJogP0NQ==" spinCount="100000" sheet="1" objects="1" scenarios="1"/>
  <pageMargins left="0.75" right="0.5" top="1" bottom="0.75" header="0.5" footer="0.25"/>
  <pageSetup scale="65" fitToHeight="2" orientation="portrait" r:id="rId1"/>
  <headerFooter>
    <oddFooter>&amp;L&amp;10 * Identify 
** Round percentages to 2 decimal places, i.e. 10.47%.&amp;CDUPLICATE AS NECESSARY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40B0E-3E0B-4FEA-9D68-D7F8453B72B4}">
  <sheetPr>
    <pageSetUpPr fitToPage="1"/>
  </sheetPr>
  <dimension ref="A1:X57"/>
  <sheetViews>
    <sheetView zoomScaleNormal="100" workbookViewId="0">
      <pane xSplit="3" ySplit="6" topLeftCell="D30" activePane="bottomRight" state="frozen"/>
      <selection pane="topRight"/>
      <selection pane="bottomLeft"/>
      <selection pane="bottomRight" activeCell="A2" sqref="A2"/>
    </sheetView>
  </sheetViews>
  <sheetFormatPr defaultRowHeight="15" x14ac:dyDescent="0.2"/>
  <cols>
    <col min="1" max="1" width="3.875" style="134" customWidth="1"/>
    <col min="2" max="2" width="38.375" style="134" customWidth="1"/>
    <col min="3" max="3" width="14.75" style="134" customWidth="1"/>
    <col min="4" max="24" width="12.625" style="134" customWidth="1"/>
    <col min="25" max="254" width="8.875" style="134"/>
    <col min="255" max="255" width="4.25" style="134" customWidth="1"/>
    <col min="256" max="256" width="38.375" style="134" customWidth="1"/>
    <col min="257" max="273" width="12.625" style="134" customWidth="1"/>
    <col min="274" max="279" width="12" style="134" customWidth="1"/>
    <col min="280" max="510" width="8.875" style="134"/>
    <col min="511" max="511" width="4.25" style="134" customWidth="1"/>
    <col min="512" max="512" width="38.375" style="134" customWidth="1"/>
    <col min="513" max="529" width="12.625" style="134" customWidth="1"/>
    <col min="530" max="535" width="12" style="134" customWidth="1"/>
    <col min="536" max="766" width="8.875" style="134"/>
    <col min="767" max="767" width="4.25" style="134" customWidth="1"/>
    <col min="768" max="768" width="38.375" style="134" customWidth="1"/>
    <col min="769" max="785" width="12.625" style="134" customWidth="1"/>
    <col min="786" max="791" width="12" style="134" customWidth="1"/>
    <col min="792" max="1022" width="8.875" style="134"/>
    <col min="1023" max="1023" width="4.25" style="134" customWidth="1"/>
    <col min="1024" max="1024" width="38.375" style="134" customWidth="1"/>
    <col min="1025" max="1041" width="12.625" style="134" customWidth="1"/>
    <col min="1042" max="1047" width="12" style="134" customWidth="1"/>
    <col min="1048" max="1278" width="8.875" style="134"/>
    <col min="1279" max="1279" width="4.25" style="134" customWidth="1"/>
    <col min="1280" max="1280" width="38.375" style="134" customWidth="1"/>
    <col min="1281" max="1297" width="12.625" style="134" customWidth="1"/>
    <col min="1298" max="1303" width="12" style="134" customWidth="1"/>
    <col min="1304" max="1534" width="8.875" style="134"/>
    <col min="1535" max="1535" width="4.25" style="134" customWidth="1"/>
    <col min="1536" max="1536" width="38.375" style="134" customWidth="1"/>
    <col min="1537" max="1553" width="12.625" style="134" customWidth="1"/>
    <col min="1554" max="1559" width="12" style="134" customWidth="1"/>
    <col min="1560" max="1790" width="8.875" style="134"/>
    <col min="1791" max="1791" width="4.25" style="134" customWidth="1"/>
    <col min="1792" max="1792" width="38.375" style="134" customWidth="1"/>
    <col min="1793" max="1809" width="12.625" style="134" customWidth="1"/>
    <col min="1810" max="1815" width="12" style="134" customWidth="1"/>
    <col min="1816" max="2046" width="8.875" style="134"/>
    <col min="2047" max="2047" width="4.25" style="134" customWidth="1"/>
    <col min="2048" max="2048" width="38.375" style="134" customWidth="1"/>
    <col min="2049" max="2065" width="12.625" style="134" customWidth="1"/>
    <col min="2066" max="2071" width="12" style="134" customWidth="1"/>
    <col min="2072" max="2302" width="8.875" style="134"/>
    <col min="2303" max="2303" width="4.25" style="134" customWidth="1"/>
    <col min="2304" max="2304" width="38.375" style="134" customWidth="1"/>
    <col min="2305" max="2321" width="12.625" style="134" customWidth="1"/>
    <col min="2322" max="2327" width="12" style="134" customWidth="1"/>
    <col min="2328" max="2558" width="8.875" style="134"/>
    <col min="2559" max="2559" width="4.25" style="134" customWidth="1"/>
    <col min="2560" max="2560" width="38.375" style="134" customWidth="1"/>
    <col min="2561" max="2577" width="12.625" style="134" customWidth="1"/>
    <col min="2578" max="2583" width="12" style="134" customWidth="1"/>
    <col min="2584" max="2814" width="8.875" style="134"/>
    <col min="2815" max="2815" width="4.25" style="134" customWidth="1"/>
    <col min="2816" max="2816" width="38.375" style="134" customWidth="1"/>
    <col min="2817" max="2833" width="12.625" style="134" customWidth="1"/>
    <col min="2834" max="2839" width="12" style="134" customWidth="1"/>
    <col min="2840" max="3070" width="8.875" style="134"/>
    <col min="3071" max="3071" width="4.25" style="134" customWidth="1"/>
    <col min="3072" max="3072" width="38.375" style="134" customWidth="1"/>
    <col min="3073" max="3089" width="12.625" style="134" customWidth="1"/>
    <col min="3090" max="3095" width="12" style="134" customWidth="1"/>
    <col min="3096" max="3326" width="8.875" style="134"/>
    <col min="3327" max="3327" width="4.25" style="134" customWidth="1"/>
    <col min="3328" max="3328" width="38.375" style="134" customWidth="1"/>
    <col min="3329" max="3345" width="12.625" style="134" customWidth="1"/>
    <col min="3346" max="3351" width="12" style="134" customWidth="1"/>
    <col min="3352" max="3582" width="8.875" style="134"/>
    <col min="3583" max="3583" width="4.25" style="134" customWidth="1"/>
    <col min="3584" max="3584" width="38.375" style="134" customWidth="1"/>
    <col min="3585" max="3601" width="12.625" style="134" customWidth="1"/>
    <col min="3602" max="3607" width="12" style="134" customWidth="1"/>
    <col min="3608" max="3838" width="8.875" style="134"/>
    <col min="3839" max="3839" width="4.25" style="134" customWidth="1"/>
    <col min="3840" max="3840" width="38.375" style="134" customWidth="1"/>
    <col min="3841" max="3857" width="12.625" style="134" customWidth="1"/>
    <col min="3858" max="3863" width="12" style="134" customWidth="1"/>
    <col min="3864" max="4094" width="8.875" style="134"/>
    <col min="4095" max="4095" width="4.25" style="134" customWidth="1"/>
    <col min="4096" max="4096" width="38.375" style="134" customWidth="1"/>
    <col min="4097" max="4113" width="12.625" style="134" customWidth="1"/>
    <col min="4114" max="4119" width="12" style="134" customWidth="1"/>
    <col min="4120" max="4350" width="8.875" style="134"/>
    <col min="4351" max="4351" width="4.25" style="134" customWidth="1"/>
    <col min="4352" max="4352" width="38.375" style="134" customWidth="1"/>
    <col min="4353" max="4369" width="12.625" style="134" customWidth="1"/>
    <col min="4370" max="4375" width="12" style="134" customWidth="1"/>
    <col min="4376" max="4606" width="8.875" style="134"/>
    <col min="4607" max="4607" width="4.25" style="134" customWidth="1"/>
    <col min="4608" max="4608" width="38.375" style="134" customWidth="1"/>
    <col min="4609" max="4625" width="12.625" style="134" customWidth="1"/>
    <col min="4626" max="4631" width="12" style="134" customWidth="1"/>
    <col min="4632" max="4862" width="8.875" style="134"/>
    <col min="4863" max="4863" width="4.25" style="134" customWidth="1"/>
    <col min="4864" max="4864" width="38.375" style="134" customWidth="1"/>
    <col min="4865" max="4881" width="12.625" style="134" customWidth="1"/>
    <col min="4882" max="4887" width="12" style="134" customWidth="1"/>
    <col min="4888" max="5118" width="8.875" style="134"/>
    <col min="5119" max="5119" width="4.25" style="134" customWidth="1"/>
    <col min="5120" max="5120" width="38.375" style="134" customWidth="1"/>
    <col min="5121" max="5137" width="12.625" style="134" customWidth="1"/>
    <col min="5138" max="5143" width="12" style="134" customWidth="1"/>
    <col min="5144" max="5374" width="8.875" style="134"/>
    <col min="5375" max="5375" width="4.25" style="134" customWidth="1"/>
    <col min="5376" max="5376" width="38.375" style="134" customWidth="1"/>
    <col min="5377" max="5393" width="12.625" style="134" customWidth="1"/>
    <col min="5394" max="5399" width="12" style="134" customWidth="1"/>
    <col min="5400" max="5630" width="8.875" style="134"/>
    <col min="5631" max="5631" width="4.25" style="134" customWidth="1"/>
    <col min="5632" max="5632" width="38.375" style="134" customWidth="1"/>
    <col min="5633" max="5649" width="12.625" style="134" customWidth="1"/>
    <col min="5650" max="5655" width="12" style="134" customWidth="1"/>
    <col min="5656" max="5886" width="8.875" style="134"/>
    <col min="5887" max="5887" width="4.25" style="134" customWidth="1"/>
    <col min="5888" max="5888" width="38.375" style="134" customWidth="1"/>
    <col min="5889" max="5905" width="12.625" style="134" customWidth="1"/>
    <col min="5906" max="5911" width="12" style="134" customWidth="1"/>
    <col min="5912" max="6142" width="8.875" style="134"/>
    <col min="6143" max="6143" width="4.25" style="134" customWidth="1"/>
    <col min="6144" max="6144" width="38.375" style="134" customWidth="1"/>
    <col min="6145" max="6161" width="12.625" style="134" customWidth="1"/>
    <col min="6162" max="6167" width="12" style="134" customWidth="1"/>
    <col min="6168" max="6398" width="8.875" style="134"/>
    <col min="6399" max="6399" width="4.25" style="134" customWidth="1"/>
    <col min="6400" max="6400" width="38.375" style="134" customWidth="1"/>
    <col min="6401" max="6417" width="12.625" style="134" customWidth="1"/>
    <col min="6418" max="6423" width="12" style="134" customWidth="1"/>
    <col min="6424" max="6654" width="8.875" style="134"/>
    <col min="6655" max="6655" width="4.25" style="134" customWidth="1"/>
    <col min="6656" max="6656" width="38.375" style="134" customWidth="1"/>
    <col min="6657" max="6673" width="12.625" style="134" customWidth="1"/>
    <col min="6674" max="6679" width="12" style="134" customWidth="1"/>
    <col min="6680" max="6910" width="8.875" style="134"/>
    <col min="6911" max="6911" width="4.25" style="134" customWidth="1"/>
    <col min="6912" max="6912" width="38.375" style="134" customWidth="1"/>
    <col min="6913" max="6929" width="12.625" style="134" customWidth="1"/>
    <col min="6930" max="6935" width="12" style="134" customWidth="1"/>
    <col min="6936" max="7166" width="8.875" style="134"/>
    <col min="7167" max="7167" width="4.25" style="134" customWidth="1"/>
    <col min="7168" max="7168" width="38.375" style="134" customWidth="1"/>
    <col min="7169" max="7185" width="12.625" style="134" customWidth="1"/>
    <col min="7186" max="7191" width="12" style="134" customWidth="1"/>
    <col min="7192" max="7422" width="8.875" style="134"/>
    <col min="7423" max="7423" width="4.25" style="134" customWidth="1"/>
    <col min="7424" max="7424" width="38.375" style="134" customWidth="1"/>
    <col min="7425" max="7441" width="12.625" style="134" customWidth="1"/>
    <col min="7442" max="7447" width="12" style="134" customWidth="1"/>
    <col min="7448" max="7678" width="8.875" style="134"/>
    <col min="7679" max="7679" width="4.25" style="134" customWidth="1"/>
    <col min="7680" max="7680" width="38.375" style="134" customWidth="1"/>
    <col min="7681" max="7697" width="12.625" style="134" customWidth="1"/>
    <col min="7698" max="7703" width="12" style="134" customWidth="1"/>
    <col min="7704" max="7934" width="8.875" style="134"/>
    <col min="7935" max="7935" width="4.25" style="134" customWidth="1"/>
    <col min="7936" max="7936" width="38.375" style="134" customWidth="1"/>
    <col min="7937" max="7953" width="12.625" style="134" customWidth="1"/>
    <col min="7954" max="7959" width="12" style="134" customWidth="1"/>
    <col min="7960" max="8190" width="8.875" style="134"/>
    <col min="8191" max="8191" width="4.25" style="134" customWidth="1"/>
    <col min="8192" max="8192" width="38.375" style="134" customWidth="1"/>
    <col min="8193" max="8209" width="12.625" style="134" customWidth="1"/>
    <col min="8210" max="8215" width="12" style="134" customWidth="1"/>
    <col min="8216" max="8446" width="8.875" style="134"/>
    <col min="8447" max="8447" width="4.25" style="134" customWidth="1"/>
    <col min="8448" max="8448" width="38.375" style="134" customWidth="1"/>
    <col min="8449" max="8465" width="12.625" style="134" customWidth="1"/>
    <col min="8466" max="8471" width="12" style="134" customWidth="1"/>
    <col min="8472" max="8702" width="8.875" style="134"/>
    <col min="8703" max="8703" width="4.25" style="134" customWidth="1"/>
    <col min="8704" max="8704" width="38.375" style="134" customWidth="1"/>
    <col min="8705" max="8721" width="12.625" style="134" customWidth="1"/>
    <col min="8722" max="8727" width="12" style="134" customWidth="1"/>
    <col min="8728" max="8958" width="8.875" style="134"/>
    <col min="8959" max="8959" width="4.25" style="134" customWidth="1"/>
    <col min="8960" max="8960" width="38.375" style="134" customWidth="1"/>
    <col min="8961" max="8977" width="12.625" style="134" customWidth="1"/>
    <col min="8978" max="8983" width="12" style="134" customWidth="1"/>
    <col min="8984" max="9214" width="8.875" style="134"/>
    <col min="9215" max="9215" width="4.25" style="134" customWidth="1"/>
    <col min="9216" max="9216" width="38.375" style="134" customWidth="1"/>
    <col min="9217" max="9233" width="12.625" style="134" customWidth="1"/>
    <col min="9234" max="9239" width="12" style="134" customWidth="1"/>
    <col min="9240" max="9470" width="8.875" style="134"/>
    <col min="9471" max="9471" width="4.25" style="134" customWidth="1"/>
    <col min="9472" max="9472" width="38.375" style="134" customWidth="1"/>
    <col min="9473" max="9489" width="12.625" style="134" customWidth="1"/>
    <col min="9490" max="9495" width="12" style="134" customWidth="1"/>
    <col min="9496" max="9726" width="8.875" style="134"/>
    <col min="9727" max="9727" width="4.25" style="134" customWidth="1"/>
    <col min="9728" max="9728" width="38.375" style="134" customWidth="1"/>
    <col min="9729" max="9745" width="12.625" style="134" customWidth="1"/>
    <col min="9746" max="9751" width="12" style="134" customWidth="1"/>
    <col min="9752" max="9982" width="8.875" style="134"/>
    <col min="9983" max="9983" width="4.25" style="134" customWidth="1"/>
    <col min="9984" max="9984" width="38.375" style="134" customWidth="1"/>
    <col min="9985" max="10001" width="12.625" style="134" customWidth="1"/>
    <col min="10002" max="10007" width="12" style="134" customWidth="1"/>
    <col min="10008" max="10238" width="8.875" style="134"/>
    <col min="10239" max="10239" width="4.25" style="134" customWidth="1"/>
    <col min="10240" max="10240" width="38.375" style="134" customWidth="1"/>
    <col min="10241" max="10257" width="12.625" style="134" customWidth="1"/>
    <col min="10258" max="10263" width="12" style="134" customWidth="1"/>
    <col min="10264" max="10494" width="8.875" style="134"/>
    <col min="10495" max="10495" width="4.25" style="134" customWidth="1"/>
    <col min="10496" max="10496" width="38.375" style="134" customWidth="1"/>
    <col min="10497" max="10513" width="12.625" style="134" customWidth="1"/>
    <col min="10514" max="10519" width="12" style="134" customWidth="1"/>
    <col min="10520" max="10750" width="8.875" style="134"/>
    <col min="10751" max="10751" width="4.25" style="134" customWidth="1"/>
    <col min="10752" max="10752" width="38.375" style="134" customWidth="1"/>
    <col min="10753" max="10769" width="12.625" style="134" customWidth="1"/>
    <col min="10770" max="10775" width="12" style="134" customWidth="1"/>
    <col min="10776" max="11006" width="8.875" style="134"/>
    <col min="11007" max="11007" width="4.25" style="134" customWidth="1"/>
    <col min="11008" max="11008" width="38.375" style="134" customWidth="1"/>
    <col min="11009" max="11025" width="12.625" style="134" customWidth="1"/>
    <col min="11026" max="11031" width="12" style="134" customWidth="1"/>
    <col min="11032" max="11262" width="8.875" style="134"/>
    <col min="11263" max="11263" width="4.25" style="134" customWidth="1"/>
    <col min="11264" max="11264" width="38.375" style="134" customWidth="1"/>
    <col min="11265" max="11281" width="12.625" style="134" customWidth="1"/>
    <col min="11282" max="11287" width="12" style="134" customWidth="1"/>
    <col min="11288" max="11518" width="8.875" style="134"/>
    <col min="11519" max="11519" width="4.25" style="134" customWidth="1"/>
    <col min="11520" max="11520" width="38.375" style="134" customWidth="1"/>
    <col min="11521" max="11537" width="12.625" style="134" customWidth="1"/>
    <col min="11538" max="11543" width="12" style="134" customWidth="1"/>
    <col min="11544" max="11774" width="8.875" style="134"/>
    <col min="11775" max="11775" width="4.25" style="134" customWidth="1"/>
    <col min="11776" max="11776" width="38.375" style="134" customWidth="1"/>
    <col min="11777" max="11793" width="12.625" style="134" customWidth="1"/>
    <col min="11794" max="11799" width="12" style="134" customWidth="1"/>
    <col min="11800" max="12030" width="8.875" style="134"/>
    <col min="12031" max="12031" width="4.25" style="134" customWidth="1"/>
    <col min="12032" max="12032" width="38.375" style="134" customWidth="1"/>
    <col min="12033" max="12049" width="12.625" style="134" customWidth="1"/>
    <col min="12050" max="12055" width="12" style="134" customWidth="1"/>
    <col min="12056" max="12286" width="8.875" style="134"/>
    <col min="12287" max="12287" width="4.25" style="134" customWidth="1"/>
    <col min="12288" max="12288" width="38.375" style="134" customWidth="1"/>
    <col min="12289" max="12305" width="12.625" style="134" customWidth="1"/>
    <col min="12306" max="12311" width="12" style="134" customWidth="1"/>
    <col min="12312" max="12542" width="8.875" style="134"/>
    <col min="12543" max="12543" width="4.25" style="134" customWidth="1"/>
    <col min="12544" max="12544" width="38.375" style="134" customWidth="1"/>
    <col min="12545" max="12561" width="12.625" style="134" customWidth="1"/>
    <col min="12562" max="12567" width="12" style="134" customWidth="1"/>
    <col min="12568" max="12798" width="8.875" style="134"/>
    <col min="12799" max="12799" width="4.25" style="134" customWidth="1"/>
    <col min="12800" max="12800" width="38.375" style="134" customWidth="1"/>
    <col min="12801" max="12817" width="12.625" style="134" customWidth="1"/>
    <col min="12818" max="12823" width="12" style="134" customWidth="1"/>
    <col min="12824" max="13054" width="8.875" style="134"/>
    <col min="13055" max="13055" width="4.25" style="134" customWidth="1"/>
    <col min="13056" max="13056" width="38.375" style="134" customWidth="1"/>
    <col min="13057" max="13073" width="12.625" style="134" customWidth="1"/>
    <col min="13074" max="13079" width="12" style="134" customWidth="1"/>
    <col min="13080" max="13310" width="8.875" style="134"/>
    <col min="13311" max="13311" width="4.25" style="134" customWidth="1"/>
    <col min="13312" max="13312" width="38.375" style="134" customWidth="1"/>
    <col min="13313" max="13329" width="12.625" style="134" customWidth="1"/>
    <col min="13330" max="13335" width="12" style="134" customWidth="1"/>
    <col min="13336" max="13566" width="8.875" style="134"/>
    <col min="13567" max="13567" width="4.25" style="134" customWidth="1"/>
    <col min="13568" max="13568" width="38.375" style="134" customWidth="1"/>
    <col min="13569" max="13585" width="12.625" style="134" customWidth="1"/>
    <col min="13586" max="13591" width="12" style="134" customWidth="1"/>
    <col min="13592" max="13822" width="8.875" style="134"/>
    <col min="13823" max="13823" width="4.25" style="134" customWidth="1"/>
    <col min="13824" max="13824" width="38.375" style="134" customWidth="1"/>
    <col min="13825" max="13841" width="12.625" style="134" customWidth="1"/>
    <col min="13842" max="13847" width="12" style="134" customWidth="1"/>
    <col min="13848" max="14078" width="8.875" style="134"/>
    <col min="14079" max="14079" width="4.25" style="134" customWidth="1"/>
    <col min="14080" max="14080" width="38.375" style="134" customWidth="1"/>
    <col min="14081" max="14097" width="12.625" style="134" customWidth="1"/>
    <col min="14098" max="14103" width="12" style="134" customWidth="1"/>
    <col min="14104" max="14334" width="8.875" style="134"/>
    <col min="14335" max="14335" width="4.25" style="134" customWidth="1"/>
    <col min="14336" max="14336" width="38.375" style="134" customWidth="1"/>
    <col min="14337" max="14353" width="12.625" style="134" customWidth="1"/>
    <col min="14354" max="14359" width="12" style="134" customWidth="1"/>
    <col min="14360" max="14590" width="8.875" style="134"/>
    <col min="14591" max="14591" width="4.25" style="134" customWidth="1"/>
    <col min="14592" max="14592" width="38.375" style="134" customWidth="1"/>
    <col min="14593" max="14609" width="12.625" style="134" customWidth="1"/>
    <col min="14610" max="14615" width="12" style="134" customWidth="1"/>
    <col min="14616" max="14846" width="8.875" style="134"/>
    <col min="14847" max="14847" width="4.25" style="134" customWidth="1"/>
    <col min="14848" max="14848" width="38.375" style="134" customWidth="1"/>
    <col min="14849" max="14865" width="12.625" style="134" customWidth="1"/>
    <col min="14866" max="14871" width="12" style="134" customWidth="1"/>
    <col min="14872" max="15102" width="8.875" style="134"/>
    <col min="15103" max="15103" width="4.25" style="134" customWidth="1"/>
    <col min="15104" max="15104" width="38.375" style="134" customWidth="1"/>
    <col min="15105" max="15121" width="12.625" style="134" customWidth="1"/>
    <col min="15122" max="15127" width="12" style="134" customWidth="1"/>
    <col min="15128" max="15358" width="8.875" style="134"/>
    <col min="15359" max="15359" width="4.25" style="134" customWidth="1"/>
    <col min="15360" max="15360" width="38.375" style="134" customWidth="1"/>
    <col min="15361" max="15377" width="12.625" style="134" customWidth="1"/>
    <col min="15378" max="15383" width="12" style="134" customWidth="1"/>
    <col min="15384" max="15614" width="8.875" style="134"/>
    <col min="15615" max="15615" width="4.25" style="134" customWidth="1"/>
    <col min="15616" max="15616" width="38.375" style="134" customWidth="1"/>
    <col min="15617" max="15633" width="12.625" style="134" customWidth="1"/>
    <col min="15634" max="15639" width="12" style="134" customWidth="1"/>
    <col min="15640" max="15870" width="8.875" style="134"/>
    <col min="15871" max="15871" width="4.25" style="134" customWidth="1"/>
    <col min="15872" max="15872" width="38.375" style="134" customWidth="1"/>
    <col min="15873" max="15889" width="12.625" style="134" customWidth="1"/>
    <col min="15890" max="15895" width="12" style="134" customWidth="1"/>
    <col min="15896" max="16126" width="8.875" style="134"/>
    <col min="16127" max="16127" width="4.25" style="134" customWidth="1"/>
    <col min="16128" max="16128" width="38.375" style="134" customWidth="1"/>
    <col min="16129" max="16145" width="12.625" style="134" customWidth="1"/>
    <col min="16146" max="16151" width="12" style="134" customWidth="1"/>
    <col min="16152" max="16383" width="8.875" style="134"/>
    <col min="16384" max="16384" width="9.875" style="134" customWidth="1"/>
  </cols>
  <sheetData>
    <row r="1" spans="1:24" ht="15" customHeight="1" x14ac:dyDescent="0.25">
      <c r="A1" s="7" t="str">
        <f>CONCATENATE("Schedule ",Chklst!A23," - ",Chklst!B23)</f>
        <v>Schedule C-4 - Statement of Facility Cost</v>
      </c>
      <c r="B1" s="319"/>
      <c r="D1" s="319"/>
      <c r="I1" s="319"/>
      <c r="L1" s="1151"/>
      <c r="M1" s="1151"/>
      <c r="O1" s="2"/>
      <c r="P1" s="2"/>
      <c r="Q1" s="2"/>
      <c r="R1" s="1049" t="s">
        <v>102</v>
      </c>
      <c r="S1" s="1126"/>
      <c r="T1" s="2"/>
      <c r="U1" s="1151"/>
      <c r="V1" s="1151"/>
      <c r="W1" s="1151"/>
      <c r="X1" s="1151"/>
    </row>
    <row r="2" spans="1:24" ht="15" customHeight="1" x14ac:dyDescent="0.2">
      <c r="A2" s="11" t="str">
        <f>'Sch A'!$A$2</f>
        <v>SFN 134 (Rev. 04-24)</v>
      </c>
      <c r="D2" s="2"/>
      <c r="I2" s="107"/>
      <c r="J2" s="928"/>
      <c r="K2" s="928"/>
      <c r="L2" s="928"/>
      <c r="M2" s="928"/>
      <c r="N2" s="130"/>
      <c r="O2" s="10"/>
      <c r="P2" s="10"/>
      <c r="Q2" s="10"/>
      <c r="R2" s="1049" t="s">
        <v>103</v>
      </c>
      <c r="S2" s="1127">
        <f>'Sch A'!$C$2</f>
        <v>45108</v>
      </c>
      <c r="T2" s="10"/>
      <c r="U2" s="928"/>
      <c r="V2" s="928"/>
      <c r="W2" s="928"/>
      <c r="X2" s="928"/>
    </row>
    <row r="3" spans="1:24" s="130" customFormat="1" ht="15" customHeight="1" x14ac:dyDescent="0.2">
      <c r="A3" s="1278">
        <f>'Sch A'!$A$5</f>
        <v>0</v>
      </c>
      <c r="D3" s="127"/>
      <c r="I3" s="127"/>
      <c r="J3" s="1045"/>
      <c r="K3" s="1045"/>
      <c r="L3" s="1045"/>
      <c r="M3" s="1045"/>
      <c r="O3" s="10"/>
      <c r="P3" s="10"/>
      <c r="Q3" s="10"/>
      <c r="R3" s="1128" t="s">
        <v>104</v>
      </c>
      <c r="S3" s="1138">
        <f>'Sch A'!$C$3</f>
        <v>45473</v>
      </c>
      <c r="T3" s="10"/>
      <c r="U3" s="1045"/>
      <c r="V3" s="1045"/>
      <c r="W3" s="1045"/>
      <c r="X3" s="1045"/>
    </row>
    <row r="4" spans="1:24" s="130" customFormat="1" ht="15" customHeight="1" x14ac:dyDescent="0.2">
      <c r="A4" s="10"/>
      <c r="J4" s="928"/>
      <c r="K4" s="928"/>
      <c r="L4" s="928"/>
      <c r="M4" s="928"/>
      <c r="N4" s="129"/>
      <c r="O4" s="10"/>
      <c r="P4" s="10"/>
      <c r="Q4" s="10"/>
      <c r="R4" s="10"/>
      <c r="S4" s="10"/>
      <c r="T4" s="10"/>
      <c r="W4" s="10"/>
      <c r="X4" s="928"/>
    </row>
    <row r="5" spans="1:24" s="130" customFormat="1" ht="15" customHeight="1" x14ac:dyDescent="0.2">
      <c r="A5" s="320"/>
      <c r="B5" s="321"/>
      <c r="C5" s="322"/>
      <c r="D5" s="323" t="s">
        <v>303</v>
      </c>
      <c r="E5" s="324"/>
      <c r="F5" s="324"/>
      <c r="G5" s="324"/>
      <c r="H5" s="325"/>
      <c r="I5" s="323" t="s">
        <v>304</v>
      </c>
      <c r="J5" s="324"/>
      <c r="K5" s="324"/>
      <c r="L5" s="324"/>
      <c r="M5" s="325"/>
      <c r="N5" s="323"/>
      <c r="O5" s="325"/>
      <c r="P5" s="323" t="s">
        <v>305</v>
      </c>
      <c r="Q5" s="324"/>
      <c r="R5" s="325"/>
      <c r="S5" s="326" t="s">
        <v>24</v>
      </c>
      <c r="T5" s="327"/>
      <c r="U5" s="327"/>
      <c r="V5" s="328"/>
      <c r="W5" s="328"/>
      <c r="X5" s="328"/>
    </row>
    <row r="6" spans="1:24" s="2" customFormat="1" ht="25.5" x14ac:dyDescent="0.2">
      <c r="A6" s="48"/>
      <c r="B6" s="329"/>
      <c r="C6" s="132" t="s">
        <v>220</v>
      </c>
      <c r="D6" s="132" t="s">
        <v>5</v>
      </c>
      <c r="E6" s="330" t="s">
        <v>306</v>
      </c>
      <c r="F6" s="132" t="s">
        <v>9</v>
      </c>
      <c r="G6" s="132" t="s">
        <v>11</v>
      </c>
      <c r="H6" s="132" t="s">
        <v>13</v>
      </c>
      <c r="I6" s="132" t="s">
        <v>15</v>
      </c>
      <c r="J6" s="132" t="s">
        <v>17</v>
      </c>
      <c r="K6" s="132" t="s">
        <v>19</v>
      </c>
      <c r="L6" s="132" t="s">
        <v>307</v>
      </c>
      <c r="M6" s="132" t="s">
        <v>23</v>
      </c>
      <c r="N6" s="132" t="s">
        <v>25</v>
      </c>
      <c r="O6" s="132" t="s">
        <v>27</v>
      </c>
      <c r="P6" s="331" t="s">
        <v>308</v>
      </c>
      <c r="Q6" s="132" t="s">
        <v>20</v>
      </c>
      <c r="R6" s="132" t="s">
        <v>309</v>
      </c>
      <c r="S6" s="132" t="s">
        <v>31</v>
      </c>
      <c r="T6" s="132" t="s">
        <v>33</v>
      </c>
      <c r="U6" s="132" t="s">
        <v>35</v>
      </c>
      <c r="V6" s="132" t="s">
        <v>37</v>
      </c>
      <c r="W6" s="132" t="s">
        <v>38</v>
      </c>
      <c r="X6" s="132" t="s">
        <v>39</v>
      </c>
    </row>
    <row r="7" spans="1:24" ht="15" customHeight="1" x14ac:dyDescent="0.2">
      <c r="A7" s="332">
        <v>1</v>
      </c>
      <c r="B7" s="333" t="s">
        <v>6</v>
      </c>
      <c r="C7" s="334">
        <f>SUM(D7:X7)</f>
        <v>0</v>
      </c>
      <c r="D7" s="309"/>
      <c r="E7" s="309"/>
      <c r="F7" s="309"/>
      <c r="G7" s="309"/>
      <c r="H7" s="309"/>
      <c r="I7" s="309"/>
      <c r="J7" s="309"/>
      <c r="K7" s="335"/>
      <c r="L7" s="309"/>
      <c r="M7" s="309"/>
      <c r="N7" s="309"/>
      <c r="O7" s="309"/>
      <c r="P7" s="335"/>
      <c r="Q7" s="335"/>
      <c r="R7" s="335"/>
      <c r="S7" s="335"/>
      <c r="T7" s="309"/>
      <c r="U7" s="309"/>
      <c r="V7" s="309"/>
      <c r="W7" s="309"/>
      <c r="X7" s="309"/>
    </row>
    <row r="8" spans="1:24" ht="15" customHeight="1" x14ac:dyDescent="0.2">
      <c r="A8" s="38">
        <v>2</v>
      </c>
      <c r="B8" s="60" t="s">
        <v>8</v>
      </c>
      <c r="C8" s="334">
        <f t="shared" ref="C8" si="0">SUM(D8:X8)</f>
        <v>0</v>
      </c>
      <c r="D8" s="334">
        <f>+'Sch C-5'!F21</f>
        <v>0</v>
      </c>
      <c r="E8" s="334">
        <f>'Sch C-5'!F22</f>
        <v>0</v>
      </c>
      <c r="F8" s="334">
        <f>'Sch C-5'!F23</f>
        <v>0</v>
      </c>
      <c r="G8" s="334">
        <f>'Sch C-5'!F24</f>
        <v>0</v>
      </c>
      <c r="H8" s="334">
        <f>'Sch C-5'!F25</f>
        <v>0</v>
      </c>
      <c r="I8" s="334">
        <f>'Sch C-5'!F26</f>
        <v>0</v>
      </c>
      <c r="J8" s="334">
        <f>'Sch C-5'!F27</f>
        <v>0</v>
      </c>
      <c r="K8" s="335"/>
      <c r="L8" s="334">
        <f>'Sch C-5'!F28</f>
        <v>0</v>
      </c>
      <c r="M8" s="334">
        <f>'Sch C-5'!F29</f>
        <v>0</v>
      </c>
      <c r="N8" s="334">
        <f>'Sch C-5'!F30</f>
        <v>0</v>
      </c>
      <c r="O8" s="334">
        <f>'Sch C-5'!F31</f>
        <v>0</v>
      </c>
      <c r="P8" s="335"/>
      <c r="Q8" s="335"/>
      <c r="R8" s="335"/>
      <c r="S8" s="335"/>
      <c r="T8" s="334">
        <f>'Sch C-5'!F32</f>
        <v>0</v>
      </c>
      <c r="U8" s="334">
        <f>'Sch C-5'!F33</f>
        <v>0</v>
      </c>
      <c r="V8" s="334">
        <f>'Sch C-5'!F34</f>
        <v>0</v>
      </c>
      <c r="W8" s="334">
        <f>'Sch C-5'!F35</f>
        <v>0</v>
      </c>
      <c r="X8" s="334">
        <f>'Sch C-5'!F36</f>
        <v>0</v>
      </c>
    </row>
    <row r="9" spans="1:24" ht="15" customHeight="1" x14ac:dyDescent="0.2">
      <c r="A9" s="38">
        <v>3</v>
      </c>
      <c r="B9" s="60" t="s">
        <v>310</v>
      </c>
      <c r="C9" s="334">
        <f>SUM(D9:X9)</f>
        <v>0</v>
      </c>
      <c r="D9" s="309"/>
      <c r="E9" s="335"/>
      <c r="F9" s="335"/>
      <c r="G9" s="335"/>
      <c r="H9" s="335"/>
      <c r="I9" s="335"/>
      <c r="J9" s="335"/>
      <c r="K9" s="335"/>
      <c r="L9" s="335"/>
      <c r="M9" s="335"/>
      <c r="N9" s="335"/>
      <c r="O9" s="335"/>
      <c r="P9" s="335"/>
      <c r="Q9" s="335"/>
      <c r="R9" s="335"/>
      <c r="S9" s="335"/>
      <c r="T9" s="309"/>
      <c r="U9" s="309"/>
      <c r="V9" s="309"/>
      <c r="W9" s="309"/>
      <c r="X9" s="309"/>
    </row>
    <row r="10" spans="1:24" ht="15" customHeight="1" x14ac:dyDescent="0.2">
      <c r="A10" s="38">
        <v>4</v>
      </c>
      <c r="B10" s="60" t="s">
        <v>311</v>
      </c>
      <c r="C10" s="334">
        <f>SUM(D10:X10)</f>
        <v>0</v>
      </c>
      <c r="D10" s="335"/>
      <c r="E10" s="335"/>
      <c r="F10" s="335"/>
      <c r="G10" s="335"/>
      <c r="H10" s="335"/>
      <c r="I10" s="335"/>
      <c r="J10" s="335"/>
      <c r="K10" s="335"/>
      <c r="L10" s="335"/>
      <c r="M10" s="335"/>
      <c r="N10" s="335"/>
      <c r="O10" s="335"/>
      <c r="P10" s="335"/>
      <c r="Q10" s="335"/>
      <c r="R10" s="335"/>
      <c r="S10" s="335"/>
      <c r="T10" s="335"/>
      <c r="U10" s="309"/>
      <c r="V10" s="335"/>
      <c r="W10" s="309"/>
      <c r="X10" s="309"/>
    </row>
    <row r="11" spans="1:24" ht="15" customHeight="1" x14ac:dyDescent="0.2">
      <c r="A11" s="38">
        <v>5</v>
      </c>
      <c r="B11" s="60" t="s">
        <v>312</v>
      </c>
      <c r="C11" s="334">
        <f>SUM(D11:X11)</f>
        <v>0</v>
      </c>
      <c r="D11" s="309"/>
      <c r="E11" s="335"/>
      <c r="F11" s="335"/>
      <c r="G11" s="335"/>
      <c r="H11" s="335"/>
      <c r="I11" s="335"/>
      <c r="J11" s="335"/>
      <c r="K11" s="335"/>
      <c r="L11" s="335"/>
      <c r="M11" s="335"/>
      <c r="N11" s="335"/>
      <c r="O11" s="335"/>
      <c r="P11" s="335"/>
      <c r="Q11" s="335"/>
      <c r="R11" s="335"/>
      <c r="S11" s="335"/>
      <c r="T11" s="309"/>
      <c r="U11" s="309"/>
      <c r="V11" s="309"/>
      <c r="W11" s="309"/>
      <c r="X11" s="309"/>
    </row>
    <row r="12" spans="1:24" ht="15" customHeight="1" x14ac:dyDescent="0.2">
      <c r="A12" s="38">
        <v>6</v>
      </c>
      <c r="B12" s="60" t="s">
        <v>14</v>
      </c>
      <c r="C12" s="334">
        <f>SUM(D12:X12)</f>
        <v>0</v>
      </c>
      <c r="D12" s="335"/>
      <c r="E12" s="335"/>
      <c r="F12" s="335"/>
      <c r="G12" s="335"/>
      <c r="H12" s="335"/>
      <c r="I12" s="309"/>
      <c r="J12" s="335"/>
      <c r="K12" s="335"/>
      <c r="L12" s="335"/>
      <c r="M12" s="335"/>
      <c r="N12" s="335"/>
      <c r="O12" s="335"/>
      <c r="P12" s="335"/>
      <c r="Q12" s="335"/>
      <c r="R12" s="335"/>
      <c r="S12" s="335"/>
      <c r="T12" s="309"/>
      <c r="U12" s="309"/>
      <c r="V12" s="309"/>
      <c r="W12" s="309"/>
      <c r="X12" s="309"/>
    </row>
    <row r="13" spans="1:24" ht="15" customHeight="1" x14ac:dyDescent="0.2">
      <c r="A13" s="38">
        <v>7</v>
      </c>
      <c r="B13" s="60" t="s">
        <v>20</v>
      </c>
      <c r="C13" s="334">
        <f>SUM(D13:X13)</f>
        <v>0</v>
      </c>
      <c r="D13" s="335"/>
      <c r="E13" s="335"/>
      <c r="F13" s="335"/>
      <c r="G13" s="335"/>
      <c r="H13" s="335"/>
      <c r="I13" s="335"/>
      <c r="J13" s="335"/>
      <c r="K13" s="335"/>
      <c r="L13" s="335"/>
      <c r="M13" s="335"/>
      <c r="N13" s="335"/>
      <c r="O13" s="335"/>
      <c r="P13" s="335"/>
      <c r="Q13" s="309"/>
      <c r="R13" s="335"/>
      <c r="S13" s="335"/>
      <c r="T13" s="309"/>
      <c r="U13" s="309"/>
      <c r="V13" s="309"/>
      <c r="W13" s="309"/>
      <c r="X13" s="309"/>
    </row>
    <row r="14" spans="1:24" ht="15" customHeight="1" x14ac:dyDescent="0.2">
      <c r="A14" s="38">
        <v>8</v>
      </c>
      <c r="B14" s="336" t="s">
        <v>12</v>
      </c>
      <c r="C14" s="335"/>
      <c r="D14" s="335"/>
      <c r="E14" s="335"/>
      <c r="F14" s="335"/>
      <c r="G14" s="335"/>
      <c r="H14" s="335"/>
      <c r="I14" s="335"/>
      <c r="J14" s="335"/>
      <c r="K14" s="335"/>
      <c r="L14" s="335"/>
      <c r="M14" s="335"/>
      <c r="N14" s="335"/>
      <c r="O14" s="335"/>
      <c r="P14" s="335"/>
      <c r="Q14" s="335"/>
      <c r="R14" s="335"/>
      <c r="S14" s="335"/>
      <c r="T14" s="335"/>
      <c r="U14" s="335"/>
      <c r="V14" s="335"/>
      <c r="W14" s="335"/>
      <c r="X14" s="335"/>
    </row>
    <row r="15" spans="1:24" ht="15" customHeight="1" x14ac:dyDescent="0.2">
      <c r="A15" s="38">
        <v>9</v>
      </c>
      <c r="B15" s="60" t="s">
        <v>313</v>
      </c>
      <c r="C15" s="334">
        <f>SUM(D15:O15)+R15+SUM(T15:X15)</f>
        <v>0</v>
      </c>
      <c r="D15" s="335"/>
      <c r="E15" s="309"/>
      <c r="F15" s="309"/>
      <c r="G15" s="335"/>
      <c r="H15" s="309"/>
      <c r="I15" s="335"/>
      <c r="J15" s="309"/>
      <c r="K15" s="335"/>
      <c r="L15" s="335"/>
      <c r="M15" s="309"/>
      <c r="N15" s="309"/>
      <c r="O15" s="335"/>
      <c r="P15" s="335"/>
      <c r="Q15" s="335"/>
      <c r="R15" s="309"/>
      <c r="S15" s="335"/>
      <c r="T15" s="309"/>
      <c r="U15" s="309"/>
      <c r="V15" s="309"/>
      <c r="W15" s="309"/>
      <c r="X15" s="309"/>
    </row>
    <row r="16" spans="1:24" ht="15" customHeight="1" x14ac:dyDescent="0.2">
      <c r="A16" s="38">
        <v>10</v>
      </c>
      <c r="B16" s="337"/>
      <c r="C16" s="335"/>
      <c r="D16" s="335"/>
      <c r="E16" s="335"/>
      <c r="F16" s="335"/>
      <c r="G16" s="335"/>
      <c r="H16" s="335"/>
      <c r="I16" s="335"/>
      <c r="J16" s="335"/>
      <c r="K16" s="335"/>
      <c r="L16" s="335"/>
      <c r="M16" s="335"/>
      <c r="N16" s="335"/>
      <c r="O16" s="335"/>
      <c r="P16" s="335"/>
      <c r="Q16" s="335"/>
      <c r="R16" s="335"/>
      <c r="S16" s="335"/>
      <c r="T16" s="335"/>
      <c r="U16" s="335"/>
      <c r="V16" s="335"/>
      <c r="W16" s="335"/>
      <c r="X16" s="335"/>
    </row>
    <row r="17" spans="1:24" ht="15" customHeight="1" x14ac:dyDescent="0.2">
      <c r="A17" s="38">
        <v>11</v>
      </c>
      <c r="B17" s="60" t="s">
        <v>314</v>
      </c>
      <c r="C17" s="334">
        <f t="shared" ref="C17:C47" si="1">SUM(D17:X17)</f>
        <v>0</v>
      </c>
      <c r="D17" s="309"/>
      <c r="E17" s="335"/>
      <c r="F17" s="335"/>
      <c r="G17" s="335"/>
      <c r="H17" s="335"/>
      <c r="I17" s="335"/>
      <c r="J17" s="335"/>
      <c r="K17" s="335"/>
      <c r="L17" s="335"/>
      <c r="M17" s="335"/>
      <c r="N17" s="335"/>
      <c r="O17" s="335"/>
      <c r="P17" s="335"/>
      <c r="Q17" s="335"/>
      <c r="R17" s="335"/>
      <c r="S17" s="335"/>
      <c r="T17" s="309"/>
      <c r="U17" s="309"/>
      <c r="V17" s="309"/>
      <c r="W17" s="309"/>
      <c r="X17" s="309"/>
    </row>
    <row r="18" spans="1:24" ht="15" customHeight="1" x14ac:dyDescent="0.2">
      <c r="A18" s="38">
        <v>12</v>
      </c>
      <c r="B18" s="60" t="s">
        <v>315</v>
      </c>
      <c r="C18" s="334">
        <f t="shared" si="1"/>
        <v>0</v>
      </c>
      <c r="D18" s="335"/>
      <c r="E18" s="335"/>
      <c r="F18" s="335"/>
      <c r="G18" s="335"/>
      <c r="H18" s="335"/>
      <c r="I18" s="335"/>
      <c r="J18" s="335"/>
      <c r="K18" s="335"/>
      <c r="L18" s="335"/>
      <c r="M18" s="335"/>
      <c r="N18" s="335"/>
      <c r="O18" s="335"/>
      <c r="P18" s="309"/>
      <c r="Q18" s="335"/>
      <c r="R18" s="335"/>
      <c r="S18" s="335"/>
      <c r="T18" s="309"/>
      <c r="U18" s="309"/>
      <c r="V18" s="309"/>
      <c r="W18" s="309"/>
      <c r="X18" s="309"/>
    </row>
    <row r="19" spans="1:24" ht="15" customHeight="1" x14ac:dyDescent="0.2">
      <c r="A19" s="38">
        <v>13</v>
      </c>
      <c r="B19" s="60" t="s">
        <v>316</v>
      </c>
      <c r="C19" s="334">
        <f t="shared" si="1"/>
        <v>0</v>
      </c>
      <c r="D19" s="335"/>
      <c r="E19" s="335"/>
      <c r="F19" s="335"/>
      <c r="G19" s="335"/>
      <c r="H19" s="335"/>
      <c r="I19" s="335"/>
      <c r="J19" s="335"/>
      <c r="K19" s="335"/>
      <c r="L19" s="335"/>
      <c r="M19" s="335"/>
      <c r="N19" s="335"/>
      <c r="O19" s="335"/>
      <c r="P19" s="309"/>
      <c r="Q19" s="335"/>
      <c r="R19" s="335"/>
      <c r="S19" s="335"/>
      <c r="T19" s="309"/>
      <c r="U19" s="309"/>
      <c r="V19" s="309"/>
      <c r="W19" s="309"/>
      <c r="X19" s="309"/>
    </row>
    <row r="20" spans="1:24" ht="15" customHeight="1" x14ac:dyDescent="0.2">
      <c r="A20" s="38">
        <v>14</v>
      </c>
      <c r="B20" s="60" t="s">
        <v>317</v>
      </c>
      <c r="C20" s="334">
        <f t="shared" si="1"/>
        <v>0</v>
      </c>
      <c r="D20" s="309"/>
      <c r="E20" s="309"/>
      <c r="F20" s="309"/>
      <c r="G20" s="309"/>
      <c r="H20" s="309"/>
      <c r="I20" s="309"/>
      <c r="J20" s="309"/>
      <c r="K20" s="309"/>
      <c r="L20" s="335"/>
      <c r="M20" s="309"/>
      <c r="N20" s="309"/>
      <c r="O20" s="309"/>
      <c r="P20" s="335"/>
      <c r="Q20" s="335"/>
      <c r="R20" s="309"/>
      <c r="S20" s="335"/>
      <c r="T20" s="309"/>
      <c r="U20" s="309"/>
      <c r="V20" s="309"/>
      <c r="W20" s="309"/>
      <c r="X20" s="309"/>
    </row>
    <row r="21" spans="1:24" ht="15" customHeight="1" x14ac:dyDescent="0.2">
      <c r="A21" s="38">
        <v>15</v>
      </c>
      <c r="B21" s="60" t="s">
        <v>318</v>
      </c>
      <c r="C21" s="334">
        <f t="shared" si="1"/>
        <v>0</v>
      </c>
      <c r="D21" s="335"/>
      <c r="E21" s="335"/>
      <c r="F21" s="309"/>
      <c r="G21" s="335"/>
      <c r="H21" s="335"/>
      <c r="I21" s="335"/>
      <c r="J21" s="335"/>
      <c r="K21" s="335"/>
      <c r="L21" s="335"/>
      <c r="M21" s="335"/>
      <c r="N21" s="335"/>
      <c r="O21" s="335"/>
      <c r="P21" s="335"/>
      <c r="Q21" s="335"/>
      <c r="R21" s="335"/>
      <c r="S21" s="335"/>
      <c r="T21" s="309"/>
      <c r="U21" s="309"/>
      <c r="V21" s="309"/>
      <c r="W21" s="309"/>
      <c r="X21" s="309"/>
    </row>
    <row r="22" spans="1:24" ht="15" customHeight="1" x14ac:dyDescent="0.2">
      <c r="A22" s="38">
        <v>16</v>
      </c>
      <c r="B22" s="60" t="s">
        <v>319</v>
      </c>
      <c r="C22" s="334">
        <f t="shared" si="1"/>
        <v>0</v>
      </c>
      <c r="D22" s="335"/>
      <c r="E22" s="335"/>
      <c r="F22" s="335"/>
      <c r="G22" s="335"/>
      <c r="H22" s="335"/>
      <c r="I22" s="309"/>
      <c r="J22" s="335"/>
      <c r="K22" s="335"/>
      <c r="L22" s="335"/>
      <c r="M22" s="335"/>
      <c r="N22" s="335"/>
      <c r="O22" s="335"/>
      <c r="P22" s="335"/>
      <c r="Q22" s="335"/>
      <c r="R22" s="335"/>
      <c r="S22" s="335"/>
      <c r="T22" s="309"/>
      <c r="U22" s="309"/>
      <c r="V22" s="309"/>
      <c r="W22" s="309"/>
      <c r="X22" s="309"/>
    </row>
    <row r="23" spans="1:24" ht="15" customHeight="1" x14ac:dyDescent="0.2">
      <c r="A23" s="38">
        <v>17</v>
      </c>
      <c r="B23" s="60" t="s">
        <v>320</v>
      </c>
      <c r="C23" s="334">
        <f t="shared" si="1"/>
        <v>0</v>
      </c>
      <c r="D23" s="335"/>
      <c r="E23" s="335"/>
      <c r="F23" s="335"/>
      <c r="G23" s="335"/>
      <c r="H23" s="335"/>
      <c r="I23" s="309"/>
      <c r="J23" s="335"/>
      <c r="K23" s="335"/>
      <c r="L23" s="335"/>
      <c r="M23" s="335"/>
      <c r="N23" s="335"/>
      <c r="O23" s="335"/>
      <c r="P23" s="335"/>
      <c r="Q23" s="335"/>
      <c r="R23" s="335"/>
      <c r="S23" s="335"/>
      <c r="T23" s="309"/>
      <c r="U23" s="309"/>
      <c r="V23" s="309"/>
      <c r="W23" s="309"/>
      <c r="X23" s="309"/>
    </row>
    <row r="24" spans="1:24" ht="15" customHeight="1" x14ac:dyDescent="0.2">
      <c r="A24" s="38">
        <v>18</v>
      </c>
      <c r="B24" s="60" t="s">
        <v>321</v>
      </c>
      <c r="C24" s="334">
        <f t="shared" si="1"/>
        <v>0</v>
      </c>
      <c r="D24" s="335"/>
      <c r="E24" s="335"/>
      <c r="F24" s="335"/>
      <c r="G24" s="335"/>
      <c r="H24" s="335"/>
      <c r="I24" s="309"/>
      <c r="J24" s="335"/>
      <c r="K24" s="335"/>
      <c r="L24" s="335"/>
      <c r="M24" s="335"/>
      <c r="N24" s="335"/>
      <c r="O24" s="335"/>
      <c r="P24" s="335"/>
      <c r="Q24" s="335"/>
      <c r="R24" s="335"/>
      <c r="S24" s="335"/>
      <c r="T24" s="309"/>
      <c r="U24" s="309"/>
      <c r="V24" s="309"/>
      <c r="W24" s="309"/>
      <c r="X24" s="309"/>
    </row>
    <row r="25" spans="1:24" ht="15" customHeight="1" x14ac:dyDescent="0.2">
      <c r="A25" s="38">
        <v>19</v>
      </c>
      <c r="B25" s="60" t="s">
        <v>322</v>
      </c>
      <c r="C25" s="334">
        <f t="shared" si="1"/>
        <v>0</v>
      </c>
      <c r="D25" s="335"/>
      <c r="E25" s="335"/>
      <c r="F25" s="335"/>
      <c r="G25" s="335"/>
      <c r="H25" s="335"/>
      <c r="I25" s="309"/>
      <c r="J25" s="335"/>
      <c r="K25" s="335"/>
      <c r="L25" s="335"/>
      <c r="M25" s="335"/>
      <c r="N25" s="335"/>
      <c r="O25" s="335"/>
      <c r="P25" s="335"/>
      <c r="Q25" s="335"/>
      <c r="R25" s="335"/>
      <c r="S25" s="335"/>
      <c r="T25" s="309"/>
      <c r="U25" s="309"/>
      <c r="V25" s="309"/>
      <c r="W25" s="309"/>
      <c r="X25" s="309"/>
    </row>
    <row r="26" spans="1:24" ht="15" customHeight="1" x14ac:dyDescent="0.2">
      <c r="A26" s="38">
        <v>20</v>
      </c>
      <c r="B26" s="60" t="s">
        <v>323</v>
      </c>
      <c r="C26" s="334">
        <f t="shared" si="1"/>
        <v>0</v>
      </c>
      <c r="D26" s="335"/>
      <c r="E26" s="335"/>
      <c r="F26" s="335"/>
      <c r="G26" s="335"/>
      <c r="H26" s="335"/>
      <c r="I26" s="309"/>
      <c r="J26" s="335"/>
      <c r="K26" s="335"/>
      <c r="L26" s="335"/>
      <c r="M26" s="335"/>
      <c r="N26" s="335"/>
      <c r="O26" s="335"/>
      <c r="P26" s="335"/>
      <c r="Q26" s="335"/>
      <c r="R26" s="335"/>
      <c r="S26" s="335"/>
      <c r="T26" s="309"/>
      <c r="U26" s="309"/>
      <c r="V26" s="309"/>
      <c r="W26" s="309"/>
      <c r="X26" s="309"/>
    </row>
    <row r="27" spans="1:24" ht="15" customHeight="1" x14ac:dyDescent="0.2">
      <c r="A27" s="38">
        <v>21</v>
      </c>
      <c r="B27" s="60" t="s">
        <v>324</v>
      </c>
      <c r="C27" s="334">
        <f t="shared" si="1"/>
        <v>0</v>
      </c>
      <c r="D27" s="335"/>
      <c r="E27" s="335"/>
      <c r="F27" s="335"/>
      <c r="G27" s="335"/>
      <c r="H27" s="335"/>
      <c r="I27" s="309"/>
      <c r="J27" s="335"/>
      <c r="K27" s="335"/>
      <c r="L27" s="335"/>
      <c r="M27" s="335"/>
      <c r="N27" s="335"/>
      <c r="O27" s="335"/>
      <c r="P27" s="335"/>
      <c r="Q27" s="335"/>
      <c r="R27" s="335"/>
      <c r="S27" s="335"/>
      <c r="T27" s="309"/>
      <c r="U27" s="309"/>
      <c r="V27" s="309"/>
      <c r="W27" s="309"/>
      <c r="X27" s="309"/>
    </row>
    <row r="28" spans="1:24" ht="15" customHeight="1" x14ac:dyDescent="0.2">
      <c r="A28" s="38">
        <v>22</v>
      </c>
      <c r="B28" s="60" t="s">
        <v>325</v>
      </c>
      <c r="C28" s="334">
        <f t="shared" si="1"/>
        <v>0</v>
      </c>
      <c r="D28" s="335"/>
      <c r="E28" s="335"/>
      <c r="F28" s="335"/>
      <c r="G28" s="335"/>
      <c r="H28" s="335"/>
      <c r="I28" s="309"/>
      <c r="J28" s="335"/>
      <c r="K28" s="335"/>
      <c r="L28" s="335"/>
      <c r="M28" s="335"/>
      <c r="N28" s="335"/>
      <c r="O28" s="335"/>
      <c r="P28" s="335"/>
      <c r="Q28" s="335"/>
      <c r="R28" s="335"/>
      <c r="S28" s="335"/>
      <c r="T28" s="309"/>
      <c r="U28" s="309"/>
      <c r="V28" s="309"/>
      <c r="W28" s="309"/>
      <c r="X28" s="309"/>
    </row>
    <row r="29" spans="1:24" ht="15" customHeight="1" x14ac:dyDescent="0.2">
      <c r="A29" s="38">
        <v>23</v>
      </c>
      <c r="B29" s="60" t="s">
        <v>326</v>
      </c>
      <c r="C29" s="334">
        <f t="shared" si="1"/>
        <v>0</v>
      </c>
      <c r="D29" s="335"/>
      <c r="E29" s="335"/>
      <c r="F29" s="335"/>
      <c r="G29" s="335"/>
      <c r="H29" s="335"/>
      <c r="I29" s="309"/>
      <c r="J29" s="335"/>
      <c r="K29" s="335"/>
      <c r="L29" s="335"/>
      <c r="M29" s="335"/>
      <c r="N29" s="335"/>
      <c r="O29" s="335"/>
      <c r="P29" s="335"/>
      <c r="Q29" s="335"/>
      <c r="R29" s="335"/>
      <c r="S29" s="335"/>
      <c r="T29" s="309"/>
      <c r="U29" s="309"/>
      <c r="V29" s="309"/>
      <c r="W29" s="309"/>
      <c r="X29" s="309"/>
    </row>
    <row r="30" spans="1:24" ht="15" customHeight="1" x14ac:dyDescent="0.2">
      <c r="A30" s="38">
        <v>24</v>
      </c>
      <c r="B30" s="60" t="s">
        <v>327</v>
      </c>
      <c r="C30" s="334">
        <f t="shared" si="1"/>
        <v>0</v>
      </c>
      <c r="D30" s="335"/>
      <c r="E30" s="335"/>
      <c r="F30" s="335"/>
      <c r="G30" s="335"/>
      <c r="H30" s="335"/>
      <c r="I30" s="309"/>
      <c r="J30" s="335"/>
      <c r="K30" s="335"/>
      <c r="L30" s="335"/>
      <c r="M30" s="335"/>
      <c r="N30" s="335"/>
      <c r="O30" s="335"/>
      <c r="P30" s="335"/>
      <c r="Q30" s="335"/>
      <c r="R30" s="335"/>
      <c r="S30" s="335"/>
      <c r="T30" s="309"/>
      <c r="U30" s="309"/>
      <c r="V30" s="309"/>
      <c r="W30" s="309"/>
      <c r="X30" s="309"/>
    </row>
    <row r="31" spans="1:24" ht="15" customHeight="1" x14ac:dyDescent="0.2">
      <c r="A31" s="38">
        <v>25</v>
      </c>
      <c r="B31" s="60" t="s">
        <v>328</v>
      </c>
      <c r="C31" s="334">
        <f t="shared" si="1"/>
        <v>0</v>
      </c>
      <c r="D31" s="335"/>
      <c r="E31" s="335"/>
      <c r="F31" s="335"/>
      <c r="G31" s="335"/>
      <c r="H31" s="335"/>
      <c r="I31" s="309"/>
      <c r="J31" s="335"/>
      <c r="K31" s="335"/>
      <c r="L31" s="335"/>
      <c r="M31" s="335"/>
      <c r="N31" s="335"/>
      <c r="O31" s="335"/>
      <c r="P31" s="335"/>
      <c r="Q31" s="335"/>
      <c r="R31" s="335"/>
      <c r="S31" s="335"/>
      <c r="T31" s="309"/>
      <c r="U31" s="309"/>
      <c r="V31" s="309"/>
      <c r="W31" s="309"/>
      <c r="X31" s="309"/>
    </row>
    <row r="32" spans="1:24" ht="15" customHeight="1" x14ac:dyDescent="0.2">
      <c r="A32" s="38">
        <v>26</v>
      </c>
      <c r="B32" s="60" t="s">
        <v>329</v>
      </c>
      <c r="C32" s="334">
        <f t="shared" si="1"/>
        <v>0</v>
      </c>
      <c r="D32" s="335"/>
      <c r="E32" s="335"/>
      <c r="F32" s="335"/>
      <c r="G32" s="335"/>
      <c r="H32" s="335"/>
      <c r="I32" s="309"/>
      <c r="J32" s="335"/>
      <c r="K32" s="335"/>
      <c r="L32" s="335"/>
      <c r="M32" s="335"/>
      <c r="N32" s="335"/>
      <c r="O32" s="335"/>
      <c r="P32" s="335"/>
      <c r="Q32" s="335"/>
      <c r="R32" s="335"/>
      <c r="S32" s="335"/>
      <c r="T32" s="309"/>
      <c r="U32" s="309"/>
      <c r="V32" s="309"/>
      <c r="W32" s="309"/>
      <c r="X32" s="309"/>
    </row>
    <row r="33" spans="1:24" ht="15" customHeight="1" x14ac:dyDescent="0.2">
      <c r="A33" s="38">
        <v>27</v>
      </c>
      <c r="B33" s="60" t="s">
        <v>330</v>
      </c>
      <c r="C33" s="334">
        <f t="shared" si="1"/>
        <v>0</v>
      </c>
      <c r="D33" s="335"/>
      <c r="E33" s="335"/>
      <c r="F33" s="335"/>
      <c r="G33" s="335"/>
      <c r="H33" s="335"/>
      <c r="I33" s="335"/>
      <c r="J33" s="335"/>
      <c r="K33" s="335"/>
      <c r="L33" s="335"/>
      <c r="M33" s="335"/>
      <c r="N33" s="335"/>
      <c r="O33" s="335"/>
      <c r="P33" s="335"/>
      <c r="Q33" s="335"/>
      <c r="R33" s="309"/>
      <c r="S33" s="335"/>
      <c r="T33" s="309"/>
      <c r="U33" s="309"/>
      <c r="V33" s="309"/>
      <c r="W33" s="309"/>
      <c r="X33" s="309"/>
    </row>
    <row r="34" spans="1:24" ht="15" customHeight="1" x14ac:dyDescent="0.2">
      <c r="A34" s="38">
        <v>28</v>
      </c>
      <c r="B34" s="60" t="s">
        <v>331</v>
      </c>
      <c r="C34" s="334">
        <f t="shared" si="1"/>
        <v>0</v>
      </c>
      <c r="D34" s="335"/>
      <c r="E34" s="335"/>
      <c r="F34" s="335"/>
      <c r="G34" s="335"/>
      <c r="H34" s="335"/>
      <c r="I34" s="309"/>
      <c r="J34" s="335"/>
      <c r="K34" s="335"/>
      <c r="L34" s="335"/>
      <c r="M34" s="335"/>
      <c r="N34" s="335"/>
      <c r="O34" s="335"/>
      <c r="P34" s="335"/>
      <c r="Q34" s="335"/>
      <c r="R34" s="335"/>
      <c r="S34" s="335"/>
      <c r="T34" s="309"/>
      <c r="U34" s="309"/>
      <c r="V34" s="309"/>
      <c r="W34" s="309"/>
      <c r="X34" s="309"/>
    </row>
    <row r="35" spans="1:24" ht="15" customHeight="1" x14ac:dyDescent="0.2">
      <c r="A35" s="38">
        <v>29</v>
      </c>
      <c r="B35" s="60" t="s">
        <v>332</v>
      </c>
      <c r="C35" s="334">
        <f t="shared" si="1"/>
        <v>0</v>
      </c>
      <c r="D35" s="335"/>
      <c r="E35" s="335"/>
      <c r="F35" s="335"/>
      <c r="G35" s="335"/>
      <c r="H35" s="335"/>
      <c r="I35" s="309"/>
      <c r="J35" s="335"/>
      <c r="K35" s="335"/>
      <c r="L35" s="335"/>
      <c r="M35" s="335"/>
      <c r="N35" s="335"/>
      <c r="O35" s="335"/>
      <c r="P35" s="335"/>
      <c r="Q35" s="335"/>
      <c r="R35" s="335"/>
      <c r="S35" s="335"/>
      <c r="T35" s="309"/>
      <c r="U35" s="309"/>
      <c r="V35" s="309"/>
      <c r="W35" s="309"/>
      <c r="X35" s="309"/>
    </row>
    <row r="36" spans="1:24" ht="15" customHeight="1" x14ac:dyDescent="0.2">
      <c r="A36" s="38">
        <v>30</v>
      </c>
      <c r="B36" s="60" t="s">
        <v>333</v>
      </c>
      <c r="C36" s="334">
        <f t="shared" si="1"/>
        <v>0</v>
      </c>
      <c r="D36" s="335"/>
      <c r="E36" s="335"/>
      <c r="F36" s="335"/>
      <c r="G36" s="335"/>
      <c r="H36" s="335"/>
      <c r="I36" s="309"/>
      <c r="J36" s="335"/>
      <c r="K36" s="335"/>
      <c r="L36" s="335"/>
      <c r="M36" s="335"/>
      <c r="N36" s="335"/>
      <c r="O36" s="335"/>
      <c r="P36" s="335"/>
      <c r="Q36" s="335"/>
      <c r="R36" s="335"/>
      <c r="S36" s="335"/>
      <c r="T36" s="309"/>
      <c r="U36" s="309"/>
      <c r="V36" s="309"/>
      <c r="W36" s="309"/>
      <c r="X36" s="309"/>
    </row>
    <row r="37" spans="1:24" ht="15" customHeight="1" x14ac:dyDescent="0.2">
      <c r="A37" s="38">
        <v>31</v>
      </c>
      <c r="B37" s="60" t="s">
        <v>334</v>
      </c>
      <c r="C37" s="334">
        <f t="shared" si="1"/>
        <v>0</v>
      </c>
      <c r="D37" s="335"/>
      <c r="E37" s="335"/>
      <c r="F37" s="335"/>
      <c r="G37" s="335"/>
      <c r="H37" s="335"/>
      <c r="I37" s="309"/>
      <c r="J37" s="335"/>
      <c r="K37" s="335"/>
      <c r="L37" s="335"/>
      <c r="M37" s="335"/>
      <c r="N37" s="335"/>
      <c r="O37" s="335"/>
      <c r="P37" s="335"/>
      <c r="Q37" s="335"/>
      <c r="R37" s="335"/>
      <c r="S37" s="335"/>
      <c r="T37" s="309"/>
      <c r="U37" s="309"/>
      <c r="V37" s="309"/>
      <c r="W37" s="309"/>
      <c r="X37" s="309"/>
    </row>
    <row r="38" spans="1:24" ht="15" customHeight="1" x14ac:dyDescent="0.2">
      <c r="A38" s="38">
        <f>+A37+1</f>
        <v>32</v>
      </c>
      <c r="B38" s="60" t="s">
        <v>335</v>
      </c>
      <c r="C38" s="334">
        <f t="shared" si="1"/>
        <v>0</v>
      </c>
      <c r="D38" s="335"/>
      <c r="E38" s="335"/>
      <c r="F38" s="335"/>
      <c r="G38" s="335"/>
      <c r="H38" s="335"/>
      <c r="I38" s="309"/>
      <c r="J38" s="335"/>
      <c r="K38" s="335"/>
      <c r="L38" s="335"/>
      <c r="M38" s="335"/>
      <c r="N38" s="335"/>
      <c r="O38" s="335"/>
      <c r="P38" s="335"/>
      <c r="Q38" s="335"/>
      <c r="R38" s="335"/>
      <c r="S38" s="335"/>
      <c r="T38" s="309"/>
      <c r="U38" s="309"/>
      <c r="V38" s="309"/>
      <c r="W38" s="309"/>
      <c r="X38" s="309"/>
    </row>
    <row r="39" spans="1:24" ht="15" customHeight="1" x14ac:dyDescent="0.2">
      <c r="A39" s="38">
        <f t="shared" ref="A39:A49" si="2">+A38+1</f>
        <v>33</v>
      </c>
      <c r="B39" s="60" t="s">
        <v>336</v>
      </c>
      <c r="C39" s="334">
        <f t="shared" si="1"/>
        <v>0</v>
      </c>
      <c r="D39" s="309"/>
      <c r="E39" s="309"/>
      <c r="F39" s="309"/>
      <c r="G39" s="309"/>
      <c r="H39" s="309"/>
      <c r="I39" s="309"/>
      <c r="J39" s="309"/>
      <c r="K39" s="309"/>
      <c r="L39" s="335"/>
      <c r="M39" s="309"/>
      <c r="N39" s="309"/>
      <c r="O39" s="309"/>
      <c r="P39" s="335"/>
      <c r="Q39" s="335"/>
      <c r="R39" s="309"/>
      <c r="S39" s="335"/>
      <c r="T39" s="309"/>
      <c r="U39" s="309"/>
      <c r="V39" s="309"/>
      <c r="W39" s="309"/>
      <c r="X39" s="309"/>
    </row>
    <row r="40" spans="1:24" ht="15" customHeight="1" x14ac:dyDescent="0.2">
      <c r="A40" s="38">
        <f t="shared" si="2"/>
        <v>34</v>
      </c>
      <c r="B40" s="60" t="s">
        <v>337</v>
      </c>
      <c r="C40" s="334">
        <f t="shared" si="1"/>
        <v>0</v>
      </c>
      <c r="D40" s="335"/>
      <c r="E40" s="335"/>
      <c r="F40" s="335"/>
      <c r="G40" s="335"/>
      <c r="H40" s="335"/>
      <c r="I40" s="335"/>
      <c r="J40" s="335"/>
      <c r="K40" s="335"/>
      <c r="L40" s="309"/>
      <c r="M40" s="335"/>
      <c r="N40" s="335"/>
      <c r="O40" s="335"/>
      <c r="P40" s="335"/>
      <c r="Q40" s="335"/>
      <c r="R40" s="335"/>
      <c r="S40" s="335"/>
      <c r="T40" s="309"/>
      <c r="U40" s="309"/>
      <c r="V40" s="309"/>
      <c r="W40" s="309"/>
      <c r="X40" s="309"/>
    </row>
    <row r="41" spans="1:24" ht="15" customHeight="1" x14ac:dyDescent="0.2">
      <c r="A41" s="38">
        <f t="shared" si="2"/>
        <v>35</v>
      </c>
      <c r="B41" s="60" t="s">
        <v>0</v>
      </c>
      <c r="C41" s="334">
        <f t="shared" si="1"/>
        <v>0</v>
      </c>
      <c r="D41" s="335"/>
      <c r="E41" s="335"/>
      <c r="F41" s="335"/>
      <c r="G41" s="335"/>
      <c r="H41" s="335"/>
      <c r="I41" s="335"/>
      <c r="J41" s="335"/>
      <c r="K41" s="335"/>
      <c r="L41" s="335"/>
      <c r="M41" s="335"/>
      <c r="N41" s="335"/>
      <c r="O41" s="335"/>
      <c r="P41" s="335"/>
      <c r="Q41" s="335"/>
      <c r="R41" s="335"/>
      <c r="S41" s="309"/>
      <c r="T41" s="335"/>
      <c r="U41" s="335"/>
      <c r="V41" s="335"/>
      <c r="W41" s="335"/>
      <c r="X41" s="335"/>
    </row>
    <row r="42" spans="1:24" ht="15" customHeight="1" x14ac:dyDescent="0.2">
      <c r="A42" s="38">
        <f t="shared" si="2"/>
        <v>36</v>
      </c>
      <c r="B42" s="60" t="s">
        <v>221</v>
      </c>
      <c r="C42" s="334">
        <f t="shared" si="1"/>
        <v>0</v>
      </c>
      <c r="D42" s="335"/>
      <c r="E42" s="335"/>
      <c r="F42" s="335"/>
      <c r="G42" s="335"/>
      <c r="H42" s="335"/>
      <c r="I42" s="309"/>
      <c r="J42" s="335"/>
      <c r="K42" s="335"/>
      <c r="L42" s="335"/>
      <c r="M42" s="335"/>
      <c r="N42" s="335"/>
      <c r="O42" s="335"/>
      <c r="P42" s="335"/>
      <c r="Q42" s="335"/>
      <c r="R42" s="335"/>
      <c r="S42" s="309"/>
      <c r="T42" s="335"/>
      <c r="U42" s="335"/>
      <c r="V42" s="335"/>
      <c r="W42" s="335"/>
      <c r="X42" s="335"/>
    </row>
    <row r="43" spans="1:24" ht="15" customHeight="1" x14ac:dyDescent="0.2">
      <c r="A43" s="38">
        <f t="shared" si="2"/>
        <v>37</v>
      </c>
      <c r="B43" s="60" t="s">
        <v>222</v>
      </c>
      <c r="C43" s="334">
        <f t="shared" si="1"/>
        <v>0</v>
      </c>
      <c r="D43" s="335"/>
      <c r="E43" s="335"/>
      <c r="F43" s="335"/>
      <c r="G43" s="335"/>
      <c r="H43" s="335"/>
      <c r="I43" s="335"/>
      <c r="J43" s="335"/>
      <c r="K43" s="335"/>
      <c r="L43" s="335"/>
      <c r="M43" s="335"/>
      <c r="N43" s="335"/>
      <c r="O43" s="335"/>
      <c r="P43" s="335"/>
      <c r="Q43" s="335"/>
      <c r="R43" s="335"/>
      <c r="S43" s="309"/>
      <c r="T43" s="335"/>
      <c r="U43" s="335"/>
      <c r="V43" s="335"/>
      <c r="W43" s="335"/>
      <c r="X43" s="335"/>
    </row>
    <row r="44" spans="1:24" ht="15" customHeight="1" x14ac:dyDescent="0.2">
      <c r="A44" s="38">
        <f t="shared" si="2"/>
        <v>38</v>
      </c>
      <c r="B44" s="60" t="s">
        <v>338</v>
      </c>
      <c r="C44" s="334">
        <f t="shared" si="1"/>
        <v>0</v>
      </c>
      <c r="D44" s="335"/>
      <c r="E44" s="335"/>
      <c r="F44" s="335"/>
      <c r="G44" s="335"/>
      <c r="H44" s="335"/>
      <c r="I44" s="335"/>
      <c r="J44" s="335"/>
      <c r="K44" s="335"/>
      <c r="L44" s="335"/>
      <c r="M44" s="335"/>
      <c r="N44" s="335"/>
      <c r="O44" s="335"/>
      <c r="P44" s="335"/>
      <c r="Q44" s="335"/>
      <c r="R44" s="335"/>
      <c r="S44" s="309"/>
      <c r="T44" s="335"/>
      <c r="U44" s="335"/>
      <c r="V44" s="335"/>
      <c r="W44" s="335"/>
      <c r="X44" s="335"/>
    </row>
    <row r="45" spans="1:24" ht="15" customHeight="1" x14ac:dyDescent="0.2">
      <c r="A45" s="38">
        <f t="shared" si="2"/>
        <v>39</v>
      </c>
      <c r="B45" s="60" t="s">
        <v>2</v>
      </c>
      <c r="C45" s="334">
        <f t="shared" si="1"/>
        <v>0</v>
      </c>
      <c r="D45" s="335"/>
      <c r="E45" s="335"/>
      <c r="F45" s="335"/>
      <c r="G45" s="335"/>
      <c r="H45" s="335"/>
      <c r="I45" s="335"/>
      <c r="J45" s="335"/>
      <c r="K45" s="335"/>
      <c r="L45" s="335"/>
      <c r="M45" s="335"/>
      <c r="N45" s="335"/>
      <c r="O45" s="335"/>
      <c r="P45" s="335"/>
      <c r="Q45" s="335"/>
      <c r="R45" s="335"/>
      <c r="S45" s="309"/>
      <c r="T45" s="335"/>
      <c r="U45" s="335"/>
      <c r="V45" s="335"/>
      <c r="W45" s="335"/>
      <c r="X45" s="335"/>
    </row>
    <row r="46" spans="1:24" ht="15" customHeight="1" x14ac:dyDescent="0.2">
      <c r="A46" s="38">
        <f t="shared" si="2"/>
        <v>40</v>
      </c>
      <c r="B46" s="60" t="s">
        <v>339</v>
      </c>
      <c r="C46" s="334">
        <f t="shared" si="1"/>
        <v>0</v>
      </c>
      <c r="D46" s="335"/>
      <c r="E46" s="335"/>
      <c r="F46" s="335"/>
      <c r="G46" s="335"/>
      <c r="H46" s="335"/>
      <c r="I46" s="335"/>
      <c r="J46" s="335"/>
      <c r="K46" s="335"/>
      <c r="L46" s="335"/>
      <c r="M46" s="335"/>
      <c r="N46" s="335"/>
      <c r="O46" s="335"/>
      <c r="P46" s="335"/>
      <c r="Q46" s="335"/>
      <c r="R46" s="335"/>
      <c r="S46" s="309"/>
      <c r="T46" s="309"/>
      <c r="U46" s="309"/>
      <c r="V46" s="309"/>
      <c r="W46" s="309"/>
      <c r="X46" s="309"/>
    </row>
    <row r="47" spans="1:24" ht="15" customHeight="1" x14ac:dyDescent="0.2">
      <c r="A47" s="38">
        <f t="shared" si="2"/>
        <v>41</v>
      </c>
      <c r="B47" s="60" t="s">
        <v>340</v>
      </c>
      <c r="C47" s="334">
        <f t="shared" si="1"/>
        <v>0</v>
      </c>
      <c r="D47" s="335"/>
      <c r="E47" s="335"/>
      <c r="F47" s="335"/>
      <c r="G47" s="335"/>
      <c r="H47" s="335"/>
      <c r="I47" s="335"/>
      <c r="J47" s="335"/>
      <c r="K47" s="335"/>
      <c r="L47" s="335"/>
      <c r="M47" s="335"/>
      <c r="N47" s="335"/>
      <c r="O47" s="335"/>
      <c r="P47" s="335"/>
      <c r="Q47" s="335"/>
      <c r="R47" s="309"/>
      <c r="S47" s="335"/>
      <c r="T47" s="309"/>
      <c r="U47" s="309"/>
      <c r="V47" s="309"/>
      <c r="W47" s="309"/>
      <c r="X47" s="309"/>
    </row>
    <row r="48" spans="1:24" ht="15" customHeight="1" x14ac:dyDescent="0.2">
      <c r="A48" s="38">
        <f t="shared" si="2"/>
        <v>42</v>
      </c>
      <c r="B48" s="338" t="s">
        <v>341</v>
      </c>
      <c r="C48" s="334">
        <f>SUM(C14:C40)+C47</f>
        <v>0</v>
      </c>
      <c r="D48" s="334">
        <f t="shared" ref="D48:R48" si="3">SUM(D14:D40,D47)</f>
        <v>0</v>
      </c>
      <c r="E48" s="334">
        <f t="shared" si="3"/>
        <v>0</v>
      </c>
      <c r="F48" s="334">
        <f t="shared" si="3"/>
        <v>0</v>
      </c>
      <c r="G48" s="334">
        <f t="shared" si="3"/>
        <v>0</v>
      </c>
      <c r="H48" s="334">
        <f t="shared" si="3"/>
        <v>0</v>
      </c>
      <c r="I48" s="334">
        <f>SUM(I14:I42,I47)</f>
        <v>0</v>
      </c>
      <c r="J48" s="334">
        <f t="shared" si="3"/>
        <v>0</v>
      </c>
      <c r="K48" s="334">
        <f t="shared" si="3"/>
        <v>0</v>
      </c>
      <c r="L48" s="334">
        <f t="shared" si="3"/>
        <v>0</v>
      </c>
      <c r="M48" s="334">
        <f t="shared" si="3"/>
        <v>0</v>
      </c>
      <c r="N48" s="334">
        <f t="shared" si="3"/>
        <v>0</v>
      </c>
      <c r="O48" s="334">
        <f t="shared" si="3"/>
        <v>0</v>
      </c>
      <c r="P48" s="334">
        <f t="shared" si="3"/>
        <v>0</v>
      </c>
      <c r="Q48" s="334">
        <f t="shared" si="3"/>
        <v>0</v>
      </c>
      <c r="R48" s="334">
        <f t="shared" si="3"/>
        <v>0</v>
      </c>
      <c r="S48" s="335"/>
      <c r="T48" s="334">
        <f>SUM(T14:T40,T47)</f>
        <v>0</v>
      </c>
      <c r="U48" s="334">
        <f>SUM(U14:U40,U47)</f>
        <v>0</v>
      </c>
      <c r="V48" s="334">
        <f>SUM(V14:V40,V47)</f>
        <v>0</v>
      </c>
      <c r="W48" s="334">
        <f>SUM(W14:W40,W47)</f>
        <v>0</v>
      </c>
      <c r="X48" s="334">
        <f>SUM(X14:X40,X47)</f>
        <v>0</v>
      </c>
    </row>
    <row r="49" spans="1:24" ht="15" customHeight="1" thickBot="1" x14ac:dyDescent="0.25">
      <c r="A49" s="38">
        <f t="shared" si="2"/>
        <v>43</v>
      </c>
      <c r="B49" s="339" t="s">
        <v>220</v>
      </c>
      <c r="C49" s="340">
        <f>SUM(C7:C47)</f>
        <v>0</v>
      </c>
      <c r="D49" s="340">
        <f>SUM(D7:D47)</f>
        <v>0</v>
      </c>
      <c r="E49" s="340">
        <f t="shared" ref="E49:X49" si="4">SUM(E7:E47)</f>
        <v>0</v>
      </c>
      <c r="F49" s="340">
        <f t="shared" si="4"/>
        <v>0</v>
      </c>
      <c r="G49" s="340">
        <f t="shared" si="4"/>
        <v>0</v>
      </c>
      <c r="H49" s="340">
        <f t="shared" si="4"/>
        <v>0</v>
      </c>
      <c r="I49" s="340">
        <f t="shared" si="4"/>
        <v>0</v>
      </c>
      <c r="J49" s="340">
        <f t="shared" si="4"/>
        <v>0</v>
      </c>
      <c r="K49" s="340">
        <f t="shared" si="4"/>
        <v>0</v>
      </c>
      <c r="L49" s="340">
        <f t="shared" si="4"/>
        <v>0</v>
      </c>
      <c r="M49" s="340">
        <f t="shared" si="4"/>
        <v>0</v>
      </c>
      <c r="N49" s="340">
        <f t="shared" si="4"/>
        <v>0</v>
      </c>
      <c r="O49" s="340">
        <f t="shared" si="4"/>
        <v>0</v>
      </c>
      <c r="P49" s="340">
        <f t="shared" si="4"/>
        <v>0</v>
      </c>
      <c r="Q49" s="340">
        <f t="shared" si="4"/>
        <v>0</v>
      </c>
      <c r="R49" s="340">
        <f t="shared" si="4"/>
        <v>0</v>
      </c>
      <c r="S49" s="340">
        <f t="shared" si="4"/>
        <v>0</v>
      </c>
      <c r="T49" s="340">
        <f t="shared" si="4"/>
        <v>0</v>
      </c>
      <c r="U49" s="340">
        <f t="shared" si="4"/>
        <v>0</v>
      </c>
      <c r="V49" s="340">
        <f t="shared" si="4"/>
        <v>0</v>
      </c>
      <c r="W49" s="340">
        <f t="shared" si="4"/>
        <v>0</v>
      </c>
      <c r="X49" s="340">
        <f t="shared" si="4"/>
        <v>0</v>
      </c>
    </row>
    <row r="50" spans="1:24" ht="15.75" thickTop="1" x14ac:dyDescent="0.2">
      <c r="A50" s="2"/>
      <c r="B50" s="318"/>
      <c r="C50" s="341"/>
      <c r="D50" s="341"/>
      <c r="E50" s="341"/>
      <c r="F50" s="341"/>
      <c r="G50" s="341"/>
      <c r="H50" s="341"/>
      <c r="I50" s="341"/>
      <c r="J50" s="341"/>
      <c r="K50" s="341"/>
      <c r="L50" s="341"/>
      <c r="M50" s="341"/>
      <c r="N50" s="341"/>
      <c r="O50" s="341"/>
      <c r="P50" s="341"/>
      <c r="Q50" s="341"/>
      <c r="R50" s="341"/>
      <c r="S50" s="341"/>
      <c r="T50" s="341"/>
      <c r="U50" s="341"/>
      <c r="V50" s="341"/>
      <c r="W50" s="341"/>
      <c r="X50" s="341"/>
    </row>
    <row r="51" spans="1:24" x14ac:dyDescent="0.2">
      <c r="A51" s="2"/>
      <c r="B51" s="318"/>
      <c r="C51" s="341"/>
      <c r="D51" s="341"/>
      <c r="E51" s="341"/>
      <c r="F51" s="341"/>
      <c r="G51" s="341"/>
      <c r="H51" s="341"/>
      <c r="I51" s="341"/>
      <c r="J51" s="341"/>
      <c r="K51" s="341"/>
      <c r="L51" s="341"/>
      <c r="M51" s="341"/>
      <c r="N51" s="341"/>
      <c r="O51" s="341"/>
      <c r="P51" s="341"/>
      <c r="Q51" s="341"/>
      <c r="R51" s="341"/>
      <c r="S51" s="341"/>
      <c r="T51" s="341"/>
      <c r="U51" s="341"/>
      <c r="V51" s="341"/>
      <c r="W51" s="341"/>
      <c r="X51" s="341"/>
    </row>
    <row r="52" spans="1:24" x14ac:dyDescent="0.2">
      <c r="A52" s="2"/>
      <c r="B52" s="318"/>
      <c r="C52" s="341"/>
      <c r="D52" s="341"/>
      <c r="E52" s="341"/>
      <c r="F52" s="341"/>
      <c r="G52" s="341"/>
      <c r="H52" s="341"/>
      <c r="I52" s="341"/>
      <c r="J52" s="341"/>
      <c r="K52" s="341"/>
      <c r="L52" s="341"/>
      <c r="M52" s="341"/>
      <c r="N52" s="341"/>
      <c r="O52" s="341"/>
      <c r="P52" s="341"/>
      <c r="Q52" s="341"/>
      <c r="R52" s="341"/>
      <c r="S52" s="341"/>
      <c r="T52" s="341"/>
      <c r="U52" s="341"/>
      <c r="V52" s="341"/>
      <c r="W52" s="341"/>
      <c r="X52" s="341"/>
    </row>
    <row r="53" spans="1:24" x14ac:dyDescent="0.2">
      <c r="A53" s="2"/>
      <c r="B53" s="318"/>
      <c r="C53" s="341"/>
      <c r="D53" s="341"/>
      <c r="E53" s="341"/>
      <c r="F53" s="341"/>
      <c r="G53" s="341"/>
      <c r="H53" s="341"/>
      <c r="I53" s="341"/>
      <c r="J53" s="341"/>
      <c r="K53" s="341"/>
      <c r="L53" s="341"/>
      <c r="M53" s="341"/>
      <c r="N53" s="341"/>
      <c r="O53" s="341"/>
      <c r="P53" s="341"/>
      <c r="Q53" s="341"/>
      <c r="R53" s="341"/>
      <c r="S53" s="341"/>
      <c r="T53" s="341"/>
      <c r="U53" s="341"/>
      <c r="V53" s="341"/>
      <c r="W53" s="341"/>
      <c r="X53" s="341"/>
    </row>
    <row r="54" spans="1:24" x14ac:dyDescent="0.2">
      <c r="A54" s="2"/>
      <c r="B54" s="318"/>
      <c r="C54" s="341"/>
      <c r="D54" s="341"/>
      <c r="E54" s="341"/>
      <c r="F54" s="341" t="s">
        <v>152</v>
      </c>
      <c r="G54" s="341"/>
      <c r="H54" s="341"/>
      <c r="I54" s="341"/>
      <c r="J54" s="341"/>
      <c r="K54" s="341"/>
      <c r="L54" s="341"/>
      <c r="M54" s="341"/>
      <c r="N54" s="341"/>
      <c r="O54" s="341"/>
      <c r="P54" s="341"/>
      <c r="Q54" s="341"/>
      <c r="R54" s="341"/>
      <c r="S54" s="341"/>
      <c r="T54" s="341"/>
      <c r="U54" s="341"/>
      <c r="V54" s="341"/>
      <c r="W54" s="341"/>
      <c r="X54" s="341"/>
    </row>
    <row r="55" spans="1:24" x14ac:dyDescent="0.2">
      <c r="A55" s="2"/>
      <c r="B55" s="318"/>
      <c r="C55" s="341"/>
      <c r="D55" s="341"/>
      <c r="E55" s="341"/>
      <c r="F55" s="341"/>
      <c r="G55" s="341"/>
      <c r="H55" s="341"/>
      <c r="I55" s="341"/>
      <c r="J55" s="341"/>
      <c r="K55" s="341"/>
      <c r="L55" s="341"/>
      <c r="M55" s="341"/>
      <c r="N55" s="341"/>
      <c r="O55" s="341"/>
      <c r="P55" s="341"/>
      <c r="Q55" s="341"/>
      <c r="R55" s="341"/>
      <c r="S55" s="341"/>
      <c r="T55" s="341"/>
      <c r="U55" s="341"/>
      <c r="V55" s="341"/>
      <c r="W55" s="341"/>
      <c r="X55" s="341"/>
    </row>
    <row r="56" spans="1:24" x14ac:dyDescent="0.2">
      <c r="A56" s="2"/>
      <c r="B56" s="318"/>
      <c r="C56" s="341"/>
      <c r="D56" s="341"/>
      <c r="E56" s="341"/>
      <c r="F56" s="341"/>
      <c r="G56" s="341"/>
      <c r="H56" s="341"/>
      <c r="I56" s="341"/>
      <c r="J56" s="341"/>
      <c r="K56" s="341"/>
      <c r="L56" s="341"/>
      <c r="M56" s="341"/>
      <c r="N56" s="341"/>
      <c r="O56" s="341"/>
      <c r="P56" s="341"/>
      <c r="Q56" s="341"/>
      <c r="R56" s="341"/>
      <c r="S56" s="341"/>
      <c r="T56" s="341"/>
      <c r="U56" s="341"/>
      <c r="V56" s="341"/>
      <c r="W56" s="341"/>
      <c r="X56" s="341"/>
    </row>
    <row r="57" spans="1:24" x14ac:dyDescent="0.2">
      <c r="A57" s="2"/>
      <c r="B57" s="2"/>
      <c r="C57" s="2"/>
      <c r="D57" s="2"/>
      <c r="E57" s="2"/>
      <c r="F57" s="2"/>
      <c r="G57" s="2"/>
      <c r="H57" s="2"/>
    </row>
  </sheetData>
  <sheetProtection algorithmName="SHA-512" hashValue="ZAKJAK/LsGTZyb5/ZE97JRKCv5RDQtZlQ11vA70WzHv6YOfwMQ35LQtIZvMarJ/hcB/S3748jJTN/9SKDeZycg==" saltValue="Cnr1h4FVJrd526XzuPt1dA==" spinCount="100000" sheet="1" objects="1" scenarios="1"/>
  <pageMargins left="0.5" right="0.5" top="1" bottom="0.75" header="0.5" footer="0.25"/>
  <pageSetup scale="63" fitToWidth="2" orientation="landscape" r:id="rId1"/>
  <colBreaks count="2" manualBreakCount="2">
    <brk id="8" max="51" man="1"/>
    <brk id="13" max="51"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B0670-5F67-4BB7-8B26-174FF9923197}">
  <sheetPr>
    <pageSetUpPr fitToPage="1"/>
  </sheetPr>
  <dimension ref="A1:F46"/>
  <sheetViews>
    <sheetView zoomScaleNormal="100" workbookViewId="0">
      <selection activeCell="A2" sqref="A2"/>
    </sheetView>
  </sheetViews>
  <sheetFormatPr defaultColWidth="9.875" defaultRowHeight="15" x14ac:dyDescent="0.2"/>
  <cols>
    <col min="1" max="1" width="37.375" style="2" customWidth="1"/>
    <col min="2" max="6" width="16.75" style="2" customWidth="1"/>
    <col min="7" max="16384" width="9.875" style="2"/>
  </cols>
  <sheetData>
    <row r="1" spans="1:6" ht="15" customHeight="1" x14ac:dyDescent="0.25">
      <c r="A1" s="7" t="str">
        <f>CONCATENATE("Schedule ",Chklst!A24," - ",Chklst!B24)</f>
        <v>Schedule C-5 - Fringe Benefits</v>
      </c>
      <c r="B1" s="8"/>
      <c r="C1" s="1053"/>
      <c r="D1" s="1049" t="s">
        <v>102</v>
      </c>
      <c r="E1" s="1126"/>
      <c r="F1" s="1053"/>
    </row>
    <row r="2" spans="1:6" s="10" customFormat="1" ht="15" customHeight="1" x14ac:dyDescent="0.2">
      <c r="A2" s="11" t="str">
        <f>'Sch A'!$A$2</f>
        <v>SFN 134 (Rev. 04-24)</v>
      </c>
      <c r="B2" s="29"/>
      <c r="C2" s="928"/>
      <c r="D2" s="1049" t="s">
        <v>103</v>
      </c>
      <c r="E2" s="1127">
        <f>'Sch A'!$C$2</f>
        <v>45108</v>
      </c>
      <c r="F2" s="928"/>
    </row>
    <row r="3" spans="1:6" s="10" customFormat="1" ht="15" customHeight="1" x14ac:dyDescent="0.2">
      <c r="A3" s="1278">
        <f>'Sch A'!$A$5</f>
        <v>0</v>
      </c>
      <c r="C3" s="1045"/>
      <c r="D3" s="1128" t="s">
        <v>104</v>
      </c>
      <c r="E3" s="1138">
        <f>'Sch A'!$C$3</f>
        <v>45473</v>
      </c>
      <c r="F3" s="928"/>
    </row>
    <row r="4" spans="1:6" s="10" customFormat="1" ht="15" customHeight="1" x14ac:dyDescent="0.2">
      <c r="E4" s="928"/>
      <c r="F4" s="928"/>
    </row>
    <row r="5" spans="1:6" ht="25.5" x14ac:dyDescent="0.2">
      <c r="A5" s="1290" t="s">
        <v>342</v>
      </c>
      <c r="B5" s="1292" t="s">
        <v>343</v>
      </c>
      <c r="C5" s="1292" t="s">
        <v>344</v>
      </c>
      <c r="D5" s="1292" t="s">
        <v>345</v>
      </c>
      <c r="E5" s="1291" t="s">
        <v>113</v>
      </c>
    </row>
    <row r="6" spans="1:6" ht="15" customHeight="1" x14ac:dyDescent="0.2">
      <c r="A6" s="342" t="s">
        <v>346</v>
      </c>
      <c r="B6" s="1288"/>
      <c r="C6" s="1289"/>
      <c r="D6" s="1289"/>
      <c r="E6" s="345">
        <f t="shared" ref="E6:E16" si="0">SUM(C6:D6)</f>
        <v>0</v>
      </c>
    </row>
    <row r="7" spans="1:6" ht="15" customHeight="1" x14ac:dyDescent="0.2">
      <c r="A7" s="346" t="s">
        <v>347</v>
      </c>
      <c r="B7" s="343"/>
      <c r="C7" s="344"/>
      <c r="D7" s="344"/>
      <c r="E7" s="345">
        <f t="shared" si="0"/>
        <v>0</v>
      </c>
    </row>
    <row r="8" spans="1:6" ht="15" customHeight="1" x14ac:dyDescent="0.2">
      <c r="A8" s="346" t="s">
        <v>348</v>
      </c>
      <c r="B8" s="343"/>
      <c r="C8" s="344"/>
      <c r="D8" s="344"/>
      <c r="E8" s="345">
        <f t="shared" si="0"/>
        <v>0</v>
      </c>
    </row>
    <row r="9" spans="1:6" ht="15" customHeight="1" x14ac:dyDescent="0.2">
      <c r="A9" s="346" t="s">
        <v>349</v>
      </c>
      <c r="B9" s="343"/>
      <c r="C9" s="344"/>
      <c r="D9" s="344"/>
      <c r="E9" s="345">
        <f t="shared" si="0"/>
        <v>0</v>
      </c>
    </row>
    <row r="10" spans="1:6" ht="15" customHeight="1" x14ac:dyDescent="0.2">
      <c r="A10" s="346" t="s">
        <v>350</v>
      </c>
      <c r="B10" s="343"/>
      <c r="C10" s="344"/>
      <c r="D10" s="344"/>
      <c r="E10" s="345">
        <f t="shared" si="0"/>
        <v>0</v>
      </c>
    </row>
    <row r="11" spans="1:6" ht="15" customHeight="1" x14ac:dyDescent="0.2">
      <c r="A11" s="346" t="s">
        <v>351</v>
      </c>
      <c r="B11" s="343"/>
      <c r="C11" s="344"/>
      <c r="D11" s="344"/>
      <c r="E11" s="345">
        <f t="shared" si="0"/>
        <v>0</v>
      </c>
    </row>
    <row r="12" spans="1:6" ht="15" customHeight="1" x14ac:dyDescent="0.2">
      <c r="A12" s="346" t="s">
        <v>352</v>
      </c>
      <c r="B12" s="343"/>
      <c r="C12" s="344"/>
      <c r="D12" s="344"/>
      <c r="E12" s="345">
        <f t="shared" si="0"/>
        <v>0</v>
      </c>
    </row>
    <row r="13" spans="1:6" ht="15" customHeight="1" x14ac:dyDescent="0.2">
      <c r="A13" s="346" t="s">
        <v>353</v>
      </c>
      <c r="B13" s="343"/>
      <c r="C13" s="344"/>
      <c r="D13" s="344"/>
      <c r="E13" s="345">
        <f t="shared" si="0"/>
        <v>0</v>
      </c>
    </row>
    <row r="14" spans="1:6" ht="15" customHeight="1" x14ac:dyDescent="0.2">
      <c r="A14" s="346" t="s">
        <v>354</v>
      </c>
      <c r="B14" s="343"/>
      <c r="C14" s="344"/>
      <c r="D14" s="344"/>
      <c r="E14" s="345">
        <f t="shared" si="0"/>
        <v>0</v>
      </c>
    </row>
    <row r="15" spans="1:6" ht="15" customHeight="1" x14ac:dyDescent="0.2">
      <c r="A15" s="346" t="s">
        <v>355</v>
      </c>
      <c r="B15" s="343"/>
      <c r="C15" s="344"/>
      <c r="D15" s="344"/>
      <c r="E15" s="345">
        <f t="shared" si="0"/>
        <v>0</v>
      </c>
    </row>
    <row r="16" spans="1:6" ht="15" customHeight="1" x14ac:dyDescent="0.2">
      <c r="A16" s="346" t="s">
        <v>356</v>
      </c>
      <c r="B16" s="343"/>
      <c r="C16" s="344"/>
      <c r="D16" s="344"/>
      <c r="E16" s="345">
        <f t="shared" si="0"/>
        <v>0</v>
      </c>
    </row>
    <row r="17" spans="1:6" ht="15" customHeight="1" x14ac:dyDescent="0.2">
      <c r="A17" s="347"/>
      <c r="B17" s="347" t="s">
        <v>357</v>
      </c>
      <c r="C17" s="345">
        <f>SUM(C6:C16)</f>
        <v>0</v>
      </c>
      <c r="D17" s="345">
        <f>SUM(D6:D16)</f>
        <v>0</v>
      </c>
      <c r="E17" s="345">
        <f>SUM(E6:E16)</f>
        <v>0</v>
      </c>
    </row>
    <row r="18" spans="1:6" s="348" customFormat="1" ht="15" customHeight="1" x14ac:dyDescent="0.2">
      <c r="C18" s="349" t="s">
        <v>358</v>
      </c>
      <c r="D18" s="349" t="s">
        <v>359</v>
      </c>
      <c r="E18" s="349" t="s">
        <v>360</v>
      </c>
    </row>
    <row r="19" spans="1:6" s="7" customFormat="1" ht="15" customHeight="1" x14ac:dyDescent="0.25"/>
    <row r="20" spans="1:6" ht="30" x14ac:dyDescent="0.2">
      <c r="A20" s="350" t="s">
        <v>361</v>
      </c>
      <c r="B20" s="350" t="s">
        <v>6</v>
      </c>
      <c r="C20" s="350" t="s">
        <v>362</v>
      </c>
      <c r="D20" s="350" t="s">
        <v>363</v>
      </c>
      <c r="E20" s="350" t="s">
        <v>219</v>
      </c>
      <c r="F20" s="350" t="s">
        <v>113</v>
      </c>
    </row>
    <row r="21" spans="1:6" ht="15" customHeight="1" x14ac:dyDescent="0.2">
      <c r="A21" s="351" t="s">
        <v>5</v>
      </c>
      <c r="B21" s="345">
        <f>+'Sch C-4'!D7</f>
        <v>0</v>
      </c>
      <c r="C21" s="1293">
        <f t="shared" ref="C21:C36" si="1">IFERROR(ROUND(B21/$B$37,8),0)</f>
        <v>0</v>
      </c>
      <c r="D21" s="352">
        <f>ROUND(C21*$D$17,0)</f>
        <v>0</v>
      </c>
      <c r="E21" s="344"/>
      <c r="F21" s="352">
        <f>SUM(D21:E21)</f>
        <v>0</v>
      </c>
    </row>
    <row r="22" spans="1:6" ht="15" customHeight="1" x14ac:dyDescent="0.2">
      <c r="A22" s="353" t="s">
        <v>364</v>
      </c>
      <c r="B22" s="345">
        <f>+'Sch C-4'!E7</f>
        <v>0</v>
      </c>
      <c r="C22" s="1293">
        <f t="shared" si="1"/>
        <v>0</v>
      </c>
      <c r="D22" s="352">
        <f t="shared" ref="D22:D36" si="2">ROUND(C22*$D$17,0)</f>
        <v>0</v>
      </c>
      <c r="E22" s="344"/>
      <c r="F22" s="352">
        <f t="shared" ref="F22:F36" si="3">SUM(D22:E22)</f>
        <v>0</v>
      </c>
    </row>
    <row r="23" spans="1:6" ht="15" customHeight="1" x14ac:dyDescent="0.2">
      <c r="A23" s="351" t="s">
        <v>9</v>
      </c>
      <c r="B23" s="345">
        <f>+'Sch C-4'!F7</f>
        <v>0</v>
      </c>
      <c r="C23" s="1293">
        <f t="shared" si="1"/>
        <v>0</v>
      </c>
      <c r="D23" s="352">
        <f t="shared" si="2"/>
        <v>0</v>
      </c>
      <c r="E23" s="344"/>
      <c r="F23" s="352">
        <f t="shared" si="3"/>
        <v>0</v>
      </c>
    </row>
    <row r="24" spans="1:6" ht="15" customHeight="1" x14ac:dyDescent="0.2">
      <c r="A24" s="353" t="s">
        <v>11</v>
      </c>
      <c r="B24" s="345">
        <f>+'Sch C-4'!G7</f>
        <v>0</v>
      </c>
      <c r="C24" s="1293">
        <f t="shared" si="1"/>
        <v>0</v>
      </c>
      <c r="D24" s="352">
        <f t="shared" si="2"/>
        <v>0</v>
      </c>
      <c r="E24" s="344"/>
      <c r="F24" s="352">
        <f t="shared" si="3"/>
        <v>0</v>
      </c>
    </row>
    <row r="25" spans="1:6" ht="15" customHeight="1" x14ac:dyDescent="0.2">
      <c r="A25" s="351" t="s">
        <v>13</v>
      </c>
      <c r="B25" s="345">
        <f>+'Sch C-4'!H7</f>
        <v>0</v>
      </c>
      <c r="C25" s="1293">
        <f t="shared" si="1"/>
        <v>0</v>
      </c>
      <c r="D25" s="352">
        <f t="shared" si="2"/>
        <v>0</v>
      </c>
      <c r="E25" s="344"/>
      <c r="F25" s="352">
        <f t="shared" si="3"/>
        <v>0</v>
      </c>
    </row>
    <row r="26" spans="1:6" ht="15" customHeight="1" x14ac:dyDescent="0.2">
      <c r="A26" s="353" t="s">
        <v>15</v>
      </c>
      <c r="B26" s="345">
        <f>+'Sch C-4'!I7</f>
        <v>0</v>
      </c>
      <c r="C26" s="1293">
        <f t="shared" si="1"/>
        <v>0</v>
      </c>
      <c r="D26" s="352">
        <f t="shared" si="2"/>
        <v>0</v>
      </c>
      <c r="E26" s="344"/>
      <c r="F26" s="352">
        <f t="shared" si="3"/>
        <v>0</v>
      </c>
    </row>
    <row r="27" spans="1:6" ht="15" customHeight="1" x14ac:dyDescent="0.2">
      <c r="A27" s="351" t="s">
        <v>17</v>
      </c>
      <c r="B27" s="345">
        <f>+'Sch C-4'!J7</f>
        <v>0</v>
      </c>
      <c r="C27" s="1293">
        <f t="shared" si="1"/>
        <v>0</v>
      </c>
      <c r="D27" s="352">
        <f t="shared" si="2"/>
        <v>0</v>
      </c>
      <c r="E27" s="344"/>
      <c r="F27" s="352">
        <f t="shared" si="3"/>
        <v>0</v>
      </c>
    </row>
    <row r="28" spans="1:6" ht="15" customHeight="1" x14ac:dyDescent="0.2">
      <c r="A28" s="353" t="s">
        <v>307</v>
      </c>
      <c r="B28" s="345">
        <f>+'Sch C-4'!L7</f>
        <v>0</v>
      </c>
      <c r="C28" s="1293">
        <f t="shared" si="1"/>
        <v>0</v>
      </c>
      <c r="D28" s="352">
        <f t="shared" si="2"/>
        <v>0</v>
      </c>
      <c r="E28" s="344"/>
      <c r="F28" s="352">
        <f t="shared" si="3"/>
        <v>0</v>
      </c>
    </row>
    <row r="29" spans="1:6" ht="15" customHeight="1" x14ac:dyDescent="0.2">
      <c r="A29" s="351" t="s">
        <v>23</v>
      </c>
      <c r="B29" s="345">
        <f>+'Sch C-4'!M7</f>
        <v>0</v>
      </c>
      <c r="C29" s="1293">
        <f t="shared" si="1"/>
        <v>0</v>
      </c>
      <c r="D29" s="352">
        <f t="shared" si="2"/>
        <v>0</v>
      </c>
      <c r="E29" s="344"/>
      <c r="F29" s="352">
        <f t="shared" si="3"/>
        <v>0</v>
      </c>
    </row>
    <row r="30" spans="1:6" ht="15" customHeight="1" x14ac:dyDescent="0.2">
      <c r="A30" s="353" t="s">
        <v>25</v>
      </c>
      <c r="B30" s="345">
        <f>+'Sch C-4'!N7</f>
        <v>0</v>
      </c>
      <c r="C30" s="1293">
        <f t="shared" si="1"/>
        <v>0</v>
      </c>
      <c r="D30" s="352">
        <f t="shared" si="2"/>
        <v>0</v>
      </c>
      <c r="E30" s="344"/>
      <c r="F30" s="352">
        <f t="shared" si="3"/>
        <v>0</v>
      </c>
    </row>
    <row r="31" spans="1:6" ht="15" customHeight="1" x14ac:dyDescent="0.2">
      <c r="A31" s="351" t="s">
        <v>27</v>
      </c>
      <c r="B31" s="345">
        <f>+'Sch C-4'!O7</f>
        <v>0</v>
      </c>
      <c r="C31" s="1293">
        <f t="shared" si="1"/>
        <v>0</v>
      </c>
      <c r="D31" s="352">
        <f t="shared" si="2"/>
        <v>0</v>
      </c>
      <c r="E31" s="344"/>
      <c r="F31" s="352">
        <f t="shared" si="3"/>
        <v>0</v>
      </c>
    </row>
    <row r="32" spans="1:6" ht="15" customHeight="1" x14ac:dyDescent="0.2">
      <c r="A32" s="354" t="s">
        <v>33</v>
      </c>
      <c r="B32" s="345">
        <f>+'Sch C-4'!T7</f>
        <v>0</v>
      </c>
      <c r="C32" s="1293">
        <f t="shared" si="1"/>
        <v>0</v>
      </c>
      <c r="D32" s="352">
        <f t="shared" si="2"/>
        <v>0</v>
      </c>
      <c r="E32" s="344"/>
      <c r="F32" s="352">
        <f t="shared" si="3"/>
        <v>0</v>
      </c>
    </row>
    <row r="33" spans="1:6" ht="15" customHeight="1" x14ac:dyDescent="0.2">
      <c r="A33" s="354" t="s">
        <v>35</v>
      </c>
      <c r="B33" s="345">
        <f>+'Sch C-4'!U7</f>
        <v>0</v>
      </c>
      <c r="C33" s="1293">
        <f t="shared" si="1"/>
        <v>0</v>
      </c>
      <c r="D33" s="352">
        <f t="shared" si="2"/>
        <v>0</v>
      </c>
      <c r="E33" s="344"/>
      <c r="F33" s="352">
        <f t="shared" si="3"/>
        <v>0</v>
      </c>
    </row>
    <row r="34" spans="1:6" ht="15" customHeight="1" x14ac:dyDescent="0.2">
      <c r="A34" s="354" t="s">
        <v>37</v>
      </c>
      <c r="B34" s="345">
        <f>+'Sch C-4'!V7</f>
        <v>0</v>
      </c>
      <c r="C34" s="1293">
        <f t="shared" si="1"/>
        <v>0</v>
      </c>
      <c r="D34" s="352">
        <f t="shared" si="2"/>
        <v>0</v>
      </c>
      <c r="E34" s="344"/>
      <c r="F34" s="352">
        <f t="shared" si="3"/>
        <v>0</v>
      </c>
    </row>
    <row r="35" spans="1:6" ht="15" customHeight="1" x14ac:dyDescent="0.2">
      <c r="A35" s="354" t="s">
        <v>38</v>
      </c>
      <c r="B35" s="345">
        <f>+'Sch C-4'!W7</f>
        <v>0</v>
      </c>
      <c r="C35" s="1293">
        <f t="shared" si="1"/>
        <v>0</v>
      </c>
      <c r="D35" s="352">
        <f t="shared" si="2"/>
        <v>0</v>
      </c>
      <c r="E35" s="344"/>
      <c r="F35" s="352">
        <f t="shared" si="3"/>
        <v>0</v>
      </c>
    </row>
    <row r="36" spans="1:6" ht="15" customHeight="1" x14ac:dyDescent="0.2">
      <c r="A36" s="354" t="s">
        <v>39</v>
      </c>
      <c r="B36" s="345">
        <f>+'Sch C-4'!X7</f>
        <v>0</v>
      </c>
      <c r="C36" s="1293">
        <f t="shared" si="1"/>
        <v>0</v>
      </c>
      <c r="D36" s="352">
        <f t="shared" si="2"/>
        <v>0</v>
      </c>
      <c r="E36" s="344"/>
      <c r="F36" s="352">
        <f t="shared" si="3"/>
        <v>0</v>
      </c>
    </row>
    <row r="37" spans="1:6" ht="15" customHeight="1" thickBot="1" x14ac:dyDescent="0.25">
      <c r="A37" s="1157" t="s">
        <v>357</v>
      </c>
      <c r="B37" s="1295">
        <f>SUM(B21:B36)</f>
        <v>0</v>
      </c>
      <c r="C37" s="1296">
        <f>SUM(C21:C36)</f>
        <v>0</v>
      </c>
      <c r="D37" s="1297">
        <f>SUM(D21:D36)</f>
        <v>0</v>
      </c>
      <c r="E37" s="1295">
        <f>SUM(E21:E36)</f>
        <v>0</v>
      </c>
      <c r="F37" s="1297">
        <f>SUM(F21:F36)</f>
        <v>0</v>
      </c>
    </row>
    <row r="38" spans="1:6" s="348" customFormat="1" ht="15" customHeight="1" thickTop="1" x14ac:dyDescent="0.2">
      <c r="B38" s="348" t="s">
        <v>365</v>
      </c>
      <c r="C38" s="348" t="s">
        <v>366</v>
      </c>
      <c r="D38" s="348" t="s">
        <v>359</v>
      </c>
      <c r="E38" s="348" t="s">
        <v>358</v>
      </c>
      <c r="F38" s="1294" t="s">
        <v>360</v>
      </c>
    </row>
    <row r="39" spans="1:6" ht="15" customHeight="1" x14ac:dyDescent="0.2">
      <c r="A39" s="107"/>
      <c r="B39" s="10"/>
    </row>
    <row r="40" spans="1:6" s="101" customFormat="1" ht="15" customHeight="1" x14ac:dyDescent="0.2">
      <c r="A40" s="317" t="s">
        <v>367</v>
      </c>
    </row>
    <row r="41" spans="1:6" s="101" customFormat="1" ht="15" customHeight="1" x14ac:dyDescent="0.2">
      <c r="A41" s="101" t="s">
        <v>368</v>
      </c>
      <c r="D41" s="348"/>
      <c r="E41" s="348"/>
    </row>
    <row r="42" spans="1:6" s="101" customFormat="1" ht="15" customHeight="1" x14ac:dyDescent="0.2">
      <c r="A42" s="101" t="s">
        <v>369</v>
      </c>
    </row>
    <row r="43" spans="1:6" s="101" customFormat="1" ht="15" customHeight="1" x14ac:dyDescent="0.2">
      <c r="A43" s="101" t="s">
        <v>370</v>
      </c>
    </row>
    <row r="44" spans="1:6" s="101" customFormat="1" ht="15" customHeight="1" x14ac:dyDescent="0.2">
      <c r="A44" s="101" t="s">
        <v>371</v>
      </c>
    </row>
    <row r="45" spans="1:6" s="101" customFormat="1" ht="15" customHeight="1" x14ac:dyDescent="0.2">
      <c r="A45" s="101" t="s">
        <v>372</v>
      </c>
    </row>
    <row r="46" spans="1:6" ht="15" customHeight="1" x14ac:dyDescent="0.2">
      <c r="D46" s="355">
        <f>D17-D37</f>
        <v>0</v>
      </c>
      <c r="E46" s="125" t="s">
        <v>181</v>
      </c>
    </row>
  </sheetData>
  <sheetProtection algorithmName="SHA-512" hashValue="/SrqgXGLGxHUjNvdz9z/qSc/wCV6FDouFg0TmiEpVpCRWQfv3ffMmR8LAWG+l9G3FQOZOxPUeYSb4hFnZiKW7w==" saltValue="qZ/nYWP4baxtTnbph/K4EA==" spinCount="100000" sheet="1" objects="1" scenarios="1"/>
  <pageMargins left="0.75" right="0.75" top="1" bottom="1" header="0.5" footer="0.5"/>
  <pageSetup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D2E94-4146-4D3A-BC3B-9B0C2B016BF4}">
  <sheetPr>
    <pageSetUpPr fitToPage="1"/>
  </sheetPr>
  <dimension ref="A1:D32"/>
  <sheetViews>
    <sheetView zoomScaleNormal="100" workbookViewId="0">
      <selection activeCell="A2" sqref="A2"/>
    </sheetView>
  </sheetViews>
  <sheetFormatPr defaultColWidth="9.875" defaultRowHeight="15" x14ac:dyDescent="0.2"/>
  <cols>
    <col min="1" max="1" width="70.75" style="2" customWidth="1"/>
    <col min="2" max="3" width="13.375" style="2" customWidth="1"/>
    <col min="4" max="16384" width="9.875" style="2"/>
  </cols>
  <sheetData>
    <row r="1" spans="1:3" ht="15" customHeight="1" x14ac:dyDescent="0.25">
      <c r="A1" s="7" t="str">
        <f>CONCATENATE("Schedule ",Chklst!A25," - ",Chklst!B25)</f>
        <v>Schedule C-6 - Cost Reconciliation</v>
      </c>
      <c r="B1" s="1049" t="s">
        <v>102</v>
      </c>
      <c r="C1" s="1126"/>
    </row>
    <row r="2" spans="1:3" s="10" customFormat="1" ht="15" customHeight="1" x14ac:dyDescent="0.2">
      <c r="A2" s="11" t="str">
        <f>'Sch A'!$A$2</f>
        <v>SFN 134 (Rev. 04-24)</v>
      </c>
      <c r="B2" s="1049" t="s">
        <v>103</v>
      </c>
      <c r="C2" s="1127">
        <f>'Sch A'!$C$2</f>
        <v>45108</v>
      </c>
    </row>
    <row r="3" spans="1:3" s="10" customFormat="1" ht="15" customHeight="1" x14ac:dyDescent="0.2">
      <c r="A3" s="1278">
        <f>'Sch A'!$A$5</f>
        <v>0</v>
      </c>
      <c r="B3" s="1128" t="s">
        <v>104</v>
      </c>
      <c r="C3" s="1138">
        <f>'Sch A'!$C$3</f>
        <v>45473</v>
      </c>
    </row>
    <row r="4" spans="1:3" s="10" customFormat="1" ht="15" customHeight="1" x14ac:dyDescent="0.2"/>
    <row r="5" spans="1:3" ht="15" customHeight="1" x14ac:dyDescent="0.2">
      <c r="A5" s="356" t="s">
        <v>373</v>
      </c>
      <c r="B5" s="357"/>
      <c r="C5" s="357"/>
    </row>
    <row r="6" spans="1:3" ht="15" customHeight="1" x14ac:dyDescent="0.2">
      <c r="A6" s="359"/>
      <c r="B6" s="360"/>
      <c r="C6" s="361" t="s">
        <v>374</v>
      </c>
    </row>
    <row r="7" spans="1:3" ht="15" customHeight="1" x14ac:dyDescent="0.2">
      <c r="A7" s="346" t="s">
        <v>375</v>
      </c>
      <c r="B7" s="333"/>
      <c r="C7" s="1155">
        <f>+'Sch C-4'!C49</f>
        <v>0</v>
      </c>
    </row>
    <row r="8" spans="1:3" ht="25.5" x14ac:dyDescent="0.2">
      <c r="A8" s="12" t="s">
        <v>376</v>
      </c>
      <c r="B8" s="1152" t="s">
        <v>377</v>
      </c>
      <c r="C8" s="1137"/>
    </row>
    <row r="9" spans="1:3" ht="15" customHeight="1" x14ac:dyDescent="0.2">
      <c r="A9" s="1014"/>
      <c r="B9" s="1154"/>
      <c r="C9" s="1153"/>
    </row>
    <row r="10" spans="1:3" ht="15" customHeight="1" x14ac:dyDescent="0.2">
      <c r="A10" s="1014"/>
      <c r="B10" s="1154"/>
      <c r="C10" s="1153"/>
    </row>
    <row r="11" spans="1:3" ht="15" customHeight="1" x14ac:dyDescent="0.2">
      <c r="A11" s="1014"/>
      <c r="B11" s="1154"/>
      <c r="C11" s="1153"/>
    </row>
    <row r="12" spans="1:3" ht="15" customHeight="1" x14ac:dyDescent="0.2">
      <c r="A12" s="1014"/>
      <c r="B12" s="1154"/>
      <c r="C12" s="1153"/>
    </row>
    <row r="13" spans="1:3" ht="15" customHeight="1" x14ac:dyDescent="0.2">
      <c r="A13" s="1014"/>
      <c r="B13" s="1154"/>
      <c r="C13" s="1153"/>
    </row>
    <row r="14" spans="1:3" ht="15" customHeight="1" x14ac:dyDescent="0.2">
      <c r="A14" s="1014"/>
      <c r="B14" s="1154"/>
      <c r="C14" s="1153"/>
    </row>
    <row r="15" spans="1:3" ht="15" customHeight="1" x14ac:dyDescent="0.2">
      <c r="A15" s="1014"/>
      <c r="B15" s="1154"/>
      <c r="C15" s="1153"/>
    </row>
    <row r="16" spans="1:3" ht="15" customHeight="1" x14ac:dyDescent="0.2">
      <c r="A16" s="1014"/>
      <c r="B16" s="1154"/>
      <c r="C16" s="1153"/>
    </row>
    <row r="17" spans="1:4" ht="15" customHeight="1" x14ac:dyDescent="0.2">
      <c r="A17" s="1014"/>
      <c r="B17" s="1154"/>
      <c r="C17" s="1153"/>
    </row>
    <row r="18" spans="1:4" ht="15" customHeight="1" x14ac:dyDescent="0.2">
      <c r="A18" s="1014"/>
      <c r="B18" s="1154"/>
      <c r="C18" s="1153"/>
    </row>
    <row r="19" spans="1:4" ht="15" customHeight="1" x14ac:dyDescent="0.2">
      <c r="A19" s="1014"/>
      <c r="B19" s="1154"/>
      <c r="C19" s="1153"/>
    </row>
    <row r="20" spans="1:4" ht="15" customHeight="1" x14ac:dyDescent="0.2">
      <c r="A20" s="1014"/>
      <c r="B20" s="1154"/>
      <c r="C20" s="1153"/>
    </row>
    <row r="21" spans="1:4" ht="15" customHeight="1" x14ac:dyDescent="0.2">
      <c r="A21" s="1014"/>
      <c r="B21" s="1154"/>
      <c r="C21" s="1153"/>
    </row>
    <row r="22" spans="1:4" ht="15" customHeight="1" x14ac:dyDescent="0.2">
      <c r="A22" s="1014"/>
      <c r="B22" s="1154"/>
      <c r="C22" s="1153"/>
    </row>
    <row r="23" spans="1:4" ht="15" customHeight="1" x14ac:dyDescent="0.2">
      <c r="A23" s="1014"/>
      <c r="B23" s="1154"/>
      <c r="C23" s="1153"/>
    </row>
    <row r="24" spans="1:4" ht="15" customHeight="1" x14ac:dyDescent="0.2">
      <c r="A24" s="1014"/>
      <c r="B24" s="1154"/>
      <c r="C24" s="1153"/>
    </row>
    <row r="25" spans="1:4" ht="15" customHeight="1" x14ac:dyDescent="0.2">
      <c r="A25" s="1014"/>
      <c r="B25" s="1154"/>
      <c r="C25" s="1153"/>
    </row>
    <row r="26" spans="1:4" ht="15" customHeight="1" x14ac:dyDescent="0.2">
      <c r="A26" s="1014"/>
      <c r="B26" s="1154"/>
      <c r="C26" s="1153"/>
    </row>
    <row r="27" spans="1:4" ht="15" customHeight="1" x14ac:dyDescent="0.2">
      <c r="A27" s="1014"/>
      <c r="B27" s="1154"/>
      <c r="C27" s="1153"/>
    </row>
    <row r="28" spans="1:4" ht="15" customHeight="1" x14ac:dyDescent="0.2">
      <c r="A28" s="1156"/>
      <c r="B28" s="1154"/>
      <c r="C28" s="1153"/>
    </row>
    <row r="29" spans="1:4" ht="15" customHeight="1" x14ac:dyDescent="0.2">
      <c r="A29" s="1014"/>
      <c r="B29" s="1154"/>
      <c r="C29" s="1153"/>
    </row>
    <row r="30" spans="1:4" ht="15" customHeight="1" x14ac:dyDescent="0.2">
      <c r="A30" s="1014"/>
      <c r="B30" s="1154"/>
      <c r="C30" s="1153"/>
    </row>
    <row r="31" spans="1:4" s="10" customFormat="1" ht="15" customHeight="1" thickBot="1" x14ac:dyDescent="0.25">
      <c r="A31" s="1157"/>
      <c r="B31" s="318" t="s">
        <v>378</v>
      </c>
      <c r="C31" s="1158">
        <f>SUM(C7:C30)</f>
        <v>0</v>
      </c>
      <c r="D31" s="2"/>
    </row>
    <row r="32" spans="1:4" ht="15.75" thickTop="1" x14ac:dyDescent="0.2"/>
  </sheetData>
  <sheetProtection algorithmName="SHA-512" hashValue="B1zUU0tm3oxoLCptLI2e8Ye2U0aBXI0bUJEbhWUC2npGJCrdEa50VqiJYTn7UYz9tukFSaa3h/p9MLwoNReESw==" saltValue="REmF0Iv68cT9fNHLQ+CsEQ==" spinCount="100000" sheet="1" objects="1" scenarios="1"/>
  <printOptions horizontalCentered="1"/>
  <pageMargins left="0.5" right="0.5" top="1" bottom="0.75" header="0.5" footer="0.5"/>
  <pageSetup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A1FC-2FE6-4FAE-9A99-990B00344DDB}">
  <sheetPr>
    <pageSetUpPr fitToPage="1"/>
  </sheetPr>
  <dimension ref="A1:F54"/>
  <sheetViews>
    <sheetView zoomScaleNormal="100" workbookViewId="0">
      <selection activeCell="A4" sqref="A4"/>
    </sheetView>
  </sheetViews>
  <sheetFormatPr defaultColWidth="9.875" defaultRowHeight="15" x14ac:dyDescent="0.2"/>
  <cols>
    <col min="1" max="1" width="70.75" style="2" customWidth="1"/>
    <col min="2" max="3" width="13.625" style="2" customWidth="1"/>
    <col min="4" max="5" width="13.375" style="2" customWidth="1"/>
    <col min="6" max="16384" width="9.875" style="2"/>
  </cols>
  <sheetData>
    <row r="1" spans="1:6" ht="15" customHeight="1" x14ac:dyDescent="0.25">
      <c r="A1" s="7" t="str">
        <f>CONCATENATE("Schedule ",Chklst!A26," - ",Chklst!B26)</f>
        <v>Schedule C-8 - Revenues &amp; Revenue Reconciliation</v>
      </c>
      <c r="B1" s="1049" t="s">
        <v>102</v>
      </c>
      <c r="C1" s="1126"/>
      <c r="D1" s="8"/>
      <c r="E1" s="8"/>
    </row>
    <row r="2" spans="1:6" s="10" customFormat="1" ht="15" customHeight="1" x14ac:dyDescent="0.2">
      <c r="A2" s="11" t="str">
        <f>'Sch A'!$A$2</f>
        <v>SFN 134 (Rev. 04-24)</v>
      </c>
      <c r="B2" s="1049" t="s">
        <v>103</v>
      </c>
      <c r="C2" s="1127">
        <f>'Sch A'!$C$2</f>
        <v>45108</v>
      </c>
      <c r="D2" s="928"/>
      <c r="E2" s="928"/>
    </row>
    <row r="3" spans="1:6" s="10" customFormat="1" ht="15" customHeight="1" x14ac:dyDescent="0.2">
      <c r="A3" s="1463">
        <f>'Sch A'!$A$5</f>
        <v>0</v>
      </c>
      <c r="B3" s="1128" t="s">
        <v>104</v>
      </c>
      <c r="C3" s="1138">
        <f>'Sch A'!$C$3</f>
        <v>45473</v>
      </c>
      <c r="D3" s="1045"/>
      <c r="E3" s="1045"/>
    </row>
    <row r="4" spans="1:6" s="10" customFormat="1" ht="15" customHeight="1" x14ac:dyDescent="0.2">
      <c r="D4" s="928"/>
      <c r="E4" s="928"/>
    </row>
    <row r="5" spans="1:6" ht="15" customHeight="1" x14ac:dyDescent="0.2">
      <c r="A5" s="959" t="s">
        <v>1243</v>
      </c>
      <c r="B5" s="1159"/>
      <c r="C5" s="1160"/>
      <c r="D5" s="928"/>
      <c r="E5" s="1046"/>
      <c r="F5" s="921"/>
    </row>
    <row r="6" spans="1:6" ht="25.5" x14ac:dyDescent="0.2">
      <c r="A6" s="976" t="s">
        <v>379</v>
      </c>
      <c r="B6" s="115" t="s">
        <v>377</v>
      </c>
      <c r="C6" s="1161" t="s">
        <v>374</v>
      </c>
      <c r="D6" s="921"/>
      <c r="E6" s="921"/>
      <c r="F6" s="921"/>
    </row>
    <row r="7" spans="1:6" ht="15" customHeight="1" x14ac:dyDescent="0.2">
      <c r="A7" s="1014"/>
      <c r="B7" s="364"/>
      <c r="C7" s="362"/>
    </row>
    <row r="8" spans="1:6" ht="15" customHeight="1" x14ac:dyDescent="0.2">
      <c r="A8" s="1014"/>
      <c r="B8" s="364"/>
      <c r="C8" s="362"/>
    </row>
    <row r="9" spans="1:6" ht="15" customHeight="1" x14ac:dyDescent="0.2">
      <c r="A9" s="1014"/>
      <c r="B9" s="364"/>
      <c r="C9" s="362"/>
    </row>
    <row r="10" spans="1:6" ht="15" customHeight="1" x14ac:dyDescent="0.2">
      <c r="A10" s="1014"/>
      <c r="B10" s="364"/>
      <c r="C10" s="362"/>
    </row>
    <row r="11" spans="1:6" ht="15" customHeight="1" x14ac:dyDescent="0.2">
      <c r="A11" s="1014"/>
      <c r="B11" s="364"/>
      <c r="C11" s="362"/>
    </row>
    <row r="12" spans="1:6" ht="15" customHeight="1" x14ac:dyDescent="0.2">
      <c r="A12" s="1014"/>
      <c r="B12" s="364"/>
      <c r="C12" s="362"/>
    </row>
    <row r="13" spans="1:6" ht="15" customHeight="1" x14ac:dyDescent="0.2">
      <c r="A13" s="1014"/>
      <c r="B13" s="364"/>
      <c r="C13" s="362"/>
    </row>
    <row r="14" spans="1:6" ht="15" customHeight="1" x14ac:dyDescent="0.2">
      <c r="A14" s="1014"/>
      <c r="B14" s="364"/>
      <c r="C14" s="362"/>
    </row>
    <row r="15" spans="1:6" ht="15" customHeight="1" x14ac:dyDescent="0.2">
      <c r="A15" s="1014"/>
      <c r="B15" s="364"/>
      <c r="C15" s="362"/>
    </row>
    <row r="16" spans="1:6" ht="15" customHeight="1" x14ac:dyDescent="0.2">
      <c r="A16" s="1014"/>
      <c r="B16" s="364"/>
      <c r="C16" s="362"/>
    </row>
    <row r="17" spans="1:3" ht="15" customHeight="1" x14ac:dyDescent="0.2">
      <c r="A17" s="1014"/>
      <c r="B17" s="364"/>
      <c r="C17" s="362"/>
    </row>
    <row r="18" spans="1:3" ht="15" customHeight="1" x14ac:dyDescent="0.2">
      <c r="A18" s="1014"/>
      <c r="B18" s="364"/>
      <c r="C18" s="362"/>
    </row>
    <row r="19" spans="1:3" ht="15" customHeight="1" x14ac:dyDescent="0.2">
      <c r="A19" s="1014"/>
      <c r="B19" s="364"/>
      <c r="C19" s="362"/>
    </row>
    <row r="20" spans="1:3" ht="15" customHeight="1" x14ac:dyDescent="0.2">
      <c r="A20" s="1014"/>
      <c r="B20" s="364"/>
      <c r="C20" s="362"/>
    </row>
    <row r="21" spans="1:3" ht="15" customHeight="1" x14ac:dyDescent="0.2">
      <c r="A21" s="1014"/>
      <c r="B21" s="364"/>
      <c r="C21" s="362"/>
    </row>
    <row r="22" spans="1:3" s="1282" customFormat="1" ht="15" customHeight="1" x14ac:dyDescent="0.2">
      <c r="A22" s="1301"/>
      <c r="B22" s="1300"/>
      <c r="C22" s="1299"/>
    </row>
    <row r="23" spans="1:3" s="1282" customFormat="1" ht="15" customHeight="1" x14ac:dyDescent="0.2">
      <c r="A23" s="1301"/>
      <c r="B23" s="1300"/>
      <c r="C23" s="1299"/>
    </row>
    <row r="24" spans="1:3" ht="15" customHeight="1" x14ac:dyDescent="0.2">
      <c r="A24" s="1014"/>
      <c r="B24" s="364"/>
      <c r="C24" s="362"/>
    </row>
    <row r="25" spans="1:3" ht="15" customHeight="1" x14ac:dyDescent="0.2">
      <c r="A25" s="1014"/>
      <c r="B25" s="364"/>
      <c r="C25" s="362"/>
    </row>
    <row r="26" spans="1:3" ht="15" customHeight="1" x14ac:dyDescent="0.2">
      <c r="A26" s="1014"/>
      <c r="B26" s="364"/>
      <c r="C26" s="362"/>
    </row>
    <row r="27" spans="1:3" ht="15" customHeight="1" x14ac:dyDescent="0.2">
      <c r="A27" s="1014"/>
      <c r="B27" s="364"/>
      <c r="C27" s="362"/>
    </row>
    <row r="28" spans="1:3" s="366" customFormat="1" ht="15" customHeight="1" x14ac:dyDescent="0.2">
      <c r="A28" s="977" t="s">
        <v>1244</v>
      </c>
      <c r="B28" s="978"/>
      <c r="C28" s="979">
        <f>SUM(C7:C27)</f>
        <v>0</v>
      </c>
    </row>
    <row r="29" spans="1:3" ht="26.45" customHeight="1" x14ac:dyDescent="0.2">
      <c r="A29" s="980" t="s">
        <v>376</v>
      </c>
      <c r="B29" s="981" t="s">
        <v>377</v>
      </c>
      <c r="C29" s="981" t="s">
        <v>374</v>
      </c>
    </row>
    <row r="30" spans="1:3" ht="15" customHeight="1" x14ac:dyDescent="0.2">
      <c r="A30" s="1015"/>
      <c r="B30" s="982"/>
      <c r="C30" s="983"/>
    </row>
    <row r="31" spans="1:3" ht="15" customHeight="1" x14ac:dyDescent="0.2">
      <c r="A31" s="1015"/>
      <c r="B31" s="982"/>
      <c r="C31" s="983"/>
    </row>
    <row r="32" spans="1:3" ht="15" customHeight="1" x14ac:dyDescent="0.2">
      <c r="A32" s="1015"/>
      <c r="B32" s="982"/>
      <c r="C32" s="983"/>
    </row>
    <row r="33" spans="1:3" ht="15" customHeight="1" x14ac:dyDescent="0.2">
      <c r="A33" s="1015"/>
      <c r="B33" s="982"/>
      <c r="C33" s="983"/>
    </row>
    <row r="34" spans="1:3" ht="15" customHeight="1" x14ac:dyDescent="0.2">
      <c r="A34" s="1015"/>
      <c r="B34" s="982"/>
      <c r="C34" s="983"/>
    </row>
    <row r="35" spans="1:3" ht="15" customHeight="1" x14ac:dyDescent="0.2">
      <c r="A35" s="1015"/>
      <c r="B35" s="982"/>
      <c r="C35" s="983"/>
    </row>
    <row r="36" spans="1:3" ht="15" customHeight="1" x14ac:dyDescent="0.2">
      <c r="A36" s="1015"/>
      <c r="B36" s="982"/>
      <c r="C36" s="983"/>
    </row>
    <row r="37" spans="1:3" ht="15" customHeight="1" x14ac:dyDescent="0.2">
      <c r="A37" s="1015"/>
      <c r="B37" s="982"/>
      <c r="C37" s="983"/>
    </row>
    <row r="38" spans="1:3" ht="15" customHeight="1" x14ac:dyDescent="0.2">
      <c r="A38" s="1015"/>
      <c r="B38" s="982"/>
      <c r="C38" s="983"/>
    </row>
    <row r="39" spans="1:3" ht="15" customHeight="1" x14ac:dyDescent="0.2">
      <c r="A39" s="1015"/>
      <c r="B39" s="982"/>
      <c r="C39" s="983"/>
    </row>
    <row r="40" spans="1:3" ht="15" customHeight="1" x14ac:dyDescent="0.2">
      <c r="A40" s="1015"/>
      <c r="B40" s="982"/>
      <c r="C40" s="983"/>
    </row>
    <row r="41" spans="1:3" ht="15" customHeight="1" x14ac:dyDescent="0.2">
      <c r="A41" s="1015"/>
      <c r="B41" s="982"/>
      <c r="C41" s="983"/>
    </row>
    <row r="42" spans="1:3" ht="15" customHeight="1" x14ac:dyDescent="0.2">
      <c r="A42" s="1015"/>
      <c r="B42" s="982"/>
      <c r="C42" s="983"/>
    </row>
    <row r="43" spans="1:3" ht="15" customHeight="1" x14ac:dyDescent="0.2">
      <c r="A43" s="1015"/>
      <c r="B43" s="982"/>
      <c r="C43" s="983"/>
    </row>
    <row r="44" spans="1:3" ht="15" customHeight="1" x14ac:dyDescent="0.2">
      <c r="A44" s="1015"/>
      <c r="B44" s="982"/>
      <c r="C44" s="983"/>
    </row>
    <row r="45" spans="1:3" ht="15" customHeight="1" x14ac:dyDescent="0.2">
      <c r="A45" s="1015"/>
      <c r="B45" s="982"/>
      <c r="C45" s="983"/>
    </row>
    <row r="46" spans="1:3" ht="15" customHeight="1" x14ac:dyDescent="0.2">
      <c r="A46" s="1015"/>
      <c r="B46" s="982"/>
      <c r="C46" s="983"/>
    </row>
    <row r="47" spans="1:3" ht="15" customHeight="1" x14ac:dyDescent="0.2">
      <c r="A47" s="1015"/>
      <c r="B47" s="982"/>
      <c r="C47" s="983"/>
    </row>
    <row r="48" spans="1:3" ht="15" customHeight="1" x14ac:dyDescent="0.2">
      <c r="A48" s="1015"/>
      <c r="B48" s="982"/>
      <c r="C48" s="983"/>
    </row>
    <row r="49" spans="1:3" ht="15" customHeight="1" x14ac:dyDescent="0.2">
      <c r="A49" s="1015"/>
      <c r="B49" s="982"/>
      <c r="C49" s="983"/>
    </row>
    <row r="50" spans="1:3" ht="15" customHeight="1" x14ac:dyDescent="0.2">
      <c r="A50" s="1015"/>
      <c r="B50" s="982"/>
      <c r="C50" s="983"/>
    </row>
    <row r="51" spans="1:3" ht="15" customHeight="1" x14ac:dyDescent="0.2">
      <c r="A51" s="1015"/>
      <c r="B51" s="982"/>
      <c r="C51" s="983"/>
    </row>
    <row r="52" spans="1:3" ht="15" customHeight="1" x14ac:dyDescent="0.2">
      <c r="A52" s="1015"/>
      <c r="B52" s="982"/>
      <c r="C52" s="983"/>
    </row>
    <row r="53" spans="1:3" ht="15" customHeight="1" thickBot="1" x14ac:dyDescent="0.25">
      <c r="A53" s="952"/>
      <c r="B53" s="1298" t="s">
        <v>380</v>
      </c>
      <c r="C53" s="363">
        <f>SUM(C28:C52)</f>
        <v>0</v>
      </c>
    </row>
    <row r="54" spans="1:3" ht="15.75" thickTop="1" x14ac:dyDescent="0.2"/>
  </sheetData>
  <sheetProtection algorithmName="SHA-512" hashValue="v/dGoCmOm99/0KXwY82sW/uEFl51/R8FSv0dqHl35jwAERACqlv5q+InPNsevPJVqewhE9EsIEob8P2DlMIAkg==" saltValue="cnDhmMfI3wTkK0MUQCIF/Q==" spinCount="100000" sheet="1" objects="1" scenarios="1"/>
  <printOptions horizontalCentered="1"/>
  <pageMargins left="0.5" right="0.5" top="1" bottom="0.75" header="0.5" footer="0.5"/>
  <pageSetup scale="9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4B2E6-7B31-432E-B221-E92121DBE7F4}">
  <sheetPr>
    <pageSetUpPr fitToPage="1"/>
  </sheetPr>
  <dimension ref="A1:E79"/>
  <sheetViews>
    <sheetView topLeftCell="B1" zoomScaleNormal="100" workbookViewId="0">
      <selection activeCell="B2" sqref="B2"/>
    </sheetView>
  </sheetViews>
  <sheetFormatPr defaultColWidth="9.875" defaultRowHeight="15" x14ac:dyDescent="0.2"/>
  <cols>
    <col min="1" max="1" width="33.25" style="2" hidden="1" customWidth="1"/>
    <col min="2" max="2" width="41.125" style="2" customWidth="1"/>
    <col min="3" max="5" width="14.375" style="2" customWidth="1"/>
    <col min="6" max="6" width="14.25" style="2" customWidth="1"/>
    <col min="7" max="16384" width="9.875" style="2"/>
  </cols>
  <sheetData>
    <row r="1" spans="1:5" ht="15" customHeight="1" x14ac:dyDescent="0.25">
      <c r="B1" s="7" t="str">
        <f>CONCATENATE("Schedule ",Chklst!A27," - ",Chklst!B27)</f>
        <v>Schedule D - Adjustments / Reclassifications Summary</v>
      </c>
      <c r="D1" s="1049" t="s">
        <v>102</v>
      </c>
      <c r="E1" s="1126"/>
    </row>
    <row r="2" spans="1:5" s="10" customFormat="1" ht="15" customHeight="1" x14ac:dyDescent="0.2">
      <c r="B2" s="11" t="str">
        <f>'Sch A'!$A$2</f>
        <v>SFN 134 (Rev. 04-24)</v>
      </c>
      <c r="D2" s="1049" t="s">
        <v>103</v>
      </c>
      <c r="E2" s="1127">
        <f>'Sch A'!$C$2</f>
        <v>45108</v>
      </c>
    </row>
    <row r="3" spans="1:5" s="10" customFormat="1" ht="15" customHeight="1" x14ac:dyDescent="0.2">
      <c r="B3" s="1278">
        <f>'Sch A'!$A$5</f>
        <v>0</v>
      </c>
      <c r="D3" s="1128" t="s">
        <v>104</v>
      </c>
      <c r="E3" s="1138">
        <f>'Sch A'!$C$3</f>
        <v>45473</v>
      </c>
    </row>
    <row r="4" spans="1:5" s="10" customFormat="1" ht="15" customHeight="1" x14ac:dyDescent="0.2">
      <c r="B4" s="876"/>
      <c r="C4" s="876"/>
      <c r="D4" s="928"/>
      <c r="E4" s="928"/>
    </row>
    <row r="5" spans="1:5" ht="15" customHeight="1" x14ac:dyDescent="0.2">
      <c r="B5" s="367"/>
      <c r="C5" s="368" t="s">
        <v>381</v>
      </c>
      <c r="D5" s="368" t="s">
        <v>382</v>
      </c>
      <c r="E5" s="368"/>
    </row>
    <row r="6" spans="1:5" ht="15" customHeight="1" x14ac:dyDescent="0.2">
      <c r="B6" s="134"/>
      <c r="C6" s="369" t="s">
        <v>113</v>
      </c>
      <c r="D6" s="369" t="s">
        <v>113</v>
      </c>
      <c r="E6" s="369" t="s">
        <v>113</v>
      </c>
    </row>
    <row r="7" spans="1:5" ht="15" customHeight="1" x14ac:dyDescent="0.2">
      <c r="B7" s="370" t="s">
        <v>303</v>
      </c>
      <c r="C7" s="371"/>
      <c r="D7" s="372"/>
      <c r="E7" s="371"/>
    </row>
    <row r="8" spans="1:5" ht="15" customHeight="1" x14ac:dyDescent="0.2">
      <c r="B8" s="373" t="s">
        <v>5</v>
      </c>
      <c r="C8" s="1162"/>
      <c r="D8" s="371"/>
      <c r="E8" s="371"/>
    </row>
    <row r="9" spans="1:5" ht="15" customHeight="1" x14ac:dyDescent="0.2">
      <c r="A9" s="2" t="s">
        <v>5</v>
      </c>
      <c r="B9" s="374" t="s">
        <v>6</v>
      </c>
      <c r="C9" s="1163">
        <f>SUMIFS('Sch D-1'!$C$6:$C$306,'Sch D-1'!$D$6:$D$306,'Sch D'!A9,'Sch D-1'!$E$6:$E$306,'Sch D'!B9)</f>
        <v>0</v>
      </c>
      <c r="D9" s="375">
        <f>SUMIFS('Sch D-2'!$C$6:$C$123,'Sch D-2'!$D$6:$D$123,'Sch D'!A9,'Sch D-2'!$E$6:$E$123,'Sch D'!B9)</f>
        <v>0</v>
      </c>
      <c r="E9" s="375">
        <f>SUM(C9:D9)</f>
        <v>0</v>
      </c>
    </row>
    <row r="10" spans="1:5" ht="15" customHeight="1" x14ac:dyDescent="0.2">
      <c r="A10" s="2" t="s">
        <v>5</v>
      </c>
      <c r="B10" s="374" t="s">
        <v>8</v>
      </c>
      <c r="C10" s="1163">
        <f>SUMIFS('Sch D-1'!$C$6:$C$306,'Sch D-1'!$D$6:$D$306,'Sch D'!A10,'Sch D-1'!$E$6:$E$306,'Sch D'!B10)</f>
        <v>0</v>
      </c>
      <c r="D10" s="375">
        <f>SUMIFS('Sch D-2'!$C$6:$C$123,'Sch D-2'!$D$6:$D$123,'Sch D'!A10,'Sch D-2'!$E$6:$E$123,'Sch D'!B10)</f>
        <v>0</v>
      </c>
      <c r="E10" s="375">
        <f>SUM(C10:D10)</f>
        <v>0</v>
      </c>
    </row>
    <row r="11" spans="1:5" ht="15" customHeight="1" x14ac:dyDescent="0.2">
      <c r="A11" s="2" t="s">
        <v>5</v>
      </c>
      <c r="B11" s="374" t="s">
        <v>10</v>
      </c>
      <c r="C11" s="1163">
        <f>SUMIFS('Sch D-1'!$C$6:$C$306,'Sch D-1'!$D$6:$D$306,'Sch D'!A11,'Sch D-1'!$E$6:$E$306,'Sch D'!B11)</f>
        <v>0</v>
      </c>
      <c r="D11" s="375">
        <f>SUMIFS('Sch D-2'!$C$6:$C$123,'Sch D-2'!$D$6:$D$123,'Sch D'!A11,'Sch D-2'!$E$6:$E$123,'Sch D'!B11)</f>
        <v>0</v>
      </c>
      <c r="E11" s="375">
        <f>SUM(C11:D11)</f>
        <v>0</v>
      </c>
    </row>
    <row r="12" spans="1:5" ht="15" customHeight="1" x14ac:dyDescent="0.2">
      <c r="A12" s="2" t="s">
        <v>5</v>
      </c>
      <c r="B12" s="374" t="s">
        <v>12</v>
      </c>
      <c r="C12" s="1163">
        <f>SUMIFS('Sch D-1'!$C$6:$C$306,'Sch D-1'!$D$6:$D$306,'Sch D'!A12,'Sch D-1'!$E$6:$E$306,'Sch D'!B12)</f>
        <v>0</v>
      </c>
      <c r="D12" s="375">
        <f>SUMIFS('Sch D-2'!$C$6:$C$123,'Sch D-2'!$D$6:$D$123,'Sch D'!A12,'Sch D-2'!$E$6:$E$123,'Sch D'!B12)</f>
        <v>0</v>
      </c>
      <c r="E12" s="375">
        <f>SUM(C12:D12)</f>
        <v>0</v>
      </c>
    </row>
    <row r="13" spans="1:5" ht="15" customHeight="1" x14ac:dyDescent="0.2">
      <c r="B13" s="373" t="s">
        <v>7</v>
      </c>
      <c r="C13" s="1162"/>
      <c r="D13" s="372"/>
      <c r="E13" s="371"/>
    </row>
    <row r="14" spans="1:5" ht="15" customHeight="1" x14ac:dyDescent="0.2">
      <c r="A14" s="2" t="s">
        <v>7</v>
      </c>
      <c r="B14" s="374" t="s">
        <v>6</v>
      </c>
      <c r="C14" s="1163">
        <f>SUMIFS('Sch D-1'!$C$6:$C$306,'Sch D-1'!$D$6:$D$306,'Sch D'!A14,'Sch D-1'!$E$6:$E$306,'Sch D'!B14)</f>
        <v>0</v>
      </c>
      <c r="D14" s="375">
        <f>SUMIFS('Sch D-2'!$C$6:$C$123,'Sch D-2'!$D$6:$D$123,'Sch D'!A14,'Sch D-2'!$E$6:$E$123,'Sch D'!B14)</f>
        <v>0</v>
      </c>
      <c r="E14" s="375">
        <f t="shared" ref="E14:E16" si="0">SUM(C14:D14)</f>
        <v>0</v>
      </c>
    </row>
    <row r="15" spans="1:5" ht="15" customHeight="1" x14ac:dyDescent="0.2">
      <c r="A15" s="2" t="s">
        <v>7</v>
      </c>
      <c r="B15" s="374" t="s">
        <v>8</v>
      </c>
      <c r="C15" s="1163">
        <f>SUMIFS('Sch D-1'!$C$6:$C$306,'Sch D-1'!$D$6:$D$306,'Sch D'!A15,'Sch D-1'!$E$6:$E$306,'Sch D'!B15)</f>
        <v>0</v>
      </c>
      <c r="D15" s="375">
        <f>SUMIFS('Sch D-2'!$C$6:$C$123,'Sch D-2'!$D$6:$D$123,'Sch D'!A15,'Sch D-2'!$E$6:$E$123,'Sch D'!B15)</f>
        <v>0</v>
      </c>
      <c r="E15" s="375">
        <f t="shared" si="0"/>
        <v>0</v>
      </c>
    </row>
    <row r="16" spans="1:5" ht="15" customHeight="1" x14ac:dyDescent="0.2">
      <c r="A16" s="2" t="s">
        <v>7</v>
      </c>
      <c r="B16" s="374" t="s">
        <v>12</v>
      </c>
      <c r="C16" s="1163">
        <f>SUMIFS('Sch D-1'!$C$6:$C$306,'Sch D-1'!$D$6:$D$306,'Sch D'!A16,'Sch D-1'!$E$6:$E$306,'Sch D'!B16)</f>
        <v>0</v>
      </c>
      <c r="D16" s="375">
        <f>SUMIFS('Sch D-2'!$C$6:$C$123,'Sch D-2'!$D$6:$D$123,'Sch D'!A16,'Sch D-2'!$E$6:$E$123,'Sch D'!B16)</f>
        <v>0</v>
      </c>
      <c r="E16" s="375">
        <f t="shared" si="0"/>
        <v>0</v>
      </c>
    </row>
    <row r="17" spans="1:5" ht="15" customHeight="1" x14ac:dyDescent="0.2">
      <c r="B17" s="373" t="s">
        <v>9</v>
      </c>
      <c r="C17" s="1162"/>
      <c r="D17" s="372"/>
      <c r="E17" s="371"/>
    </row>
    <row r="18" spans="1:5" ht="15" customHeight="1" x14ac:dyDescent="0.2">
      <c r="A18" s="2" t="s">
        <v>9</v>
      </c>
      <c r="B18" s="374" t="s">
        <v>6</v>
      </c>
      <c r="C18" s="1163">
        <f>SUMIFS('Sch D-1'!$C$6:$C$306,'Sch D-1'!$D$6:$D$306,'Sch D'!A18,'Sch D-1'!$E$6:$E$306,'Sch D'!B18)</f>
        <v>0</v>
      </c>
      <c r="D18" s="375">
        <f>SUMIFS('Sch D-2'!$C$6:$C$123,'Sch D-2'!$D$6:$D$123,'Sch D'!A18,'Sch D-2'!$E$6:$E$123,'Sch D'!B18)</f>
        <v>0</v>
      </c>
      <c r="E18" s="375">
        <f t="shared" ref="E18:E20" si="1">SUM(C18:D18)</f>
        <v>0</v>
      </c>
    </row>
    <row r="19" spans="1:5" ht="15" customHeight="1" x14ac:dyDescent="0.2">
      <c r="A19" s="2" t="s">
        <v>9</v>
      </c>
      <c r="B19" s="374" t="s">
        <v>8</v>
      </c>
      <c r="C19" s="1163">
        <f>SUMIFS('Sch D-1'!$C$6:$C$306,'Sch D-1'!$D$6:$D$306,'Sch D'!A19,'Sch D-1'!$E$6:$E$306,'Sch D'!B19)</f>
        <v>0</v>
      </c>
      <c r="D19" s="375">
        <f>SUMIFS('Sch D-2'!$C$6:$C$123,'Sch D-2'!$D$6:$D$123,'Sch D'!A19,'Sch D-2'!$E$6:$E$123,'Sch D'!B19)</f>
        <v>0</v>
      </c>
      <c r="E19" s="375">
        <f t="shared" si="1"/>
        <v>0</v>
      </c>
    </row>
    <row r="20" spans="1:5" ht="15" customHeight="1" x14ac:dyDescent="0.2">
      <c r="A20" s="2" t="s">
        <v>9</v>
      </c>
      <c r="B20" s="374" t="s">
        <v>12</v>
      </c>
      <c r="C20" s="1163">
        <f>SUMIFS('Sch D-1'!$C$6:$C$306,'Sch D-1'!$D$6:$D$306,'Sch D'!A20,'Sch D-1'!$E$6:$E$306,'Sch D'!B20)</f>
        <v>0</v>
      </c>
      <c r="D20" s="375">
        <f>SUMIFS('Sch D-2'!$C$6:$C$123,'Sch D-2'!$D$6:$D$123,'Sch D'!A20,'Sch D-2'!$E$6:$E$123,'Sch D'!B20)</f>
        <v>0</v>
      </c>
      <c r="E20" s="375">
        <f t="shared" si="1"/>
        <v>0</v>
      </c>
    </row>
    <row r="21" spans="1:5" ht="15" customHeight="1" x14ac:dyDescent="0.2">
      <c r="B21" s="373" t="s">
        <v>11</v>
      </c>
      <c r="C21" s="1162"/>
      <c r="D21" s="372"/>
      <c r="E21" s="371"/>
    </row>
    <row r="22" spans="1:5" ht="15" customHeight="1" x14ac:dyDescent="0.2">
      <c r="A22" s="2" t="s">
        <v>11</v>
      </c>
      <c r="B22" s="374" t="s">
        <v>6</v>
      </c>
      <c r="C22" s="1163">
        <f>SUMIFS('Sch D-1'!$C$6:$C$306,'Sch D-1'!$D$6:$D$306,'Sch D'!A22,'Sch D-1'!$E$6:$E$306,'Sch D'!B22)</f>
        <v>0</v>
      </c>
      <c r="D22" s="375">
        <f>SUMIFS('Sch D-2'!$C$6:$C$123,'Sch D-2'!$D$6:$D$123,'Sch D'!A22,'Sch D-2'!$E$6:$E$123,'Sch D'!B22)</f>
        <v>0</v>
      </c>
      <c r="E22" s="375">
        <f t="shared" ref="E22:E24" si="2">SUM(C22:D22)</f>
        <v>0</v>
      </c>
    </row>
    <row r="23" spans="1:5" ht="15" customHeight="1" x14ac:dyDescent="0.2">
      <c r="A23" s="2" t="s">
        <v>11</v>
      </c>
      <c r="B23" s="374" t="s">
        <v>8</v>
      </c>
      <c r="C23" s="1163">
        <f>SUMIFS('Sch D-1'!$C$6:$C$306,'Sch D-1'!$D$6:$D$306,'Sch D'!A23,'Sch D-1'!$E$6:$E$306,'Sch D'!B23)</f>
        <v>0</v>
      </c>
      <c r="D23" s="375">
        <f>SUMIFS('Sch D-2'!$C$6:$C$123,'Sch D-2'!$D$6:$D$123,'Sch D'!A23,'Sch D-2'!$E$6:$E$123,'Sch D'!B23)</f>
        <v>0</v>
      </c>
      <c r="E23" s="375">
        <f t="shared" si="2"/>
        <v>0</v>
      </c>
    </row>
    <row r="24" spans="1:5" ht="15" customHeight="1" x14ac:dyDescent="0.2">
      <c r="A24" s="2" t="s">
        <v>11</v>
      </c>
      <c r="B24" s="374" t="s">
        <v>12</v>
      </c>
      <c r="C24" s="1163">
        <f>SUMIFS('Sch D-1'!$C$6:$C$306,'Sch D-1'!$D$6:$D$306,'Sch D'!A24,'Sch D-1'!$E$6:$E$306,'Sch D'!B24)</f>
        <v>0</v>
      </c>
      <c r="D24" s="375">
        <f>SUMIFS('Sch D-2'!$C$6:$C$123,'Sch D-2'!$D$6:$D$123,'Sch D'!A24,'Sch D-2'!$E$6:$E$123,'Sch D'!B24)</f>
        <v>0</v>
      </c>
      <c r="E24" s="375">
        <f t="shared" si="2"/>
        <v>0</v>
      </c>
    </row>
    <row r="25" spans="1:5" ht="15" customHeight="1" x14ac:dyDescent="0.2">
      <c r="B25" s="373" t="s">
        <v>13</v>
      </c>
      <c r="C25" s="1162"/>
      <c r="D25" s="372"/>
      <c r="E25" s="371"/>
    </row>
    <row r="26" spans="1:5" ht="15" customHeight="1" x14ac:dyDescent="0.2">
      <c r="A26" s="2" t="s">
        <v>13</v>
      </c>
      <c r="B26" s="374" t="s">
        <v>6</v>
      </c>
      <c r="C26" s="1163">
        <f>SUMIFS('Sch D-1'!$C$6:$C$306,'Sch D-1'!$D$6:$D$306,'Sch D'!A26,'Sch D-1'!$E$6:$E$306,'Sch D'!B26)</f>
        <v>0</v>
      </c>
      <c r="D26" s="375">
        <f>SUMIFS('Sch D-2'!$C$6:$C$123,'Sch D-2'!$D$6:$D$123,'Sch D'!A26,'Sch D-2'!$E$6:$E$123,'Sch D'!B26)</f>
        <v>0</v>
      </c>
      <c r="E26" s="375">
        <f t="shared" ref="E26:E28" si="3">SUM(C26:D26)</f>
        <v>0</v>
      </c>
    </row>
    <row r="27" spans="1:5" ht="15" customHeight="1" x14ac:dyDescent="0.2">
      <c r="A27" s="2" t="s">
        <v>13</v>
      </c>
      <c r="B27" s="374" t="s">
        <v>8</v>
      </c>
      <c r="C27" s="1163">
        <f>SUMIFS('Sch D-1'!$C$6:$C$306,'Sch D-1'!$D$6:$D$306,'Sch D'!A27,'Sch D-1'!$E$6:$E$306,'Sch D'!B27)</f>
        <v>0</v>
      </c>
      <c r="D27" s="375">
        <f>SUMIFS('Sch D-2'!$C$6:$C$123,'Sch D-2'!$D$6:$D$123,'Sch D'!A27,'Sch D-2'!$E$6:$E$123,'Sch D'!B27)</f>
        <v>0</v>
      </c>
      <c r="E27" s="375">
        <f t="shared" si="3"/>
        <v>0</v>
      </c>
    </row>
    <row r="28" spans="1:5" ht="15" customHeight="1" x14ac:dyDescent="0.2">
      <c r="A28" s="2" t="s">
        <v>13</v>
      </c>
      <c r="B28" s="374" t="s">
        <v>12</v>
      </c>
      <c r="C28" s="1163">
        <f>SUMIFS('Sch D-1'!$C$6:$C$306,'Sch D-1'!$D$6:$D$306,'Sch D'!A28,'Sch D-1'!$E$6:$E$306,'Sch D'!B28)</f>
        <v>0</v>
      </c>
      <c r="D28" s="375">
        <f>SUMIFS('Sch D-2'!$C$6:$C$123,'Sch D-2'!$D$6:$D$123,'Sch D'!A28,'Sch D-2'!$E$6:$E$123,'Sch D'!B28)</f>
        <v>0</v>
      </c>
      <c r="E28" s="375">
        <f t="shared" si="3"/>
        <v>0</v>
      </c>
    </row>
    <row r="29" spans="1:5" ht="15" customHeight="1" x14ac:dyDescent="0.2">
      <c r="B29" s="370" t="s">
        <v>304</v>
      </c>
      <c r="C29" s="1162"/>
      <c r="D29" s="372"/>
      <c r="E29" s="371"/>
    </row>
    <row r="30" spans="1:5" ht="15" customHeight="1" x14ac:dyDescent="0.2">
      <c r="B30" s="373" t="s">
        <v>15</v>
      </c>
      <c r="C30" s="1162"/>
      <c r="D30" s="372"/>
      <c r="E30" s="371"/>
    </row>
    <row r="31" spans="1:5" ht="15" customHeight="1" x14ac:dyDescent="0.2">
      <c r="A31" s="2" t="s">
        <v>15</v>
      </c>
      <c r="B31" s="374" t="s">
        <v>6</v>
      </c>
      <c r="C31" s="1163">
        <f>SUMIFS('Sch D-1'!$C$6:$C$306,'Sch D-1'!$D$6:$D$306,'Sch D'!A31,'Sch D-1'!$E$6:$E$306,'Sch D'!B31)</f>
        <v>0</v>
      </c>
      <c r="D31" s="375">
        <f>SUMIFS('Sch D-2'!$C$6:$C$123,'Sch D-2'!$D$6:$D$123,'Sch D'!A31,'Sch D-2'!$E$6:$E$123,'Sch D'!B31)</f>
        <v>0</v>
      </c>
      <c r="E31" s="375">
        <f t="shared" ref="E31:E34" si="4">SUM(C31:D31)</f>
        <v>0</v>
      </c>
    </row>
    <row r="32" spans="1:5" ht="15" customHeight="1" x14ac:dyDescent="0.2">
      <c r="A32" s="2" t="s">
        <v>15</v>
      </c>
      <c r="B32" s="374" t="s">
        <v>8</v>
      </c>
      <c r="C32" s="1163">
        <f>SUMIFS('Sch D-1'!$C$6:$C$306,'Sch D-1'!$D$6:$D$306,'Sch D'!A32,'Sch D-1'!$E$6:$E$306,'Sch D'!B32)</f>
        <v>0</v>
      </c>
      <c r="D32" s="375">
        <f>SUMIFS('Sch D-2'!$C$6:$C$123,'Sch D-2'!$D$6:$D$123,'Sch D'!A32,'Sch D-2'!$E$6:$E$123,'Sch D'!B32)</f>
        <v>0</v>
      </c>
      <c r="E32" s="375">
        <f t="shared" si="4"/>
        <v>0</v>
      </c>
    </row>
    <row r="33" spans="1:5" ht="15" customHeight="1" x14ac:dyDescent="0.2">
      <c r="A33" s="2" t="s">
        <v>15</v>
      </c>
      <c r="B33" s="374" t="s">
        <v>14</v>
      </c>
      <c r="C33" s="1163">
        <f>SUMIFS('Sch D-1'!$C$6:$C$306,'Sch D-1'!$D$6:$D$306,'Sch D'!A33,'Sch D-1'!$E$6:$E$306,'Sch D'!B33)</f>
        <v>0</v>
      </c>
      <c r="D33" s="375">
        <f>SUMIFS('Sch D-2'!$C$6:$C$123,'Sch D-2'!$D$6:$D$123,'Sch D'!A33,'Sch D-2'!$E$6:$E$123,'Sch D'!B33)</f>
        <v>0</v>
      </c>
      <c r="E33" s="375">
        <f t="shared" si="4"/>
        <v>0</v>
      </c>
    </row>
    <row r="34" spans="1:5" ht="15" customHeight="1" x14ac:dyDescent="0.2">
      <c r="A34" s="2" t="s">
        <v>15</v>
      </c>
      <c r="B34" s="374" t="s">
        <v>12</v>
      </c>
      <c r="C34" s="1163">
        <f>SUMIFS('Sch D-1'!$C$6:$C$306,'Sch D-1'!$D$6:$D$306,'Sch D'!A34,'Sch D-1'!$E$6:$E$306,'Sch D'!B34)</f>
        <v>0</v>
      </c>
      <c r="D34" s="375">
        <f>SUMIFS('Sch D-2'!$C$6:$C$123,'Sch D-2'!$D$6:$D$123,'Sch D'!A34,'Sch D-2'!$E$6:$E$123,'Sch D'!B34)</f>
        <v>0</v>
      </c>
      <c r="E34" s="375">
        <f t="shared" si="4"/>
        <v>0</v>
      </c>
    </row>
    <row r="35" spans="1:5" ht="15" customHeight="1" x14ac:dyDescent="0.2">
      <c r="B35" s="373" t="s">
        <v>17</v>
      </c>
      <c r="C35" s="1162"/>
      <c r="D35" s="372"/>
      <c r="E35" s="371"/>
    </row>
    <row r="36" spans="1:5" ht="15" customHeight="1" x14ac:dyDescent="0.2">
      <c r="A36" s="2" t="s">
        <v>17</v>
      </c>
      <c r="B36" s="374" t="s">
        <v>6</v>
      </c>
      <c r="C36" s="1163">
        <f>SUMIFS('Sch D-1'!$C$6:$C$306,'Sch D-1'!$D$6:$D$306,'Sch D'!A36,'Sch D-1'!$E$6:$E$306,'Sch D'!B36)</f>
        <v>0</v>
      </c>
      <c r="D36" s="375">
        <f>SUMIFS('Sch D-2'!$C$6:$C$123,'Sch D-2'!$D$6:$D$123,'Sch D'!A36,'Sch D-2'!$E$6:$E$123,'Sch D'!B36)</f>
        <v>0</v>
      </c>
      <c r="E36" s="375">
        <f t="shared" ref="E36:E38" si="5">SUM(C36:D36)</f>
        <v>0</v>
      </c>
    </row>
    <row r="37" spans="1:5" ht="15" customHeight="1" x14ac:dyDescent="0.2">
      <c r="A37" s="2" t="s">
        <v>17</v>
      </c>
      <c r="B37" s="374" t="s">
        <v>8</v>
      </c>
      <c r="C37" s="1163">
        <f>SUMIFS('Sch D-1'!$C$6:$C$306,'Sch D-1'!$D$6:$D$306,'Sch D'!A37,'Sch D-1'!$E$6:$E$306,'Sch D'!B37)</f>
        <v>0</v>
      </c>
      <c r="D37" s="375">
        <f>SUMIFS('Sch D-2'!$C$6:$C$123,'Sch D-2'!$D$6:$D$123,'Sch D'!A37,'Sch D-2'!$E$6:$E$123,'Sch D'!B37)</f>
        <v>0</v>
      </c>
      <c r="E37" s="375">
        <f t="shared" si="5"/>
        <v>0</v>
      </c>
    </row>
    <row r="38" spans="1:5" ht="15" customHeight="1" x14ac:dyDescent="0.2">
      <c r="A38" s="2" t="s">
        <v>17</v>
      </c>
      <c r="B38" s="374" t="s">
        <v>12</v>
      </c>
      <c r="C38" s="1163">
        <f>SUMIFS('Sch D-1'!$C$6:$C$306,'Sch D-1'!$D$6:$D$306,'Sch D'!A38,'Sch D-1'!$E$6:$E$306,'Sch D'!B38)</f>
        <v>0</v>
      </c>
      <c r="D38" s="375">
        <f>SUMIFS('Sch D-2'!$C$6:$C$123,'Sch D-2'!$D$6:$D$123,'Sch D'!A38,'Sch D-2'!$E$6:$E$123,'Sch D'!B38)</f>
        <v>0</v>
      </c>
      <c r="E38" s="375">
        <f t="shared" si="5"/>
        <v>0</v>
      </c>
    </row>
    <row r="39" spans="1:5" ht="15" customHeight="1" x14ac:dyDescent="0.2">
      <c r="B39" s="373" t="s">
        <v>19</v>
      </c>
      <c r="C39" s="1162"/>
      <c r="D39" s="372"/>
      <c r="E39" s="371"/>
    </row>
    <row r="40" spans="1:5" ht="15" customHeight="1" x14ac:dyDescent="0.2">
      <c r="A40" s="2" t="s">
        <v>19</v>
      </c>
      <c r="B40" s="374" t="s">
        <v>12</v>
      </c>
      <c r="C40" s="1163">
        <f>SUMIFS('Sch D-1'!$C$6:$C$306,'Sch D-1'!$D$6:$D$306,'Sch D'!A40,'Sch D-1'!$E$6:$E$306,'Sch D'!B40)</f>
        <v>0</v>
      </c>
      <c r="D40" s="375">
        <f>SUMIFS('Sch D-2'!$C$6:$C$123,'Sch D-2'!$D$6:$D$123,'Sch D'!A40,'Sch D-2'!$E$6:$E$123,'Sch D'!B40)</f>
        <v>0</v>
      </c>
      <c r="E40" s="375">
        <f>SUM(C40:D40)</f>
        <v>0</v>
      </c>
    </row>
    <row r="41" spans="1:5" ht="15" customHeight="1" x14ac:dyDescent="0.2">
      <c r="B41" s="373" t="s">
        <v>21</v>
      </c>
      <c r="C41" s="1162"/>
      <c r="D41" s="372"/>
      <c r="E41" s="371"/>
    </row>
    <row r="42" spans="1:5" ht="15" customHeight="1" x14ac:dyDescent="0.2">
      <c r="A42" s="2" t="s">
        <v>21</v>
      </c>
      <c r="B42" s="374" t="s">
        <v>6</v>
      </c>
      <c r="C42" s="1163">
        <f>SUMIFS('Sch D-1'!$C$6:$C$306,'Sch D-1'!$D$6:$D$306,'Sch D'!A42,'Sch D-1'!$E$6:$E$306,'Sch D'!B42)</f>
        <v>0</v>
      </c>
      <c r="D42" s="375">
        <f>SUMIFS('Sch D-2'!$C$6:$C$123,'Sch D-2'!$D$6:$D$123,'Sch D'!A42,'Sch D-2'!$E$6:$E$123,'Sch D'!B42)</f>
        <v>0</v>
      </c>
      <c r="E42" s="375">
        <f t="shared" ref="E42:E44" si="6">SUM(C42:D42)</f>
        <v>0</v>
      </c>
    </row>
    <row r="43" spans="1:5" ht="15" customHeight="1" x14ac:dyDescent="0.2">
      <c r="A43" s="2" t="s">
        <v>21</v>
      </c>
      <c r="B43" s="374" t="s">
        <v>8</v>
      </c>
      <c r="C43" s="1163">
        <f>SUMIFS('Sch D-1'!$C$6:$C$306,'Sch D-1'!$D$6:$D$306,'Sch D'!A43,'Sch D-1'!$E$6:$E$306,'Sch D'!B43)</f>
        <v>0</v>
      </c>
      <c r="D43" s="375">
        <f>SUMIFS('Sch D-2'!$C$6:$C$123,'Sch D-2'!$D$6:$D$123,'Sch D'!A43,'Sch D-2'!$E$6:$E$123,'Sch D'!B43)</f>
        <v>0</v>
      </c>
      <c r="E43" s="375">
        <f t="shared" si="6"/>
        <v>0</v>
      </c>
    </row>
    <row r="44" spans="1:5" ht="15" customHeight="1" x14ac:dyDescent="0.2">
      <c r="A44" s="2" t="s">
        <v>21</v>
      </c>
      <c r="B44" s="374" t="s">
        <v>16</v>
      </c>
      <c r="C44" s="1163">
        <f>SUMIFS('Sch D-1'!$C$6:$C$306,'Sch D-1'!$D$6:$D$306,'Sch D'!A44,'Sch D-1'!$E$6:$E$306,'Sch D'!B44)</f>
        <v>0</v>
      </c>
      <c r="D44" s="375">
        <f>SUMIFS('Sch D-2'!$C$6:$C$123,'Sch D-2'!$D$6:$D$123,'Sch D'!A44,'Sch D-2'!$E$6:$E$123,'Sch D'!B44)</f>
        <v>0</v>
      </c>
      <c r="E44" s="375">
        <f t="shared" si="6"/>
        <v>0</v>
      </c>
    </row>
    <row r="45" spans="1:5" ht="15" customHeight="1" x14ac:dyDescent="0.2">
      <c r="B45" s="373" t="s">
        <v>23</v>
      </c>
      <c r="C45" s="1162"/>
      <c r="D45" s="372"/>
      <c r="E45" s="371"/>
    </row>
    <row r="46" spans="1:5" ht="15" customHeight="1" x14ac:dyDescent="0.2">
      <c r="A46" s="2" t="s">
        <v>23</v>
      </c>
      <c r="B46" s="374" t="s">
        <v>6</v>
      </c>
      <c r="C46" s="1163">
        <f>SUMIFS('Sch D-1'!$C$6:$C$306,'Sch D-1'!$D$6:$D$306,'Sch D'!A46,'Sch D-1'!$E$6:$E$306,'Sch D'!B46)</f>
        <v>0</v>
      </c>
      <c r="D46" s="375">
        <f>SUMIFS('Sch D-2'!$C$6:$C$123,'Sch D-2'!$D$6:$D$123,'Sch D'!A46,'Sch D-2'!$E$6:$E$123,'Sch D'!B46)</f>
        <v>0</v>
      </c>
      <c r="E46" s="375">
        <f t="shared" ref="E46:E48" si="7">SUM(C46:D46)</f>
        <v>0</v>
      </c>
    </row>
    <row r="47" spans="1:5" ht="15" customHeight="1" x14ac:dyDescent="0.2">
      <c r="A47" s="2" t="s">
        <v>23</v>
      </c>
      <c r="B47" s="374" t="s">
        <v>8</v>
      </c>
      <c r="C47" s="1163">
        <f>SUMIFS('Sch D-1'!$C$6:$C$306,'Sch D-1'!$D$6:$D$306,'Sch D'!A47,'Sch D-1'!$E$6:$E$306,'Sch D'!B47)</f>
        <v>0</v>
      </c>
      <c r="D47" s="375">
        <f>SUMIFS('Sch D-2'!$C$6:$C$123,'Sch D-2'!$D$6:$D$123,'Sch D'!A47,'Sch D-2'!$E$6:$E$123,'Sch D'!B47)</f>
        <v>0</v>
      </c>
      <c r="E47" s="375">
        <f t="shared" si="7"/>
        <v>0</v>
      </c>
    </row>
    <row r="48" spans="1:5" ht="15" customHeight="1" x14ac:dyDescent="0.2">
      <c r="A48" s="2" t="s">
        <v>23</v>
      </c>
      <c r="B48" s="374" t="s">
        <v>12</v>
      </c>
      <c r="C48" s="1163">
        <f>SUMIFS('Sch D-1'!$C$6:$C$306,'Sch D-1'!$D$6:$D$306,'Sch D'!A48,'Sch D-1'!$E$6:$E$306,'Sch D'!B48)</f>
        <v>0</v>
      </c>
      <c r="D48" s="375">
        <f>SUMIFS('Sch D-2'!$C$6:$C$123,'Sch D-2'!$D$6:$D$123,'Sch D'!A48,'Sch D-2'!$E$6:$E$123,'Sch D'!B48)</f>
        <v>0</v>
      </c>
      <c r="E48" s="375">
        <f t="shared" si="7"/>
        <v>0</v>
      </c>
    </row>
    <row r="49" spans="1:5" ht="15" customHeight="1" x14ac:dyDescent="0.2">
      <c r="B49" s="373" t="s">
        <v>25</v>
      </c>
      <c r="C49" s="1162"/>
      <c r="D49" s="372"/>
      <c r="E49" s="371"/>
    </row>
    <row r="50" spans="1:5" ht="15" customHeight="1" x14ac:dyDescent="0.2">
      <c r="A50" s="2" t="s">
        <v>25</v>
      </c>
      <c r="B50" s="374" t="s">
        <v>6</v>
      </c>
      <c r="C50" s="1163">
        <f>SUMIFS('Sch D-1'!$C$6:$C$306,'Sch D-1'!$D$6:$D$306,'Sch D'!A50,'Sch D-1'!$E$6:$E$306,'Sch D'!B50)</f>
        <v>0</v>
      </c>
      <c r="D50" s="375">
        <f>SUMIFS('Sch D-2'!$C$6:$C$123,'Sch D-2'!$D$6:$D$123,'Sch D'!A50,'Sch D-2'!$E$6:$E$123,'Sch D'!B50)</f>
        <v>0</v>
      </c>
      <c r="E50" s="375">
        <f t="shared" ref="E50:E52" si="8">SUM(C50:D50)</f>
        <v>0</v>
      </c>
    </row>
    <row r="51" spans="1:5" ht="15" customHeight="1" x14ac:dyDescent="0.2">
      <c r="A51" s="2" t="s">
        <v>25</v>
      </c>
      <c r="B51" s="374" t="s">
        <v>8</v>
      </c>
      <c r="C51" s="1163">
        <f>SUMIFS('Sch D-1'!$C$6:$C$306,'Sch D-1'!$D$6:$D$306,'Sch D'!A51,'Sch D-1'!$E$6:$E$306,'Sch D'!B51)</f>
        <v>0</v>
      </c>
      <c r="D51" s="375">
        <f>SUMIFS('Sch D-2'!$C$6:$C$123,'Sch D-2'!$D$6:$D$123,'Sch D'!A51,'Sch D-2'!$E$6:$E$123,'Sch D'!B51)</f>
        <v>0</v>
      </c>
      <c r="E51" s="375">
        <f t="shared" si="8"/>
        <v>0</v>
      </c>
    </row>
    <row r="52" spans="1:5" ht="15" customHeight="1" x14ac:dyDescent="0.2">
      <c r="A52" s="2" t="s">
        <v>25</v>
      </c>
      <c r="B52" s="374" t="s">
        <v>12</v>
      </c>
      <c r="C52" s="1163">
        <f>SUMIFS('Sch D-1'!$C$6:$C$306,'Sch D-1'!$D$6:$D$306,'Sch D'!A52,'Sch D-1'!$E$6:$E$306,'Sch D'!B52)</f>
        <v>0</v>
      </c>
      <c r="D52" s="375">
        <f>SUMIFS('Sch D-2'!$C$6:$C$123,'Sch D-2'!$D$6:$D$123,'Sch D'!A52,'Sch D-2'!$E$6:$E$123,'Sch D'!B52)</f>
        <v>0</v>
      </c>
      <c r="E52" s="375">
        <f t="shared" si="8"/>
        <v>0</v>
      </c>
    </row>
    <row r="53" spans="1:5" ht="15" customHeight="1" x14ac:dyDescent="0.2">
      <c r="B53" s="373" t="s">
        <v>27</v>
      </c>
      <c r="C53" s="1162"/>
      <c r="D53" s="372"/>
      <c r="E53" s="371"/>
    </row>
    <row r="54" spans="1:5" ht="15" customHeight="1" x14ac:dyDescent="0.2">
      <c r="A54" s="2" t="s">
        <v>27</v>
      </c>
      <c r="B54" s="374" t="s">
        <v>6</v>
      </c>
      <c r="C54" s="1163">
        <f>SUMIFS('Sch D-1'!$C$6:$C$306,'Sch D-1'!$D$6:$D$306,'Sch D'!A54,'Sch D-1'!$E$6:$E$306,'Sch D'!B54)</f>
        <v>0</v>
      </c>
      <c r="D54" s="375">
        <f>SUMIFS('Sch D-2'!$C$6:$C$123,'Sch D-2'!$D$6:$D$123,'Sch D'!A54,'Sch D-2'!$E$6:$E$123,'Sch D'!B54)</f>
        <v>0</v>
      </c>
      <c r="E54" s="375">
        <f t="shared" ref="E54:E56" si="9">SUM(C54:D54)</f>
        <v>0</v>
      </c>
    </row>
    <row r="55" spans="1:5" ht="15" customHeight="1" x14ac:dyDescent="0.2">
      <c r="A55" s="2" t="s">
        <v>27</v>
      </c>
      <c r="B55" s="374" t="s">
        <v>8</v>
      </c>
      <c r="C55" s="1163">
        <f>SUMIFS('Sch D-1'!$C$6:$C$306,'Sch D-1'!$D$6:$D$306,'Sch D'!A55,'Sch D-1'!$E$6:$E$306,'Sch D'!B55)</f>
        <v>0</v>
      </c>
      <c r="D55" s="375">
        <f>SUMIFS('Sch D-2'!$C$6:$C$123,'Sch D-2'!$D$6:$D$123,'Sch D'!A55,'Sch D-2'!$E$6:$E$123,'Sch D'!B55)</f>
        <v>0</v>
      </c>
      <c r="E55" s="375">
        <f t="shared" si="9"/>
        <v>0</v>
      </c>
    </row>
    <row r="56" spans="1:5" ht="15" customHeight="1" x14ac:dyDescent="0.2">
      <c r="A56" s="2" t="s">
        <v>27</v>
      </c>
      <c r="B56" s="374" t="s">
        <v>12</v>
      </c>
      <c r="C56" s="1163">
        <f>SUMIFS('Sch D-1'!$C$6:$C$306,'Sch D-1'!$D$6:$D$306,'Sch D'!A56,'Sch D-1'!$E$6:$E$306,'Sch D'!B56)</f>
        <v>0</v>
      </c>
      <c r="D56" s="375">
        <f>SUMIFS('Sch D-2'!$C$6:$C$123,'Sch D-2'!$D$6:$D$123,'Sch D'!A56,'Sch D-2'!$E$6:$E$123,'Sch D'!B56)</f>
        <v>0</v>
      </c>
      <c r="E56" s="375">
        <f t="shared" si="9"/>
        <v>0</v>
      </c>
    </row>
    <row r="57" spans="1:5" ht="15" customHeight="1" x14ac:dyDescent="0.2">
      <c r="B57" s="370" t="s">
        <v>29</v>
      </c>
      <c r="C57" s="1162"/>
      <c r="D57" s="372"/>
      <c r="E57" s="371"/>
    </row>
    <row r="58" spans="1:5" ht="15" customHeight="1" x14ac:dyDescent="0.2">
      <c r="A58" s="2" t="s">
        <v>29</v>
      </c>
      <c r="B58" s="374" t="s">
        <v>18</v>
      </c>
      <c r="C58" s="1163">
        <f>SUMIFS('Sch D-1'!$C$6:$C$306,'Sch D-1'!$D$6:$D$306,'Sch D'!A58,'Sch D-1'!$E$6:$E$306,'Sch D'!B58)</f>
        <v>0</v>
      </c>
      <c r="D58" s="375">
        <f>SUMIFS('Sch D-2'!$C$6:$C$123,'Sch D-2'!$D$6:$D$123,'Sch D'!A58,'Sch D-2'!$E$6:$E$123,'Sch D'!B58)</f>
        <v>0</v>
      </c>
      <c r="E58" s="375">
        <f t="shared" ref="E58:E61" si="10">SUM(C58:D58)</f>
        <v>0</v>
      </c>
    </row>
    <row r="59" spans="1:5" ht="15" customHeight="1" x14ac:dyDescent="0.2">
      <c r="A59" s="2" t="s">
        <v>29</v>
      </c>
      <c r="B59" s="374" t="s">
        <v>20</v>
      </c>
      <c r="C59" s="1163">
        <f>SUMIFS('Sch D-1'!$C$6:$C$306,'Sch D-1'!$D$6:$D$306,'Sch D'!A59,'Sch D-1'!$E$6:$E$306,'Sch D'!B59)</f>
        <v>0</v>
      </c>
      <c r="D59" s="375">
        <f>SUMIFS('Sch D-2'!$C$6:$C$123,'Sch D-2'!$D$6:$D$123,'Sch D'!A59,'Sch D-2'!$E$6:$E$123,'Sch D'!B59)</f>
        <v>0</v>
      </c>
      <c r="E59" s="375">
        <f t="shared" si="10"/>
        <v>0</v>
      </c>
    </row>
    <row r="60" spans="1:5" ht="15" customHeight="1" x14ac:dyDescent="0.2">
      <c r="A60" s="2" t="s">
        <v>29</v>
      </c>
      <c r="B60" s="374" t="s">
        <v>22</v>
      </c>
      <c r="C60" s="1163">
        <f>SUMIFS('Sch D-1'!$C$6:$C$306,'Sch D-1'!$D$6:$D$306,'Sch D'!A60,'Sch D-1'!$E$6:$E$306,'Sch D'!B60)</f>
        <v>0</v>
      </c>
      <c r="D60" s="375">
        <f>SUMIFS('Sch D-2'!$C$6:$C$123,'Sch D-2'!$D$6:$D$123,'Sch D'!A60,'Sch D-2'!$E$6:$E$123,'Sch D'!B60)</f>
        <v>0</v>
      </c>
      <c r="E60" s="375">
        <f t="shared" si="10"/>
        <v>0</v>
      </c>
    </row>
    <row r="61" spans="1:5" ht="15" customHeight="1" x14ac:dyDescent="0.2">
      <c r="A61" s="2" t="s">
        <v>31</v>
      </c>
      <c r="B61" s="1303" t="s">
        <v>31</v>
      </c>
      <c r="C61" s="1163">
        <f>SUMIFS('Sch D-1'!$C$6:$C$306,'Sch D-1'!$D$6:$D$306,'Sch D'!A61,'Sch D-1'!$E$6:$E$306,'Sch D'!B61)</f>
        <v>0</v>
      </c>
      <c r="D61" s="375">
        <f>SUMIFS('Sch D-2'!$C$6:$C$123,'Sch D-2'!$D$6:$D$123,'Sch D'!A61,'Sch D-2'!$E$6:$E$123,'Sch D'!B61)</f>
        <v>0</v>
      </c>
      <c r="E61" s="375">
        <f t="shared" si="10"/>
        <v>0</v>
      </c>
    </row>
    <row r="62" spans="1:5" ht="15" customHeight="1" x14ac:dyDescent="0.2">
      <c r="B62" s="1304"/>
      <c r="C62" s="1302"/>
      <c r="D62" s="784"/>
      <c r="E62" s="785"/>
    </row>
    <row r="63" spans="1:5" ht="15" customHeight="1" x14ac:dyDescent="0.2">
      <c r="B63" s="787" t="s">
        <v>33</v>
      </c>
      <c r="C63" s="1162"/>
      <c r="D63" s="372"/>
      <c r="E63" s="371"/>
    </row>
    <row r="64" spans="1:5" ht="15" customHeight="1" x14ac:dyDescent="0.2">
      <c r="A64" s="2" t="s">
        <v>33</v>
      </c>
      <c r="B64" s="374" t="s">
        <v>26</v>
      </c>
      <c r="C64" s="1163">
        <f>SUMIFS('Sch D-1'!$C$6:$C$306,'Sch D-1'!$D$6:$D$306,'Sch D'!A64,'Sch D-1'!$E$6:$E$306,'Sch D'!B64)</f>
        <v>0</v>
      </c>
      <c r="D64" s="375">
        <f>SUMIFS('Sch D-2'!$C$6:$C$123,'Sch D-2'!$D$6:$D$123,'Sch D'!A64,'Sch D-2'!$E$6:$E$123,'Sch D'!B64)</f>
        <v>0</v>
      </c>
      <c r="E64" s="375">
        <f t="shared" ref="E64:E65" si="11">SUM(C64:D64)</f>
        <v>0</v>
      </c>
    </row>
    <row r="65" spans="1:5" ht="15" customHeight="1" x14ac:dyDescent="0.2">
      <c r="A65" s="2" t="s">
        <v>33</v>
      </c>
      <c r="B65" s="374" t="s">
        <v>28</v>
      </c>
      <c r="C65" s="1163">
        <f>SUMIFS('Sch D-1'!$C$6:$C$306,'Sch D-1'!$D$6:$D$306,'Sch D'!A65,'Sch D-1'!$E$6:$E$306,'Sch D'!B65)</f>
        <v>0</v>
      </c>
      <c r="D65" s="375">
        <f>SUMIFS('Sch D-2'!$C$6:$C$123,'Sch D-2'!$D$6:$D$123,'Sch D'!A65,'Sch D-2'!$E$6:$E$123,'Sch D'!B65)</f>
        <v>0</v>
      </c>
      <c r="E65" s="375">
        <f t="shared" si="11"/>
        <v>0</v>
      </c>
    </row>
    <row r="66" spans="1:5" ht="15" customHeight="1" x14ac:dyDescent="0.2">
      <c r="B66" s="370" t="s">
        <v>35</v>
      </c>
      <c r="C66" s="1162"/>
      <c r="D66" s="372"/>
      <c r="E66" s="371"/>
    </row>
    <row r="67" spans="1:5" ht="15" customHeight="1" x14ac:dyDescent="0.2">
      <c r="A67" s="2" t="s">
        <v>35</v>
      </c>
      <c r="B67" s="374" t="s">
        <v>26</v>
      </c>
      <c r="C67" s="1163">
        <f>SUMIFS('Sch D-1'!$C$6:$C$306,'Sch D-1'!$D$6:$D$306,'Sch D'!A67,'Sch D-1'!$E$6:$E$306,'Sch D'!B67)</f>
        <v>0</v>
      </c>
      <c r="D67" s="375">
        <f>SUMIFS('Sch D-2'!$C$6:$C$123,'Sch D-2'!$D$6:$D$123,'Sch D'!A67,'Sch D-2'!$E$6:$E$123,'Sch D'!B67)</f>
        <v>0</v>
      </c>
      <c r="E67" s="375">
        <f t="shared" ref="E67:E68" si="12">SUM(C67:D67)</f>
        <v>0</v>
      </c>
    </row>
    <row r="68" spans="1:5" ht="15" customHeight="1" x14ac:dyDescent="0.2">
      <c r="A68" s="2" t="s">
        <v>35</v>
      </c>
      <c r="B68" s="374" t="s">
        <v>30</v>
      </c>
      <c r="C68" s="1163">
        <f>SUMIFS('Sch D-1'!$C$6:$C$306,'Sch D-1'!$D$6:$D$306,'Sch D'!A68,'Sch D-1'!$E$6:$E$306,'Sch D'!B68)</f>
        <v>0</v>
      </c>
      <c r="D68" s="375">
        <f>SUMIFS('Sch D-2'!$C$6:$C$123,'Sch D-2'!$D$6:$D$123,'Sch D'!A68,'Sch D-2'!$E$6:$E$123,'Sch D'!B68)</f>
        <v>0</v>
      </c>
      <c r="E68" s="375">
        <f t="shared" si="12"/>
        <v>0</v>
      </c>
    </row>
    <row r="69" spans="1:5" ht="15" customHeight="1" x14ac:dyDescent="0.2">
      <c r="B69" s="370" t="s">
        <v>37</v>
      </c>
      <c r="C69" s="1162"/>
      <c r="D69" s="372"/>
      <c r="E69" s="371"/>
    </row>
    <row r="70" spans="1:5" ht="15" customHeight="1" x14ac:dyDescent="0.2">
      <c r="A70" s="2" t="s">
        <v>37</v>
      </c>
      <c r="B70" s="374" t="s">
        <v>26</v>
      </c>
      <c r="C70" s="1163">
        <f>SUMIFS('Sch D-1'!$C$6:$C$306,'Sch D-1'!$D$6:$D$306,'Sch D'!A70,'Sch D-1'!$E$6:$E$306,'Sch D'!B70)</f>
        <v>0</v>
      </c>
      <c r="D70" s="375">
        <f>SUMIFS('Sch D-2'!$C$6:$C$123,'Sch D-2'!$D$6:$D$123,'Sch D'!A70,'Sch D-2'!$E$6:$E$123,'Sch D'!B70)</f>
        <v>0</v>
      </c>
      <c r="E70" s="375">
        <f t="shared" ref="E70:E71" si="13">SUM(C70:D70)</f>
        <v>0</v>
      </c>
    </row>
    <row r="71" spans="1:5" ht="15" customHeight="1" x14ac:dyDescent="0.2">
      <c r="A71" s="2" t="s">
        <v>37</v>
      </c>
      <c r="B71" s="374" t="s">
        <v>32</v>
      </c>
      <c r="C71" s="1163">
        <f>SUMIFS('Sch D-1'!$C$6:$C$306,'Sch D-1'!$D$6:$D$306,'Sch D'!A71,'Sch D-1'!$E$6:$E$306,'Sch D'!B71)</f>
        <v>0</v>
      </c>
      <c r="D71" s="375">
        <f>SUMIFS('Sch D-2'!$C$6:$C$123,'Sch D-2'!$D$6:$D$123,'Sch D'!A71,'Sch D-2'!$E$6:$E$123,'Sch D'!B71)</f>
        <v>0</v>
      </c>
      <c r="E71" s="375">
        <f t="shared" si="13"/>
        <v>0</v>
      </c>
    </row>
    <row r="72" spans="1:5" ht="15" customHeight="1" x14ac:dyDescent="0.2">
      <c r="B72" s="370" t="s">
        <v>38</v>
      </c>
      <c r="C72" s="1162"/>
      <c r="D72" s="372"/>
      <c r="E72" s="371"/>
    </row>
    <row r="73" spans="1:5" ht="15" customHeight="1" x14ac:dyDescent="0.2">
      <c r="A73" s="2" t="s">
        <v>38</v>
      </c>
      <c r="B73" s="374" t="s">
        <v>26</v>
      </c>
      <c r="C73" s="1163">
        <f>SUMIFS('Sch D-1'!$C$6:$C$306,'Sch D-1'!$D$6:$D$306,'Sch D'!A73,'Sch D-1'!$E$6:$E$306,'Sch D'!B73)</f>
        <v>0</v>
      </c>
      <c r="D73" s="375">
        <f>SUMIFS('Sch D-2'!$C$6:$C$123,'Sch D-2'!$D$6:$D$123,'Sch D'!A73,'Sch D-2'!$E$6:$E$123,'Sch D'!B73)</f>
        <v>0</v>
      </c>
      <c r="E73" s="375">
        <f t="shared" ref="E73:E74" si="14">SUM(C73:D73)</f>
        <v>0</v>
      </c>
    </row>
    <row r="74" spans="1:5" ht="15" customHeight="1" x14ac:dyDescent="0.2">
      <c r="A74" s="2" t="s">
        <v>38</v>
      </c>
      <c r="B74" s="374" t="s">
        <v>34</v>
      </c>
      <c r="C74" s="1163">
        <f>SUMIFS('Sch D-1'!$C$6:$C$306,'Sch D-1'!$D$6:$D$306,'Sch D'!A74,'Sch D-1'!$E$6:$E$306,'Sch D'!B74)</f>
        <v>0</v>
      </c>
      <c r="D74" s="375">
        <f>SUMIFS('Sch D-2'!$C$6:$C$123,'Sch D-2'!$D$6:$D$123,'Sch D'!A74,'Sch D-2'!$E$6:$E$123,'Sch D'!B74)</f>
        <v>0</v>
      </c>
      <c r="E74" s="375">
        <f t="shared" si="14"/>
        <v>0</v>
      </c>
    </row>
    <row r="75" spans="1:5" ht="15" customHeight="1" x14ac:dyDescent="0.2">
      <c r="B75" s="370" t="s">
        <v>39</v>
      </c>
      <c r="C75" s="1162"/>
      <c r="D75" s="372"/>
      <c r="E75" s="371"/>
    </row>
    <row r="76" spans="1:5" ht="15" customHeight="1" x14ac:dyDescent="0.2">
      <c r="A76" s="2" t="s">
        <v>39</v>
      </c>
      <c r="B76" s="374" t="s">
        <v>26</v>
      </c>
      <c r="C76" s="1163">
        <f>SUMIFS('Sch D-1'!$C$6:$C$306,'Sch D-1'!$D$6:$D$306,'Sch D'!A76,'Sch D-1'!$E$6:$E$306,'Sch D'!B76)</f>
        <v>0</v>
      </c>
      <c r="D76" s="375">
        <f>SUMIFS('Sch D-2'!$C$6:$C$123,'Sch D-2'!$D$6:$D$123,'Sch D'!A76,'Sch D-2'!$E$6:$E$123,'Sch D'!B76)</f>
        <v>0</v>
      </c>
      <c r="E76" s="375">
        <f t="shared" ref="E76:E77" si="15">SUM(C76:D76)</f>
        <v>0</v>
      </c>
    </row>
    <row r="77" spans="1:5" ht="15" customHeight="1" x14ac:dyDescent="0.2">
      <c r="A77" s="2" t="s">
        <v>39</v>
      </c>
      <c r="B77" s="374" t="s">
        <v>36</v>
      </c>
      <c r="C77" s="1164">
        <f>SUMIFS('Sch D-1'!$C$6:$C$306,'Sch D-1'!$D$6:$D$306,'Sch D'!A77,'Sch D-1'!$E$6:$E$306,'Sch D'!B77)</f>
        <v>0</v>
      </c>
      <c r="D77" s="375">
        <f>SUMIFS('Sch D-2'!$C$6:$C$123,'Sch D-2'!$D$6:$D$123,'Sch D'!A77,'Sch D-2'!$E$6:$E$123,'Sch D'!B77)</f>
        <v>0</v>
      </c>
      <c r="E77" s="375">
        <f t="shared" si="15"/>
        <v>0</v>
      </c>
    </row>
    <row r="78" spans="1:5" ht="15" customHeight="1" thickBot="1" x14ac:dyDescent="0.25">
      <c r="B78" s="376" t="s">
        <v>113</v>
      </c>
      <c r="C78" s="1165">
        <f t="shared" ref="C78:D78" si="16">SUM(C7:C77)</f>
        <v>0</v>
      </c>
      <c r="D78" s="377">
        <f t="shared" si="16"/>
        <v>0</v>
      </c>
      <c r="E78" s="377">
        <f t="shared" ref="E78" si="17">SUM(E7:E77)</f>
        <v>0</v>
      </c>
    </row>
    <row r="79" spans="1:5" ht="15.75" thickTop="1" x14ac:dyDescent="0.2"/>
  </sheetData>
  <sheetProtection algorithmName="SHA-512" hashValue="rBDfIQRuuZfyNMr0ja7cAphEKnK7uwjAT1GLA0HowfmNyjwoJ79RB+J+ZgW60RFLAnmuo6lHUdjZQVW4mCVW6Q==" saltValue="Kznc10MmW1vq4qZfyiwHXg==" spinCount="100000" sheet="1" objects="1" scenarios="1"/>
  <printOptions horizontalCentered="1"/>
  <pageMargins left="0.5" right="0.5" top="1" bottom="0.75" header="0.5" footer="0.25"/>
  <pageSetup scale="5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0D07C-2FD8-4F6B-83C7-A26E614A8595}">
  <sheetPr>
    <pageSetUpPr fitToPage="1"/>
  </sheetPr>
  <dimension ref="A1:H308"/>
  <sheetViews>
    <sheetView zoomScaleNormal="100" workbookViewId="0">
      <selection activeCell="B3" sqref="B3"/>
    </sheetView>
  </sheetViews>
  <sheetFormatPr defaultColWidth="9.875" defaultRowHeight="15" x14ac:dyDescent="0.2"/>
  <cols>
    <col min="1" max="1" width="10.75" style="2" customWidth="1"/>
    <col min="2" max="2" width="72.75" style="2" customWidth="1"/>
    <col min="3" max="3" width="16.375" style="2" customWidth="1"/>
    <col min="4" max="5" width="24.625" style="2" customWidth="1"/>
    <col min="6" max="6" width="2.25" style="2" customWidth="1"/>
    <col min="7" max="7" width="16.25" style="2" customWidth="1"/>
    <col min="8" max="8" width="18.375" style="2" customWidth="1"/>
    <col min="9" max="16384" width="9.875" style="2"/>
  </cols>
  <sheetData>
    <row r="1" spans="1:8" ht="15" customHeight="1" x14ac:dyDescent="0.25">
      <c r="A1" s="7" t="str">
        <f>CONCATENATE("Schedule ",Chklst!A28," - ",Chklst!B28)</f>
        <v>Schedule D-1 - Adjustments to Cost</v>
      </c>
      <c r="D1" s="1049" t="s">
        <v>102</v>
      </c>
      <c r="E1" s="1126"/>
    </row>
    <row r="2" spans="1:8" ht="15" customHeight="1" x14ac:dyDescent="0.2">
      <c r="A2" s="11" t="str">
        <f>'Sch A'!$A$2</f>
        <v>SFN 134 (Rev. 04-24)</v>
      </c>
      <c r="B2" s="8"/>
      <c r="C2" s="928"/>
      <c r="D2" s="1049" t="s">
        <v>103</v>
      </c>
      <c r="E2" s="1127">
        <f>'Sch A'!$C$2</f>
        <v>45108</v>
      </c>
      <c r="F2" s="921"/>
    </row>
    <row r="3" spans="1:8" s="10" customFormat="1" ht="15" customHeight="1" x14ac:dyDescent="0.2">
      <c r="A3" s="1278">
        <f>'Sch A'!$A$5</f>
        <v>0</v>
      </c>
      <c r="B3" s="29"/>
      <c r="C3" s="928"/>
      <c r="D3" s="1128" t="s">
        <v>104</v>
      </c>
      <c r="E3" s="1138">
        <f>'Sch A'!$C$3</f>
        <v>45473</v>
      </c>
      <c r="F3" s="928"/>
    </row>
    <row r="4" spans="1:8" s="10" customFormat="1" ht="15" customHeight="1" x14ac:dyDescent="0.2">
      <c r="B4" s="29"/>
      <c r="D4" s="928"/>
      <c r="E4" s="928"/>
      <c r="F4" s="928"/>
    </row>
    <row r="5" spans="1:8" ht="38.25" x14ac:dyDescent="0.2">
      <c r="A5" s="20" t="s">
        <v>383</v>
      </c>
      <c r="B5" s="16" t="s">
        <v>47</v>
      </c>
      <c r="C5" s="20" t="s">
        <v>374</v>
      </c>
      <c r="D5" s="20" t="s">
        <v>384</v>
      </c>
      <c r="E5" s="20" t="s">
        <v>385</v>
      </c>
      <c r="G5" s="378" t="s">
        <v>386</v>
      </c>
      <c r="H5" s="379" t="s">
        <v>387</v>
      </c>
    </row>
    <row r="6" spans="1:8" ht="30" customHeight="1" x14ac:dyDescent="0.2">
      <c r="A6" s="380" t="s">
        <v>388</v>
      </c>
      <c r="B6" s="1017" t="s">
        <v>1403</v>
      </c>
      <c r="C6" s="381"/>
      <c r="D6" s="382"/>
      <c r="E6" s="382"/>
      <c r="G6" s="383">
        <f>SUMIFS('Sch D'!$C$8:$C$78,'Sch D'!$A$8:$A$78,'Sch D-1'!D6,'Sch D'!$B$8:$B$78,'Sch D-1'!E6)</f>
        <v>0</v>
      </c>
      <c r="H6" s="139">
        <f t="shared" ref="H6:H78" si="0">SUMIFS($C$6:$C$306,$D$6:$D$306,D6,$E$6:$E$306,E6)-G6</f>
        <v>0</v>
      </c>
    </row>
    <row r="7" spans="1:8" ht="15" customHeight="1" x14ac:dyDescent="0.2">
      <c r="A7" s="384" t="s">
        <v>389</v>
      </c>
      <c r="B7" s="1017" t="s">
        <v>1404</v>
      </c>
      <c r="C7" s="381"/>
      <c r="D7" s="382"/>
      <c r="E7" s="382"/>
      <c r="G7" s="383">
        <f>SUMIFS('Sch D'!$C$8:$C$78,'Sch D'!$A$8:$A$78,'Sch D-1'!D7,'Sch D'!$B$8:$B$78,'Sch D-1'!E7)</f>
        <v>0</v>
      </c>
      <c r="H7" s="139">
        <f t="shared" si="0"/>
        <v>0</v>
      </c>
    </row>
    <row r="8" spans="1:8" ht="15" customHeight="1" x14ac:dyDescent="0.2">
      <c r="A8" s="380" t="s">
        <v>390</v>
      </c>
      <c r="B8" s="385" t="s">
        <v>1405</v>
      </c>
      <c r="C8" s="381"/>
      <c r="D8" s="382"/>
      <c r="E8" s="382"/>
      <c r="G8" s="383">
        <f>SUMIFS('Sch D'!$C$8:$C$78,'Sch D'!$A$8:$A$78,'Sch D-1'!D8,'Sch D'!$B$8:$B$78,'Sch D-1'!E8)</f>
        <v>0</v>
      </c>
      <c r="H8" s="139">
        <f t="shared" si="0"/>
        <v>0</v>
      </c>
    </row>
    <row r="9" spans="1:8" ht="15" customHeight="1" x14ac:dyDescent="0.2">
      <c r="A9" s="384" t="s">
        <v>391</v>
      </c>
      <c r="B9" s="1017" t="s">
        <v>1406</v>
      </c>
      <c r="C9" s="381"/>
      <c r="D9" s="382"/>
      <c r="E9" s="382"/>
      <c r="G9" s="383">
        <f>SUMIFS('Sch D'!$C$8:$C$78,'Sch D'!$A$8:$A$78,'Sch D-1'!D9,'Sch D'!$B$8:$B$78,'Sch D-1'!E9)</f>
        <v>0</v>
      </c>
      <c r="H9" s="139">
        <f t="shared" si="0"/>
        <v>0</v>
      </c>
    </row>
    <row r="10" spans="1:8" ht="15" customHeight="1" x14ac:dyDescent="0.2">
      <c r="A10" s="380" t="s">
        <v>392</v>
      </c>
      <c r="B10" s="385" t="s">
        <v>1407</v>
      </c>
      <c r="C10" s="381"/>
      <c r="D10" s="382"/>
      <c r="E10" s="382"/>
      <c r="G10" s="383">
        <f>SUMIFS('Sch D'!$C$8:$C$78,'Sch D'!$A$8:$A$78,'Sch D-1'!D10,'Sch D'!$B$8:$B$78,'Sch D-1'!E10)</f>
        <v>0</v>
      </c>
      <c r="H10" s="139">
        <f t="shared" si="0"/>
        <v>0</v>
      </c>
    </row>
    <row r="11" spans="1:8" ht="15" customHeight="1" x14ac:dyDescent="0.2">
      <c r="A11" s="380" t="s">
        <v>393</v>
      </c>
      <c r="B11" s="385" t="s">
        <v>332</v>
      </c>
      <c r="C11" s="381"/>
      <c r="D11" s="382"/>
      <c r="E11" s="382"/>
      <c r="G11" s="383">
        <f>SUMIFS('Sch D'!$C$8:$C$78,'Sch D'!$A$8:$A$78,'Sch D-1'!D11,'Sch D'!$B$8:$B$78,'Sch D-1'!E11)</f>
        <v>0</v>
      </c>
      <c r="H11" s="139">
        <f t="shared" si="0"/>
        <v>0</v>
      </c>
    </row>
    <row r="12" spans="1:8" ht="15" customHeight="1" x14ac:dyDescent="0.2">
      <c r="A12" s="380" t="s">
        <v>394</v>
      </c>
      <c r="B12" s="385" t="s">
        <v>1408</v>
      </c>
      <c r="C12" s="381"/>
      <c r="D12" s="382"/>
      <c r="E12" s="382"/>
      <c r="G12" s="383">
        <f>SUMIFS('Sch D'!$C$8:$C$78,'Sch D'!$A$8:$A$78,'Sch D-1'!D12,'Sch D'!$B$8:$B$78,'Sch D-1'!E12)</f>
        <v>0</v>
      </c>
      <c r="H12" s="139">
        <f t="shared" si="0"/>
        <v>0</v>
      </c>
    </row>
    <row r="13" spans="1:8" ht="15" customHeight="1" x14ac:dyDescent="0.2">
      <c r="A13" s="380" t="s">
        <v>395</v>
      </c>
      <c r="B13" s="385" t="s">
        <v>1409</v>
      </c>
      <c r="C13" s="381"/>
      <c r="D13" s="382"/>
      <c r="E13" s="382"/>
      <c r="G13" s="383">
        <f>SUMIFS('Sch D'!$C$8:$C$78,'Sch D'!$A$8:$A$78,'Sch D-1'!D13,'Sch D'!$B$8:$B$78,'Sch D-1'!E13)</f>
        <v>0</v>
      </c>
      <c r="H13" s="139">
        <f t="shared" si="0"/>
        <v>0</v>
      </c>
    </row>
    <row r="14" spans="1:8" ht="15" customHeight="1" x14ac:dyDescent="0.2">
      <c r="A14" s="380" t="s">
        <v>396</v>
      </c>
      <c r="B14" s="385" t="s">
        <v>1410</v>
      </c>
      <c r="C14" s="381"/>
      <c r="D14" s="382"/>
      <c r="E14" s="382"/>
      <c r="G14" s="383">
        <f>SUMIFS('Sch D'!$C$8:$C$78,'Sch D'!$A$8:$A$78,'Sch D-1'!D14,'Sch D'!$B$8:$B$78,'Sch D-1'!E14)</f>
        <v>0</v>
      </c>
      <c r="H14" s="139">
        <f t="shared" si="0"/>
        <v>0</v>
      </c>
    </row>
    <row r="15" spans="1:8" ht="15" customHeight="1" x14ac:dyDescent="0.2">
      <c r="A15" s="380" t="s">
        <v>397</v>
      </c>
      <c r="B15" s="385" t="s">
        <v>1411</v>
      </c>
      <c r="C15" s="381"/>
      <c r="D15" s="382"/>
      <c r="E15" s="382"/>
      <c r="G15" s="383">
        <f>SUMIFS('Sch D'!$C$8:$C$78,'Sch D'!$A$8:$A$78,'Sch D-1'!D15,'Sch D'!$B$8:$B$78,'Sch D-1'!E15)</f>
        <v>0</v>
      </c>
      <c r="H15" s="139">
        <f t="shared" si="0"/>
        <v>0</v>
      </c>
    </row>
    <row r="16" spans="1:8" ht="15" customHeight="1" x14ac:dyDescent="0.2">
      <c r="A16" s="386" t="s">
        <v>398</v>
      </c>
      <c r="B16" s="1017" t="s">
        <v>399</v>
      </c>
      <c r="C16" s="381"/>
      <c r="D16" s="926" t="s">
        <v>15</v>
      </c>
      <c r="E16" s="926" t="s">
        <v>6</v>
      </c>
      <c r="G16" s="383">
        <f>SUMIFS('Sch D'!$C$8:$C$78,'Sch D'!$A$8:$A$78,'Sch D-1'!D16,'Sch D'!$B$8:$B$78,'Sch D-1'!E16)</f>
        <v>0</v>
      </c>
      <c r="H16" s="139">
        <f t="shared" si="0"/>
        <v>0</v>
      </c>
    </row>
    <row r="17" spans="1:8" ht="15" customHeight="1" x14ac:dyDescent="0.2">
      <c r="A17" s="386" t="s">
        <v>398</v>
      </c>
      <c r="B17" s="1017" t="s">
        <v>399</v>
      </c>
      <c r="C17" s="925"/>
      <c r="D17" s="926" t="s">
        <v>15</v>
      </c>
      <c r="E17" s="926" t="s">
        <v>8</v>
      </c>
      <c r="G17" s="383">
        <f>SUMIFS('Sch D'!$C$8:$C$78,'Sch D'!$A$8:$A$78,'Sch D-1'!D17,'Sch D'!$B$8:$B$78,'Sch D-1'!E17)</f>
        <v>0</v>
      </c>
      <c r="H17" s="139">
        <f t="shared" ref="H17:H19" si="1">SUMIFS($C$6:$C$306,$D$6:$D$306,D17,$E$6:$E$306,E17)-G17</f>
        <v>0</v>
      </c>
    </row>
    <row r="18" spans="1:8" ht="15" customHeight="1" x14ac:dyDescent="0.2">
      <c r="A18" s="386" t="s">
        <v>398</v>
      </c>
      <c r="B18" s="1017" t="s">
        <v>399</v>
      </c>
      <c r="C18" s="925"/>
      <c r="D18" s="926" t="s">
        <v>15</v>
      </c>
      <c r="E18" s="926" t="s">
        <v>12</v>
      </c>
      <c r="G18" s="383">
        <f>SUMIFS('Sch D'!$C$8:$C$78,'Sch D'!$A$8:$A$78,'Sch D-1'!D18,'Sch D'!$B$8:$B$78,'Sch D-1'!E18)</f>
        <v>0</v>
      </c>
      <c r="H18" s="139">
        <f t="shared" si="1"/>
        <v>0</v>
      </c>
    </row>
    <row r="19" spans="1:8" ht="15" customHeight="1" x14ac:dyDescent="0.2">
      <c r="A19" s="384" t="s">
        <v>400</v>
      </c>
      <c r="B19" s="387" t="s">
        <v>504</v>
      </c>
      <c r="C19" s="381"/>
      <c r="D19" s="382"/>
      <c r="E19" s="382"/>
      <c r="G19" s="383">
        <f>SUMIFS('Sch D'!$C$8:$C$78,'Sch D'!$A$8:$A$78,'Sch D-1'!D19,'Sch D'!$B$8:$B$78,'Sch D-1'!E19)</f>
        <v>0</v>
      </c>
      <c r="H19" s="139">
        <f t="shared" si="1"/>
        <v>0</v>
      </c>
    </row>
    <row r="20" spans="1:8" ht="15" customHeight="1" x14ac:dyDescent="0.2">
      <c r="A20" s="384" t="s">
        <v>401</v>
      </c>
      <c r="B20" s="387" t="s">
        <v>1412</v>
      </c>
      <c r="C20" s="381"/>
      <c r="D20" s="382"/>
      <c r="E20" s="382"/>
      <c r="G20" s="383">
        <f>SUMIFS('Sch D'!$C$8:$C$78,'Sch D'!$A$8:$A$78,'Sch D-1'!D20,'Sch D'!$B$8:$B$78,'Sch D-1'!E20)</f>
        <v>0</v>
      </c>
      <c r="H20" s="139">
        <f t="shared" si="0"/>
        <v>0</v>
      </c>
    </row>
    <row r="21" spans="1:8" ht="15" customHeight="1" x14ac:dyDescent="0.2">
      <c r="A21" s="384" t="s">
        <v>402</v>
      </c>
      <c r="B21" s="387" t="s">
        <v>509</v>
      </c>
      <c r="C21" s="381"/>
      <c r="D21" s="382"/>
      <c r="E21" s="382"/>
      <c r="G21" s="383">
        <f>SUMIFS('Sch D'!$C$8:$C$78,'Sch D'!$A$8:$A$78,'Sch D-1'!D21,'Sch D'!$B$8:$B$78,'Sch D-1'!E21)</f>
        <v>0</v>
      </c>
      <c r="H21" s="139">
        <f t="shared" si="0"/>
        <v>0</v>
      </c>
    </row>
    <row r="22" spans="1:8" ht="15" customHeight="1" x14ac:dyDescent="0.2">
      <c r="A22" s="384">
        <v>10.4</v>
      </c>
      <c r="B22" s="387" t="s">
        <v>1413</v>
      </c>
      <c r="C22" s="381"/>
      <c r="D22" s="382"/>
      <c r="E22" s="382"/>
      <c r="G22" s="383">
        <f>SUMIFS('Sch D'!$C$8:$C$78,'Sch D'!$A$8:$A$78,'Sch D-1'!D22,'Sch D'!$B$8:$B$78,'Sch D-1'!E22)</f>
        <v>0</v>
      </c>
      <c r="H22" s="139">
        <f t="shared" si="0"/>
        <v>0</v>
      </c>
    </row>
    <row r="23" spans="1:8" ht="15" customHeight="1" x14ac:dyDescent="0.2">
      <c r="A23" s="384" t="s">
        <v>403</v>
      </c>
      <c r="B23" s="1016" t="s">
        <v>1414</v>
      </c>
      <c r="C23" s="381"/>
      <c r="D23" s="382"/>
      <c r="E23" s="382"/>
      <c r="G23" s="383">
        <f>SUMIFS('Sch D'!$C$8:$C$78,'Sch D'!$A$8:$A$78,'Sch D-1'!D23,'Sch D'!$B$8:$B$78,'Sch D-1'!E23)</f>
        <v>0</v>
      </c>
      <c r="H23" s="139">
        <f t="shared" si="0"/>
        <v>0</v>
      </c>
    </row>
    <row r="24" spans="1:8" ht="15" customHeight="1" x14ac:dyDescent="0.2">
      <c r="A24" s="384" t="s">
        <v>404</v>
      </c>
      <c r="B24" s="387" t="s">
        <v>1415</v>
      </c>
      <c r="C24" s="381"/>
      <c r="D24" s="382"/>
      <c r="E24" s="382"/>
      <c r="G24" s="383">
        <f>SUMIFS('Sch D'!$C$8:$C$78,'Sch D'!$A$8:$A$78,'Sch D-1'!D24,'Sch D'!$B$8:$B$78,'Sch D-1'!E24)</f>
        <v>0</v>
      </c>
      <c r="H24" s="139">
        <f t="shared" si="0"/>
        <v>0</v>
      </c>
    </row>
    <row r="25" spans="1:8" ht="15" customHeight="1" x14ac:dyDescent="0.2">
      <c r="A25" s="384" t="s">
        <v>405</v>
      </c>
      <c r="B25" s="387" t="s">
        <v>1416</v>
      </c>
      <c r="C25" s="381"/>
      <c r="D25" s="382"/>
      <c r="E25" s="382"/>
      <c r="G25" s="383">
        <f>SUMIFS('Sch D'!$C$8:$C$78,'Sch D'!$A$8:$A$78,'Sch D-1'!D25,'Sch D'!$B$8:$B$78,'Sch D-1'!E25)</f>
        <v>0</v>
      </c>
      <c r="H25" s="139">
        <f t="shared" si="0"/>
        <v>0</v>
      </c>
    </row>
    <row r="26" spans="1:8" ht="30" customHeight="1" x14ac:dyDescent="0.2">
      <c r="A26" s="386" t="s">
        <v>406</v>
      </c>
      <c r="B26" s="1016" t="s">
        <v>1417</v>
      </c>
      <c r="C26" s="381"/>
      <c r="D26" s="382"/>
      <c r="E26" s="382"/>
      <c r="G26" s="383">
        <f>SUMIFS('Sch D'!$C$8:$C$78,'Sch D'!$A$8:$A$78,'Sch D-1'!D26,'Sch D'!$B$8:$B$78,'Sch D-1'!E26)</f>
        <v>0</v>
      </c>
      <c r="H26" s="139">
        <f t="shared" si="0"/>
        <v>0</v>
      </c>
    </row>
    <row r="27" spans="1:8" ht="15" customHeight="1" x14ac:dyDescent="0.2">
      <c r="A27" s="384" t="s">
        <v>407</v>
      </c>
      <c r="B27" s="387" t="s">
        <v>408</v>
      </c>
      <c r="C27" s="388">
        <f>+'Sch D-8'!F43</f>
        <v>0</v>
      </c>
      <c r="D27" s="926" t="s">
        <v>15</v>
      </c>
      <c r="E27" s="926" t="s">
        <v>12</v>
      </c>
      <c r="G27" s="383">
        <f>SUMIFS('Sch D'!$C$8:$C$78,'Sch D'!$A$8:$A$78,'Sch D-1'!D27,'Sch D'!$B$8:$B$78,'Sch D-1'!E27)</f>
        <v>0</v>
      </c>
      <c r="H27" s="139">
        <f t="shared" si="0"/>
        <v>0</v>
      </c>
    </row>
    <row r="28" spans="1:8" ht="15" customHeight="1" x14ac:dyDescent="0.2">
      <c r="A28" s="384" t="s">
        <v>409</v>
      </c>
      <c r="B28" s="387" t="s">
        <v>1418</v>
      </c>
      <c r="C28" s="381"/>
      <c r="D28" s="382"/>
      <c r="E28" s="382"/>
      <c r="G28" s="383">
        <f>SUMIFS('Sch D'!$C$8:$C$78,'Sch D'!$A$8:$A$78,'Sch D-1'!D28,'Sch D'!$B$8:$B$78,'Sch D-1'!E28)</f>
        <v>0</v>
      </c>
      <c r="H28" s="139">
        <f t="shared" si="0"/>
        <v>0</v>
      </c>
    </row>
    <row r="29" spans="1:8" ht="15" customHeight="1" x14ac:dyDescent="0.2">
      <c r="A29" s="384" t="s">
        <v>410</v>
      </c>
      <c r="B29" s="387" t="s">
        <v>1419</v>
      </c>
      <c r="C29" s="381"/>
      <c r="D29" s="382"/>
      <c r="E29" s="382"/>
      <c r="G29" s="383">
        <f>SUMIFS('Sch D'!$C$8:$C$78,'Sch D'!$A$8:$A$78,'Sch D-1'!D29,'Sch D'!$B$8:$B$78,'Sch D-1'!E29)</f>
        <v>0</v>
      </c>
      <c r="H29" s="139">
        <f t="shared" si="0"/>
        <v>0</v>
      </c>
    </row>
    <row r="30" spans="1:8" ht="15" customHeight="1" x14ac:dyDescent="0.2">
      <c r="A30" s="384" t="s">
        <v>411</v>
      </c>
      <c r="B30" s="387" t="s">
        <v>1420</v>
      </c>
      <c r="C30" s="381"/>
      <c r="D30" s="382"/>
      <c r="E30" s="382"/>
      <c r="G30" s="383">
        <f>SUMIFS('Sch D'!$C$8:$C$78,'Sch D'!$A$8:$A$78,'Sch D-1'!D30,'Sch D'!$B$8:$B$78,'Sch D-1'!E30)</f>
        <v>0</v>
      </c>
      <c r="H30" s="139">
        <f t="shared" si="0"/>
        <v>0</v>
      </c>
    </row>
    <row r="31" spans="1:8" ht="30" customHeight="1" x14ac:dyDescent="0.2">
      <c r="A31" s="386" t="s">
        <v>412</v>
      </c>
      <c r="B31" s="1016" t="s">
        <v>1421</v>
      </c>
      <c r="C31" s="381"/>
      <c r="D31" s="382"/>
      <c r="E31" s="382"/>
      <c r="G31" s="383">
        <f>SUMIFS('Sch D'!$C$8:$C$78,'Sch D'!$A$8:$A$78,'Sch D-1'!D31,'Sch D'!$B$8:$B$78,'Sch D-1'!E31)</f>
        <v>0</v>
      </c>
      <c r="H31" s="139">
        <f t="shared" si="0"/>
        <v>0</v>
      </c>
    </row>
    <row r="32" spans="1:8" ht="15" customHeight="1" x14ac:dyDescent="0.2">
      <c r="A32" s="384" t="s">
        <v>413</v>
      </c>
      <c r="B32" s="387" t="s">
        <v>1422</v>
      </c>
      <c r="C32" s="381"/>
      <c r="D32" s="382"/>
      <c r="E32" s="382"/>
      <c r="G32" s="383">
        <f>SUMIFS('Sch D'!$C$8:$C$78,'Sch D'!$A$8:$A$78,'Sch D-1'!D32,'Sch D'!$B$8:$B$78,'Sch D-1'!E32)</f>
        <v>0</v>
      </c>
      <c r="H32" s="139">
        <f t="shared" si="0"/>
        <v>0</v>
      </c>
    </row>
    <row r="33" spans="1:8" ht="15" customHeight="1" x14ac:dyDescent="0.2">
      <c r="A33" s="384" t="s">
        <v>414</v>
      </c>
      <c r="B33" s="387" t="s">
        <v>1423</v>
      </c>
      <c r="C33" s="381"/>
      <c r="D33" s="382"/>
      <c r="E33" s="382"/>
      <c r="G33" s="383">
        <f>SUMIFS('Sch D'!$C$8:$C$78,'Sch D'!$A$8:$A$78,'Sch D-1'!D33,'Sch D'!$B$8:$B$78,'Sch D-1'!E33)</f>
        <v>0</v>
      </c>
      <c r="H33" s="139">
        <f t="shared" si="0"/>
        <v>0</v>
      </c>
    </row>
    <row r="34" spans="1:8" ht="15" customHeight="1" x14ac:dyDescent="0.2">
      <c r="A34" s="386" t="s">
        <v>415</v>
      </c>
      <c r="B34" s="1016" t="s">
        <v>1424</v>
      </c>
      <c r="C34" s="381"/>
      <c r="D34" s="382"/>
      <c r="E34" s="382"/>
      <c r="G34" s="383">
        <f>SUMIFS('Sch D'!$C$8:$C$78,'Sch D'!$A$8:$A$78,'Sch D-1'!D34,'Sch D'!$B$8:$B$78,'Sch D-1'!E34)</f>
        <v>0</v>
      </c>
      <c r="H34" s="139">
        <f t="shared" si="0"/>
        <v>0</v>
      </c>
    </row>
    <row r="35" spans="1:8" s="101" customFormat="1" ht="15" customHeight="1" x14ac:dyDescent="0.2">
      <c r="A35" s="384" t="s">
        <v>416</v>
      </c>
      <c r="B35" s="387" t="s">
        <v>1425</v>
      </c>
      <c r="C35" s="381"/>
      <c r="D35" s="382"/>
      <c r="E35" s="382"/>
      <c r="G35" s="383">
        <f>SUMIFS('Sch D'!$C$8:$C$78,'Sch D'!$A$8:$A$78,'Sch D-1'!D35,'Sch D'!$B$8:$B$78,'Sch D-1'!E35)</f>
        <v>0</v>
      </c>
      <c r="H35" s="139">
        <f t="shared" si="0"/>
        <v>0</v>
      </c>
    </row>
    <row r="36" spans="1:8" ht="15" customHeight="1" x14ac:dyDescent="0.2">
      <c r="A36" s="384" t="s">
        <v>417</v>
      </c>
      <c r="B36" s="1016" t="s">
        <v>1426</v>
      </c>
      <c r="C36" s="381"/>
      <c r="D36" s="382"/>
      <c r="E36" s="382"/>
      <c r="G36" s="383">
        <f>SUMIFS('Sch D'!$C$8:$C$78,'Sch D'!$A$8:$A$78,'Sch D-1'!D36,'Sch D'!$B$8:$B$78,'Sch D-1'!E36)</f>
        <v>0</v>
      </c>
      <c r="H36" s="139">
        <f t="shared" si="0"/>
        <v>0</v>
      </c>
    </row>
    <row r="37" spans="1:8" ht="15" customHeight="1" x14ac:dyDescent="0.2">
      <c r="A37" s="384" t="s">
        <v>418</v>
      </c>
      <c r="B37" s="387" t="s">
        <v>1427</v>
      </c>
      <c r="C37" s="381"/>
      <c r="D37" s="382"/>
      <c r="E37" s="382"/>
      <c r="G37" s="383">
        <f>SUMIFS('Sch D'!$C$8:$C$78,'Sch D'!$A$8:$A$78,'Sch D-1'!D37,'Sch D'!$B$8:$B$78,'Sch D-1'!E37)</f>
        <v>0</v>
      </c>
      <c r="H37" s="139">
        <f t="shared" si="0"/>
        <v>0</v>
      </c>
    </row>
    <row r="38" spans="1:8" ht="15" customHeight="1" x14ac:dyDescent="0.2">
      <c r="A38" s="384" t="s">
        <v>419</v>
      </c>
      <c r="B38" s="387" t="s">
        <v>1428</v>
      </c>
      <c r="C38" s="381"/>
      <c r="D38" s="382"/>
      <c r="E38" s="382"/>
      <c r="G38" s="383">
        <f>SUMIFS('Sch D'!$C$8:$C$78,'Sch D'!$A$8:$A$78,'Sch D-1'!D38,'Sch D'!$B$8:$B$78,'Sch D-1'!E38)</f>
        <v>0</v>
      </c>
      <c r="H38" s="139">
        <f t="shared" si="0"/>
        <v>0</v>
      </c>
    </row>
    <row r="39" spans="1:8" ht="15" customHeight="1" x14ac:dyDescent="0.2">
      <c r="A39" s="384" t="s">
        <v>420</v>
      </c>
      <c r="B39" s="1016" t="s">
        <v>1429</v>
      </c>
      <c r="C39" s="381"/>
      <c r="D39" s="382"/>
      <c r="E39" s="382"/>
      <c r="G39" s="383">
        <f>SUMIFS('Sch D'!$C$8:$C$78,'Sch D'!$A$8:$A$78,'Sch D-1'!D39,'Sch D'!$B$8:$B$78,'Sch D-1'!E39)</f>
        <v>0</v>
      </c>
      <c r="H39" s="139">
        <f t="shared" si="0"/>
        <v>0</v>
      </c>
    </row>
    <row r="40" spans="1:8" ht="30" customHeight="1" x14ac:dyDescent="0.2">
      <c r="A40" s="384" t="s">
        <v>421</v>
      </c>
      <c r="B40" s="1016" t="s">
        <v>1430</v>
      </c>
      <c r="C40" s="381"/>
      <c r="D40" s="382"/>
      <c r="E40" s="382"/>
      <c r="G40" s="383">
        <f>SUMIFS('Sch D'!$C$8:$C$78,'Sch D'!$A$8:$A$78,'Sch D-1'!D40,'Sch D'!$B$8:$B$78,'Sch D-1'!E40)</f>
        <v>0</v>
      </c>
      <c r="H40" s="139">
        <f t="shared" si="0"/>
        <v>0</v>
      </c>
    </row>
    <row r="41" spans="1:8" ht="15" customHeight="1" x14ac:dyDescent="0.2">
      <c r="A41" s="384" t="s">
        <v>422</v>
      </c>
      <c r="B41" s="387" t="s">
        <v>1431</v>
      </c>
      <c r="C41" s="381"/>
      <c r="D41" s="382"/>
      <c r="E41" s="382"/>
      <c r="G41" s="383">
        <f>SUMIFS('Sch D'!$C$8:$C$78,'Sch D'!$A$8:$A$78,'Sch D-1'!D41,'Sch D'!$B$8:$B$78,'Sch D-1'!E41)</f>
        <v>0</v>
      </c>
      <c r="H41" s="139">
        <f t="shared" si="0"/>
        <v>0</v>
      </c>
    </row>
    <row r="42" spans="1:8" ht="15" customHeight="1" x14ac:dyDescent="0.2">
      <c r="A42" s="384" t="s">
        <v>423</v>
      </c>
      <c r="B42" s="1016" t="s">
        <v>1432</v>
      </c>
      <c r="C42" s="381"/>
      <c r="D42" s="382"/>
      <c r="E42" s="382"/>
      <c r="G42" s="383">
        <f>SUMIFS('Sch D'!$C$8:$C$78,'Sch D'!$A$8:$A$78,'Sch D-1'!D42,'Sch D'!$B$8:$B$78,'Sch D-1'!E42)</f>
        <v>0</v>
      </c>
      <c r="H42" s="139">
        <f t="shared" si="0"/>
        <v>0</v>
      </c>
    </row>
    <row r="43" spans="1:8" ht="15" customHeight="1" x14ac:dyDescent="0.2">
      <c r="A43" s="384" t="s">
        <v>424</v>
      </c>
      <c r="B43" s="387" t="s">
        <v>1433</v>
      </c>
      <c r="C43" s="381"/>
      <c r="D43" s="382"/>
      <c r="E43" s="382"/>
      <c r="G43" s="383">
        <f>SUMIFS('Sch D'!$C$8:$C$78,'Sch D'!$A$8:$A$78,'Sch D-1'!D43,'Sch D'!$B$8:$B$78,'Sch D-1'!E43)</f>
        <v>0</v>
      </c>
      <c r="H43" s="139">
        <f t="shared" si="0"/>
        <v>0</v>
      </c>
    </row>
    <row r="44" spans="1:8" ht="15" customHeight="1" x14ac:dyDescent="0.2">
      <c r="A44" s="384" t="s">
        <v>425</v>
      </c>
      <c r="B44" s="387" t="s">
        <v>1434</v>
      </c>
      <c r="C44" s="381"/>
      <c r="D44" s="382"/>
      <c r="E44" s="382"/>
      <c r="G44" s="383">
        <f>SUMIFS('Sch D'!$C$8:$C$78,'Sch D'!$A$8:$A$78,'Sch D-1'!D44,'Sch D'!$B$8:$B$78,'Sch D-1'!E44)</f>
        <v>0</v>
      </c>
      <c r="H44" s="139">
        <f t="shared" si="0"/>
        <v>0</v>
      </c>
    </row>
    <row r="45" spans="1:8" ht="15" customHeight="1" x14ac:dyDescent="0.2">
      <c r="A45" s="384" t="s">
        <v>426</v>
      </c>
      <c r="B45" s="387" t="s">
        <v>1435</v>
      </c>
      <c r="C45" s="381"/>
      <c r="D45" s="382"/>
      <c r="E45" s="382"/>
      <c r="G45" s="383">
        <f>SUMIFS('Sch D'!$C$8:$C$78,'Sch D'!$A$8:$A$78,'Sch D-1'!D45,'Sch D'!$B$8:$B$78,'Sch D-1'!E45)</f>
        <v>0</v>
      </c>
      <c r="H45" s="139">
        <f t="shared" si="0"/>
        <v>0</v>
      </c>
    </row>
    <row r="46" spans="1:8" ht="15" customHeight="1" x14ac:dyDescent="0.2">
      <c r="A46" s="384" t="s">
        <v>427</v>
      </c>
      <c r="B46" s="387" t="s">
        <v>1436</v>
      </c>
      <c r="C46" s="381"/>
      <c r="D46" s="382"/>
      <c r="E46" s="382"/>
      <c r="G46" s="383">
        <f>SUMIFS('Sch D'!$C$8:$C$78,'Sch D'!$A$8:$A$78,'Sch D-1'!D46,'Sch D'!$B$8:$B$78,'Sch D-1'!E46)</f>
        <v>0</v>
      </c>
      <c r="H46" s="139">
        <f t="shared" si="0"/>
        <v>0</v>
      </c>
    </row>
    <row r="47" spans="1:8" ht="15" customHeight="1" x14ac:dyDescent="0.2">
      <c r="A47" s="384" t="s">
        <v>428</v>
      </c>
      <c r="B47" s="387" t="s">
        <v>1437</v>
      </c>
      <c r="C47" s="381"/>
      <c r="D47" s="382"/>
      <c r="E47" s="382"/>
      <c r="G47" s="383">
        <f>SUMIFS('Sch D'!$C$8:$C$78,'Sch D'!$A$8:$A$78,'Sch D-1'!D47,'Sch D'!$B$8:$B$78,'Sch D-1'!E47)</f>
        <v>0</v>
      </c>
      <c r="H47" s="139">
        <f t="shared" si="0"/>
        <v>0</v>
      </c>
    </row>
    <row r="48" spans="1:8" ht="15" customHeight="1" x14ac:dyDescent="0.2">
      <c r="A48" s="384" t="s">
        <v>429</v>
      </c>
      <c r="B48" s="387" t="s">
        <v>1438</v>
      </c>
      <c r="C48" s="381"/>
      <c r="D48" s="382"/>
      <c r="E48" s="382"/>
      <c r="G48" s="383">
        <f>SUMIFS('Sch D'!$C$8:$C$78,'Sch D'!$A$8:$A$78,'Sch D-1'!D48,'Sch D'!$B$8:$B$78,'Sch D-1'!E48)</f>
        <v>0</v>
      </c>
      <c r="H48" s="139">
        <f t="shared" si="0"/>
        <v>0</v>
      </c>
    </row>
    <row r="49" spans="1:8" ht="15" customHeight="1" x14ac:dyDescent="0.2">
      <c r="A49" s="384" t="s">
        <v>430</v>
      </c>
      <c r="B49" s="387" t="s">
        <v>1439</v>
      </c>
      <c r="C49" s="381"/>
      <c r="D49" s="382"/>
      <c r="E49" s="382"/>
      <c r="G49" s="383">
        <f>SUMIFS('Sch D'!$C$8:$C$78,'Sch D'!$A$8:$A$78,'Sch D-1'!D49,'Sch D'!$B$8:$B$78,'Sch D-1'!E49)</f>
        <v>0</v>
      </c>
      <c r="H49" s="139">
        <f t="shared" si="0"/>
        <v>0</v>
      </c>
    </row>
    <row r="50" spans="1:8" ht="15" customHeight="1" x14ac:dyDescent="0.2">
      <c r="A50" s="384" t="s">
        <v>431</v>
      </c>
      <c r="B50" s="387" t="s">
        <v>1440</v>
      </c>
      <c r="C50" s="381"/>
      <c r="D50" s="382"/>
      <c r="E50" s="382"/>
      <c r="G50" s="383">
        <f>SUMIFS('Sch D'!$C$8:$C$78,'Sch D'!$A$8:$A$78,'Sch D-1'!D50,'Sch D'!$B$8:$B$78,'Sch D-1'!E50)</f>
        <v>0</v>
      </c>
      <c r="H50" s="139">
        <f t="shared" si="0"/>
        <v>0</v>
      </c>
    </row>
    <row r="51" spans="1:8" ht="15" customHeight="1" x14ac:dyDescent="0.2">
      <c r="A51" s="384" t="s">
        <v>432</v>
      </c>
      <c r="B51" s="387" t="s">
        <v>1441</v>
      </c>
      <c r="C51" s="381"/>
      <c r="D51" s="382"/>
      <c r="E51" s="382"/>
      <c r="G51" s="383">
        <f>SUMIFS('Sch D'!$C$8:$C$78,'Sch D'!$A$8:$A$78,'Sch D-1'!D51,'Sch D'!$B$8:$B$78,'Sch D-1'!E51)</f>
        <v>0</v>
      </c>
      <c r="H51" s="139">
        <f t="shared" si="0"/>
        <v>0</v>
      </c>
    </row>
    <row r="52" spans="1:8" ht="15" customHeight="1" x14ac:dyDescent="0.2">
      <c r="A52" s="384" t="s">
        <v>433</v>
      </c>
      <c r="B52" s="387" t="s">
        <v>1442</v>
      </c>
      <c r="C52" s="381"/>
      <c r="D52" s="382"/>
      <c r="E52" s="382"/>
      <c r="G52" s="383">
        <f>SUMIFS('Sch D'!$C$8:$C$78,'Sch D'!$A$8:$A$78,'Sch D-1'!D52,'Sch D'!$B$8:$B$78,'Sch D-1'!E52)</f>
        <v>0</v>
      </c>
      <c r="H52" s="139">
        <f t="shared" si="0"/>
        <v>0</v>
      </c>
    </row>
    <row r="53" spans="1:8" ht="15" customHeight="1" x14ac:dyDescent="0.2">
      <c r="A53" s="384" t="s">
        <v>434</v>
      </c>
      <c r="B53" s="1016" t="s">
        <v>1443</v>
      </c>
      <c r="C53" s="381"/>
      <c r="D53" s="382"/>
      <c r="E53" s="382"/>
      <c r="G53" s="383">
        <f>SUMIFS('Sch D'!$C$8:$C$78,'Sch D'!$A$8:$A$78,'Sch D-1'!D53,'Sch D'!$B$8:$B$78,'Sch D-1'!E53)</f>
        <v>0</v>
      </c>
      <c r="H53" s="139">
        <f t="shared" si="0"/>
        <v>0</v>
      </c>
    </row>
    <row r="54" spans="1:8" ht="15" customHeight="1" x14ac:dyDescent="0.2">
      <c r="A54" s="384" t="s">
        <v>435</v>
      </c>
      <c r="B54" s="387" t="s">
        <v>1444</v>
      </c>
      <c r="C54" s="381"/>
      <c r="D54" s="382"/>
      <c r="E54" s="382"/>
      <c r="G54" s="383">
        <f>SUMIFS('Sch D'!$C$8:$C$78,'Sch D'!$A$8:$A$78,'Sch D-1'!D54,'Sch D'!$B$8:$B$78,'Sch D-1'!E54)</f>
        <v>0</v>
      </c>
      <c r="H54" s="139">
        <f t="shared" si="0"/>
        <v>0</v>
      </c>
    </row>
    <row r="55" spans="1:8" ht="15" customHeight="1" x14ac:dyDescent="0.2">
      <c r="A55" s="384" t="s">
        <v>436</v>
      </c>
      <c r="B55" s="387" t="s">
        <v>1445</v>
      </c>
      <c r="C55" s="381"/>
      <c r="D55" s="382"/>
      <c r="E55" s="382"/>
      <c r="G55" s="383">
        <f>SUMIFS('Sch D'!$C$8:$C$78,'Sch D'!$A$8:$A$78,'Sch D-1'!D55,'Sch D'!$B$8:$B$78,'Sch D-1'!E55)</f>
        <v>0</v>
      </c>
      <c r="H55" s="139">
        <f t="shared" si="0"/>
        <v>0</v>
      </c>
    </row>
    <row r="56" spans="1:8" ht="15" customHeight="1" x14ac:dyDescent="0.2">
      <c r="A56" s="384" t="s">
        <v>437</v>
      </c>
      <c r="B56" s="387" t="s">
        <v>1446</v>
      </c>
      <c r="C56" s="381"/>
      <c r="D56" s="382"/>
      <c r="E56" s="382"/>
      <c r="G56" s="383">
        <f>SUMIFS('Sch D'!$C$8:$C$78,'Sch D'!$A$8:$A$78,'Sch D-1'!D56,'Sch D'!$B$8:$B$78,'Sch D-1'!E56)</f>
        <v>0</v>
      </c>
      <c r="H56" s="139">
        <f t="shared" si="0"/>
        <v>0</v>
      </c>
    </row>
    <row r="57" spans="1:8" ht="15" customHeight="1" x14ac:dyDescent="0.2">
      <c r="A57" s="384" t="s">
        <v>438</v>
      </c>
      <c r="B57" s="387" t="s">
        <v>1447</v>
      </c>
      <c r="C57" s="381"/>
      <c r="D57" s="382"/>
      <c r="E57" s="382"/>
      <c r="G57" s="383">
        <f>SUMIFS('Sch D'!$C$8:$C$78,'Sch D'!$A$8:$A$78,'Sch D-1'!D57,'Sch D'!$B$8:$B$78,'Sch D-1'!E57)</f>
        <v>0</v>
      </c>
      <c r="H57" s="139">
        <f t="shared" si="0"/>
        <v>0</v>
      </c>
    </row>
    <row r="58" spans="1:8" ht="15" customHeight="1" x14ac:dyDescent="0.2">
      <c r="A58" s="384" t="s">
        <v>439</v>
      </c>
      <c r="B58" s="1018" t="s">
        <v>440</v>
      </c>
      <c r="C58" s="381"/>
      <c r="D58" s="382"/>
      <c r="E58" s="382"/>
      <c r="G58" s="383">
        <f>SUMIFS('Sch D'!$C$8:$C$78,'Sch D'!$A$8:$A$78,'Sch D-1'!D58,'Sch D'!$B$8:$B$78,'Sch D-1'!E58)</f>
        <v>0</v>
      </c>
      <c r="H58" s="139">
        <f t="shared" si="0"/>
        <v>0</v>
      </c>
    </row>
    <row r="59" spans="1:8" ht="15" customHeight="1" x14ac:dyDescent="0.2">
      <c r="A59" s="384" t="s">
        <v>441</v>
      </c>
      <c r="B59" s="387" t="s">
        <v>442</v>
      </c>
      <c r="C59" s="381"/>
      <c r="D59" s="382"/>
      <c r="E59" s="382"/>
      <c r="G59" s="383">
        <f>SUMIFS('Sch D'!$C$8:$C$78,'Sch D'!$A$8:$A$78,'Sch D-1'!D59,'Sch D'!$B$8:$B$78,'Sch D-1'!E59)</f>
        <v>0</v>
      </c>
      <c r="H59" s="139">
        <f t="shared" si="0"/>
        <v>0</v>
      </c>
    </row>
    <row r="60" spans="1:8" ht="15" customHeight="1" x14ac:dyDescent="0.2">
      <c r="A60" s="384" t="s">
        <v>443</v>
      </c>
      <c r="B60" s="387" t="s">
        <v>1448</v>
      </c>
      <c r="C60" s="381"/>
      <c r="D60" s="926" t="s">
        <v>13</v>
      </c>
      <c r="E60" s="926" t="s">
        <v>6</v>
      </c>
      <c r="G60" s="383">
        <f>SUMIFS('Sch D'!$C$8:$C$78,'Sch D'!$A$8:$A$78,'Sch D-1'!D60,'Sch D'!$B$8:$B$78,'Sch D-1'!E60)</f>
        <v>0</v>
      </c>
      <c r="H60" s="139">
        <f t="shared" si="0"/>
        <v>0</v>
      </c>
    </row>
    <row r="61" spans="1:8" ht="15" customHeight="1" x14ac:dyDescent="0.2">
      <c r="A61" s="384" t="s">
        <v>443</v>
      </c>
      <c r="B61" s="387" t="s">
        <v>1448</v>
      </c>
      <c r="C61" s="925"/>
      <c r="D61" s="926" t="s">
        <v>13</v>
      </c>
      <c r="E61" s="926" t="s">
        <v>8</v>
      </c>
      <c r="G61" s="383">
        <f>SUMIFS('Sch D'!$C$8:$C$78,'Sch D'!$A$8:$A$78,'Sch D-1'!D61,'Sch D'!$B$8:$B$78,'Sch D-1'!E61)</f>
        <v>0</v>
      </c>
      <c r="H61" s="139">
        <f t="shared" ref="H61:H73" si="2">SUMIFS($C$6:$C$306,$D$6:$D$306,D61,$E$6:$E$306,E61)-G61</f>
        <v>0</v>
      </c>
    </row>
    <row r="62" spans="1:8" ht="15" customHeight="1" x14ac:dyDescent="0.2">
      <c r="A62" s="384" t="s">
        <v>443</v>
      </c>
      <c r="B62" s="387" t="s">
        <v>1448</v>
      </c>
      <c r="C62" s="925"/>
      <c r="D62" s="926" t="s">
        <v>13</v>
      </c>
      <c r="E62" s="926" t="s">
        <v>12</v>
      </c>
      <c r="G62" s="383">
        <f>SUMIFS('Sch D'!$C$8:$C$78,'Sch D'!$A$8:$A$78,'Sch D-1'!D62,'Sch D'!$B$8:$B$78,'Sch D-1'!E62)</f>
        <v>0</v>
      </c>
      <c r="H62" s="139">
        <f t="shared" si="2"/>
        <v>0</v>
      </c>
    </row>
    <row r="63" spans="1:8" ht="15" customHeight="1" x14ac:dyDescent="0.2">
      <c r="A63" s="384" t="s">
        <v>444</v>
      </c>
      <c r="B63" s="387" t="s">
        <v>1449</v>
      </c>
      <c r="C63" s="381"/>
      <c r="D63" s="382"/>
      <c r="E63" s="382"/>
      <c r="G63" s="383">
        <f>SUMIFS('Sch D'!$C$8:$C$78,'Sch D'!$A$8:$A$78,'Sch D-1'!D63,'Sch D'!$B$8:$B$78,'Sch D-1'!E63)</f>
        <v>0</v>
      </c>
      <c r="H63" s="139">
        <f t="shared" si="2"/>
        <v>0</v>
      </c>
    </row>
    <row r="64" spans="1:8" ht="15" customHeight="1" x14ac:dyDescent="0.2">
      <c r="A64" s="384" t="s">
        <v>445</v>
      </c>
      <c r="B64" s="387" t="s">
        <v>1450</v>
      </c>
      <c r="C64" s="381"/>
      <c r="D64" s="926" t="s">
        <v>25</v>
      </c>
      <c r="E64" s="926" t="s">
        <v>6</v>
      </c>
      <c r="G64" s="383">
        <f>SUMIFS('Sch D'!$C$8:$C$78,'Sch D'!$A$8:$A$78,'Sch D-1'!D64,'Sch D'!$B$8:$B$78,'Sch D-1'!E64)</f>
        <v>0</v>
      </c>
      <c r="H64" s="139">
        <f t="shared" si="2"/>
        <v>0</v>
      </c>
    </row>
    <row r="65" spans="1:8" ht="15" customHeight="1" x14ac:dyDescent="0.2">
      <c r="A65" s="384" t="s">
        <v>445</v>
      </c>
      <c r="B65" s="387" t="s">
        <v>1450</v>
      </c>
      <c r="C65" s="925"/>
      <c r="D65" s="926" t="s">
        <v>25</v>
      </c>
      <c r="E65" s="926" t="s">
        <v>8</v>
      </c>
      <c r="G65" s="383">
        <f>SUMIFS('Sch D'!$C$8:$C$78,'Sch D'!$A$8:$A$78,'Sch D-1'!D65,'Sch D'!$B$8:$B$78,'Sch D-1'!E65)</f>
        <v>0</v>
      </c>
      <c r="H65" s="139">
        <f t="shared" si="2"/>
        <v>0</v>
      </c>
    </row>
    <row r="66" spans="1:8" ht="15" customHeight="1" x14ac:dyDescent="0.2">
      <c r="A66" s="384" t="s">
        <v>445</v>
      </c>
      <c r="B66" s="387" t="s">
        <v>1450</v>
      </c>
      <c r="C66" s="925"/>
      <c r="D66" s="926" t="s">
        <v>25</v>
      </c>
      <c r="E66" s="926" t="s">
        <v>12</v>
      </c>
      <c r="G66" s="383">
        <f>SUMIFS('Sch D'!$C$8:$C$78,'Sch D'!$A$8:$A$78,'Sch D-1'!D66,'Sch D'!$B$8:$B$78,'Sch D-1'!E66)</f>
        <v>0</v>
      </c>
      <c r="H66" s="139">
        <f t="shared" si="2"/>
        <v>0</v>
      </c>
    </row>
    <row r="67" spans="1:8" ht="15" customHeight="1" x14ac:dyDescent="0.2">
      <c r="A67" s="384" t="s">
        <v>445</v>
      </c>
      <c r="B67" s="387" t="s">
        <v>1450</v>
      </c>
      <c r="C67" s="925"/>
      <c r="D67" s="926" t="s">
        <v>29</v>
      </c>
      <c r="E67" s="926" t="s">
        <v>18</v>
      </c>
      <c r="G67" s="383">
        <f>SUMIFS('Sch D'!$C$8:$C$78,'Sch D'!$A$8:$A$78,'Sch D-1'!D67,'Sch D'!$B$8:$B$78,'Sch D-1'!E67)</f>
        <v>0</v>
      </c>
      <c r="H67" s="139">
        <f t="shared" si="2"/>
        <v>0</v>
      </c>
    </row>
    <row r="68" spans="1:8" ht="15" customHeight="1" x14ac:dyDescent="0.2">
      <c r="A68" s="384" t="s">
        <v>446</v>
      </c>
      <c r="B68" s="387" t="s">
        <v>1451</v>
      </c>
      <c r="C68" s="381"/>
      <c r="D68" s="382"/>
      <c r="E68" s="382"/>
      <c r="G68" s="383">
        <f>SUMIFS('Sch D'!$C$8:$C$78,'Sch D'!$A$8:$A$78,'Sch D-1'!D68,'Sch D'!$B$8:$B$78,'Sch D-1'!E68)</f>
        <v>0</v>
      </c>
      <c r="H68" s="139">
        <f t="shared" si="2"/>
        <v>0</v>
      </c>
    </row>
    <row r="69" spans="1:8" ht="15" customHeight="1" x14ac:dyDescent="0.2">
      <c r="A69" s="384" t="s">
        <v>447</v>
      </c>
      <c r="B69" s="387" t="s">
        <v>1452</v>
      </c>
      <c r="C69" s="381"/>
      <c r="D69" s="382"/>
      <c r="E69" s="382"/>
      <c r="G69" s="383">
        <f>SUMIFS('Sch D'!$C$8:$C$78,'Sch D'!$A$8:$A$78,'Sch D-1'!D69,'Sch D'!$B$8:$B$78,'Sch D-1'!E69)</f>
        <v>0</v>
      </c>
      <c r="H69" s="139">
        <f t="shared" si="2"/>
        <v>0</v>
      </c>
    </row>
    <row r="70" spans="1:8" ht="15" customHeight="1" x14ac:dyDescent="0.2">
      <c r="A70" s="384" t="s">
        <v>448</v>
      </c>
      <c r="B70" s="387" t="s">
        <v>1453</v>
      </c>
      <c r="C70" s="381"/>
      <c r="D70" s="382"/>
      <c r="E70" s="382"/>
      <c r="G70" s="383">
        <f>SUMIFS('Sch D'!$C$8:$C$78,'Sch D'!$A$8:$A$78,'Sch D-1'!D70,'Sch D'!$B$8:$B$78,'Sch D-1'!E70)</f>
        <v>0</v>
      </c>
      <c r="H70" s="139">
        <f t="shared" si="2"/>
        <v>0</v>
      </c>
    </row>
    <row r="71" spans="1:8" ht="15" customHeight="1" x14ac:dyDescent="0.2">
      <c r="A71" s="384" t="s">
        <v>449</v>
      </c>
      <c r="B71" s="387" t="s">
        <v>1454</v>
      </c>
      <c r="C71" s="381"/>
      <c r="D71" s="926" t="s">
        <v>9</v>
      </c>
      <c r="E71" s="926" t="s">
        <v>6</v>
      </c>
      <c r="G71" s="383">
        <f>SUMIFS('Sch D'!$C$8:$C$78,'Sch D'!$A$8:$A$78,'Sch D-1'!D71,'Sch D'!$B$8:$B$78,'Sch D-1'!E71)</f>
        <v>0</v>
      </c>
      <c r="H71" s="139">
        <f t="shared" si="2"/>
        <v>0</v>
      </c>
    </row>
    <row r="72" spans="1:8" ht="15" customHeight="1" x14ac:dyDescent="0.2">
      <c r="A72" s="384" t="s">
        <v>449</v>
      </c>
      <c r="B72" s="387" t="s">
        <v>1454</v>
      </c>
      <c r="C72" s="925"/>
      <c r="D72" s="926" t="s">
        <v>9</v>
      </c>
      <c r="E72" s="926" t="s">
        <v>8</v>
      </c>
      <c r="G72" s="383">
        <f>SUMIFS('Sch D'!$C$8:$C$78,'Sch D'!$A$8:$A$78,'Sch D-1'!D72,'Sch D'!$B$8:$B$78,'Sch D-1'!E72)</f>
        <v>0</v>
      </c>
      <c r="H72" s="139">
        <f t="shared" si="2"/>
        <v>0</v>
      </c>
    </row>
    <row r="73" spans="1:8" ht="15" customHeight="1" x14ac:dyDescent="0.2">
      <c r="A73" s="384" t="s">
        <v>449</v>
      </c>
      <c r="B73" s="387" t="s">
        <v>1454</v>
      </c>
      <c r="C73" s="925"/>
      <c r="D73" s="926" t="s">
        <v>9</v>
      </c>
      <c r="E73" s="926" t="s">
        <v>12</v>
      </c>
      <c r="G73" s="383">
        <f>SUMIFS('Sch D'!$C$8:$C$78,'Sch D'!$A$8:$A$78,'Sch D-1'!D73,'Sch D'!$B$8:$B$78,'Sch D-1'!E73)</f>
        <v>0</v>
      </c>
      <c r="H73" s="139">
        <f t="shared" si="2"/>
        <v>0</v>
      </c>
    </row>
    <row r="74" spans="1:8" ht="15" customHeight="1" x14ac:dyDescent="0.2">
      <c r="A74" s="384" t="s">
        <v>450</v>
      </c>
      <c r="B74" s="387" t="s">
        <v>1455</v>
      </c>
      <c r="C74" s="381"/>
      <c r="D74" s="382"/>
      <c r="E74" s="382"/>
      <c r="G74" s="383">
        <f>SUMIFS('Sch D'!$C$8:$C$78,'Sch D'!$A$8:$A$78,'Sch D-1'!D74,'Sch D'!$B$8:$B$78,'Sch D-1'!E74)</f>
        <v>0</v>
      </c>
      <c r="H74" s="139">
        <f t="shared" si="0"/>
        <v>0</v>
      </c>
    </row>
    <row r="75" spans="1:8" ht="15" customHeight="1" x14ac:dyDescent="0.2">
      <c r="A75" s="384" t="s">
        <v>451</v>
      </c>
      <c r="B75" s="387" t="s">
        <v>1456</v>
      </c>
      <c r="C75" s="381"/>
      <c r="D75" s="382"/>
      <c r="E75" s="382"/>
      <c r="G75" s="383">
        <f>SUMIFS('Sch D'!$C$8:$C$78,'Sch D'!$A$8:$A$78,'Sch D-1'!D75,'Sch D'!$B$8:$B$78,'Sch D-1'!E75)</f>
        <v>0</v>
      </c>
      <c r="H75" s="139">
        <f t="shared" si="0"/>
        <v>0</v>
      </c>
    </row>
    <row r="76" spans="1:8" ht="15" customHeight="1" x14ac:dyDescent="0.2">
      <c r="A76" s="384" t="s">
        <v>452</v>
      </c>
      <c r="B76" s="387" t="s">
        <v>1457</v>
      </c>
      <c r="C76" s="381"/>
      <c r="D76" s="382"/>
      <c r="E76" s="382"/>
      <c r="G76" s="383">
        <f>SUMIFS('Sch D'!$C$8:$C$78,'Sch D'!$A$8:$A$78,'Sch D-1'!D76,'Sch D'!$B$8:$B$78,'Sch D-1'!E76)</f>
        <v>0</v>
      </c>
      <c r="H76" s="139">
        <f t="shared" si="0"/>
        <v>0</v>
      </c>
    </row>
    <row r="77" spans="1:8" ht="15" customHeight="1" x14ac:dyDescent="0.2">
      <c r="A77" s="384" t="s">
        <v>453</v>
      </c>
      <c r="B77" s="387" t="s">
        <v>1458</v>
      </c>
      <c r="C77" s="381"/>
      <c r="D77" s="382"/>
      <c r="E77" s="382"/>
      <c r="G77" s="383">
        <f>SUMIFS('Sch D'!$C$8:$C$78,'Sch D'!$A$8:$A$78,'Sch D-1'!D77,'Sch D'!$B$8:$B$78,'Sch D-1'!E77)</f>
        <v>0</v>
      </c>
      <c r="H77" s="139">
        <f t="shared" si="0"/>
        <v>0</v>
      </c>
    </row>
    <row r="78" spans="1:8" ht="15" customHeight="1" x14ac:dyDescent="0.2">
      <c r="A78" s="384" t="s">
        <v>454</v>
      </c>
      <c r="B78" s="387" t="s">
        <v>1459</v>
      </c>
      <c r="C78" s="381"/>
      <c r="D78" s="382"/>
      <c r="E78" s="382"/>
      <c r="G78" s="383">
        <f>SUMIFS('Sch D'!$C$8:$C$78,'Sch D'!$A$8:$A$78,'Sch D-1'!D78,'Sch D'!$B$8:$B$78,'Sch D-1'!E78)</f>
        <v>0</v>
      </c>
      <c r="H78" s="139">
        <f t="shared" si="0"/>
        <v>0</v>
      </c>
    </row>
    <row r="79" spans="1:8" ht="15" customHeight="1" x14ac:dyDescent="0.2">
      <c r="A79" s="384" t="s">
        <v>455</v>
      </c>
      <c r="B79" s="387" t="s">
        <v>1460</v>
      </c>
      <c r="C79" s="381"/>
      <c r="D79" s="382"/>
      <c r="E79" s="382"/>
      <c r="G79" s="383">
        <f>SUMIFS('Sch D'!$C$8:$C$78,'Sch D'!$A$8:$A$78,'Sch D-1'!D79,'Sch D'!$B$8:$B$78,'Sch D-1'!E79)</f>
        <v>0</v>
      </c>
      <c r="H79" s="139">
        <f t="shared" ref="H79:H142" si="3">SUMIFS($C$6:$C$306,$D$6:$D$306,D79,$E$6:$E$306,E79)-G79</f>
        <v>0</v>
      </c>
    </row>
    <row r="80" spans="1:8" ht="15" customHeight="1" x14ac:dyDescent="0.2">
      <c r="A80" s="384" t="s">
        <v>456</v>
      </c>
      <c r="B80" s="387" t="s">
        <v>1461</v>
      </c>
      <c r="C80" s="381"/>
      <c r="D80" s="382"/>
      <c r="E80" s="382"/>
      <c r="G80" s="383">
        <f>SUMIFS('Sch D'!$C$8:$C$78,'Sch D'!$A$8:$A$78,'Sch D-1'!D80,'Sch D'!$B$8:$B$78,'Sch D-1'!E80)</f>
        <v>0</v>
      </c>
      <c r="H80" s="139">
        <f t="shared" si="3"/>
        <v>0</v>
      </c>
    </row>
    <row r="81" spans="1:8" ht="15" customHeight="1" x14ac:dyDescent="0.2">
      <c r="A81" s="384" t="s">
        <v>457</v>
      </c>
      <c r="B81" s="387" t="s">
        <v>1462</v>
      </c>
      <c r="C81" s="381"/>
      <c r="D81" s="382"/>
      <c r="E81" s="382"/>
      <c r="G81" s="383">
        <f>SUMIFS('Sch D'!$C$8:$C$78,'Sch D'!$A$8:$A$78,'Sch D-1'!D81,'Sch D'!$B$8:$B$78,'Sch D-1'!E81)</f>
        <v>0</v>
      </c>
      <c r="H81" s="139">
        <f t="shared" si="3"/>
        <v>0</v>
      </c>
    </row>
    <row r="82" spans="1:8" ht="15" customHeight="1" x14ac:dyDescent="0.2">
      <c r="A82" s="384" t="s">
        <v>458</v>
      </c>
      <c r="B82" s="387" t="s">
        <v>1463</v>
      </c>
      <c r="C82" s="381"/>
      <c r="D82" s="382"/>
      <c r="E82" s="382"/>
      <c r="G82" s="383">
        <f>SUMIFS('Sch D'!$C$8:$C$78,'Sch D'!$A$8:$A$78,'Sch D-1'!D82,'Sch D'!$B$8:$B$78,'Sch D-1'!E82)</f>
        <v>0</v>
      </c>
      <c r="H82" s="139">
        <f t="shared" si="3"/>
        <v>0</v>
      </c>
    </row>
    <row r="83" spans="1:8" ht="15" customHeight="1" x14ac:dyDescent="0.2">
      <c r="A83" s="384" t="s">
        <v>459</v>
      </c>
      <c r="B83" s="387" t="s">
        <v>460</v>
      </c>
      <c r="C83" s="388">
        <f>+'Sch E'!C10</f>
        <v>0</v>
      </c>
      <c r="D83" s="926" t="s">
        <v>15</v>
      </c>
      <c r="E83" s="926" t="s">
        <v>12</v>
      </c>
      <c r="G83" s="383">
        <f>SUMIFS('Sch D'!$C$8:$C$78,'Sch D'!$A$8:$A$78,'Sch D-1'!D83,'Sch D'!$B$8:$B$78,'Sch D-1'!E83)</f>
        <v>0</v>
      </c>
      <c r="H83" s="139">
        <f t="shared" si="3"/>
        <v>0</v>
      </c>
    </row>
    <row r="84" spans="1:8" ht="30" customHeight="1" x14ac:dyDescent="0.2">
      <c r="A84" s="384" t="s">
        <v>461</v>
      </c>
      <c r="B84" s="1016" t="s">
        <v>1464</v>
      </c>
      <c r="C84" s="381"/>
      <c r="D84" s="382"/>
      <c r="E84" s="382"/>
      <c r="G84" s="383">
        <f>SUMIFS('Sch D'!$C$8:$C$78,'Sch D'!$A$8:$A$78,'Sch D-1'!D84,'Sch D'!$B$8:$B$78,'Sch D-1'!E84)</f>
        <v>0</v>
      </c>
      <c r="H84" s="139">
        <f t="shared" si="3"/>
        <v>0</v>
      </c>
    </row>
    <row r="85" spans="1:8" ht="15" customHeight="1" x14ac:dyDescent="0.2">
      <c r="A85" s="384" t="s">
        <v>462</v>
      </c>
      <c r="B85" s="1016" t="s">
        <v>1465</v>
      </c>
      <c r="C85" s="388">
        <f>+'Sch H'!E16</f>
        <v>0</v>
      </c>
      <c r="D85" s="926" t="s">
        <v>31</v>
      </c>
      <c r="E85" s="926" t="s">
        <v>31</v>
      </c>
      <c r="G85" s="383">
        <f>SUMIFS('Sch D'!$C$8:$C$78,'Sch D'!$A$8:$A$78,'Sch D-1'!D85,'Sch D'!$B$8:$B$78,'Sch D-1'!E85)</f>
        <v>0</v>
      </c>
      <c r="H85" s="139">
        <f t="shared" si="3"/>
        <v>0</v>
      </c>
    </row>
    <row r="86" spans="1:8" ht="15" customHeight="1" x14ac:dyDescent="0.2">
      <c r="A86" s="384" t="s">
        <v>463</v>
      </c>
      <c r="B86" s="1016" t="s">
        <v>1466</v>
      </c>
      <c r="C86" s="381"/>
      <c r="D86" s="382"/>
      <c r="E86" s="382"/>
      <c r="G86" s="383">
        <f>SUMIFS('Sch D'!$C$8:$C$78,'Sch D'!$A$8:$A$78,'Sch D-1'!D86,'Sch D'!$B$8:$B$78,'Sch D-1'!E86)</f>
        <v>0</v>
      </c>
      <c r="H86" s="139">
        <f t="shared" si="3"/>
        <v>0</v>
      </c>
    </row>
    <row r="87" spans="1:8" ht="15" customHeight="1" x14ac:dyDescent="0.2">
      <c r="A87" s="384" t="s">
        <v>464</v>
      </c>
      <c r="B87" s="1016" t="s">
        <v>1467</v>
      </c>
      <c r="C87" s="381"/>
      <c r="D87" s="382"/>
      <c r="E87" s="382"/>
      <c r="G87" s="383">
        <f>SUMIFS('Sch D'!$C$8:$C$78,'Sch D'!$A$8:$A$78,'Sch D-1'!D87,'Sch D'!$B$8:$B$78,'Sch D-1'!E87)</f>
        <v>0</v>
      </c>
      <c r="H87" s="139">
        <f t="shared" si="3"/>
        <v>0</v>
      </c>
    </row>
    <row r="88" spans="1:8" ht="15" customHeight="1" x14ac:dyDescent="0.2">
      <c r="A88" s="384" t="s">
        <v>465</v>
      </c>
      <c r="B88" s="387" t="s">
        <v>1468</v>
      </c>
      <c r="C88" s="381"/>
      <c r="D88" s="382"/>
      <c r="E88" s="382"/>
      <c r="G88" s="383">
        <f>SUMIFS('Sch D'!$C$8:$C$78,'Sch D'!$A$8:$A$78,'Sch D-1'!D88,'Sch D'!$B$8:$B$78,'Sch D-1'!E88)</f>
        <v>0</v>
      </c>
      <c r="H88" s="139">
        <f t="shared" si="3"/>
        <v>0</v>
      </c>
    </row>
    <row r="89" spans="1:8" ht="30" customHeight="1" x14ac:dyDescent="0.2">
      <c r="A89" s="384" t="s">
        <v>466</v>
      </c>
      <c r="B89" s="1016" t="s">
        <v>1469</v>
      </c>
      <c r="C89" s="381"/>
      <c r="D89" s="382"/>
      <c r="E89" s="382"/>
      <c r="G89" s="383">
        <f>SUMIFS('Sch D'!$C$8:$C$78,'Sch D'!$A$8:$A$78,'Sch D-1'!D89,'Sch D'!$B$8:$B$78,'Sch D-1'!E89)</f>
        <v>0</v>
      </c>
      <c r="H89" s="139">
        <f t="shared" si="3"/>
        <v>0</v>
      </c>
    </row>
    <row r="90" spans="1:8" ht="30" customHeight="1" x14ac:dyDescent="0.2">
      <c r="A90" s="384" t="s">
        <v>467</v>
      </c>
      <c r="B90" s="1016" t="s">
        <v>1470</v>
      </c>
      <c r="C90" s="381"/>
      <c r="D90" s="382"/>
      <c r="E90" s="382"/>
      <c r="G90" s="383">
        <f>SUMIFS('Sch D'!$C$8:$C$78,'Sch D'!$A$8:$A$78,'Sch D-1'!D90,'Sch D'!$B$8:$B$78,'Sch D-1'!E90)</f>
        <v>0</v>
      </c>
      <c r="H90" s="139">
        <f t="shared" si="3"/>
        <v>0</v>
      </c>
    </row>
    <row r="91" spans="1:8" ht="15" customHeight="1" x14ac:dyDescent="0.2">
      <c r="A91" s="384" t="s">
        <v>468</v>
      </c>
      <c r="B91" s="1016" t="s">
        <v>1471</v>
      </c>
      <c r="C91" s="381"/>
      <c r="D91" s="382"/>
      <c r="E91" s="382"/>
      <c r="G91" s="383">
        <f>SUMIFS('Sch D'!$C$8:$C$78,'Sch D'!$A$8:$A$78,'Sch D-1'!D91,'Sch D'!$B$8:$B$78,'Sch D-1'!E91)</f>
        <v>0</v>
      </c>
      <c r="H91" s="139">
        <f t="shared" si="3"/>
        <v>0</v>
      </c>
    </row>
    <row r="92" spans="1:8" ht="15" customHeight="1" x14ac:dyDescent="0.2">
      <c r="A92" s="384" t="s">
        <v>469</v>
      </c>
      <c r="B92" s="1016" t="s">
        <v>1472</v>
      </c>
      <c r="C92" s="381"/>
      <c r="D92" s="926" t="s">
        <v>31</v>
      </c>
      <c r="E92" s="926" t="s">
        <v>31</v>
      </c>
      <c r="G92" s="383">
        <f>SUMIFS('Sch D'!$C$8:$C$78,'Sch D'!$A$8:$A$78,'Sch D-1'!D92,'Sch D'!$B$8:$B$78,'Sch D-1'!E92)</f>
        <v>0</v>
      </c>
      <c r="H92" s="139">
        <f t="shared" si="3"/>
        <v>0</v>
      </c>
    </row>
    <row r="93" spans="1:8" ht="15" customHeight="1" x14ac:dyDescent="0.2">
      <c r="A93" s="384" t="s">
        <v>470</v>
      </c>
      <c r="B93" s="387" t="s">
        <v>1473</v>
      </c>
      <c r="C93" s="381"/>
      <c r="D93" s="926" t="s">
        <v>31</v>
      </c>
      <c r="E93" s="926" t="s">
        <v>31</v>
      </c>
      <c r="G93" s="383">
        <f>SUMIFS('Sch D'!$C$8:$C$78,'Sch D'!$A$8:$A$78,'Sch D-1'!D93,'Sch D'!$B$8:$B$78,'Sch D-1'!E93)</f>
        <v>0</v>
      </c>
      <c r="H93" s="139">
        <f t="shared" si="3"/>
        <v>0</v>
      </c>
    </row>
    <row r="94" spans="1:8" ht="15" customHeight="1" x14ac:dyDescent="0.2">
      <c r="A94" s="384" t="s">
        <v>471</v>
      </c>
      <c r="B94" s="1016" t="s">
        <v>1474</v>
      </c>
      <c r="C94" s="381"/>
      <c r="D94" s="926" t="s">
        <v>31</v>
      </c>
      <c r="E94" s="926" t="s">
        <v>31</v>
      </c>
      <c r="G94" s="383">
        <f>SUMIFS('Sch D'!$C$8:$C$78,'Sch D'!$A$8:$A$78,'Sch D-1'!D94,'Sch D'!$B$8:$B$78,'Sch D-1'!E94)</f>
        <v>0</v>
      </c>
      <c r="H94" s="139">
        <f t="shared" si="3"/>
        <v>0</v>
      </c>
    </row>
    <row r="95" spans="1:8" ht="15" customHeight="1" x14ac:dyDescent="0.2">
      <c r="A95" s="384" t="s">
        <v>472</v>
      </c>
      <c r="B95" s="1016" t="s">
        <v>1475</v>
      </c>
      <c r="C95" s="381"/>
      <c r="D95" s="926" t="s">
        <v>31</v>
      </c>
      <c r="E95" s="926" t="s">
        <v>31</v>
      </c>
      <c r="G95" s="383">
        <f>SUMIFS('Sch D'!$C$8:$C$78,'Sch D'!$A$8:$A$78,'Sch D-1'!D95,'Sch D'!$B$8:$B$78,'Sch D-1'!E95)</f>
        <v>0</v>
      </c>
      <c r="H95" s="139">
        <f t="shared" si="3"/>
        <v>0</v>
      </c>
    </row>
    <row r="96" spans="1:8" ht="15" customHeight="1" x14ac:dyDescent="0.2">
      <c r="A96" s="384" t="s">
        <v>473</v>
      </c>
      <c r="B96" s="1016" t="s">
        <v>1476</v>
      </c>
      <c r="C96" s="381"/>
      <c r="D96" s="382"/>
      <c r="E96" s="382"/>
      <c r="G96" s="383">
        <f>SUMIFS('Sch D'!$C$8:$C$78,'Sch D'!$A$8:$A$78,'Sch D-1'!D96,'Sch D'!$B$8:$B$78,'Sch D-1'!E96)</f>
        <v>0</v>
      </c>
      <c r="H96" s="139">
        <f t="shared" si="3"/>
        <v>0</v>
      </c>
    </row>
    <row r="97" spans="1:8" ht="15" customHeight="1" x14ac:dyDescent="0.2">
      <c r="A97" s="384" t="s">
        <v>474</v>
      </c>
      <c r="B97" s="387" t="s">
        <v>1477</v>
      </c>
      <c r="C97" s="381"/>
      <c r="D97" s="926" t="s">
        <v>31</v>
      </c>
      <c r="E97" s="926" t="s">
        <v>31</v>
      </c>
      <c r="G97" s="383">
        <f>SUMIFS('Sch D'!$C$8:$C$78,'Sch D'!$A$8:$A$78,'Sch D-1'!D97,'Sch D'!$B$8:$B$78,'Sch D-1'!E97)</f>
        <v>0</v>
      </c>
      <c r="H97" s="139">
        <f t="shared" si="3"/>
        <v>0</v>
      </c>
    </row>
    <row r="98" spans="1:8" ht="15" customHeight="1" x14ac:dyDescent="0.2">
      <c r="A98" s="384" t="s">
        <v>475</v>
      </c>
      <c r="B98" s="1016" t="s">
        <v>1478</v>
      </c>
      <c r="C98" s="381"/>
      <c r="D98" s="382"/>
      <c r="E98" s="382"/>
      <c r="G98" s="383">
        <f>SUMIFS('Sch D'!$C$8:$C$78,'Sch D'!$A$8:$A$78,'Sch D-1'!D98,'Sch D'!$B$8:$B$78,'Sch D-1'!E98)</f>
        <v>0</v>
      </c>
      <c r="H98" s="139">
        <f t="shared" si="3"/>
        <v>0</v>
      </c>
    </row>
    <row r="99" spans="1:8" ht="30" customHeight="1" x14ac:dyDescent="0.2">
      <c r="A99" s="384" t="s">
        <v>476</v>
      </c>
      <c r="B99" s="1016" t="s">
        <v>1479</v>
      </c>
      <c r="C99" s="381"/>
      <c r="D99" s="382"/>
      <c r="E99" s="382"/>
      <c r="G99" s="383">
        <f>SUMIFS('Sch D'!$C$8:$C$78,'Sch D'!$A$8:$A$78,'Sch D-1'!D99,'Sch D'!$B$8:$B$78,'Sch D-1'!E99)</f>
        <v>0</v>
      </c>
      <c r="H99" s="139">
        <f t="shared" si="3"/>
        <v>0</v>
      </c>
    </row>
    <row r="100" spans="1:8" ht="15" customHeight="1" x14ac:dyDescent="0.2">
      <c r="A100" s="384" t="s">
        <v>271</v>
      </c>
      <c r="B100" s="387" t="s">
        <v>477</v>
      </c>
      <c r="C100" s="381"/>
      <c r="D100" s="382"/>
      <c r="E100" s="382"/>
      <c r="G100" s="383">
        <f>SUMIFS('Sch D'!$C$8:$C$78,'Sch D'!$A$8:$A$78,'Sch D-1'!D100,'Sch D'!$B$8:$B$78,'Sch D-1'!E100)</f>
        <v>0</v>
      </c>
      <c r="H100" s="139">
        <f t="shared" si="3"/>
        <v>0</v>
      </c>
    </row>
    <row r="101" spans="1:8" ht="15" customHeight="1" x14ac:dyDescent="0.2">
      <c r="A101" s="384" t="s">
        <v>478</v>
      </c>
      <c r="B101" s="1016" t="s">
        <v>1160</v>
      </c>
      <c r="C101" s="388">
        <f>-'Sch F'!$G$14</f>
        <v>0</v>
      </c>
      <c r="D101" s="926" t="s">
        <v>31</v>
      </c>
      <c r="E101" s="926" t="s">
        <v>31</v>
      </c>
      <c r="G101" s="383">
        <f>SUMIFS('Sch D'!$C$8:$C$78,'Sch D'!$A$8:$A$78,'Sch D-1'!D101,'Sch D'!$B$8:$B$78,'Sch D-1'!E101)</f>
        <v>0</v>
      </c>
      <c r="H101" s="139">
        <f t="shared" si="3"/>
        <v>0</v>
      </c>
    </row>
    <row r="102" spans="1:8" ht="15" customHeight="1" x14ac:dyDescent="0.2">
      <c r="A102" s="384" t="s">
        <v>479</v>
      </c>
      <c r="B102" s="1016" t="s">
        <v>1480</v>
      </c>
      <c r="C102" s="381"/>
      <c r="D102" s="382"/>
      <c r="E102" s="382"/>
      <c r="G102" s="383">
        <f>SUMIFS('Sch D'!$C$8:$C$78,'Sch D'!$A$8:$A$78,'Sch D-1'!D102,'Sch D'!$B$8:$B$78,'Sch D-1'!E102)</f>
        <v>0</v>
      </c>
      <c r="H102" s="139">
        <f t="shared" si="3"/>
        <v>0</v>
      </c>
    </row>
    <row r="103" spans="1:8" ht="15" customHeight="1" x14ac:dyDescent="0.2">
      <c r="A103" s="384" t="s">
        <v>480</v>
      </c>
      <c r="B103" s="1016" t="s">
        <v>1481</v>
      </c>
      <c r="C103" s="381"/>
      <c r="D103" s="382"/>
      <c r="E103" s="382"/>
      <c r="G103" s="383">
        <f>SUMIFS('Sch D'!$C$8:$C$78,'Sch D'!$A$8:$A$78,'Sch D-1'!D103,'Sch D'!$B$8:$B$78,'Sch D-1'!E103)</f>
        <v>0</v>
      </c>
      <c r="H103" s="139">
        <f t="shared" si="3"/>
        <v>0</v>
      </c>
    </row>
    <row r="104" spans="1:8" ht="15" customHeight="1" x14ac:dyDescent="0.2">
      <c r="A104" s="384" t="s">
        <v>481</v>
      </c>
      <c r="B104" s="1016" t="s">
        <v>1482</v>
      </c>
      <c r="C104" s="381"/>
      <c r="D104" s="382"/>
      <c r="E104" s="382"/>
      <c r="G104" s="383">
        <f>SUMIFS('Sch D'!$C$8:$C$78,'Sch D'!$A$8:$A$78,'Sch D-1'!D104,'Sch D'!$B$8:$B$78,'Sch D-1'!E104)</f>
        <v>0</v>
      </c>
      <c r="H104" s="139">
        <f t="shared" si="3"/>
        <v>0</v>
      </c>
    </row>
    <row r="105" spans="1:8" ht="15" customHeight="1" x14ac:dyDescent="0.2">
      <c r="A105" s="384" t="s">
        <v>482</v>
      </c>
      <c r="B105" s="1016" t="s">
        <v>1483</v>
      </c>
      <c r="C105" s="381"/>
      <c r="D105" s="926" t="s">
        <v>31</v>
      </c>
      <c r="E105" s="926" t="s">
        <v>31</v>
      </c>
      <c r="G105" s="383">
        <f>SUMIFS('Sch D'!$C$8:$C$78,'Sch D'!$A$8:$A$78,'Sch D-1'!D105,'Sch D'!$B$8:$B$78,'Sch D-1'!E105)</f>
        <v>0</v>
      </c>
      <c r="H105" s="139">
        <f t="shared" si="3"/>
        <v>0</v>
      </c>
    </row>
    <row r="106" spans="1:8" ht="15" customHeight="1" x14ac:dyDescent="0.2">
      <c r="A106" s="389"/>
      <c r="B106" s="390"/>
      <c r="C106" s="381"/>
      <c r="D106" s="382"/>
      <c r="E106" s="382"/>
      <c r="G106" s="383">
        <f>SUMIFS('Sch D'!$C$8:$C$78,'Sch D'!$A$8:$A$78,'Sch D-1'!D106,'Sch D'!$B$8:$B$78,'Sch D-1'!E106)</f>
        <v>0</v>
      </c>
      <c r="H106" s="139">
        <f t="shared" si="3"/>
        <v>0</v>
      </c>
    </row>
    <row r="107" spans="1:8" ht="15" customHeight="1" x14ac:dyDescent="0.2">
      <c r="A107" s="389"/>
      <c r="B107" s="390"/>
      <c r="C107" s="381"/>
      <c r="D107" s="382"/>
      <c r="E107" s="382"/>
      <c r="G107" s="383">
        <f>SUMIFS('Sch D'!$C$8:$C$78,'Sch D'!$A$8:$A$78,'Sch D-1'!D107,'Sch D'!$B$8:$B$78,'Sch D-1'!E107)</f>
        <v>0</v>
      </c>
      <c r="H107" s="139">
        <f t="shared" si="3"/>
        <v>0</v>
      </c>
    </row>
    <row r="108" spans="1:8" ht="15" customHeight="1" x14ac:dyDescent="0.2">
      <c r="A108" s="389"/>
      <c r="B108" s="390"/>
      <c r="C108" s="381"/>
      <c r="D108" s="382"/>
      <c r="E108" s="382"/>
      <c r="G108" s="383">
        <f>SUMIFS('Sch D'!$C$8:$C$78,'Sch D'!$A$8:$A$78,'Sch D-1'!D108,'Sch D'!$B$8:$B$78,'Sch D-1'!E108)</f>
        <v>0</v>
      </c>
      <c r="H108" s="139">
        <f t="shared" si="3"/>
        <v>0</v>
      </c>
    </row>
    <row r="109" spans="1:8" ht="15" customHeight="1" x14ac:dyDescent="0.2">
      <c r="A109" s="389"/>
      <c r="B109" s="390"/>
      <c r="C109" s="381"/>
      <c r="D109" s="382"/>
      <c r="E109" s="382"/>
      <c r="G109" s="383">
        <f>SUMIFS('Sch D'!$C$8:$C$78,'Sch D'!$A$8:$A$78,'Sch D-1'!D109,'Sch D'!$B$8:$B$78,'Sch D-1'!E109)</f>
        <v>0</v>
      </c>
      <c r="H109" s="139">
        <f t="shared" si="3"/>
        <v>0</v>
      </c>
    </row>
    <row r="110" spans="1:8" ht="15" customHeight="1" x14ac:dyDescent="0.2">
      <c r="A110" s="389"/>
      <c r="B110" s="390"/>
      <c r="C110" s="381"/>
      <c r="D110" s="382"/>
      <c r="E110" s="382"/>
      <c r="G110" s="383">
        <f>SUMIFS('Sch D'!$C$8:$C$78,'Sch D'!$A$8:$A$78,'Sch D-1'!D110,'Sch D'!$B$8:$B$78,'Sch D-1'!E110)</f>
        <v>0</v>
      </c>
      <c r="H110" s="139">
        <f t="shared" si="3"/>
        <v>0</v>
      </c>
    </row>
    <row r="111" spans="1:8" ht="15" customHeight="1" x14ac:dyDescent="0.2">
      <c r="A111" s="389"/>
      <c r="B111" s="390"/>
      <c r="C111" s="381"/>
      <c r="D111" s="382"/>
      <c r="E111" s="382"/>
      <c r="G111" s="383">
        <f>SUMIFS('Sch D'!$C$8:$C$78,'Sch D'!$A$8:$A$78,'Sch D-1'!D111,'Sch D'!$B$8:$B$78,'Sch D-1'!E111)</f>
        <v>0</v>
      </c>
      <c r="H111" s="139">
        <f t="shared" si="3"/>
        <v>0</v>
      </c>
    </row>
    <row r="112" spans="1:8" ht="15" customHeight="1" x14ac:dyDescent="0.2">
      <c r="A112" s="389"/>
      <c r="B112" s="390"/>
      <c r="C112" s="381"/>
      <c r="D112" s="382"/>
      <c r="E112" s="382"/>
      <c r="G112" s="383">
        <f>SUMIFS('Sch D'!$C$8:$C$78,'Sch D'!$A$8:$A$78,'Sch D-1'!D112,'Sch D'!$B$8:$B$78,'Sch D-1'!E112)</f>
        <v>0</v>
      </c>
      <c r="H112" s="139">
        <f t="shared" si="3"/>
        <v>0</v>
      </c>
    </row>
    <row r="113" spans="1:8" ht="15" customHeight="1" x14ac:dyDescent="0.2">
      <c r="A113" s="389"/>
      <c r="B113" s="390"/>
      <c r="C113" s="381"/>
      <c r="D113" s="382"/>
      <c r="E113" s="382"/>
      <c r="G113" s="383">
        <f>SUMIFS('Sch D'!$C$8:$C$78,'Sch D'!$A$8:$A$78,'Sch D-1'!D113,'Sch D'!$B$8:$B$78,'Sch D-1'!E113)</f>
        <v>0</v>
      </c>
      <c r="H113" s="139">
        <f t="shared" si="3"/>
        <v>0</v>
      </c>
    </row>
    <row r="114" spans="1:8" ht="15" customHeight="1" x14ac:dyDescent="0.2">
      <c r="A114" s="389"/>
      <c r="B114" s="390"/>
      <c r="C114" s="381"/>
      <c r="D114" s="382"/>
      <c r="E114" s="382"/>
      <c r="G114" s="383">
        <f>SUMIFS('Sch D'!$C$8:$C$78,'Sch D'!$A$8:$A$78,'Sch D-1'!D114,'Sch D'!$B$8:$B$78,'Sch D-1'!E114)</f>
        <v>0</v>
      </c>
      <c r="H114" s="139">
        <f t="shared" si="3"/>
        <v>0</v>
      </c>
    </row>
    <row r="115" spans="1:8" ht="15" customHeight="1" x14ac:dyDescent="0.2">
      <c r="A115" s="389"/>
      <c r="B115" s="390"/>
      <c r="C115" s="381"/>
      <c r="D115" s="382"/>
      <c r="E115" s="382"/>
      <c r="G115" s="383">
        <f>SUMIFS('Sch D'!$C$8:$C$78,'Sch D'!$A$8:$A$78,'Sch D-1'!D115,'Sch D'!$B$8:$B$78,'Sch D-1'!E115)</f>
        <v>0</v>
      </c>
      <c r="H115" s="139">
        <f t="shared" si="3"/>
        <v>0</v>
      </c>
    </row>
    <row r="116" spans="1:8" ht="15" customHeight="1" x14ac:dyDescent="0.2">
      <c r="A116" s="389"/>
      <c r="B116" s="390"/>
      <c r="C116" s="381"/>
      <c r="D116" s="382"/>
      <c r="E116" s="382"/>
      <c r="G116" s="383">
        <f>SUMIFS('Sch D'!$C$8:$C$78,'Sch D'!$A$8:$A$78,'Sch D-1'!D116,'Sch D'!$B$8:$B$78,'Sch D-1'!E116)</f>
        <v>0</v>
      </c>
      <c r="H116" s="139">
        <f t="shared" si="3"/>
        <v>0</v>
      </c>
    </row>
    <row r="117" spans="1:8" ht="15" customHeight="1" x14ac:dyDescent="0.2">
      <c r="A117" s="389"/>
      <c r="B117" s="390"/>
      <c r="C117" s="381"/>
      <c r="D117" s="382"/>
      <c r="E117" s="382"/>
      <c r="G117" s="383">
        <f>SUMIFS('Sch D'!$C$8:$C$78,'Sch D'!$A$8:$A$78,'Sch D-1'!D117,'Sch D'!$B$8:$B$78,'Sch D-1'!E117)</f>
        <v>0</v>
      </c>
      <c r="H117" s="139">
        <f t="shared" si="3"/>
        <v>0</v>
      </c>
    </row>
    <row r="118" spans="1:8" ht="15" customHeight="1" x14ac:dyDescent="0.2">
      <c r="A118" s="389"/>
      <c r="B118" s="390"/>
      <c r="C118" s="381"/>
      <c r="D118" s="382"/>
      <c r="E118" s="382"/>
      <c r="G118" s="383">
        <f>SUMIFS('Sch D'!$C$8:$C$78,'Sch D'!$A$8:$A$78,'Sch D-1'!D118,'Sch D'!$B$8:$B$78,'Sch D-1'!E118)</f>
        <v>0</v>
      </c>
      <c r="H118" s="139">
        <f t="shared" si="3"/>
        <v>0</v>
      </c>
    </row>
    <row r="119" spans="1:8" ht="15" customHeight="1" x14ac:dyDescent="0.2">
      <c r="A119" s="389"/>
      <c r="B119" s="390"/>
      <c r="C119" s="381"/>
      <c r="D119" s="382"/>
      <c r="E119" s="382"/>
      <c r="G119" s="383">
        <f>SUMIFS('Sch D'!$C$8:$C$78,'Sch D'!$A$8:$A$78,'Sch D-1'!D119,'Sch D'!$B$8:$B$78,'Sch D-1'!E119)</f>
        <v>0</v>
      </c>
      <c r="H119" s="139">
        <f t="shared" si="3"/>
        <v>0</v>
      </c>
    </row>
    <row r="120" spans="1:8" ht="15" customHeight="1" x14ac:dyDescent="0.2">
      <c r="A120" s="389"/>
      <c r="B120" s="390"/>
      <c r="C120" s="381"/>
      <c r="D120" s="382"/>
      <c r="E120" s="382"/>
      <c r="G120" s="383">
        <f>SUMIFS('Sch D'!$C$8:$C$78,'Sch D'!$A$8:$A$78,'Sch D-1'!D120,'Sch D'!$B$8:$B$78,'Sch D-1'!E120)</f>
        <v>0</v>
      </c>
      <c r="H120" s="139">
        <f t="shared" si="3"/>
        <v>0</v>
      </c>
    </row>
    <row r="121" spans="1:8" ht="15" customHeight="1" x14ac:dyDescent="0.2">
      <c r="A121" s="389"/>
      <c r="B121" s="390"/>
      <c r="C121" s="381"/>
      <c r="D121" s="382"/>
      <c r="E121" s="382"/>
      <c r="G121" s="383">
        <f>SUMIFS('Sch D'!$C$8:$C$78,'Sch D'!$A$8:$A$78,'Sch D-1'!D121,'Sch D'!$B$8:$B$78,'Sch D-1'!E121)</f>
        <v>0</v>
      </c>
      <c r="H121" s="139">
        <f t="shared" si="3"/>
        <v>0</v>
      </c>
    </row>
    <row r="122" spans="1:8" ht="15" customHeight="1" x14ac:dyDescent="0.2">
      <c r="A122" s="389"/>
      <c r="B122" s="390"/>
      <c r="C122" s="381"/>
      <c r="D122" s="382"/>
      <c r="E122" s="382"/>
      <c r="G122" s="383">
        <f>SUMIFS('Sch D'!$C$8:$C$78,'Sch D'!$A$8:$A$78,'Sch D-1'!D122,'Sch D'!$B$8:$B$78,'Sch D-1'!E122)</f>
        <v>0</v>
      </c>
      <c r="H122" s="139">
        <f t="shared" si="3"/>
        <v>0</v>
      </c>
    </row>
    <row r="123" spans="1:8" ht="15" customHeight="1" x14ac:dyDescent="0.2">
      <c r="A123" s="389"/>
      <c r="B123" s="390"/>
      <c r="C123" s="381"/>
      <c r="D123" s="382"/>
      <c r="E123" s="382"/>
      <c r="G123" s="383">
        <f>SUMIFS('Sch D'!$C$8:$C$78,'Sch D'!$A$8:$A$78,'Sch D-1'!D123,'Sch D'!$B$8:$B$78,'Sch D-1'!E123)</f>
        <v>0</v>
      </c>
      <c r="H123" s="139">
        <f t="shared" si="3"/>
        <v>0</v>
      </c>
    </row>
    <row r="124" spans="1:8" ht="15" customHeight="1" x14ac:dyDescent="0.2">
      <c r="A124" s="389"/>
      <c r="B124" s="390"/>
      <c r="C124" s="381"/>
      <c r="D124" s="382"/>
      <c r="E124" s="382"/>
      <c r="G124" s="383">
        <f>SUMIFS('Sch D'!$C$8:$C$78,'Sch D'!$A$8:$A$78,'Sch D-1'!D124,'Sch D'!$B$8:$B$78,'Sch D-1'!E124)</f>
        <v>0</v>
      </c>
      <c r="H124" s="139">
        <f t="shared" si="3"/>
        <v>0</v>
      </c>
    </row>
    <row r="125" spans="1:8" ht="15" customHeight="1" x14ac:dyDescent="0.2">
      <c r="A125" s="389"/>
      <c r="B125" s="390"/>
      <c r="C125" s="381"/>
      <c r="D125" s="382"/>
      <c r="E125" s="382"/>
      <c r="G125" s="383">
        <f>SUMIFS('Sch D'!$C$8:$C$78,'Sch D'!$A$8:$A$78,'Sch D-1'!D125,'Sch D'!$B$8:$B$78,'Sch D-1'!E125)</f>
        <v>0</v>
      </c>
      <c r="H125" s="139">
        <f t="shared" si="3"/>
        <v>0</v>
      </c>
    </row>
    <row r="126" spans="1:8" ht="15" customHeight="1" x14ac:dyDescent="0.2">
      <c r="A126" s="389"/>
      <c r="B126" s="390"/>
      <c r="C126" s="381"/>
      <c r="D126" s="382"/>
      <c r="E126" s="382"/>
      <c r="G126" s="383">
        <f>SUMIFS('Sch D'!$C$8:$C$78,'Sch D'!$A$8:$A$78,'Sch D-1'!D126,'Sch D'!$B$8:$B$78,'Sch D-1'!E126)</f>
        <v>0</v>
      </c>
      <c r="H126" s="139">
        <f t="shared" si="3"/>
        <v>0</v>
      </c>
    </row>
    <row r="127" spans="1:8" ht="15" customHeight="1" x14ac:dyDescent="0.2">
      <c r="A127" s="389"/>
      <c r="B127" s="390"/>
      <c r="C127" s="381"/>
      <c r="D127" s="382"/>
      <c r="E127" s="382"/>
      <c r="G127" s="383">
        <f>SUMIFS('Sch D'!$C$8:$C$78,'Sch D'!$A$8:$A$78,'Sch D-1'!D127,'Sch D'!$B$8:$B$78,'Sch D-1'!E127)</f>
        <v>0</v>
      </c>
      <c r="H127" s="139">
        <f t="shared" si="3"/>
        <v>0</v>
      </c>
    </row>
    <row r="128" spans="1:8" ht="15" customHeight="1" x14ac:dyDescent="0.2">
      <c r="A128" s="389"/>
      <c r="B128" s="390"/>
      <c r="C128" s="381"/>
      <c r="D128" s="382"/>
      <c r="E128" s="382"/>
      <c r="G128" s="383">
        <f>SUMIFS('Sch D'!$C$8:$C$78,'Sch D'!$A$8:$A$78,'Sch D-1'!D128,'Sch D'!$B$8:$B$78,'Sch D-1'!E128)</f>
        <v>0</v>
      </c>
      <c r="H128" s="139">
        <f t="shared" si="3"/>
        <v>0</v>
      </c>
    </row>
    <row r="129" spans="1:8" ht="15" customHeight="1" x14ac:dyDescent="0.2">
      <c r="A129" s="389"/>
      <c r="B129" s="390"/>
      <c r="C129" s="381"/>
      <c r="D129" s="382"/>
      <c r="E129" s="382"/>
      <c r="G129" s="383">
        <f>SUMIFS('Sch D'!$C$8:$C$78,'Sch D'!$A$8:$A$78,'Sch D-1'!D129,'Sch D'!$B$8:$B$78,'Sch D-1'!E129)</f>
        <v>0</v>
      </c>
      <c r="H129" s="139">
        <f t="shared" si="3"/>
        <v>0</v>
      </c>
    </row>
    <row r="130" spans="1:8" ht="15" customHeight="1" x14ac:dyDescent="0.2">
      <c r="A130" s="389"/>
      <c r="B130" s="390"/>
      <c r="C130" s="381"/>
      <c r="D130" s="382"/>
      <c r="E130" s="382"/>
      <c r="G130" s="383">
        <f>SUMIFS('Sch D'!$C$8:$C$78,'Sch D'!$A$8:$A$78,'Sch D-1'!D130,'Sch D'!$B$8:$B$78,'Sch D-1'!E130)</f>
        <v>0</v>
      </c>
      <c r="H130" s="139">
        <f t="shared" si="3"/>
        <v>0</v>
      </c>
    </row>
    <row r="131" spans="1:8" ht="15" customHeight="1" x14ac:dyDescent="0.2">
      <c r="A131" s="389"/>
      <c r="B131" s="390"/>
      <c r="C131" s="381"/>
      <c r="D131" s="382"/>
      <c r="E131" s="382"/>
      <c r="G131" s="383">
        <f>SUMIFS('Sch D'!$C$8:$C$78,'Sch D'!$A$8:$A$78,'Sch D-1'!D131,'Sch D'!$B$8:$B$78,'Sch D-1'!E131)</f>
        <v>0</v>
      </c>
      <c r="H131" s="139">
        <f t="shared" si="3"/>
        <v>0</v>
      </c>
    </row>
    <row r="132" spans="1:8" ht="15" customHeight="1" x14ac:dyDescent="0.2">
      <c r="A132" s="389"/>
      <c r="B132" s="390"/>
      <c r="C132" s="381"/>
      <c r="D132" s="382"/>
      <c r="E132" s="382"/>
      <c r="G132" s="383">
        <f>SUMIFS('Sch D'!$C$8:$C$78,'Sch D'!$A$8:$A$78,'Sch D-1'!D132,'Sch D'!$B$8:$B$78,'Sch D-1'!E132)</f>
        <v>0</v>
      </c>
      <c r="H132" s="139">
        <f t="shared" si="3"/>
        <v>0</v>
      </c>
    </row>
    <row r="133" spans="1:8" ht="15" customHeight="1" x14ac:dyDescent="0.2">
      <c r="A133" s="389"/>
      <c r="B133" s="390"/>
      <c r="C133" s="381"/>
      <c r="D133" s="382"/>
      <c r="E133" s="382"/>
      <c r="G133" s="383">
        <f>SUMIFS('Sch D'!$C$8:$C$78,'Sch D'!$A$8:$A$78,'Sch D-1'!D133,'Sch D'!$B$8:$B$78,'Sch D-1'!E133)</f>
        <v>0</v>
      </c>
      <c r="H133" s="139">
        <f t="shared" si="3"/>
        <v>0</v>
      </c>
    </row>
    <row r="134" spans="1:8" ht="15" customHeight="1" x14ac:dyDescent="0.2">
      <c r="A134" s="389"/>
      <c r="B134" s="390"/>
      <c r="C134" s="381"/>
      <c r="D134" s="382"/>
      <c r="E134" s="382"/>
      <c r="G134" s="383">
        <f>SUMIFS('Sch D'!$C$8:$C$78,'Sch D'!$A$8:$A$78,'Sch D-1'!D134,'Sch D'!$B$8:$B$78,'Sch D-1'!E134)</f>
        <v>0</v>
      </c>
      <c r="H134" s="139">
        <f t="shared" si="3"/>
        <v>0</v>
      </c>
    </row>
    <row r="135" spans="1:8" ht="15" customHeight="1" x14ac:dyDescent="0.2">
      <c r="A135" s="389"/>
      <c r="B135" s="390"/>
      <c r="C135" s="381"/>
      <c r="D135" s="382"/>
      <c r="E135" s="382"/>
      <c r="G135" s="383">
        <f>SUMIFS('Sch D'!$C$8:$C$78,'Sch D'!$A$8:$A$78,'Sch D-1'!D135,'Sch D'!$B$8:$B$78,'Sch D-1'!E135)</f>
        <v>0</v>
      </c>
      <c r="H135" s="139">
        <f t="shared" si="3"/>
        <v>0</v>
      </c>
    </row>
    <row r="136" spans="1:8" ht="15" customHeight="1" x14ac:dyDescent="0.2">
      <c r="A136" s="389"/>
      <c r="B136" s="390"/>
      <c r="C136" s="381"/>
      <c r="D136" s="382"/>
      <c r="E136" s="382"/>
      <c r="G136" s="383">
        <f>SUMIFS('Sch D'!$C$8:$C$78,'Sch D'!$A$8:$A$78,'Sch D-1'!D136,'Sch D'!$B$8:$B$78,'Sch D-1'!E136)</f>
        <v>0</v>
      </c>
      <c r="H136" s="139">
        <f t="shared" si="3"/>
        <v>0</v>
      </c>
    </row>
    <row r="137" spans="1:8" ht="15" customHeight="1" x14ac:dyDescent="0.2">
      <c r="A137" s="389"/>
      <c r="B137" s="390"/>
      <c r="C137" s="381"/>
      <c r="D137" s="382"/>
      <c r="E137" s="382"/>
      <c r="G137" s="383">
        <f>SUMIFS('Sch D'!$C$8:$C$78,'Sch D'!$A$8:$A$78,'Sch D-1'!D137,'Sch D'!$B$8:$B$78,'Sch D-1'!E137)</f>
        <v>0</v>
      </c>
      <c r="H137" s="139">
        <f t="shared" si="3"/>
        <v>0</v>
      </c>
    </row>
    <row r="138" spans="1:8" ht="15" customHeight="1" x14ac:dyDescent="0.2">
      <c r="A138" s="389"/>
      <c r="B138" s="390"/>
      <c r="C138" s="381"/>
      <c r="D138" s="382"/>
      <c r="E138" s="382"/>
      <c r="G138" s="383">
        <f>SUMIFS('Sch D'!$C$8:$C$78,'Sch D'!$A$8:$A$78,'Sch D-1'!D138,'Sch D'!$B$8:$B$78,'Sch D-1'!E138)</f>
        <v>0</v>
      </c>
      <c r="H138" s="139">
        <f t="shared" si="3"/>
        <v>0</v>
      </c>
    </row>
    <row r="139" spans="1:8" ht="15" customHeight="1" x14ac:dyDescent="0.2">
      <c r="A139" s="389"/>
      <c r="B139" s="390"/>
      <c r="C139" s="381"/>
      <c r="D139" s="382"/>
      <c r="E139" s="382"/>
      <c r="G139" s="383">
        <f>SUMIFS('Sch D'!$C$8:$C$78,'Sch D'!$A$8:$A$78,'Sch D-1'!D139,'Sch D'!$B$8:$B$78,'Sch D-1'!E139)</f>
        <v>0</v>
      </c>
      <c r="H139" s="139">
        <f t="shared" si="3"/>
        <v>0</v>
      </c>
    </row>
    <row r="140" spans="1:8" ht="15" customHeight="1" x14ac:dyDescent="0.2">
      <c r="A140" s="389"/>
      <c r="B140" s="390"/>
      <c r="C140" s="381"/>
      <c r="D140" s="382"/>
      <c r="E140" s="382"/>
      <c r="G140" s="383">
        <f>SUMIFS('Sch D'!$C$8:$C$78,'Sch D'!$A$8:$A$78,'Sch D-1'!D140,'Sch D'!$B$8:$B$78,'Sch D-1'!E140)</f>
        <v>0</v>
      </c>
      <c r="H140" s="139">
        <f t="shared" si="3"/>
        <v>0</v>
      </c>
    </row>
    <row r="141" spans="1:8" ht="15" customHeight="1" x14ac:dyDescent="0.2">
      <c r="A141" s="389"/>
      <c r="B141" s="390"/>
      <c r="C141" s="381"/>
      <c r="D141" s="382"/>
      <c r="E141" s="382"/>
      <c r="G141" s="383">
        <f>SUMIFS('Sch D'!$C$8:$C$78,'Sch D'!$A$8:$A$78,'Sch D-1'!D141,'Sch D'!$B$8:$B$78,'Sch D-1'!E141)</f>
        <v>0</v>
      </c>
      <c r="H141" s="139">
        <f t="shared" si="3"/>
        <v>0</v>
      </c>
    </row>
    <row r="142" spans="1:8" ht="15" customHeight="1" x14ac:dyDescent="0.2">
      <c r="A142" s="389"/>
      <c r="B142" s="390"/>
      <c r="C142" s="381"/>
      <c r="D142" s="382"/>
      <c r="E142" s="382"/>
      <c r="G142" s="383">
        <f>SUMIFS('Sch D'!$C$8:$C$78,'Sch D'!$A$8:$A$78,'Sch D-1'!D142,'Sch D'!$B$8:$B$78,'Sch D-1'!E142)</f>
        <v>0</v>
      </c>
      <c r="H142" s="139">
        <f t="shared" si="3"/>
        <v>0</v>
      </c>
    </row>
    <row r="143" spans="1:8" ht="15" customHeight="1" x14ac:dyDescent="0.2">
      <c r="A143" s="389"/>
      <c r="B143" s="390"/>
      <c r="C143" s="381"/>
      <c r="D143" s="382"/>
      <c r="E143" s="382"/>
      <c r="G143" s="383">
        <f>SUMIFS('Sch D'!$C$8:$C$78,'Sch D'!$A$8:$A$78,'Sch D-1'!D143,'Sch D'!$B$8:$B$78,'Sch D-1'!E143)</f>
        <v>0</v>
      </c>
      <c r="H143" s="139">
        <f t="shared" ref="H143:H206" si="4">SUMIFS($C$6:$C$306,$D$6:$D$306,D143,$E$6:$E$306,E143)-G143</f>
        <v>0</v>
      </c>
    </row>
    <row r="144" spans="1:8" ht="15" customHeight="1" x14ac:dyDescent="0.2">
      <c r="A144" s="389"/>
      <c r="B144" s="390"/>
      <c r="C144" s="381"/>
      <c r="D144" s="382"/>
      <c r="E144" s="382"/>
      <c r="G144" s="383">
        <f>SUMIFS('Sch D'!$C$8:$C$78,'Sch D'!$A$8:$A$78,'Sch D-1'!D144,'Sch D'!$B$8:$B$78,'Sch D-1'!E144)</f>
        <v>0</v>
      </c>
      <c r="H144" s="139">
        <f t="shared" si="4"/>
        <v>0</v>
      </c>
    </row>
    <row r="145" spans="1:8" ht="15" customHeight="1" x14ac:dyDescent="0.2">
      <c r="A145" s="389"/>
      <c r="B145" s="390"/>
      <c r="C145" s="381"/>
      <c r="D145" s="382"/>
      <c r="E145" s="382"/>
      <c r="G145" s="383">
        <f>SUMIFS('Sch D'!$C$8:$C$78,'Sch D'!$A$8:$A$78,'Sch D-1'!D145,'Sch D'!$B$8:$B$78,'Sch D-1'!E145)</f>
        <v>0</v>
      </c>
      <c r="H145" s="139">
        <f t="shared" si="4"/>
        <v>0</v>
      </c>
    </row>
    <row r="146" spans="1:8" ht="15" customHeight="1" x14ac:dyDescent="0.2">
      <c r="A146" s="389"/>
      <c r="B146" s="390"/>
      <c r="C146" s="381"/>
      <c r="D146" s="382"/>
      <c r="E146" s="382"/>
      <c r="G146" s="383">
        <f>SUMIFS('Sch D'!$C$8:$C$78,'Sch D'!$A$8:$A$78,'Sch D-1'!D146,'Sch D'!$B$8:$B$78,'Sch D-1'!E146)</f>
        <v>0</v>
      </c>
      <c r="H146" s="139">
        <f t="shared" si="4"/>
        <v>0</v>
      </c>
    </row>
    <row r="147" spans="1:8" ht="15" customHeight="1" x14ac:dyDescent="0.2">
      <c r="A147" s="389"/>
      <c r="B147" s="390"/>
      <c r="C147" s="381"/>
      <c r="D147" s="382"/>
      <c r="E147" s="382"/>
      <c r="G147" s="383">
        <f>SUMIFS('Sch D'!$C$8:$C$78,'Sch D'!$A$8:$A$78,'Sch D-1'!D147,'Sch D'!$B$8:$B$78,'Sch D-1'!E147)</f>
        <v>0</v>
      </c>
      <c r="H147" s="139">
        <f t="shared" si="4"/>
        <v>0</v>
      </c>
    </row>
    <row r="148" spans="1:8" ht="15" customHeight="1" x14ac:dyDescent="0.2">
      <c r="A148" s="389"/>
      <c r="B148" s="390"/>
      <c r="C148" s="381"/>
      <c r="D148" s="382"/>
      <c r="E148" s="382"/>
      <c r="G148" s="383">
        <f>SUMIFS('Sch D'!$C$8:$C$78,'Sch D'!$A$8:$A$78,'Sch D-1'!D148,'Sch D'!$B$8:$B$78,'Sch D-1'!E148)</f>
        <v>0</v>
      </c>
      <c r="H148" s="139">
        <f t="shared" si="4"/>
        <v>0</v>
      </c>
    </row>
    <row r="149" spans="1:8" ht="15" customHeight="1" x14ac:dyDescent="0.2">
      <c r="A149" s="389"/>
      <c r="B149" s="390"/>
      <c r="C149" s="381"/>
      <c r="D149" s="382"/>
      <c r="E149" s="382"/>
      <c r="G149" s="383">
        <f>SUMIFS('Sch D'!$C$8:$C$78,'Sch D'!$A$8:$A$78,'Sch D-1'!D149,'Sch D'!$B$8:$B$78,'Sch D-1'!E149)</f>
        <v>0</v>
      </c>
      <c r="H149" s="139">
        <f t="shared" si="4"/>
        <v>0</v>
      </c>
    </row>
    <row r="150" spans="1:8" ht="15" customHeight="1" x14ac:dyDescent="0.2">
      <c r="A150" s="389"/>
      <c r="B150" s="390"/>
      <c r="C150" s="381"/>
      <c r="D150" s="382"/>
      <c r="E150" s="382"/>
      <c r="G150" s="383">
        <f>SUMIFS('Sch D'!$C$8:$C$78,'Sch D'!$A$8:$A$78,'Sch D-1'!D150,'Sch D'!$B$8:$B$78,'Sch D-1'!E150)</f>
        <v>0</v>
      </c>
      <c r="H150" s="139">
        <f t="shared" si="4"/>
        <v>0</v>
      </c>
    </row>
    <row r="151" spans="1:8" ht="15" customHeight="1" x14ac:dyDescent="0.2">
      <c r="A151" s="389"/>
      <c r="B151" s="390"/>
      <c r="C151" s="381"/>
      <c r="D151" s="382"/>
      <c r="E151" s="382"/>
      <c r="G151" s="383">
        <f>SUMIFS('Sch D'!$C$8:$C$78,'Sch D'!$A$8:$A$78,'Sch D-1'!D151,'Sch D'!$B$8:$B$78,'Sch D-1'!E151)</f>
        <v>0</v>
      </c>
      <c r="H151" s="139">
        <f t="shared" si="4"/>
        <v>0</v>
      </c>
    </row>
    <row r="152" spans="1:8" ht="15" customHeight="1" x14ac:dyDescent="0.2">
      <c r="A152" s="389"/>
      <c r="B152" s="390"/>
      <c r="C152" s="381"/>
      <c r="D152" s="382"/>
      <c r="E152" s="382"/>
      <c r="G152" s="383">
        <f>SUMIFS('Sch D'!$C$8:$C$78,'Sch D'!$A$8:$A$78,'Sch D-1'!D152,'Sch D'!$B$8:$B$78,'Sch D-1'!E152)</f>
        <v>0</v>
      </c>
      <c r="H152" s="139">
        <f t="shared" si="4"/>
        <v>0</v>
      </c>
    </row>
    <row r="153" spans="1:8" ht="15" customHeight="1" x14ac:dyDescent="0.2">
      <c r="A153" s="389"/>
      <c r="B153" s="390"/>
      <c r="C153" s="381"/>
      <c r="D153" s="382"/>
      <c r="E153" s="382"/>
      <c r="G153" s="383">
        <f>SUMIFS('Sch D'!$C$8:$C$78,'Sch D'!$A$8:$A$78,'Sch D-1'!D153,'Sch D'!$B$8:$B$78,'Sch D-1'!E153)</f>
        <v>0</v>
      </c>
      <c r="H153" s="139">
        <f t="shared" si="4"/>
        <v>0</v>
      </c>
    </row>
    <row r="154" spans="1:8" ht="15" customHeight="1" x14ac:dyDescent="0.2">
      <c r="A154" s="389"/>
      <c r="B154" s="390"/>
      <c r="C154" s="381"/>
      <c r="D154" s="382"/>
      <c r="E154" s="382"/>
      <c r="G154" s="383">
        <f>SUMIFS('Sch D'!$C$8:$C$78,'Sch D'!$A$8:$A$78,'Sch D-1'!D154,'Sch D'!$B$8:$B$78,'Sch D-1'!E154)</f>
        <v>0</v>
      </c>
      <c r="H154" s="139">
        <f t="shared" si="4"/>
        <v>0</v>
      </c>
    </row>
    <row r="155" spans="1:8" ht="15" customHeight="1" x14ac:dyDescent="0.2">
      <c r="A155" s="389"/>
      <c r="B155" s="390"/>
      <c r="C155" s="381"/>
      <c r="D155" s="382"/>
      <c r="E155" s="382"/>
      <c r="G155" s="383">
        <f>SUMIFS('Sch D'!$C$8:$C$78,'Sch D'!$A$8:$A$78,'Sch D-1'!D155,'Sch D'!$B$8:$B$78,'Sch D-1'!E155)</f>
        <v>0</v>
      </c>
      <c r="H155" s="139">
        <f t="shared" si="4"/>
        <v>0</v>
      </c>
    </row>
    <row r="156" spans="1:8" ht="15" customHeight="1" x14ac:dyDescent="0.2">
      <c r="A156" s="389"/>
      <c r="B156" s="390"/>
      <c r="C156" s="381"/>
      <c r="D156" s="382"/>
      <c r="E156" s="382"/>
      <c r="G156" s="383">
        <f>SUMIFS('Sch D'!$C$8:$C$78,'Sch D'!$A$8:$A$78,'Sch D-1'!D156,'Sch D'!$B$8:$B$78,'Sch D-1'!E156)</f>
        <v>0</v>
      </c>
      <c r="H156" s="139">
        <f t="shared" si="4"/>
        <v>0</v>
      </c>
    </row>
    <row r="157" spans="1:8" ht="15" customHeight="1" x14ac:dyDescent="0.2">
      <c r="A157" s="389"/>
      <c r="B157" s="390"/>
      <c r="C157" s="381"/>
      <c r="D157" s="382"/>
      <c r="E157" s="382"/>
      <c r="G157" s="383">
        <f>SUMIFS('Sch D'!$C$8:$C$78,'Sch D'!$A$8:$A$78,'Sch D-1'!D157,'Sch D'!$B$8:$B$78,'Sch D-1'!E157)</f>
        <v>0</v>
      </c>
      <c r="H157" s="139">
        <f t="shared" si="4"/>
        <v>0</v>
      </c>
    </row>
    <row r="158" spans="1:8" ht="15" customHeight="1" x14ac:dyDescent="0.2">
      <c r="A158" s="389"/>
      <c r="B158" s="390"/>
      <c r="C158" s="381"/>
      <c r="D158" s="382"/>
      <c r="E158" s="382"/>
      <c r="G158" s="383">
        <f>SUMIFS('Sch D'!$C$8:$C$78,'Sch D'!$A$8:$A$78,'Sch D-1'!D158,'Sch D'!$B$8:$B$78,'Sch D-1'!E158)</f>
        <v>0</v>
      </c>
      <c r="H158" s="139">
        <f t="shared" si="4"/>
        <v>0</v>
      </c>
    </row>
    <row r="159" spans="1:8" ht="15" customHeight="1" x14ac:dyDescent="0.2">
      <c r="A159" s="389"/>
      <c r="B159" s="390"/>
      <c r="C159" s="381"/>
      <c r="D159" s="382"/>
      <c r="E159" s="382"/>
      <c r="G159" s="383">
        <f>SUMIFS('Sch D'!$C$8:$C$78,'Sch D'!$A$8:$A$78,'Sch D-1'!D159,'Sch D'!$B$8:$B$78,'Sch D-1'!E159)</f>
        <v>0</v>
      </c>
      <c r="H159" s="139">
        <f t="shared" si="4"/>
        <v>0</v>
      </c>
    </row>
    <row r="160" spans="1:8" ht="15" customHeight="1" x14ac:dyDescent="0.2">
      <c r="A160" s="389"/>
      <c r="B160" s="390"/>
      <c r="C160" s="381"/>
      <c r="D160" s="382"/>
      <c r="E160" s="382"/>
      <c r="G160" s="383">
        <f>SUMIFS('Sch D'!$C$8:$C$78,'Sch D'!$A$8:$A$78,'Sch D-1'!D160,'Sch D'!$B$8:$B$78,'Sch D-1'!E160)</f>
        <v>0</v>
      </c>
      <c r="H160" s="139">
        <f t="shared" si="4"/>
        <v>0</v>
      </c>
    </row>
    <row r="161" spans="1:8" ht="15" customHeight="1" x14ac:dyDescent="0.2">
      <c r="A161" s="389"/>
      <c r="B161" s="390"/>
      <c r="C161" s="381"/>
      <c r="D161" s="382"/>
      <c r="E161" s="382"/>
      <c r="G161" s="383">
        <f>SUMIFS('Sch D'!$C$8:$C$78,'Sch D'!$A$8:$A$78,'Sch D-1'!D161,'Sch D'!$B$8:$B$78,'Sch D-1'!E161)</f>
        <v>0</v>
      </c>
      <c r="H161" s="139">
        <f t="shared" si="4"/>
        <v>0</v>
      </c>
    </row>
    <row r="162" spans="1:8" ht="15" customHeight="1" x14ac:dyDescent="0.2">
      <c r="A162" s="389"/>
      <c r="B162" s="390"/>
      <c r="C162" s="381"/>
      <c r="D162" s="382"/>
      <c r="E162" s="382"/>
      <c r="G162" s="383">
        <f>SUMIFS('Sch D'!$C$8:$C$78,'Sch D'!$A$8:$A$78,'Sch D-1'!D162,'Sch D'!$B$8:$B$78,'Sch D-1'!E162)</f>
        <v>0</v>
      </c>
      <c r="H162" s="139">
        <f t="shared" si="4"/>
        <v>0</v>
      </c>
    </row>
    <row r="163" spans="1:8" ht="15" customHeight="1" x14ac:dyDescent="0.2">
      <c r="A163" s="389"/>
      <c r="B163" s="390"/>
      <c r="C163" s="381"/>
      <c r="D163" s="382"/>
      <c r="E163" s="382"/>
      <c r="G163" s="383">
        <f>SUMIFS('Sch D'!$C$8:$C$78,'Sch D'!$A$8:$A$78,'Sch D-1'!D163,'Sch D'!$B$8:$B$78,'Sch D-1'!E163)</f>
        <v>0</v>
      </c>
      <c r="H163" s="139">
        <f t="shared" si="4"/>
        <v>0</v>
      </c>
    </row>
    <row r="164" spans="1:8" ht="15" customHeight="1" x14ac:dyDescent="0.2">
      <c r="A164" s="389"/>
      <c r="B164" s="390"/>
      <c r="C164" s="381"/>
      <c r="D164" s="382"/>
      <c r="E164" s="382"/>
      <c r="G164" s="383">
        <f>SUMIFS('Sch D'!$C$8:$C$78,'Sch D'!$A$8:$A$78,'Sch D-1'!D164,'Sch D'!$B$8:$B$78,'Sch D-1'!E164)</f>
        <v>0</v>
      </c>
      <c r="H164" s="139">
        <f t="shared" si="4"/>
        <v>0</v>
      </c>
    </row>
    <row r="165" spans="1:8" ht="15" customHeight="1" x14ac:dyDescent="0.2">
      <c r="A165" s="389"/>
      <c r="B165" s="390"/>
      <c r="C165" s="381"/>
      <c r="D165" s="382"/>
      <c r="E165" s="382"/>
      <c r="G165" s="383">
        <f>SUMIFS('Sch D'!$C$8:$C$78,'Sch D'!$A$8:$A$78,'Sch D-1'!D165,'Sch D'!$B$8:$B$78,'Sch D-1'!E165)</f>
        <v>0</v>
      </c>
      <c r="H165" s="139">
        <f t="shared" si="4"/>
        <v>0</v>
      </c>
    </row>
    <row r="166" spans="1:8" ht="15" customHeight="1" x14ac:dyDescent="0.2">
      <c r="A166" s="389"/>
      <c r="B166" s="390"/>
      <c r="C166" s="381"/>
      <c r="D166" s="382"/>
      <c r="E166" s="382"/>
      <c r="G166" s="383">
        <f>SUMIFS('Sch D'!$C$8:$C$78,'Sch D'!$A$8:$A$78,'Sch D-1'!D166,'Sch D'!$B$8:$B$78,'Sch D-1'!E166)</f>
        <v>0</v>
      </c>
      <c r="H166" s="139">
        <f t="shared" si="4"/>
        <v>0</v>
      </c>
    </row>
    <row r="167" spans="1:8" ht="15" customHeight="1" x14ac:dyDescent="0.2">
      <c r="A167" s="389"/>
      <c r="B167" s="390"/>
      <c r="C167" s="381"/>
      <c r="D167" s="382"/>
      <c r="E167" s="382"/>
      <c r="G167" s="383">
        <f>SUMIFS('Sch D'!$C$8:$C$78,'Sch D'!$A$8:$A$78,'Sch D-1'!D167,'Sch D'!$B$8:$B$78,'Sch D-1'!E167)</f>
        <v>0</v>
      </c>
      <c r="H167" s="139">
        <f t="shared" si="4"/>
        <v>0</v>
      </c>
    </row>
    <row r="168" spans="1:8" ht="15" customHeight="1" x14ac:dyDescent="0.2">
      <c r="A168" s="389"/>
      <c r="B168" s="390"/>
      <c r="C168" s="381"/>
      <c r="D168" s="382"/>
      <c r="E168" s="382"/>
      <c r="G168" s="383">
        <f>SUMIFS('Sch D'!$C$8:$C$78,'Sch D'!$A$8:$A$78,'Sch D-1'!D168,'Sch D'!$B$8:$B$78,'Sch D-1'!E168)</f>
        <v>0</v>
      </c>
      <c r="H168" s="139">
        <f t="shared" si="4"/>
        <v>0</v>
      </c>
    </row>
    <row r="169" spans="1:8" ht="15" customHeight="1" x14ac:dyDescent="0.2">
      <c r="A169" s="389"/>
      <c r="B169" s="390"/>
      <c r="C169" s="381"/>
      <c r="D169" s="382"/>
      <c r="E169" s="382"/>
      <c r="G169" s="383">
        <f>SUMIFS('Sch D'!$C$8:$C$78,'Sch D'!$A$8:$A$78,'Sch D-1'!D169,'Sch D'!$B$8:$B$78,'Sch D-1'!E169)</f>
        <v>0</v>
      </c>
      <c r="H169" s="139">
        <f t="shared" si="4"/>
        <v>0</v>
      </c>
    </row>
    <row r="170" spans="1:8" ht="15" customHeight="1" x14ac:dyDescent="0.2">
      <c r="A170" s="389"/>
      <c r="B170" s="390"/>
      <c r="C170" s="381"/>
      <c r="D170" s="382"/>
      <c r="E170" s="382"/>
      <c r="G170" s="383">
        <f>SUMIFS('Sch D'!$C$8:$C$78,'Sch D'!$A$8:$A$78,'Sch D-1'!D170,'Sch D'!$B$8:$B$78,'Sch D-1'!E170)</f>
        <v>0</v>
      </c>
      <c r="H170" s="139">
        <f t="shared" si="4"/>
        <v>0</v>
      </c>
    </row>
    <row r="171" spans="1:8" ht="15" customHeight="1" x14ac:dyDescent="0.2">
      <c r="A171" s="389"/>
      <c r="B171" s="390"/>
      <c r="C171" s="381"/>
      <c r="D171" s="382"/>
      <c r="E171" s="382"/>
      <c r="G171" s="383">
        <f>SUMIFS('Sch D'!$C$8:$C$78,'Sch D'!$A$8:$A$78,'Sch D-1'!D171,'Sch D'!$B$8:$B$78,'Sch D-1'!E171)</f>
        <v>0</v>
      </c>
      <c r="H171" s="139">
        <f t="shared" si="4"/>
        <v>0</v>
      </c>
    </row>
    <row r="172" spans="1:8" ht="15" customHeight="1" x14ac:dyDescent="0.2">
      <c r="A172" s="389"/>
      <c r="B172" s="390"/>
      <c r="C172" s="381"/>
      <c r="D172" s="382"/>
      <c r="E172" s="382"/>
      <c r="G172" s="383">
        <f>SUMIFS('Sch D'!$C$8:$C$78,'Sch D'!$A$8:$A$78,'Sch D-1'!D172,'Sch D'!$B$8:$B$78,'Sch D-1'!E172)</f>
        <v>0</v>
      </c>
      <c r="H172" s="139">
        <f t="shared" si="4"/>
        <v>0</v>
      </c>
    </row>
    <row r="173" spans="1:8" ht="15" customHeight="1" x14ac:dyDescent="0.2">
      <c r="A173" s="389"/>
      <c r="B173" s="390"/>
      <c r="C173" s="381"/>
      <c r="D173" s="382"/>
      <c r="E173" s="382"/>
      <c r="G173" s="383">
        <f>SUMIFS('Sch D'!$C$8:$C$78,'Sch D'!$A$8:$A$78,'Sch D-1'!D173,'Sch D'!$B$8:$B$78,'Sch D-1'!E173)</f>
        <v>0</v>
      </c>
      <c r="H173" s="139">
        <f t="shared" si="4"/>
        <v>0</v>
      </c>
    </row>
    <row r="174" spans="1:8" ht="15" customHeight="1" x14ac:dyDescent="0.2">
      <c r="A174" s="389"/>
      <c r="B174" s="390"/>
      <c r="C174" s="381"/>
      <c r="D174" s="382"/>
      <c r="E174" s="382"/>
      <c r="G174" s="383">
        <f>SUMIFS('Sch D'!$C$8:$C$78,'Sch D'!$A$8:$A$78,'Sch D-1'!D174,'Sch D'!$B$8:$B$78,'Sch D-1'!E174)</f>
        <v>0</v>
      </c>
      <c r="H174" s="139">
        <f t="shared" si="4"/>
        <v>0</v>
      </c>
    </row>
    <row r="175" spans="1:8" ht="15" customHeight="1" x14ac:dyDescent="0.2">
      <c r="A175" s="389"/>
      <c r="B175" s="390"/>
      <c r="C175" s="381"/>
      <c r="D175" s="382"/>
      <c r="E175" s="382"/>
      <c r="G175" s="383">
        <f>SUMIFS('Sch D'!$C$8:$C$78,'Sch D'!$A$8:$A$78,'Sch D-1'!D175,'Sch D'!$B$8:$B$78,'Sch D-1'!E175)</f>
        <v>0</v>
      </c>
      <c r="H175" s="139">
        <f t="shared" si="4"/>
        <v>0</v>
      </c>
    </row>
    <row r="176" spans="1:8" ht="15" customHeight="1" x14ac:dyDescent="0.2">
      <c r="A176" s="389"/>
      <c r="B176" s="390"/>
      <c r="C176" s="381"/>
      <c r="D176" s="382"/>
      <c r="E176" s="382"/>
      <c r="G176" s="383">
        <f>SUMIFS('Sch D'!$C$8:$C$78,'Sch D'!$A$8:$A$78,'Sch D-1'!D176,'Sch D'!$B$8:$B$78,'Sch D-1'!E176)</f>
        <v>0</v>
      </c>
      <c r="H176" s="139">
        <f t="shared" si="4"/>
        <v>0</v>
      </c>
    </row>
    <row r="177" spans="1:8" ht="15" customHeight="1" x14ac:dyDescent="0.2">
      <c r="A177" s="389"/>
      <c r="B177" s="390"/>
      <c r="C177" s="381"/>
      <c r="D177" s="382"/>
      <c r="E177" s="382"/>
      <c r="G177" s="383">
        <f>SUMIFS('Sch D'!$C$8:$C$78,'Sch D'!$A$8:$A$78,'Sch D-1'!D177,'Sch D'!$B$8:$B$78,'Sch D-1'!E177)</f>
        <v>0</v>
      </c>
      <c r="H177" s="139">
        <f t="shared" si="4"/>
        <v>0</v>
      </c>
    </row>
    <row r="178" spans="1:8" ht="15" customHeight="1" x14ac:dyDescent="0.2">
      <c r="A178" s="389"/>
      <c r="B178" s="390"/>
      <c r="C178" s="381"/>
      <c r="D178" s="382"/>
      <c r="E178" s="382"/>
      <c r="G178" s="383">
        <f>SUMIFS('Sch D'!$C$8:$C$78,'Sch D'!$A$8:$A$78,'Sch D-1'!D178,'Sch D'!$B$8:$B$78,'Sch D-1'!E178)</f>
        <v>0</v>
      </c>
      <c r="H178" s="139">
        <f t="shared" si="4"/>
        <v>0</v>
      </c>
    </row>
    <row r="179" spans="1:8" ht="15" customHeight="1" x14ac:dyDescent="0.2">
      <c r="A179" s="389"/>
      <c r="B179" s="390"/>
      <c r="C179" s="381"/>
      <c r="D179" s="382"/>
      <c r="E179" s="382"/>
      <c r="G179" s="383">
        <f>SUMIFS('Sch D'!$C$8:$C$78,'Sch D'!$A$8:$A$78,'Sch D-1'!D179,'Sch D'!$B$8:$B$78,'Sch D-1'!E179)</f>
        <v>0</v>
      </c>
      <c r="H179" s="139">
        <f t="shared" si="4"/>
        <v>0</v>
      </c>
    </row>
    <row r="180" spans="1:8" ht="15" customHeight="1" x14ac:dyDescent="0.2">
      <c r="A180" s="389"/>
      <c r="B180" s="390"/>
      <c r="C180" s="381"/>
      <c r="D180" s="382"/>
      <c r="E180" s="382"/>
      <c r="G180" s="383">
        <f>SUMIFS('Sch D'!$C$8:$C$78,'Sch D'!$A$8:$A$78,'Sch D-1'!D180,'Sch D'!$B$8:$B$78,'Sch D-1'!E180)</f>
        <v>0</v>
      </c>
      <c r="H180" s="139">
        <f t="shared" si="4"/>
        <v>0</v>
      </c>
    </row>
    <row r="181" spans="1:8" ht="15" customHeight="1" x14ac:dyDescent="0.2">
      <c r="A181" s="389"/>
      <c r="B181" s="390"/>
      <c r="C181" s="381"/>
      <c r="D181" s="382"/>
      <c r="E181" s="382"/>
      <c r="G181" s="383">
        <f>SUMIFS('Sch D'!$C$8:$C$78,'Sch D'!$A$8:$A$78,'Sch D-1'!D181,'Sch D'!$B$8:$B$78,'Sch D-1'!E181)</f>
        <v>0</v>
      </c>
      <c r="H181" s="139">
        <f t="shared" si="4"/>
        <v>0</v>
      </c>
    </row>
    <row r="182" spans="1:8" ht="15" customHeight="1" x14ac:dyDescent="0.2">
      <c r="A182" s="389"/>
      <c r="B182" s="390"/>
      <c r="C182" s="381"/>
      <c r="D182" s="382"/>
      <c r="E182" s="382"/>
      <c r="G182" s="383">
        <f>SUMIFS('Sch D'!$C$8:$C$78,'Sch D'!$A$8:$A$78,'Sch D-1'!D182,'Sch D'!$B$8:$B$78,'Sch D-1'!E182)</f>
        <v>0</v>
      </c>
      <c r="H182" s="139">
        <f t="shared" si="4"/>
        <v>0</v>
      </c>
    </row>
    <row r="183" spans="1:8" ht="15" customHeight="1" x14ac:dyDescent="0.2">
      <c r="A183" s="389"/>
      <c r="B183" s="390"/>
      <c r="C183" s="381"/>
      <c r="D183" s="382"/>
      <c r="E183" s="382"/>
      <c r="G183" s="383">
        <f>SUMIFS('Sch D'!$C$8:$C$78,'Sch D'!$A$8:$A$78,'Sch D-1'!D183,'Sch D'!$B$8:$B$78,'Sch D-1'!E183)</f>
        <v>0</v>
      </c>
      <c r="H183" s="139">
        <f t="shared" si="4"/>
        <v>0</v>
      </c>
    </row>
    <row r="184" spans="1:8" ht="15" customHeight="1" x14ac:dyDescent="0.2">
      <c r="A184" s="389"/>
      <c r="B184" s="390"/>
      <c r="C184" s="381"/>
      <c r="D184" s="382"/>
      <c r="E184" s="382"/>
      <c r="G184" s="383">
        <f>SUMIFS('Sch D'!$C$8:$C$78,'Sch D'!$A$8:$A$78,'Sch D-1'!D184,'Sch D'!$B$8:$B$78,'Sch D-1'!E184)</f>
        <v>0</v>
      </c>
      <c r="H184" s="139">
        <f t="shared" si="4"/>
        <v>0</v>
      </c>
    </row>
    <row r="185" spans="1:8" ht="15" customHeight="1" x14ac:dyDescent="0.2">
      <c r="A185" s="389"/>
      <c r="B185" s="390"/>
      <c r="C185" s="381"/>
      <c r="D185" s="382"/>
      <c r="E185" s="382"/>
      <c r="G185" s="383">
        <f>SUMIFS('Sch D'!$C$8:$C$78,'Sch D'!$A$8:$A$78,'Sch D-1'!D185,'Sch D'!$B$8:$B$78,'Sch D-1'!E185)</f>
        <v>0</v>
      </c>
      <c r="H185" s="139">
        <f t="shared" si="4"/>
        <v>0</v>
      </c>
    </row>
    <row r="186" spans="1:8" ht="15" customHeight="1" x14ac:dyDescent="0.2">
      <c r="A186" s="389"/>
      <c r="B186" s="390"/>
      <c r="C186" s="381"/>
      <c r="D186" s="382"/>
      <c r="E186" s="382"/>
      <c r="G186" s="383">
        <f>SUMIFS('Sch D'!$C$8:$C$78,'Sch D'!$A$8:$A$78,'Sch D-1'!D186,'Sch D'!$B$8:$B$78,'Sch D-1'!E186)</f>
        <v>0</v>
      </c>
      <c r="H186" s="139">
        <f t="shared" si="4"/>
        <v>0</v>
      </c>
    </row>
    <row r="187" spans="1:8" ht="15" customHeight="1" x14ac:dyDescent="0.2">
      <c r="A187" s="389"/>
      <c r="B187" s="390"/>
      <c r="C187" s="381"/>
      <c r="D187" s="382"/>
      <c r="E187" s="382"/>
      <c r="G187" s="383">
        <f>SUMIFS('Sch D'!$C$8:$C$78,'Sch D'!$A$8:$A$78,'Sch D-1'!D187,'Sch D'!$B$8:$B$78,'Sch D-1'!E187)</f>
        <v>0</v>
      </c>
      <c r="H187" s="139">
        <f t="shared" si="4"/>
        <v>0</v>
      </c>
    </row>
    <row r="188" spans="1:8" ht="15" customHeight="1" x14ac:dyDescent="0.2">
      <c r="A188" s="389"/>
      <c r="B188" s="390"/>
      <c r="C188" s="381"/>
      <c r="D188" s="382"/>
      <c r="E188" s="382"/>
      <c r="G188" s="383">
        <f>SUMIFS('Sch D'!$C$8:$C$78,'Sch D'!$A$8:$A$78,'Sch D-1'!D188,'Sch D'!$B$8:$B$78,'Sch D-1'!E188)</f>
        <v>0</v>
      </c>
      <c r="H188" s="139">
        <f t="shared" si="4"/>
        <v>0</v>
      </c>
    </row>
    <row r="189" spans="1:8" ht="15" customHeight="1" x14ac:dyDescent="0.2">
      <c r="A189" s="389"/>
      <c r="B189" s="390"/>
      <c r="C189" s="381"/>
      <c r="D189" s="382"/>
      <c r="E189" s="382"/>
      <c r="G189" s="383">
        <f>SUMIFS('Sch D'!$C$8:$C$78,'Sch D'!$A$8:$A$78,'Sch D-1'!D189,'Sch D'!$B$8:$B$78,'Sch D-1'!E189)</f>
        <v>0</v>
      </c>
      <c r="H189" s="139">
        <f t="shared" si="4"/>
        <v>0</v>
      </c>
    </row>
    <row r="190" spans="1:8" ht="15" customHeight="1" x14ac:dyDescent="0.2">
      <c r="A190" s="389"/>
      <c r="B190" s="390"/>
      <c r="C190" s="381"/>
      <c r="D190" s="382"/>
      <c r="E190" s="382"/>
      <c r="G190" s="383">
        <f>SUMIFS('Sch D'!$C$8:$C$78,'Sch D'!$A$8:$A$78,'Sch D-1'!D190,'Sch D'!$B$8:$B$78,'Sch D-1'!E190)</f>
        <v>0</v>
      </c>
      <c r="H190" s="139">
        <f t="shared" si="4"/>
        <v>0</v>
      </c>
    </row>
    <row r="191" spans="1:8" ht="15" customHeight="1" x14ac:dyDescent="0.2">
      <c r="A191" s="389"/>
      <c r="B191" s="390"/>
      <c r="C191" s="381"/>
      <c r="D191" s="382"/>
      <c r="E191" s="382"/>
      <c r="G191" s="383">
        <f>SUMIFS('Sch D'!$C$8:$C$78,'Sch D'!$A$8:$A$78,'Sch D-1'!D191,'Sch D'!$B$8:$B$78,'Sch D-1'!E191)</f>
        <v>0</v>
      </c>
      <c r="H191" s="139">
        <f t="shared" si="4"/>
        <v>0</v>
      </c>
    </row>
    <row r="192" spans="1:8" ht="15" customHeight="1" x14ac:dyDescent="0.2">
      <c r="A192" s="389"/>
      <c r="B192" s="390"/>
      <c r="C192" s="381"/>
      <c r="D192" s="382"/>
      <c r="E192" s="382"/>
      <c r="G192" s="383">
        <f>SUMIFS('Sch D'!$C$8:$C$78,'Sch D'!$A$8:$A$78,'Sch D-1'!D192,'Sch D'!$B$8:$B$78,'Sch D-1'!E192)</f>
        <v>0</v>
      </c>
      <c r="H192" s="139">
        <f t="shared" si="4"/>
        <v>0</v>
      </c>
    </row>
    <row r="193" spans="1:8" ht="15" customHeight="1" x14ac:dyDescent="0.2">
      <c r="A193" s="389"/>
      <c r="B193" s="390"/>
      <c r="C193" s="381"/>
      <c r="D193" s="382"/>
      <c r="E193" s="382"/>
      <c r="G193" s="383">
        <f>SUMIFS('Sch D'!$C$8:$C$78,'Sch D'!$A$8:$A$78,'Sch D-1'!D193,'Sch D'!$B$8:$B$78,'Sch D-1'!E193)</f>
        <v>0</v>
      </c>
      <c r="H193" s="139">
        <f t="shared" si="4"/>
        <v>0</v>
      </c>
    </row>
    <row r="194" spans="1:8" ht="15" customHeight="1" x14ac:dyDescent="0.2">
      <c r="A194" s="389"/>
      <c r="B194" s="390"/>
      <c r="C194" s="381"/>
      <c r="D194" s="382"/>
      <c r="E194" s="382"/>
      <c r="G194" s="383">
        <f>SUMIFS('Sch D'!$C$8:$C$78,'Sch D'!$A$8:$A$78,'Sch D-1'!D194,'Sch D'!$B$8:$B$78,'Sch D-1'!E194)</f>
        <v>0</v>
      </c>
      <c r="H194" s="139">
        <f t="shared" si="4"/>
        <v>0</v>
      </c>
    </row>
    <row r="195" spans="1:8" ht="15" customHeight="1" x14ac:dyDescent="0.2">
      <c r="A195" s="389"/>
      <c r="B195" s="390"/>
      <c r="C195" s="381"/>
      <c r="D195" s="382"/>
      <c r="E195" s="382"/>
      <c r="G195" s="383">
        <f>SUMIFS('Sch D'!$C$8:$C$78,'Sch D'!$A$8:$A$78,'Sch D-1'!D195,'Sch D'!$B$8:$B$78,'Sch D-1'!E195)</f>
        <v>0</v>
      </c>
      <c r="H195" s="139">
        <f t="shared" si="4"/>
        <v>0</v>
      </c>
    </row>
    <row r="196" spans="1:8" ht="15" customHeight="1" x14ac:dyDescent="0.2">
      <c r="A196" s="389"/>
      <c r="B196" s="390"/>
      <c r="C196" s="381"/>
      <c r="D196" s="382"/>
      <c r="E196" s="382"/>
      <c r="G196" s="383">
        <f>SUMIFS('Sch D'!$C$8:$C$78,'Sch D'!$A$8:$A$78,'Sch D-1'!D196,'Sch D'!$B$8:$B$78,'Sch D-1'!E196)</f>
        <v>0</v>
      </c>
      <c r="H196" s="139">
        <f t="shared" si="4"/>
        <v>0</v>
      </c>
    </row>
    <row r="197" spans="1:8" ht="15" customHeight="1" x14ac:dyDescent="0.2">
      <c r="A197" s="389"/>
      <c r="B197" s="390"/>
      <c r="C197" s="381"/>
      <c r="D197" s="382"/>
      <c r="E197" s="382"/>
      <c r="G197" s="383">
        <f>SUMIFS('Sch D'!$C$8:$C$78,'Sch D'!$A$8:$A$78,'Sch D-1'!D197,'Sch D'!$B$8:$B$78,'Sch D-1'!E197)</f>
        <v>0</v>
      </c>
      <c r="H197" s="139">
        <f t="shared" si="4"/>
        <v>0</v>
      </c>
    </row>
    <row r="198" spans="1:8" ht="15" customHeight="1" x14ac:dyDescent="0.2">
      <c r="A198" s="389"/>
      <c r="B198" s="390"/>
      <c r="C198" s="381"/>
      <c r="D198" s="382"/>
      <c r="E198" s="382"/>
      <c r="G198" s="383">
        <f>SUMIFS('Sch D'!$C$8:$C$78,'Sch D'!$A$8:$A$78,'Sch D-1'!D198,'Sch D'!$B$8:$B$78,'Sch D-1'!E198)</f>
        <v>0</v>
      </c>
      <c r="H198" s="139">
        <f t="shared" si="4"/>
        <v>0</v>
      </c>
    </row>
    <row r="199" spans="1:8" ht="15" customHeight="1" x14ac:dyDescent="0.2">
      <c r="A199" s="389"/>
      <c r="B199" s="390"/>
      <c r="C199" s="381"/>
      <c r="D199" s="382"/>
      <c r="E199" s="382"/>
      <c r="G199" s="383">
        <f>SUMIFS('Sch D'!$C$8:$C$78,'Sch D'!$A$8:$A$78,'Sch D-1'!D199,'Sch D'!$B$8:$B$78,'Sch D-1'!E199)</f>
        <v>0</v>
      </c>
      <c r="H199" s="139">
        <f t="shared" si="4"/>
        <v>0</v>
      </c>
    </row>
    <row r="200" spans="1:8" ht="15" customHeight="1" x14ac:dyDescent="0.2">
      <c r="A200" s="389"/>
      <c r="B200" s="390"/>
      <c r="C200" s="381"/>
      <c r="D200" s="382"/>
      <c r="E200" s="382"/>
      <c r="G200" s="383">
        <f>SUMIFS('Sch D'!$C$8:$C$78,'Sch D'!$A$8:$A$78,'Sch D-1'!D200,'Sch D'!$B$8:$B$78,'Sch D-1'!E200)</f>
        <v>0</v>
      </c>
      <c r="H200" s="139">
        <f t="shared" si="4"/>
        <v>0</v>
      </c>
    </row>
    <row r="201" spans="1:8" ht="15" customHeight="1" x14ac:dyDescent="0.2">
      <c r="A201" s="389"/>
      <c r="B201" s="390"/>
      <c r="C201" s="381"/>
      <c r="D201" s="382"/>
      <c r="E201" s="382"/>
      <c r="G201" s="383">
        <f>SUMIFS('Sch D'!$C$8:$C$78,'Sch D'!$A$8:$A$78,'Sch D-1'!D201,'Sch D'!$B$8:$B$78,'Sch D-1'!E201)</f>
        <v>0</v>
      </c>
      <c r="H201" s="139">
        <f t="shared" si="4"/>
        <v>0</v>
      </c>
    </row>
    <row r="202" spans="1:8" ht="15" customHeight="1" x14ac:dyDescent="0.2">
      <c r="A202" s="389"/>
      <c r="B202" s="390"/>
      <c r="C202" s="381"/>
      <c r="D202" s="382"/>
      <c r="E202" s="382"/>
      <c r="G202" s="383">
        <f>SUMIFS('Sch D'!$C$8:$C$78,'Sch D'!$A$8:$A$78,'Sch D-1'!D202,'Sch D'!$B$8:$B$78,'Sch D-1'!E202)</f>
        <v>0</v>
      </c>
      <c r="H202" s="139">
        <f t="shared" si="4"/>
        <v>0</v>
      </c>
    </row>
    <row r="203" spans="1:8" ht="15" customHeight="1" x14ac:dyDescent="0.2">
      <c r="A203" s="389"/>
      <c r="B203" s="390"/>
      <c r="C203" s="381"/>
      <c r="D203" s="382"/>
      <c r="E203" s="382"/>
      <c r="G203" s="383">
        <f>SUMIFS('Sch D'!$C$8:$C$78,'Sch D'!$A$8:$A$78,'Sch D-1'!D203,'Sch D'!$B$8:$B$78,'Sch D-1'!E203)</f>
        <v>0</v>
      </c>
      <c r="H203" s="139">
        <f t="shared" si="4"/>
        <v>0</v>
      </c>
    </row>
    <row r="204" spans="1:8" ht="15" customHeight="1" x14ac:dyDescent="0.2">
      <c r="A204" s="389"/>
      <c r="B204" s="390"/>
      <c r="C204" s="381"/>
      <c r="D204" s="382"/>
      <c r="E204" s="382"/>
      <c r="G204" s="383">
        <f>SUMIFS('Sch D'!$C$8:$C$78,'Sch D'!$A$8:$A$78,'Sch D-1'!D204,'Sch D'!$B$8:$B$78,'Sch D-1'!E204)</f>
        <v>0</v>
      </c>
      <c r="H204" s="139">
        <f t="shared" si="4"/>
        <v>0</v>
      </c>
    </row>
    <row r="205" spans="1:8" ht="15" customHeight="1" x14ac:dyDescent="0.2">
      <c r="A205" s="389"/>
      <c r="B205" s="390"/>
      <c r="C205" s="381"/>
      <c r="D205" s="382"/>
      <c r="E205" s="382"/>
      <c r="G205" s="383">
        <f>SUMIFS('Sch D'!$C$8:$C$78,'Sch D'!$A$8:$A$78,'Sch D-1'!D205,'Sch D'!$B$8:$B$78,'Sch D-1'!E205)</f>
        <v>0</v>
      </c>
      <c r="H205" s="139">
        <f t="shared" si="4"/>
        <v>0</v>
      </c>
    </row>
    <row r="206" spans="1:8" ht="15" customHeight="1" x14ac:dyDescent="0.2">
      <c r="A206" s="389"/>
      <c r="B206" s="390"/>
      <c r="C206" s="381"/>
      <c r="D206" s="382"/>
      <c r="E206" s="382"/>
      <c r="G206" s="383">
        <f>SUMIFS('Sch D'!$C$8:$C$78,'Sch D'!$A$8:$A$78,'Sch D-1'!D206,'Sch D'!$B$8:$B$78,'Sch D-1'!E206)</f>
        <v>0</v>
      </c>
      <c r="H206" s="139">
        <f t="shared" si="4"/>
        <v>0</v>
      </c>
    </row>
    <row r="207" spans="1:8" ht="15" customHeight="1" x14ac:dyDescent="0.2">
      <c r="A207" s="389"/>
      <c r="B207" s="390"/>
      <c r="C207" s="381"/>
      <c r="D207" s="382"/>
      <c r="E207" s="382"/>
      <c r="G207" s="383">
        <f>SUMIFS('Sch D'!$C$8:$C$78,'Sch D'!$A$8:$A$78,'Sch D-1'!D207,'Sch D'!$B$8:$B$78,'Sch D-1'!E207)</f>
        <v>0</v>
      </c>
      <c r="H207" s="139">
        <f t="shared" ref="H207:H270" si="5">SUMIFS($C$6:$C$306,$D$6:$D$306,D207,$E$6:$E$306,E207)-G207</f>
        <v>0</v>
      </c>
    </row>
    <row r="208" spans="1:8" ht="15" customHeight="1" x14ac:dyDescent="0.2">
      <c r="A208" s="389"/>
      <c r="B208" s="390"/>
      <c r="C208" s="381"/>
      <c r="D208" s="382"/>
      <c r="E208" s="382"/>
      <c r="G208" s="383">
        <f>SUMIFS('Sch D'!$C$8:$C$78,'Sch D'!$A$8:$A$78,'Sch D-1'!D208,'Sch D'!$B$8:$B$78,'Sch D-1'!E208)</f>
        <v>0</v>
      </c>
      <c r="H208" s="139">
        <f t="shared" si="5"/>
        <v>0</v>
      </c>
    </row>
    <row r="209" spans="1:8" ht="15" customHeight="1" x14ac:dyDescent="0.2">
      <c r="A209" s="389"/>
      <c r="B209" s="390"/>
      <c r="C209" s="381"/>
      <c r="D209" s="382"/>
      <c r="E209" s="382"/>
      <c r="G209" s="383">
        <f>SUMIFS('Sch D'!$C$8:$C$78,'Sch D'!$A$8:$A$78,'Sch D-1'!D209,'Sch D'!$B$8:$B$78,'Sch D-1'!E209)</f>
        <v>0</v>
      </c>
      <c r="H209" s="139">
        <f t="shared" si="5"/>
        <v>0</v>
      </c>
    </row>
    <row r="210" spans="1:8" ht="15" customHeight="1" x14ac:dyDescent="0.2">
      <c r="A210" s="389"/>
      <c r="B210" s="390"/>
      <c r="C210" s="381"/>
      <c r="D210" s="382"/>
      <c r="E210" s="382"/>
      <c r="G210" s="383">
        <f>SUMIFS('Sch D'!$C$8:$C$78,'Sch D'!$A$8:$A$78,'Sch D-1'!D210,'Sch D'!$B$8:$B$78,'Sch D-1'!E210)</f>
        <v>0</v>
      </c>
      <c r="H210" s="139">
        <f t="shared" si="5"/>
        <v>0</v>
      </c>
    </row>
    <row r="211" spans="1:8" ht="15" customHeight="1" x14ac:dyDescent="0.2">
      <c r="A211" s="389"/>
      <c r="B211" s="390"/>
      <c r="C211" s="381"/>
      <c r="D211" s="382"/>
      <c r="E211" s="382"/>
      <c r="G211" s="383">
        <f>SUMIFS('Sch D'!$C$8:$C$78,'Sch D'!$A$8:$A$78,'Sch D-1'!D211,'Sch D'!$B$8:$B$78,'Sch D-1'!E211)</f>
        <v>0</v>
      </c>
      <c r="H211" s="139">
        <f t="shared" si="5"/>
        <v>0</v>
      </c>
    </row>
    <row r="212" spans="1:8" ht="15" customHeight="1" x14ac:dyDescent="0.2">
      <c r="A212" s="389"/>
      <c r="B212" s="390"/>
      <c r="C212" s="381"/>
      <c r="D212" s="382"/>
      <c r="E212" s="382"/>
      <c r="G212" s="383">
        <f>SUMIFS('Sch D'!$C$8:$C$78,'Sch D'!$A$8:$A$78,'Sch D-1'!D212,'Sch D'!$B$8:$B$78,'Sch D-1'!E212)</f>
        <v>0</v>
      </c>
      <c r="H212" s="139">
        <f t="shared" si="5"/>
        <v>0</v>
      </c>
    </row>
    <row r="213" spans="1:8" ht="15" customHeight="1" x14ac:dyDescent="0.2">
      <c r="A213" s="389"/>
      <c r="B213" s="390"/>
      <c r="C213" s="381"/>
      <c r="D213" s="382"/>
      <c r="E213" s="382"/>
      <c r="G213" s="383">
        <f>SUMIFS('Sch D'!$C$8:$C$78,'Sch D'!$A$8:$A$78,'Sch D-1'!D213,'Sch D'!$B$8:$B$78,'Sch D-1'!E213)</f>
        <v>0</v>
      </c>
      <c r="H213" s="139">
        <f t="shared" si="5"/>
        <v>0</v>
      </c>
    </row>
    <row r="214" spans="1:8" ht="15" customHeight="1" x14ac:dyDescent="0.2">
      <c r="A214" s="389"/>
      <c r="B214" s="390"/>
      <c r="C214" s="381"/>
      <c r="D214" s="382"/>
      <c r="E214" s="382"/>
      <c r="G214" s="383">
        <f>SUMIFS('Sch D'!$C$8:$C$78,'Sch D'!$A$8:$A$78,'Sch D-1'!D214,'Sch D'!$B$8:$B$78,'Sch D-1'!E214)</f>
        <v>0</v>
      </c>
      <c r="H214" s="139">
        <f t="shared" si="5"/>
        <v>0</v>
      </c>
    </row>
    <row r="215" spans="1:8" ht="15" customHeight="1" x14ac:dyDescent="0.2">
      <c r="A215" s="389"/>
      <c r="B215" s="390"/>
      <c r="C215" s="381"/>
      <c r="D215" s="382"/>
      <c r="E215" s="382"/>
      <c r="G215" s="383">
        <f>SUMIFS('Sch D'!$C$8:$C$78,'Sch D'!$A$8:$A$78,'Sch D-1'!D215,'Sch D'!$B$8:$B$78,'Sch D-1'!E215)</f>
        <v>0</v>
      </c>
      <c r="H215" s="139">
        <f t="shared" si="5"/>
        <v>0</v>
      </c>
    </row>
    <row r="216" spans="1:8" ht="15" customHeight="1" x14ac:dyDescent="0.2">
      <c r="A216" s="389"/>
      <c r="B216" s="390"/>
      <c r="C216" s="381"/>
      <c r="D216" s="382"/>
      <c r="E216" s="382"/>
      <c r="G216" s="383">
        <f>SUMIFS('Sch D'!$C$8:$C$78,'Sch D'!$A$8:$A$78,'Sch D-1'!D216,'Sch D'!$B$8:$B$78,'Sch D-1'!E216)</f>
        <v>0</v>
      </c>
      <c r="H216" s="139">
        <f t="shared" si="5"/>
        <v>0</v>
      </c>
    </row>
    <row r="217" spans="1:8" ht="15" customHeight="1" x14ac:dyDescent="0.2">
      <c r="A217" s="389"/>
      <c r="B217" s="390"/>
      <c r="C217" s="381"/>
      <c r="D217" s="382"/>
      <c r="E217" s="382"/>
      <c r="G217" s="383">
        <f>SUMIFS('Sch D'!$C$8:$C$78,'Sch D'!$A$8:$A$78,'Sch D-1'!D217,'Sch D'!$B$8:$B$78,'Sch D-1'!E217)</f>
        <v>0</v>
      </c>
      <c r="H217" s="139">
        <f t="shared" si="5"/>
        <v>0</v>
      </c>
    </row>
    <row r="218" spans="1:8" ht="15" customHeight="1" x14ac:dyDescent="0.2">
      <c r="A218" s="389"/>
      <c r="B218" s="390"/>
      <c r="C218" s="381"/>
      <c r="D218" s="382"/>
      <c r="E218" s="382"/>
      <c r="G218" s="383">
        <f>SUMIFS('Sch D'!$C$8:$C$78,'Sch D'!$A$8:$A$78,'Sch D-1'!D218,'Sch D'!$B$8:$B$78,'Sch D-1'!E218)</f>
        <v>0</v>
      </c>
      <c r="H218" s="139">
        <f t="shared" si="5"/>
        <v>0</v>
      </c>
    </row>
    <row r="219" spans="1:8" ht="15" customHeight="1" x14ac:dyDescent="0.2">
      <c r="A219" s="389"/>
      <c r="B219" s="390"/>
      <c r="C219" s="381"/>
      <c r="D219" s="382"/>
      <c r="E219" s="382"/>
      <c r="G219" s="383">
        <f>SUMIFS('Sch D'!$C$8:$C$78,'Sch D'!$A$8:$A$78,'Sch D-1'!D219,'Sch D'!$B$8:$B$78,'Sch D-1'!E219)</f>
        <v>0</v>
      </c>
      <c r="H219" s="139">
        <f t="shared" si="5"/>
        <v>0</v>
      </c>
    </row>
    <row r="220" spans="1:8" ht="15" customHeight="1" x14ac:dyDescent="0.2">
      <c r="A220" s="389"/>
      <c r="B220" s="390"/>
      <c r="C220" s="381"/>
      <c r="D220" s="382"/>
      <c r="E220" s="382"/>
      <c r="G220" s="383">
        <f>SUMIFS('Sch D'!$C$8:$C$78,'Sch D'!$A$8:$A$78,'Sch D-1'!D220,'Sch D'!$B$8:$B$78,'Sch D-1'!E220)</f>
        <v>0</v>
      </c>
      <c r="H220" s="139">
        <f t="shared" si="5"/>
        <v>0</v>
      </c>
    </row>
    <row r="221" spans="1:8" ht="15" customHeight="1" x14ac:dyDescent="0.2">
      <c r="A221" s="389"/>
      <c r="B221" s="390"/>
      <c r="C221" s="381"/>
      <c r="D221" s="382"/>
      <c r="E221" s="382"/>
      <c r="G221" s="383">
        <f>SUMIFS('Sch D'!$C$8:$C$78,'Sch D'!$A$8:$A$78,'Sch D-1'!D221,'Sch D'!$B$8:$B$78,'Sch D-1'!E221)</f>
        <v>0</v>
      </c>
      <c r="H221" s="139">
        <f t="shared" si="5"/>
        <v>0</v>
      </c>
    </row>
    <row r="222" spans="1:8" ht="15" customHeight="1" x14ac:dyDescent="0.2">
      <c r="A222" s="389"/>
      <c r="B222" s="390"/>
      <c r="C222" s="381"/>
      <c r="D222" s="382"/>
      <c r="E222" s="382"/>
      <c r="G222" s="383">
        <f>SUMIFS('Sch D'!$C$8:$C$78,'Sch D'!$A$8:$A$78,'Sch D-1'!D222,'Sch D'!$B$8:$B$78,'Sch D-1'!E222)</f>
        <v>0</v>
      </c>
      <c r="H222" s="139">
        <f t="shared" si="5"/>
        <v>0</v>
      </c>
    </row>
    <row r="223" spans="1:8" ht="15" customHeight="1" x14ac:dyDescent="0.2">
      <c r="A223" s="389"/>
      <c r="B223" s="390"/>
      <c r="C223" s="381"/>
      <c r="D223" s="382"/>
      <c r="E223" s="382"/>
      <c r="G223" s="383">
        <f>SUMIFS('Sch D'!$C$8:$C$78,'Sch D'!$A$8:$A$78,'Sch D-1'!D223,'Sch D'!$B$8:$B$78,'Sch D-1'!E223)</f>
        <v>0</v>
      </c>
      <c r="H223" s="139">
        <f t="shared" si="5"/>
        <v>0</v>
      </c>
    </row>
    <row r="224" spans="1:8" ht="15" customHeight="1" x14ac:dyDescent="0.2">
      <c r="A224" s="389"/>
      <c r="B224" s="390"/>
      <c r="C224" s="381"/>
      <c r="D224" s="382"/>
      <c r="E224" s="382"/>
      <c r="G224" s="383">
        <f>SUMIFS('Sch D'!$C$8:$C$78,'Sch D'!$A$8:$A$78,'Sch D-1'!D224,'Sch D'!$B$8:$B$78,'Sch D-1'!E224)</f>
        <v>0</v>
      </c>
      <c r="H224" s="139">
        <f t="shared" si="5"/>
        <v>0</v>
      </c>
    </row>
    <row r="225" spans="1:8" ht="15" customHeight="1" x14ac:dyDescent="0.2">
      <c r="A225" s="389"/>
      <c r="B225" s="390"/>
      <c r="C225" s="381"/>
      <c r="D225" s="382"/>
      <c r="E225" s="382"/>
      <c r="G225" s="383">
        <f>SUMIFS('Sch D'!$C$8:$C$78,'Sch D'!$A$8:$A$78,'Sch D-1'!D225,'Sch D'!$B$8:$B$78,'Sch D-1'!E225)</f>
        <v>0</v>
      </c>
      <c r="H225" s="139">
        <f t="shared" si="5"/>
        <v>0</v>
      </c>
    </row>
    <row r="226" spans="1:8" ht="15" customHeight="1" x14ac:dyDescent="0.2">
      <c r="A226" s="389"/>
      <c r="B226" s="390"/>
      <c r="C226" s="381"/>
      <c r="D226" s="382"/>
      <c r="E226" s="382"/>
      <c r="G226" s="383">
        <f>SUMIFS('Sch D'!$C$8:$C$78,'Sch D'!$A$8:$A$78,'Sch D-1'!D226,'Sch D'!$B$8:$B$78,'Sch D-1'!E226)</f>
        <v>0</v>
      </c>
      <c r="H226" s="139">
        <f t="shared" si="5"/>
        <v>0</v>
      </c>
    </row>
    <row r="227" spans="1:8" ht="15" customHeight="1" x14ac:dyDescent="0.2">
      <c r="A227" s="389"/>
      <c r="B227" s="390"/>
      <c r="C227" s="381"/>
      <c r="D227" s="382"/>
      <c r="E227" s="382"/>
      <c r="G227" s="383">
        <f>SUMIFS('Sch D'!$C$8:$C$78,'Sch D'!$A$8:$A$78,'Sch D-1'!D227,'Sch D'!$B$8:$B$78,'Sch D-1'!E227)</f>
        <v>0</v>
      </c>
      <c r="H227" s="139">
        <f t="shared" si="5"/>
        <v>0</v>
      </c>
    </row>
    <row r="228" spans="1:8" ht="15" customHeight="1" x14ac:dyDescent="0.2">
      <c r="A228" s="389"/>
      <c r="B228" s="390"/>
      <c r="C228" s="381"/>
      <c r="D228" s="382"/>
      <c r="E228" s="382"/>
      <c r="G228" s="383">
        <f>SUMIFS('Sch D'!$C$8:$C$78,'Sch D'!$A$8:$A$78,'Sch D-1'!D228,'Sch D'!$B$8:$B$78,'Sch D-1'!E228)</f>
        <v>0</v>
      </c>
      <c r="H228" s="139">
        <f t="shared" si="5"/>
        <v>0</v>
      </c>
    </row>
    <row r="229" spans="1:8" ht="15" customHeight="1" x14ac:dyDescent="0.2">
      <c r="A229" s="389"/>
      <c r="B229" s="390"/>
      <c r="C229" s="381"/>
      <c r="D229" s="382"/>
      <c r="E229" s="382"/>
      <c r="G229" s="383">
        <f>SUMIFS('Sch D'!$C$8:$C$78,'Sch D'!$A$8:$A$78,'Sch D-1'!D229,'Sch D'!$B$8:$B$78,'Sch D-1'!E229)</f>
        <v>0</v>
      </c>
      <c r="H229" s="139">
        <f t="shared" si="5"/>
        <v>0</v>
      </c>
    </row>
    <row r="230" spans="1:8" ht="15" customHeight="1" x14ac:dyDescent="0.2">
      <c r="A230" s="389"/>
      <c r="B230" s="390"/>
      <c r="C230" s="381"/>
      <c r="D230" s="382"/>
      <c r="E230" s="382"/>
      <c r="G230" s="383">
        <f>SUMIFS('Sch D'!$C$8:$C$78,'Sch D'!$A$8:$A$78,'Sch D-1'!D230,'Sch D'!$B$8:$B$78,'Sch D-1'!E230)</f>
        <v>0</v>
      </c>
      <c r="H230" s="139">
        <f t="shared" si="5"/>
        <v>0</v>
      </c>
    </row>
    <row r="231" spans="1:8" ht="15" customHeight="1" x14ac:dyDescent="0.2">
      <c r="A231" s="389"/>
      <c r="B231" s="390"/>
      <c r="C231" s="381"/>
      <c r="D231" s="382"/>
      <c r="E231" s="382"/>
      <c r="G231" s="383">
        <f>SUMIFS('Sch D'!$C$8:$C$78,'Sch D'!$A$8:$A$78,'Sch D-1'!D231,'Sch D'!$B$8:$B$78,'Sch D-1'!E231)</f>
        <v>0</v>
      </c>
      <c r="H231" s="139">
        <f t="shared" si="5"/>
        <v>0</v>
      </c>
    </row>
    <row r="232" spans="1:8" ht="15" customHeight="1" x14ac:dyDescent="0.2">
      <c r="A232" s="389"/>
      <c r="B232" s="390"/>
      <c r="C232" s="381"/>
      <c r="D232" s="382"/>
      <c r="E232" s="382"/>
      <c r="G232" s="383">
        <f>SUMIFS('Sch D'!$C$8:$C$78,'Sch D'!$A$8:$A$78,'Sch D-1'!D232,'Sch D'!$B$8:$B$78,'Sch D-1'!E232)</f>
        <v>0</v>
      </c>
      <c r="H232" s="139">
        <f t="shared" si="5"/>
        <v>0</v>
      </c>
    </row>
    <row r="233" spans="1:8" ht="15" customHeight="1" x14ac:dyDescent="0.2">
      <c r="A233" s="389"/>
      <c r="B233" s="390"/>
      <c r="C233" s="381"/>
      <c r="D233" s="382"/>
      <c r="E233" s="382"/>
      <c r="G233" s="383">
        <f>SUMIFS('Sch D'!$C$8:$C$78,'Sch D'!$A$8:$A$78,'Sch D-1'!D233,'Sch D'!$B$8:$B$78,'Sch D-1'!E233)</f>
        <v>0</v>
      </c>
      <c r="H233" s="139">
        <f t="shared" si="5"/>
        <v>0</v>
      </c>
    </row>
    <row r="234" spans="1:8" ht="15" customHeight="1" x14ac:dyDescent="0.2">
      <c r="A234" s="389"/>
      <c r="B234" s="390"/>
      <c r="C234" s="381"/>
      <c r="D234" s="382"/>
      <c r="E234" s="382"/>
      <c r="G234" s="383">
        <f>SUMIFS('Sch D'!$C$8:$C$78,'Sch D'!$A$8:$A$78,'Sch D-1'!D234,'Sch D'!$B$8:$B$78,'Sch D-1'!E234)</f>
        <v>0</v>
      </c>
      <c r="H234" s="139">
        <f t="shared" si="5"/>
        <v>0</v>
      </c>
    </row>
    <row r="235" spans="1:8" ht="15" customHeight="1" x14ac:dyDescent="0.2">
      <c r="A235" s="389"/>
      <c r="B235" s="390"/>
      <c r="C235" s="381"/>
      <c r="D235" s="382"/>
      <c r="E235" s="382"/>
      <c r="G235" s="383">
        <f>SUMIFS('Sch D'!$C$8:$C$78,'Sch D'!$A$8:$A$78,'Sch D-1'!D235,'Sch D'!$B$8:$B$78,'Sch D-1'!E235)</f>
        <v>0</v>
      </c>
      <c r="H235" s="139">
        <f t="shared" si="5"/>
        <v>0</v>
      </c>
    </row>
    <row r="236" spans="1:8" ht="15" customHeight="1" x14ac:dyDescent="0.2">
      <c r="A236" s="389"/>
      <c r="B236" s="390"/>
      <c r="C236" s="381"/>
      <c r="D236" s="382"/>
      <c r="E236" s="382"/>
      <c r="G236" s="383">
        <f>SUMIFS('Sch D'!$C$8:$C$78,'Sch D'!$A$8:$A$78,'Sch D-1'!D236,'Sch D'!$B$8:$B$78,'Sch D-1'!E236)</f>
        <v>0</v>
      </c>
      <c r="H236" s="139">
        <f t="shared" si="5"/>
        <v>0</v>
      </c>
    </row>
    <row r="237" spans="1:8" ht="15" customHeight="1" x14ac:dyDescent="0.2">
      <c r="A237" s="389"/>
      <c r="B237" s="390"/>
      <c r="C237" s="381"/>
      <c r="D237" s="382"/>
      <c r="E237" s="382"/>
      <c r="G237" s="383">
        <f>SUMIFS('Sch D'!$C$8:$C$78,'Sch D'!$A$8:$A$78,'Sch D-1'!D237,'Sch D'!$B$8:$B$78,'Sch D-1'!E237)</f>
        <v>0</v>
      </c>
      <c r="H237" s="139">
        <f t="shared" si="5"/>
        <v>0</v>
      </c>
    </row>
    <row r="238" spans="1:8" ht="15" customHeight="1" x14ac:dyDescent="0.2">
      <c r="A238" s="389"/>
      <c r="B238" s="390"/>
      <c r="C238" s="381"/>
      <c r="D238" s="382"/>
      <c r="E238" s="382"/>
      <c r="G238" s="383">
        <f>SUMIFS('Sch D'!$C$8:$C$78,'Sch D'!$A$8:$A$78,'Sch D-1'!D238,'Sch D'!$B$8:$B$78,'Sch D-1'!E238)</f>
        <v>0</v>
      </c>
      <c r="H238" s="139">
        <f t="shared" si="5"/>
        <v>0</v>
      </c>
    </row>
    <row r="239" spans="1:8" ht="15" customHeight="1" x14ac:dyDescent="0.2">
      <c r="A239" s="389"/>
      <c r="B239" s="390"/>
      <c r="C239" s="381"/>
      <c r="D239" s="382"/>
      <c r="E239" s="382"/>
      <c r="G239" s="383">
        <f>SUMIFS('Sch D'!$C$8:$C$78,'Sch D'!$A$8:$A$78,'Sch D-1'!D239,'Sch D'!$B$8:$B$78,'Sch D-1'!E239)</f>
        <v>0</v>
      </c>
      <c r="H239" s="139">
        <f t="shared" si="5"/>
        <v>0</v>
      </c>
    </row>
    <row r="240" spans="1:8" ht="15" customHeight="1" x14ac:dyDescent="0.2">
      <c r="A240" s="389"/>
      <c r="B240" s="390"/>
      <c r="C240" s="381"/>
      <c r="D240" s="382"/>
      <c r="E240" s="382"/>
      <c r="G240" s="383">
        <f>SUMIFS('Sch D'!$C$8:$C$78,'Sch D'!$A$8:$A$78,'Sch D-1'!D240,'Sch D'!$B$8:$B$78,'Sch D-1'!E240)</f>
        <v>0</v>
      </c>
      <c r="H240" s="139">
        <f t="shared" si="5"/>
        <v>0</v>
      </c>
    </row>
    <row r="241" spans="1:8" ht="15" customHeight="1" x14ac:dyDescent="0.2">
      <c r="A241" s="389"/>
      <c r="B241" s="390"/>
      <c r="C241" s="381"/>
      <c r="D241" s="382"/>
      <c r="E241" s="382"/>
      <c r="G241" s="383">
        <f>SUMIFS('Sch D'!$C$8:$C$78,'Sch D'!$A$8:$A$78,'Sch D-1'!D241,'Sch D'!$B$8:$B$78,'Sch D-1'!E241)</f>
        <v>0</v>
      </c>
      <c r="H241" s="139">
        <f t="shared" si="5"/>
        <v>0</v>
      </c>
    </row>
    <row r="242" spans="1:8" ht="15" customHeight="1" x14ac:dyDescent="0.2">
      <c r="A242" s="389"/>
      <c r="B242" s="390"/>
      <c r="C242" s="381"/>
      <c r="D242" s="382"/>
      <c r="E242" s="382"/>
      <c r="G242" s="383">
        <f>SUMIFS('Sch D'!$C$8:$C$78,'Sch D'!$A$8:$A$78,'Sch D-1'!D242,'Sch D'!$B$8:$B$78,'Sch D-1'!E242)</f>
        <v>0</v>
      </c>
      <c r="H242" s="139">
        <f t="shared" si="5"/>
        <v>0</v>
      </c>
    </row>
    <row r="243" spans="1:8" ht="15" customHeight="1" x14ac:dyDescent="0.2">
      <c r="A243" s="389"/>
      <c r="B243" s="390"/>
      <c r="C243" s="381"/>
      <c r="D243" s="382"/>
      <c r="E243" s="382"/>
      <c r="G243" s="383">
        <f>SUMIFS('Sch D'!$C$8:$C$78,'Sch D'!$A$8:$A$78,'Sch D-1'!D243,'Sch D'!$B$8:$B$78,'Sch D-1'!E243)</f>
        <v>0</v>
      </c>
      <c r="H243" s="139">
        <f t="shared" si="5"/>
        <v>0</v>
      </c>
    </row>
    <row r="244" spans="1:8" ht="15" customHeight="1" x14ac:dyDescent="0.2">
      <c r="A244" s="389"/>
      <c r="B244" s="390"/>
      <c r="C244" s="381"/>
      <c r="D244" s="382"/>
      <c r="E244" s="382"/>
      <c r="G244" s="383">
        <f>SUMIFS('Sch D'!$C$8:$C$78,'Sch D'!$A$8:$A$78,'Sch D-1'!D244,'Sch D'!$B$8:$B$78,'Sch D-1'!E244)</f>
        <v>0</v>
      </c>
      <c r="H244" s="139">
        <f t="shared" si="5"/>
        <v>0</v>
      </c>
    </row>
    <row r="245" spans="1:8" ht="15" customHeight="1" x14ac:dyDescent="0.2">
      <c r="A245" s="389"/>
      <c r="B245" s="390"/>
      <c r="C245" s="381"/>
      <c r="D245" s="382"/>
      <c r="E245" s="382"/>
      <c r="G245" s="383">
        <f>SUMIFS('Sch D'!$C$8:$C$78,'Sch D'!$A$8:$A$78,'Sch D-1'!D245,'Sch D'!$B$8:$B$78,'Sch D-1'!E245)</f>
        <v>0</v>
      </c>
      <c r="H245" s="139">
        <f t="shared" si="5"/>
        <v>0</v>
      </c>
    </row>
    <row r="246" spans="1:8" ht="15" customHeight="1" x14ac:dyDescent="0.2">
      <c r="A246" s="389"/>
      <c r="B246" s="390"/>
      <c r="C246" s="381"/>
      <c r="D246" s="382"/>
      <c r="E246" s="382"/>
      <c r="G246" s="383">
        <f>SUMIFS('Sch D'!$C$8:$C$78,'Sch D'!$A$8:$A$78,'Sch D-1'!D246,'Sch D'!$B$8:$B$78,'Sch D-1'!E246)</f>
        <v>0</v>
      </c>
      <c r="H246" s="139">
        <f t="shared" si="5"/>
        <v>0</v>
      </c>
    </row>
    <row r="247" spans="1:8" ht="15" customHeight="1" x14ac:dyDescent="0.2">
      <c r="A247" s="389"/>
      <c r="B247" s="390"/>
      <c r="C247" s="381"/>
      <c r="D247" s="382"/>
      <c r="E247" s="382"/>
      <c r="G247" s="383">
        <f>SUMIFS('Sch D'!$C$8:$C$78,'Sch D'!$A$8:$A$78,'Sch D-1'!D247,'Sch D'!$B$8:$B$78,'Sch D-1'!E247)</f>
        <v>0</v>
      </c>
      <c r="H247" s="139">
        <f t="shared" si="5"/>
        <v>0</v>
      </c>
    </row>
    <row r="248" spans="1:8" ht="15" customHeight="1" x14ac:dyDescent="0.2">
      <c r="A248" s="389"/>
      <c r="B248" s="390"/>
      <c r="C248" s="381"/>
      <c r="D248" s="382"/>
      <c r="E248" s="382"/>
      <c r="G248" s="383">
        <f>SUMIFS('Sch D'!$C$8:$C$78,'Sch D'!$A$8:$A$78,'Sch D-1'!D248,'Sch D'!$B$8:$B$78,'Sch D-1'!E248)</f>
        <v>0</v>
      </c>
      <c r="H248" s="139">
        <f t="shared" si="5"/>
        <v>0</v>
      </c>
    </row>
    <row r="249" spans="1:8" ht="15" customHeight="1" x14ac:dyDescent="0.2">
      <c r="A249" s="389"/>
      <c r="B249" s="390"/>
      <c r="C249" s="381"/>
      <c r="D249" s="382"/>
      <c r="E249" s="382"/>
      <c r="G249" s="383">
        <f>SUMIFS('Sch D'!$C$8:$C$78,'Sch D'!$A$8:$A$78,'Sch D-1'!D249,'Sch D'!$B$8:$B$78,'Sch D-1'!E249)</f>
        <v>0</v>
      </c>
      <c r="H249" s="139">
        <f t="shared" si="5"/>
        <v>0</v>
      </c>
    </row>
    <row r="250" spans="1:8" ht="15" customHeight="1" x14ac:dyDescent="0.2">
      <c r="A250" s="389"/>
      <c r="B250" s="390"/>
      <c r="C250" s="381"/>
      <c r="D250" s="382"/>
      <c r="E250" s="382"/>
      <c r="G250" s="383">
        <f>SUMIFS('Sch D'!$C$8:$C$78,'Sch D'!$A$8:$A$78,'Sch D-1'!D250,'Sch D'!$B$8:$B$78,'Sch D-1'!E250)</f>
        <v>0</v>
      </c>
      <c r="H250" s="139">
        <f t="shared" si="5"/>
        <v>0</v>
      </c>
    </row>
    <row r="251" spans="1:8" ht="15" customHeight="1" x14ac:dyDescent="0.2">
      <c r="A251" s="389"/>
      <c r="B251" s="390"/>
      <c r="C251" s="381"/>
      <c r="D251" s="382"/>
      <c r="E251" s="382"/>
      <c r="G251" s="383">
        <f>SUMIFS('Sch D'!$C$8:$C$78,'Sch D'!$A$8:$A$78,'Sch D-1'!D251,'Sch D'!$B$8:$B$78,'Sch D-1'!E251)</f>
        <v>0</v>
      </c>
      <c r="H251" s="139">
        <f t="shared" si="5"/>
        <v>0</v>
      </c>
    </row>
    <row r="252" spans="1:8" ht="15" customHeight="1" x14ac:dyDescent="0.2">
      <c r="A252" s="389"/>
      <c r="B252" s="390"/>
      <c r="C252" s="381"/>
      <c r="D252" s="382"/>
      <c r="E252" s="382"/>
      <c r="G252" s="383">
        <f>SUMIFS('Sch D'!$C$8:$C$78,'Sch D'!$A$8:$A$78,'Sch D-1'!D252,'Sch D'!$B$8:$B$78,'Sch D-1'!E252)</f>
        <v>0</v>
      </c>
      <c r="H252" s="139">
        <f t="shared" si="5"/>
        <v>0</v>
      </c>
    </row>
    <row r="253" spans="1:8" ht="15" customHeight="1" x14ac:dyDescent="0.2">
      <c r="A253" s="389"/>
      <c r="B253" s="390"/>
      <c r="C253" s="381"/>
      <c r="D253" s="382"/>
      <c r="E253" s="382"/>
      <c r="G253" s="383">
        <f>SUMIFS('Sch D'!$C$8:$C$78,'Sch D'!$A$8:$A$78,'Sch D-1'!D253,'Sch D'!$B$8:$B$78,'Sch D-1'!E253)</f>
        <v>0</v>
      </c>
      <c r="H253" s="139">
        <f t="shared" si="5"/>
        <v>0</v>
      </c>
    </row>
    <row r="254" spans="1:8" ht="15" customHeight="1" x14ac:dyDescent="0.2">
      <c r="A254" s="389"/>
      <c r="B254" s="390"/>
      <c r="C254" s="381"/>
      <c r="D254" s="382"/>
      <c r="E254" s="382"/>
      <c r="G254" s="383">
        <f>SUMIFS('Sch D'!$C$8:$C$78,'Sch D'!$A$8:$A$78,'Sch D-1'!D254,'Sch D'!$B$8:$B$78,'Sch D-1'!E254)</f>
        <v>0</v>
      </c>
      <c r="H254" s="139">
        <f t="shared" si="5"/>
        <v>0</v>
      </c>
    </row>
    <row r="255" spans="1:8" ht="15" customHeight="1" x14ac:dyDescent="0.2">
      <c r="A255" s="389"/>
      <c r="B255" s="390"/>
      <c r="C255" s="381"/>
      <c r="D255" s="382"/>
      <c r="E255" s="382"/>
      <c r="G255" s="383">
        <f>SUMIFS('Sch D'!$C$8:$C$78,'Sch D'!$A$8:$A$78,'Sch D-1'!D255,'Sch D'!$B$8:$B$78,'Sch D-1'!E255)</f>
        <v>0</v>
      </c>
      <c r="H255" s="139">
        <f t="shared" si="5"/>
        <v>0</v>
      </c>
    </row>
    <row r="256" spans="1:8" ht="15" customHeight="1" x14ac:dyDescent="0.2">
      <c r="A256" s="389"/>
      <c r="B256" s="390"/>
      <c r="C256" s="381"/>
      <c r="D256" s="382"/>
      <c r="E256" s="382"/>
      <c r="G256" s="383">
        <f>SUMIFS('Sch D'!$C$8:$C$78,'Sch D'!$A$8:$A$78,'Sch D-1'!D256,'Sch D'!$B$8:$B$78,'Sch D-1'!E256)</f>
        <v>0</v>
      </c>
      <c r="H256" s="139">
        <f t="shared" si="5"/>
        <v>0</v>
      </c>
    </row>
    <row r="257" spans="1:8" ht="15" customHeight="1" x14ac:dyDescent="0.2">
      <c r="A257" s="389"/>
      <c r="B257" s="390"/>
      <c r="C257" s="381"/>
      <c r="D257" s="382"/>
      <c r="E257" s="382"/>
      <c r="G257" s="383">
        <f>SUMIFS('Sch D'!$C$8:$C$78,'Sch D'!$A$8:$A$78,'Sch D-1'!D257,'Sch D'!$B$8:$B$78,'Sch D-1'!E257)</f>
        <v>0</v>
      </c>
      <c r="H257" s="139">
        <f t="shared" si="5"/>
        <v>0</v>
      </c>
    </row>
    <row r="258" spans="1:8" ht="15" customHeight="1" x14ac:dyDescent="0.2">
      <c r="A258" s="389"/>
      <c r="B258" s="390"/>
      <c r="C258" s="381"/>
      <c r="D258" s="382"/>
      <c r="E258" s="382"/>
      <c r="G258" s="383">
        <f>SUMIFS('Sch D'!$C$8:$C$78,'Sch D'!$A$8:$A$78,'Sch D-1'!D258,'Sch D'!$B$8:$B$78,'Sch D-1'!E258)</f>
        <v>0</v>
      </c>
      <c r="H258" s="139">
        <f t="shared" si="5"/>
        <v>0</v>
      </c>
    </row>
    <row r="259" spans="1:8" ht="15" customHeight="1" x14ac:dyDescent="0.2">
      <c r="A259" s="389"/>
      <c r="B259" s="390"/>
      <c r="C259" s="381"/>
      <c r="D259" s="382"/>
      <c r="E259" s="382"/>
      <c r="G259" s="383">
        <f>SUMIFS('Sch D'!$C$8:$C$78,'Sch D'!$A$8:$A$78,'Sch D-1'!D259,'Sch D'!$B$8:$B$78,'Sch D-1'!E259)</f>
        <v>0</v>
      </c>
      <c r="H259" s="139">
        <f t="shared" si="5"/>
        <v>0</v>
      </c>
    </row>
    <row r="260" spans="1:8" ht="15" customHeight="1" x14ac:dyDescent="0.2">
      <c r="A260" s="389"/>
      <c r="B260" s="390"/>
      <c r="C260" s="381"/>
      <c r="D260" s="382"/>
      <c r="E260" s="382"/>
      <c r="G260" s="383">
        <f>SUMIFS('Sch D'!$C$8:$C$78,'Sch D'!$A$8:$A$78,'Sch D-1'!D260,'Sch D'!$B$8:$B$78,'Sch D-1'!E260)</f>
        <v>0</v>
      </c>
      <c r="H260" s="139">
        <f t="shared" si="5"/>
        <v>0</v>
      </c>
    </row>
    <row r="261" spans="1:8" ht="15" customHeight="1" x14ac:dyDescent="0.2">
      <c r="A261" s="389"/>
      <c r="B261" s="390"/>
      <c r="C261" s="381"/>
      <c r="D261" s="382"/>
      <c r="E261" s="382"/>
      <c r="G261" s="383">
        <f>SUMIFS('Sch D'!$C$8:$C$78,'Sch D'!$A$8:$A$78,'Sch D-1'!D261,'Sch D'!$B$8:$B$78,'Sch D-1'!E261)</f>
        <v>0</v>
      </c>
      <c r="H261" s="139">
        <f t="shared" si="5"/>
        <v>0</v>
      </c>
    </row>
    <row r="262" spans="1:8" ht="15" customHeight="1" x14ac:dyDescent="0.2">
      <c r="A262" s="389"/>
      <c r="B262" s="390"/>
      <c r="C262" s="381"/>
      <c r="D262" s="382"/>
      <c r="E262" s="382"/>
      <c r="G262" s="383">
        <f>SUMIFS('Sch D'!$C$8:$C$78,'Sch D'!$A$8:$A$78,'Sch D-1'!D262,'Sch D'!$B$8:$B$78,'Sch D-1'!E262)</f>
        <v>0</v>
      </c>
      <c r="H262" s="139">
        <f t="shared" si="5"/>
        <v>0</v>
      </c>
    </row>
    <row r="263" spans="1:8" ht="15" customHeight="1" x14ac:dyDescent="0.2">
      <c r="A263" s="389"/>
      <c r="B263" s="390"/>
      <c r="C263" s="381"/>
      <c r="D263" s="382"/>
      <c r="E263" s="382"/>
      <c r="G263" s="383">
        <f>SUMIFS('Sch D'!$C$8:$C$78,'Sch D'!$A$8:$A$78,'Sch D-1'!D263,'Sch D'!$B$8:$B$78,'Sch D-1'!E263)</f>
        <v>0</v>
      </c>
      <c r="H263" s="139">
        <f t="shared" si="5"/>
        <v>0</v>
      </c>
    </row>
    <row r="264" spans="1:8" ht="15" customHeight="1" x14ac:dyDescent="0.2">
      <c r="A264" s="389"/>
      <c r="B264" s="390"/>
      <c r="C264" s="381"/>
      <c r="D264" s="382"/>
      <c r="E264" s="382"/>
      <c r="G264" s="383">
        <f>SUMIFS('Sch D'!$C$8:$C$78,'Sch D'!$A$8:$A$78,'Sch D-1'!D264,'Sch D'!$B$8:$B$78,'Sch D-1'!E264)</f>
        <v>0</v>
      </c>
      <c r="H264" s="139">
        <f t="shared" si="5"/>
        <v>0</v>
      </c>
    </row>
    <row r="265" spans="1:8" ht="15" customHeight="1" x14ac:dyDescent="0.2">
      <c r="A265" s="389"/>
      <c r="B265" s="390"/>
      <c r="C265" s="381"/>
      <c r="D265" s="382"/>
      <c r="E265" s="382"/>
      <c r="G265" s="383">
        <f>SUMIFS('Sch D'!$C$8:$C$78,'Sch D'!$A$8:$A$78,'Sch D-1'!D265,'Sch D'!$B$8:$B$78,'Sch D-1'!E265)</f>
        <v>0</v>
      </c>
      <c r="H265" s="139">
        <f t="shared" si="5"/>
        <v>0</v>
      </c>
    </row>
    <row r="266" spans="1:8" ht="15" customHeight="1" x14ac:dyDescent="0.2">
      <c r="A266" s="389"/>
      <c r="B266" s="390"/>
      <c r="C266" s="381"/>
      <c r="D266" s="382"/>
      <c r="E266" s="382"/>
      <c r="G266" s="383">
        <f>SUMIFS('Sch D'!$C$8:$C$78,'Sch D'!$A$8:$A$78,'Sch D-1'!D266,'Sch D'!$B$8:$B$78,'Sch D-1'!E266)</f>
        <v>0</v>
      </c>
      <c r="H266" s="139">
        <f t="shared" si="5"/>
        <v>0</v>
      </c>
    </row>
    <row r="267" spans="1:8" ht="15" customHeight="1" x14ac:dyDescent="0.2">
      <c r="A267" s="389"/>
      <c r="B267" s="390"/>
      <c r="C267" s="381"/>
      <c r="D267" s="382"/>
      <c r="E267" s="382"/>
      <c r="G267" s="383">
        <f>SUMIFS('Sch D'!$C$8:$C$78,'Sch D'!$A$8:$A$78,'Sch D-1'!D267,'Sch D'!$B$8:$B$78,'Sch D-1'!E267)</f>
        <v>0</v>
      </c>
      <c r="H267" s="139">
        <f t="shared" si="5"/>
        <v>0</v>
      </c>
    </row>
    <row r="268" spans="1:8" ht="15" customHeight="1" x14ac:dyDescent="0.2">
      <c r="A268" s="389"/>
      <c r="B268" s="390"/>
      <c r="C268" s="381"/>
      <c r="D268" s="382"/>
      <c r="E268" s="382"/>
      <c r="G268" s="383">
        <f>SUMIFS('Sch D'!$C$8:$C$78,'Sch D'!$A$8:$A$78,'Sch D-1'!D268,'Sch D'!$B$8:$B$78,'Sch D-1'!E268)</f>
        <v>0</v>
      </c>
      <c r="H268" s="139">
        <f t="shared" si="5"/>
        <v>0</v>
      </c>
    </row>
    <row r="269" spans="1:8" ht="15" customHeight="1" x14ac:dyDescent="0.2">
      <c r="A269" s="389"/>
      <c r="B269" s="390"/>
      <c r="C269" s="381"/>
      <c r="D269" s="382"/>
      <c r="E269" s="382"/>
      <c r="G269" s="383">
        <f>SUMIFS('Sch D'!$C$8:$C$78,'Sch D'!$A$8:$A$78,'Sch D-1'!D269,'Sch D'!$B$8:$B$78,'Sch D-1'!E269)</f>
        <v>0</v>
      </c>
      <c r="H269" s="139">
        <f t="shared" si="5"/>
        <v>0</v>
      </c>
    </row>
    <row r="270" spans="1:8" ht="15" customHeight="1" x14ac:dyDescent="0.2">
      <c r="A270" s="389"/>
      <c r="B270" s="390"/>
      <c r="C270" s="381"/>
      <c r="D270" s="382"/>
      <c r="E270" s="382"/>
      <c r="G270" s="383">
        <f>SUMIFS('Sch D'!$C$8:$C$78,'Sch D'!$A$8:$A$78,'Sch D-1'!D270,'Sch D'!$B$8:$B$78,'Sch D-1'!E270)</f>
        <v>0</v>
      </c>
      <c r="H270" s="139">
        <f t="shared" si="5"/>
        <v>0</v>
      </c>
    </row>
    <row r="271" spans="1:8" ht="15" customHeight="1" x14ac:dyDescent="0.2">
      <c r="A271" s="389"/>
      <c r="B271" s="390"/>
      <c r="C271" s="381"/>
      <c r="D271" s="382"/>
      <c r="E271" s="382"/>
      <c r="G271" s="383">
        <f>SUMIFS('Sch D'!$C$8:$C$78,'Sch D'!$A$8:$A$78,'Sch D-1'!D271,'Sch D'!$B$8:$B$78,'Sch D-1'!E271)</f>
        <v>0</v>
      </c>
      <c r="H271" s="139">
        <f t="shared" ref="H271:H306" si="6">SUMIFS($C$6:$C$306,$D$6:$D$306,D271,$E$6:$E$306,E271)-G271</f>
        <v>0</v>
      </c>
    </row>
    <row r="272" spans="1:8" ht="15" customHeight="1" x14ac:dyDescent="0.2">
      <c r="A272" s="389"/>
      <c r="B272" s="390"/>
      <c r="C272" s="381"/>
      <c r="D272" s="382"/>
      <c r="E272" s="382"/>
      <c r="G272" s="383">
        <f>SUMIFS('Sch D'!$C$8:$C$78,'Sch D'!$A$8:$A$78,'Sch D-1'!D272,'Sch D'!$B$8:$B$78,'Sch D-1'!E272)</f>
        <v>0</v>
      </c>
      <c r="H272" s="139">
        <f t="shared" si="6"/>
        <v>0</v>
      </c>
    </row>
    <row r="273" spans="1:8" ht="15" customHeight="1" x14ac:dyDescent="0.2">
      <c r="A273" s="389"/>
      <c r="B273" s="390"/>
      <c r="C273" s="381"/>
      <c r="D273" s="382"/>
      <c r="E273" s="382"/>
      <c r="G273" s="383">
        <f>SUMIFS('Sch D'!$C$8:$C$78,'Sch D'!$A$8:$A$78,'Sch D-1'!D273,'Sch D'!$B$8:$B$78,'Sch D-1'!E273)</f>
        <v>0</v>
      </c>
      <c r="H273" s="139">
        <f t="shared" si="6"/>
        <v>0</v>
      </c>
    </row>
    <row r="274" spans="1:8" ht="15" customHeight="1" x14ac:dyDescent="0.2">
      <c r="A274" s="389"/>
      <c r="B274" s="390"/>
      <c r="C274" s="381"/>
      <c r="D274" s="382"/>
      <c r="E274" s="382"/>
      <c r="G274" s="383">
        <f>SUMIFS('Sch D'!$C$8:$C$78,'Sch D'!$A$8:$A$78,'Sch D-1'!D274,'Sch D'!$B$8:$B$78,'Sch D-1'!E274)</f>
        <v>0</v>
      </c>
      <c r="H274" s="139">
        <f t="shared" si="6"/>
        <v>0</v>
      </c>
    </row>
    <row r="275" spans="1:8" ht="15" customHeight="1" x14ac:dyDescent="0.2">
      <c r="A275" s="389"/>
      <c r="B275" s="390"/>
      <c r="C275" s="381"/>
      <c r="D275" s="382"/>
      <c r="E275" s="382"/>
      <c r="G275" s="383">
        <f>SUMIFS('Sch D'!$C$8:$C$78,'Sch D'!$A$8:$A$78,'Sch D-1'!D275,'Sch D'!$B$8:$B$78,'Sch D-1'!E275)</f>
        <v>0</v>
      </c>
      <c r="H275" s="139">
        <f t="shared" si="6"/>
        <v>0</v>
      </c>
    </row>
    <row r="276" spans="1:8" ht="15" customHeight="1" x14ac:dyDescent="0.2">
      <c r="A276" s="389"/>
      <c r="B276" s="390"/>
      <c r="C276" s="381"/>
      <c r="D276" s="382"/>
      <c r="E276" s="382"/>
      <c r="G276" s="383">
        <f>SUMIFS('Sch D'!$C$8:$C$78,'Sch D'!$A$8:$A$78,'Sch D-1'!D276,'Sch D'!$B$8:$B$78,'Sch D-1'!E276)</f>
        <v>0</v>
      </c>
      <c r="H276" s="139">
        <f t="shared" si="6"/>
        <v>0</v>
      </c>
    </row>
    <row r="277" spans="1:8" ht="15" customHeight="1" x14ac:dyDescent="0.2">
      <c r="A277" s="389"/>
      <c r="B277" s="390"/>
      <c r="C277" s="381"/>
      <c r="D277" s="382"/>
      <c r="E277" s="382"/>
      <c r="G277" s="383">
        <f>SUMIFS('Sch D'!$C$8:$C$78,'Sch D'!$A$8:$A$78,'Sch D-1'!D277,'Sch D'!$B$8:$B$78,'Sch D-1'!E277)</f>
        <v>0</v>
      </c>
      <c r="H277" s="139">
        <f t="shared" si="6"/>
        <v>0</v>
      </c>
    </row>
    <row r="278" spans="1:8" ht="15" customHeight="1" x14ac:dyDescent="0.2">
      <c r="A278" s="389"/>
      <c r="B278" s="390"/>
      <c r="C278" s="381"/>
      <c r="D278" s="382"/>
      <c r="E278" s="382"/>
      <c r="G278" s="383">
        <f>SUMIFS('Sch D'!$C$8:$C$78,'Sch D'!$A$8:$A$78,'Sch D-1'!D278,'Sch D'!$B$8:$B$78,'Sch D-1'!E278)</f>
        <v>0</v>
      </c>
      <c r="H278" s="139">
        <f t="shared" si="6"/>
        <v>0</v>
      </c>
    </row>
    <row r="279" spans="1:8" ht="15" customHeight="1" x14ac:dyDescent="0.2">
      <c r="A279" s="389"/>
      <c r="B279" s="390"/>
      <c r="C279" s="381"/>
      <c r="D279" s="382"/>
      <c r="E279" s="382"/>
      <c r="G279" s="383">
        <f>SUMIFS('Sch D'!$C$8:$C$78,'Sch D'!$A$8:$A$78,'Sch D-1'!D279,'Sch D'!$B$8:$B$78,'Sch D-1'!E279)</f>
        <v>0</v>
      </c>
      <c r="H279" s="139">
        <f t="shared" si="6"/>
        <v>0</v>
      </c>
    </row>
    <row r="280" spans="1:8" ht="15" customHeight="1" x14ac:dyDescent="0.2">
      <c r="A280" s="389"/>
      <c r="B280" s="390"/>
      <c r="C280" s="381"/>
      <c r="D280" s="382"/>
      <c r="E280" s="382"/>
      <c r="G280" s="383">
        <f>SUMIFS('Sch D'!$C$8:$C$78,'Sch D'!$A$8:$A$78,'Sch D-1'!D280,'Sch D'!$B$8:$B$78,'Sch D-1'!E280)</f>
        <v>0</v>
      </c>
      <c r="H280" s="139">
        <f t="shared" si="6"/>
        <v>0</v>
      </c>
    </row>
    <row r="281" spans="1:8" ht="15" customHeight="1" x14ac:dyDescent="0.2">
      <c r="A281" s="389"/>
      <c r="B281" s="390"/>
      <c r="C281" s="381"/>
      <c r="D281" s="382"/>
      <c r="E281" s="382"/>
      <c r="G281" s="383">
        <f>SUMIFS('Sch D'!$C$8:$C$78,'Sch D'!$A$8:$A$78,'Sch D-1'!D281,'Sch D'!$B$8:$B$78,'Sch D-1'!E281)</f>
        <v>0</v>
      </c>
      <c r="H281" s="139">
        <f t="shared" si="6"/>
        <v>0</v>
      </c>
    </row>
    <row r="282" spans="1:8" ht="15" customHeight="1" x14ac:dyDescent="0.2">
      <c r="A282" s="389"/>
      <c r="B282" s="390"/>
      <c r="C282" s="381"/>
      <c r="D282" s="382"/>
      <c r="E282" s="382"/>
      <c r="G282" s="383">
        <f>SUMIFS('Sch D'!$C$8:$C$78,'Sch D'!$A$8:$A$78,'Sch D-1'!D282,'Sch D'!$B$8:$B$78,'Sch D-1'!E282)</f>
        <v>0</v>
      </c>
      <c r="H282" s="139">
        <f t="shared" si="6"/>
        <v>0</v>
      </c>
    </row>
    <row r="283" spans="1:8" ht="15" customHeight="1" x14ac:dyDescent="0.2">
      <c r="A283" s="389"/>
      <c r="B283" s="390"/>
      <c r="C283" s="381"/>
      <c r="D283" s="382"/>
      <c r="E283" s="382"/>
      <c r="G283" s="383">
        <f>SUMIFS('Sch D'!$C$8:$C$78,'Sch D'!$A$8:$A$78,'Sch D-1'!D283,'Sch D'!$B$8:$B$78,'Sch D-1'!E283)</f>
        <v>0</v>
      </c>
      <c r="H283" s="139">
        <f t="shared" si="6"/>
        <v>0</v>
      </c>
    </row>
    <row r="284" spans="1:8" ht="15" customHeight="1" x14ac:dyDescent="0.2">
      <c r="A284" s="389"/>
      <c r="B284" s="390"/>
      <c r="C284" s="381"/>
      <c r="D284" s="382"/>
      <c r="E284" s="382"/>
      <c r="G284" s="383">
        <f>SUMIFS('Sch D'!$C$8:$C$78,'Sch D'!$A$8:$A$78,'Sch D-1'!D284,'Sch D'!$B$8:$B$78,'Sch D-1'!E284)</f>
        <v>0</v>
      </c>
      <c r="H284" s="139">
        <f t="shared" si="6"/>
        <v>0</v>
      </c>
    </row>
    <row r="285" spans="1:8" ht="15" customHeight="1" x14ac:dyDescent="0.2">
      <c r="A285" s="389"/>
      <c r="B285" s="390"/>
      <c r="C285" s="381"/>
      <c r="D285" s="382"/>
      <c r="E285" s="382"/>
      <c r="G285" s="383">
        <f>SUMIFS('Sch D'!$C$8:$C$78,'Sch D'!$A$8:$A$78,'Sch D-1'!D285,'Sch D'!$B$8:$B$78,'Sch D-1'!E285)</f>
        <v>0</v>
      </c>
      <c r="H285" s="139">
        <f t="shared" si="6"/>
        <v>0</v>
      </c>
    </row>
    <row r="286" spans="1:8" ht="15" customHeight="1" x14ac:dyDescent="0.2">
      <c r="A286" s="389"/>
      <c r="B286" s="390"/>
      <c r="C286" s="381"/>
      <c r="D286" s="382"/>
      <c r="E286" s="382"/>
      <c r="G286" s="383">
        <f>SUMIFS('Sch D'!$C$8:$C$78,'Sch D'!$A$8:$A$78,'Sch D-1'!D286,'Sch D'!$B$8:$B$78,'Sch D-1'!E286)</f>
        <v>0</v>
      </c>
      <c r="H286" s="139">
        <f t="shared" si="6"/>
        <v>0</v>
      </c>
    </row>
    <row r="287" spans="1:8" ht="15" customHeight="1" x14ac:dyDescent="0.2">
      <c r="A287" s="389"/>
      <c r="B287" s="390"/>
      <c r="C287" s="381"/>
      <c r="D287" s="382"/>
      <c r="E287" s="382"/>
      <c r="G287" s="383">
        <f>SUMIFS('Sch D'!$C$8:$C$78,'Sch D'!$A$8:$A$78,'Sch D-1'!D287,'Sch D'!$B$8:$B$78,'Sch D-1'!E287)</f>
        <v>0</v>
      </c>
      <c r="H287" s="139">
        <f t="shared" si="6"/>
        <v>0</v>
      </c>
    </row>
    <row r="288" spans="1:8" ht="15" customHeight="1" x14ac:dyDescent="0.2">
      <c r="A288" s="389"/>
      <c r="B288" s="390"/>
      <c r="C288" s="381"/>
      <c r="D288" s="382"/>
      <c r="E288" s="382"/>
      <c r="G288" s="383">
        <f>SUMIFS('Sch D'!$C$8:$C$78,'Sch D'!$A$8:$A$78,'Sch D-1'!D288,'Sch D'!$B$8:$B$78,'Sch D-1'!E288)</f>
        <v>0</v>
      </c>
      <c r="H288" s="139">
        <f t="shared" si="6"/>
        <v>0</v>
      </c>
    </row>
    <row r="289" spans="1:8" ht="15" customHeight="1" x14ac:dyDescent="0.2">
      <c r="A289" s="389"/>
      <c r="B289" s="390"/>
      <c r="C289" s="381"/>
      <c r="D289" s="382"/>
      <c r="E289" s="382"/>
      <c r="G289" s="383">
        <f>SUMIFS('Sch D'!$C$8:$C$78,'Sch D'!$A$8:$A$78,'Sch D-1'!D289,'Sch D'!$B$8:$B$78,'Sch D-1'!E289)</f>
        <v>0</v>
      </c>
      <c r="H289" s="139">
        <f t="shared" si="6"/>
        <v>0</v>
      </c>
    </row>
    <row r="290" spans="1:8" ht="15" customHeight="1" x14ac:dyDescent="0.2">
      <c r="A290" s="389"/>
      <c r="B290" s="390"/>
      <c r="C290" s="381"/>
      <c r="D290" s="382"/>
      <c r="E290" s="382"/>
      <c r="G290" s="383">
        <f>SUMIFS('Sch D'!$C$8:$C$78,'Sch D'!$A$8:$A$78,'Sch D-1'!D290,'Sch D'!$B$8:$B$78,'Sch D-1'!E290)</f>
        <v>0</v>
      </c>
      <c r="H290" s="139">
        <f t="shared" si="6"/>
        <v>0</v>
      </c>
    </row>
    <row r="291" spans="1:8" ht="15" customHeight="1" x14ac:dyDescent="0.2">
      <c r="A291" s="389"/>
      <c r="B291" s="390"/>
      <c r="C291" s="381"/>
      <c r="D291" s="382"/>
      <c r="E291" s="382"/>
      <c r="G291" s="383">
        <f>SUMIFS('Sch D'!$C$8:$C$78,'Sch D'!$A$8:$A$78,'Sch D-1'!D291,'Sch D'!$B$8:$B$78,'Sch D-1'!E291)</f>
        <v>0</v>
      </c>
      <c r="H291" s="139">
        <f t="shared" si="6"/>
        <v>0</v>
      </c>
    </row>
    <row r="292" spans="1:8" ht="15" customHeight="1" x14ac:dyDescent="0.2">
      <c r="A292" s="389"/>
      <c r="B292" s="390"/>
      <c r="C292" s="381"/>
      <c r="D292" s="382"/>
      <c r="E292" s="382"/>
      <c r="G292" s="383">
        <f>SUMIFS('Sch D'!$C$8:$C$78,'Sch D'!$A$8:$A$78,'Sch D-1'!D292,'Sch D'!$B$8:$B$78,'Sch D-1'!E292)</f>
        <v>0</v>
      </c>
      <c r="H292" s="139">
        <f t="shared" si="6"/>
        <v>0</v>
      </c>
    </row>
    <row r="293" spans="1:8" ht="15" customHeight="1" x14ac:dyDescent="0.2">
      <c r="A293" s="389"/>
      <c r="B293" s="390"/>
      <c r="C293" s="381"/>
      <c r="D293" s="382"/>
      <c r="E293" s="382"/>
      <c r="G293" s="383">
        <f>SUMIFS('Sch D'!$C$8:$C$78,'Sch D'!$A$8:$A$78,'Sch D-1'!D293,'Sch D'!$B$8:$B$78,'Sch D-1'!E293)</f>
        <v>0</v>
      </c>
      <c r="H293" s="139">
        <f t="shared" si="6"/>
        <v>0</v>
      </c>
    </row>
    <row r="294" spans="1:8" ht="15" customHeight="1" x14ac:dyDescent="0.2">
      <c r="A294" s="389"/>
      <c r="B294" s="390"/>
      <c r="C294" s="381"/>
      <c r="D294" s="382"/>
      <c r="E294" s="382"/>
      <c r="G294" s="383">
        <f>SUMIFS('Sch D'!$C$8:$C$78,'Sch D'!$A$8:$A$78,'Sch D-1'!D294,'Sch D'!$B$8:$B$78,'Sch D-1'!E294)</f>
        <v>0</v>
      </c>
      <c r="H294" s="139">
        <f t="shared" si="6"/>
        <v>0</v>
      </c>
    </row>
    <row r="295" spans="1:8" ht="15" customHeight="1" x14ac:dyDescent="0.2">
      <c r="A295" s="389"/>
      <c r="B295" s="390"/>
      <c r="C295" s="381"/>
      <c r="D295" s="382"/>
      <c r="E295" s="382"/>
      <c r="G295" s="383">
        <f>SUMIFS('Sch D'!$C$8:$C$78,'Sch D'!$A$8:$A$78,'Sch D-1'!D295,'Sch D'!$B$8:$B$78,'Sch D-1'!E295)</f>
        <v>0</v>
      </c>
      <c r="H295" s="139">
        <f t="shared" si="6"/>
        <v>0</v>
      </c>
    </row>
    <row r="296" spans="1:8" ht="15" customHeight="1" x14ac:dyDescent="0.2">
      <c r="A296" s="389"/>
      <c r="B296" s="390"/>
      <c r="C296" s="381"/>
      <c r="D296" s="382"/>
      <c r="E296" s="382"/>
      <c r="G296" s="383">
        <f>SUMIFS('Sch D'!$C$8:$C$78,'Sch D'!$A$8:$A$78,'Sch D-1'!D296,'Sch D'!$B$8:$B$78,'Sch D-1'!E296)</f>
        <v>0</v>
      </c>
      <c r="H296" s="139">
        <f t="shared" si="6"/>
        <v>0</v>
      </c>
    </row>
    <row r="297" spans="1:8" ht="15" customHeight="1" x14ac:dyDescent="0.2">
      <c r="A297" s="389"/>
      <c r="B297" s="390"/>
      <c r="C297" s="381"/>
      <c r="D297" s="382"/>
      <c r="E297" s="382"/>
      <c r="G297" s="383">
        <f>SUMIFS('Sch D'!$C$8:$C$78,'Sch D'!$A$8:$A$78,'Sch D-1'!D297,'Sch D'!$B$8:$B$78,'Sch D-1'!E297)</f>
        <v>0</v>
      </c>
      <c r="H297" s="139">
        <f t="shared" si="6"/>
        <v>0</v>
      </c>
    </row>
    <row r="298" spans="1:8" ht="15" customHeight="1" x14ac:dyDescent="0.2">
      <c r="A298" s="389"/>
      <c r="B298" s="390"/>
      <c r="C298" s="381"/>
      <c r="D298" s="382"/>
      <c r="E298" s="382"/>
      <c r="G298" s="383">
        <f>SUMIFS('Sch D'!$C$8:$C$78,'Sch D'!$A$8:$A$78,'Sch D-1'!D298,'Sch D'!$B$8:$B$78,'Sch D-1'!E298)</f>
        <v>0</v>
      </c>
      <c r="H298" s="139">
        <f t="shared" si="6"/>
        <v>0</v>
      </c>
    </row>
    <row r="299" spans="1:8" ht="15" customHeight="1" x14ac:dyDescent="0.2">
      <c r="A299" s="389"/>
      <c r="B299" s="390"/>
      <c r="C299" s="381"/>
      <c r="D299" s="382"/>
      <c r="E299" s="382"/>
      <c r="G299" s="383">
        <f>SUMIFS('Sch D'!$C$8:$C$78,'Sch D'!$A$8:$A$78,'Sch D-1'!D299,'Sch D'!$B$8:$B$78,'Sch D-1'!E299)</f>
        <v>0</v>
      </c>
      <c r="H299" s="139">
        <f t="shared" si="6"/>
        <v>0</v>
      </c>
    </row>
    <row r="300" spans="1:8" ht="15" customHeight="1" x14ac:dyDescent="0.2">
      <c r="A300" s="389"/>
      <c r="B300" s="390"/>
      <c r="C300" s="381"/>
      <c r="D300" s="382"/>
      <c r="E300" s="382"/>
      <c r="G300" s="383">
        <f>SUMIFS('Sch D'!$C$8:$C$78,'Sch D'!$A$8:$A$78,'Sch D-1'!D300,'Sch D'!$B$8:$B$78,'Sch D-1'!E300)</f>
        <v>0</v>
      </c>
      <c r="H300" s="139">
        <f t="shared" si="6"/>
        <v>0</v>
      </c>
    </row>
    <row r="301" spans="1:8" ht="15" customHeight="1" x14ac:dyDescent="0.2">
      <c r="A301" s="389"/>
      <c r="B301" s="390"/>
      <c r="C301" s="381"/>
      <c r="D301" s="382"/>
      <c r="E301" s="382"/>
      <c r="G301" s="383">
        <f>SUMIFS('Sch D'!$C$8:$C$78,'Sch D'!$A$8:$A$78,'Sch D-1'!D301,'Sch D'!$B$8:$B$78,'Sch D-1'!E301)</f>
        <v>0</v>
      </c>
      <c r="H301" s="139">
        <f t="shared" si="6"/>
        <v>0</v>
      </c>
    </row>
    <row r="302" spans="1:8" ht="15" customHeight="1" x14ac:dyDescent="0.2">
      <c r="A302" s="389"/>
      <c r="B302" s="390"/>
      <c r="C302" s="381"/>
      <c r="D302" s="382"/>
      <c r="E302" s="382"/>
      <c r="G302" s="383">
        <f>SUMIFS('Sch D'!$C$8:$C$78,'Sch D'!$A$8:$A$78,'Sch D-1'!D302,'Sch D'!$B$8:$B$78,'Sch D-1'!E302)</f>
        <v>0</v>
      </c>
      <c r="H302" s="139">
        <f t="shared" si="6"/>
        <v>0</v>
      </c>
    </row>
    <row r="303" spans="1:8" ht="15" customHeight="1" x14ac:dyDescent="0.2">
      <c r="A303" s="389"/>
      <c r="B303" s="390"/>
      <c r="C303" s="381"/>
      <c r="D303" s="382"/>
      <c r="E303" s="382"/>
      <c r="G303" s="383">
        <f>SUMIFS('Sch D'!$C$8:$C$78,'Sch D'!$A$8:$A$78,'Sch D-1'!D303,'Sch D'!$B$8:$B$78,'Sch D-1'!E303)</f>
        <v>0</v>
      </c>
      <c r="H303" s="139">
        <f t="shared" si="6"/>
        <v>0</v>
      </c>
    </row>
    <row r="304" spans="1:8" ht="15" customHeight="1" x14ac:dyDescent="0.2">
      <c r="A304" s="389"/>
      <c r="B304" s="390"/>
      <c r="C304" s="381"/>
      <c r="D304" s="382"/>
      <c r="E304" s="382"/>
      <c r="G304" s="383">
        <f>SUMIFS('Sch D'!$C$8:$C$78,'Sch D'!$A$8:$A$78,'Sch D-1'!D304,'Sch D'!$B$8:$B$78,'Sch D-1'!E304)</f>
        <v>0</v>
      </c>
      <c r="H304" s="139">
        <f t="shared" si="6"/>
        <v>0</v>
      </c>
    </row>
    <row r="305" spans="1:8" ht="15" customHeight="1" x14ac:dyDescent="0.2">
      <c r="A305" s="389"/>
      <c r="B305" s="390"/>
      <c r="C305" s="381"/>
      <c r="D305" s="382"/>
      <c r="E305" s="382"/>
      <c r="G305" s="383">
        <f>SUMIFS('Sch D'!$C$8:$C$78,'Sch D'!$A$8:$A$78,'Sch D-1'!D305,'Sch D'!$B$8:$B$78,'Sch D-1'!E305)</f>
        <v>0</v>
      </c>
      <c r="H305" s="139">
        <f t="shared" si="6"/>
        <v>0</v>
      </c>
    </row>
    <row r="306" spans="1:8" ht="15" customHeight="1" x14ac:dyDescent="0.2">
      <c r="A306" s="389"/>
      <c r="B306" s="1019"/>
      <c r="C306" s="381"/>
      <c r="D306" s="382"/>
      <c r="E306" s="382"/>
      <c r="G306" s="383">
        <f>SUMIFS('Sch D'!$C$8:$C$78,'Sch D'!$A$8:$A$78,'Sch D-1'!D306,'Sch D'!$B$8:$B$78,'Sch D-1'!E306)</f>
        <v>0</v>
      </c>
      <c r="H306" s="139">
        <f t="shared" si="6"/>
        <v>0</v>
      </c>
    </row>
    <row r="307" spans="1:8" ht="15" customHeight="1" thickBot="1" x14ac:dyDescent="0.25">
      <c r="C307" s="391">
        <f>SUM(C6:C306)</f>
        <v>0</v>
      </c>
    </row>
    <row r="308" spans="1:8" ht="15.75" thickTop="1" x14ac:dyDescent="0.2"/>
  </sheetData>
  <sheetProtection algorithmName="SHA-512" hashValue="dOTW6F5XZVrlcPzkWlWL3E2UhNqdZXLeenN3CDfJCaxJJpJp/moJK9bytg/NUseNmJUcUF8PBAKJ/r+LiqVx4g==" saltValue="zgMZnZnCHKIWteU0eCxC6Q==" spinCount="100000" sheet="1" objects="1" scenarios="1"/>
  <conditionalFormatting sqref="G6:G306">
    <cfRule type="expression" dxfId="1" priority="1">
      <formula>H6&lt;&gt;0</formula>
    </cfRule>
  </conditionalFormatting>
  <printOptions horizontalCentered="1"/>
  <pageMargins left="0.5" right="0.5" top="1" bottom="0.75" header="0.5" footer="0.25"/>
  <pageSetup scale="79" fitToHeight="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AE94A474-6175-488D-B60E-364D67A32A51}">
          <x14:formula1>
            <xm:f>'Input List'!$B$2:$B$17</xm:f>
          </x14:formula1>
          <xm:sqref>E28:E59 E63 E6:E15 E19:E26 E68:E70 E74:E82 E84 E98:E100 E106:E306 E102:E104 E86:E91 E96</xm:sqref>
        </x14:dataValidation>
        <x14:dataValidation type="list" allowBlank="1" showInputMessage="1" showErrorMessage="1" xr:uid="{F3605852-1BD1-4A70-9337-3C1071C22019}">
          <x14:formula1>
            <xm:f>'Input List'!$A$2:$A$20</xm:f>
          </x14:formula1>
          <xm:sqref>D28:D59 D63 D6:D15 D19:D26 D68:D70 D74:D82 D84 D98:D100 D106:D306 D102:D104 D86:D91 D96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C805-94BD-4B54-A2E2-F87D32D2F563}">
  <sheetPr>
    <pageSetUpPr fitToPage="1"/>
  </sheetPr>
  <dimension ref="A1:H126"/>
  <sheetViews>
    <sheetView workbookViewId="0">
      <selection activeCell="A2" sqref="A2"/>
    </sheetView>
  </sheetViews>
  <sheetFormatPr defaultColWidth="8.875" defaultRowHeight="15" x14ac:dyDescent="0.2"/>
  <cols>
    <col min="1" max="1" width="12.75" style="2" customWidth="1"/>
    <col min="2" max="2" width="60.75" style="2" customWidth="1"/>
    <col min="3" max="3" width="16.375" style="2" customWidth="1"/>
    <col min="4" max="5" width="24.625" style="2" customWidth="1"/>
    <col min="6" max="6" width="2.25" style="2" customWidth="1"/>
    <col min="7" max="7" width="16.25" style="2" customWidth="1"/>
    <col min="8" max="8" width="18.375" style="2" customWidth="1"/>
    <col min="9" max="10" width="8.875" style="2"/>
    <col min="11" max="11" width="9.875" style="2" customWidth="1"/>
    <col min="12" max="16384" width="8.875" style="2"/>
  </cols>
  <sheetData>
    <row r="1" spans="1:8" ht="15" customHeight="1" x14ac:dyDescent="0.25">
      <c r="A1" s="7" t="str">
        <f>CONCATENATE("Schedule ",Chklst!A29," - ",Chklst!B29)</f>
        <v>Schedule D-2 - Reclassifications to Cost</v>
      </c>
      <c r="D1" s="1049" t="s">
        <v>102</v>
      </c>
      <c r="E1" s="1126"/>
    </row>
    <row r="2" spans="1:8" ht="15" customHeight="1" x14ac:dyDescent="0.2">
      <c r="A2" s="11" t="str">
        <f>'Sch A'!$A$2</f>
        <v>SFN 134 (Rev. 04-24)</v>
      </c>
      <c r="B2" s="8"/>
      <c r="C2" s="928"/>
      <c r="D2" s="1049" t="s">
        <v>103</v>
      </c>
      <c r="E2" s="1127">
        <f>'Sch A'!$C$2</f>
        <v>45108</v>
      </c>
      <c r="F2" s="921"/>
      <c r="G2" s="921"/>
    </row>
    <row r="3" spans="1:8" ht="15" customHeight="1" x14ac:dyDescent="0.2">
      <c r="A3" s="1278">
        <f>'Sch A'!$A$5</f>
        <v>0</v>
      </c>
      <c r="B3" s="29"/>
      <c r="C3" s="928"/>
      <c r="D3" s="1128" t="s">
        <v>104</v>
      </c>
      <c r="E3" s="1138">
        <f>'Sch A'!$C$3</f>
        <v>45473</v>
      </c>
      <c r="F3" s="928"/>
      <c r="G3" s="928"/>
      <c r="H3" s="10"/>
    </row>
    <row r="4" spans="1:8" ht="15" customHeight="1" x14ac:dyDescent="0.2">
      <c r="A4" s="10"/>
      <c r="B4" s="29"/>
      <c r="D4" s="928"/>
      <c r="E4" s="928"/>
      <c r="F4" s="928"/>
      <c r="G4" s="928"/>
      <c r="H4" s="10"/>
    </row>
    <row r="5" spans="1:8" ht="38.25" x14ac:dyDescent="0.2">
      <c r="A5" s="20" t="s">
        <v>383</v>
      </c>
      <c r="B5" s="16" t="s">
        <v>47</v>
      </c>
      <c r="C5" s="20" t="s">
        <v>374</v>
      </c>
      <c r="D5" s="20" t="s">
        <v>384</v>
      </c>
      <c r="E5" s="20" t="s">
        <v>385</v>
      </c>
      <c r="G5" s="378" t="s">
        <v>386</v>
      </c>
      <c r="H5" s="379" t="s">
        <v>484</v>
      </c>
    </row>
    <row r="6" spans="1:8" ht="15" customHeight="1" x14ac:dyDescent="0.2">
      <c r="A6" s="392"/>
      <c r="B6" s="1020"/>
      <c r="C6" s="381"/>
      <c r="D6" s="393"/>
      <c r="E6" s="393"/>
      <c r="G6" s="383">
        <f>SUMIFS('Sch D'!$D$8:$D$78,'Sch D'!$A$8:$A$78,'Sch D-2'!D6,'Sch D'!$B$8:$B$78,'Sch D-2'!E6)</f>
        <v>0</v>
      </c>
      <c r="H6" s="139">
        <f t="shared" ref="H6:H37" si="0">SUMIFS($C$6:$C$123,$D$6:$D$123,D6,$E$6:$E$123,E6)-G6</f>
        <v>0</v>
      </c>
    </row>
    <row r="7" spans="1:8" ht="15" customHeight="1" x14ac:dyDescent="0.2">
      <c r="A7" s="392"/>
      <c r="B7" s="1020"/>
      <c r="C7" s="381"/>
      <c r="D7" s="393"/>
      <c r="E7" s="393"/>
      <c r="G7" s="383">
        <f>SUMIFS('Sch D'!$D$8:$D$78,'Sch D'!$A$8:$A$78,'Sch D-2'!D7,'Sch D'!$B$8:$B$78,'Sch D-2'!E7)</f>
        <v>0</v>
      </c>
      <c r="H7" s="139">
        <f t="shared" si="0"/>
        <v>0</v>
      </c>
    </row>
    <row r="8" spans="1:8" ht="15" customHeight="1" x14ac:dyDescent="0.2">
      <c r="A8" s="392"/>
      <c r="B8" s="1020"/>
      <c r="C8" s="381"/>
      <c r="D8" s="393"/>
      <c r="E8" s="393"/>
      <c r="G8" s="383">
        <f>SUMIFS('Sch D'!$D$8:$D$78,'Sch D'!$A$8:$A$78,'Sch D-2'!D8,'Sch D'!$B$8:$B$78,'Sch D-2'!E8)</f>
        <v>0</v>
      </c>
      <c r="H8" s="139">
        <f t="shared" si="0"/>
        <v>0</v>
      </c>
    </row>
    <row r="9" spans="1:8" ht="15" customHeight="1" x14ac:dyDescent="0.2">
      <c r="A9" s="392"/>
      <c r="B9" s="1020"/>
      <c r="C9" s="381"/>
      <c r="D9" s="393"/>
      <c r="E9" s="393"/>
      <c r="G9" s="383">
        <f>SUMIFS('Sch D'!$D$8:$D$78,'Sch D'!$A$8:$A$78,'Sch D-2'!D9,'Sch D'!$B$8:$B$78,'Sch D-2'!E9)</f>
        <v>0</v>
      </c>
      <c r="H9" s="139">
        <f t="shared" si="0"/>
        <v>0</v>
      </c>
    </row>
    <row r="10" spans="1:8" ht="15" customHeight="1" x14ac:dyDescent="0.2">
      <c r="A10" s="392"/>
      <c r="B10" s="1020"/>
      <c r="C10" s="381"/>
      <c r="D10" s="393"/>
      <c r="E10" s="393"/>
      <c r="G10" s="383">
        <f>SUMIFS('Sch D'!$D$8:$D$78,'Sch D'!$A$8:$A$78,'Sch D-2'!D10,'Sch D'!$B$8:$B$78,'Sch D-2'!E10)</f>
        <v>0</v>
      </c>
      <c r="H10" s="139">
        <f t="shared" si="0"/>
        <v>0</v>
      </c>
    </row>
    <row r="11" spans="1:8" ht="15" customHeight="1" x14ac:dyDescent="0.2">
      <c r="A11" s="392"/>
      <c r="B11" s="1020"/>
      <c r="C11" s="381"/>
      <c r="D11" s="393"/>
      <c r="E11" s="393"/>
      <c r="G11" s="383">
        <f>SUMIFS('Sch D'!$D$8:$D$78,'Sch D'!$A$8:$A$78,'Sch D-2'!D11,'Sch D'!$B$8:$B$78,'Sch D-2'!E11)</f>
        <v>0</v>
      </c>
      <c r="H11" s="139">
        <f t="shared" si="0"/>
        <v>0</v>
      </c>
    </row>
    <row r="12" spans="1:8" ht="15" customHeight="1" x14ac:dyDescent="0.2">
      <c r="A12" s="392"/>
      <c r="B12" s="1020"/>
      <c r="C12" s="381"/>
      <c r="D12" s="393"/>
      <c r="E12" s="393"/>
      <c r="G12" s="383">
        <f>SUMIFS('Sch D'!$D$8:$D$78,'Sch D'!$A$8:$A$78,'Sch D-2'!D12,'Sch D'!$B$8:$B$78,'Sch D-2'!E12)</f>
        <v>0</v>
      </c>
      <c r="H12" s="139">
        <f t="shared" si="0"/>
        <v>0</v>
      </c>
    </row>
    <row r="13" spans="1:8" ht="15" customHeight="1" x14ac:dyDescent="0.2">
      <c r="A13" s="392"/>
      <c r="B13" s="1020"/>
      <c r="C13" s="381"/>
      <c r="D13" s="393"/>
      <c r="E13" s="393"/>
      <c r="G13" s="383">
        <f>SUMIFS('Sch D'!$D$8:$D$78,'Sch D'!$A$8:$A$78,'Sch D-2'!D13,'Sch D'!$B$8:$B$78,'Sch D-2'!E13)</f>
        <v>0</v>
      </c>
      <c r="H13" s="139">
        <f t="shared" si="0"/>
        <v>0</v>
      </c>
    </row>
    <row r="14" spans="1:8" ht="15" customHeight="1" x14ac:dyDescent="0.2">
      <c r="A14" s="392"/>
      <c r="B14" s="1020"/>
      <c r="C14" s="381"/>
      <c r="D14" s="393"/>
      <c r="E14" s="393"/>
      <c r="G14" s="383">
        <f>SUMIFS('Sch D'!$D$8:$D$78,'Sch D'!$A$8:$A$78,'Sch D-2'!D14,'Sch D'!$B$8:$B$78,'Sch D-2'!E14)</f>
        <v>0</v>
      </c>
      <c r="H14" s="139">
        <f t="shared" si="0"/>
        <v>0</v>
      </c>
    </row>
    <row r="15" spans="1:8" ht="15" customHeight="1" x14ac:dyDescent="0.2">
      <c r="A15" s="392"/>
      <c r="B15" s="1020"/>
      <c r="C15" s="381"/>
      <c r="D15" s="393"/>
      <c r="E15" s="393"/>
      <c r="G15" s="383">
        <f>SUMIFS('Sch D'!$D$8:$D$78,'Sch D'!$A$8:$A$78,'Sch D-2'!D15,'Sch D'!$B$8:$B$78,'Sch D-2'!E15)</f>
        <v>0</v>
      </c>
      <c r="H15" s="139">
        <f t="shared" si="0"/>
        <v>0</v>
      </c>
    </row>
    <row r="16" spans="1:8" ht="15" customHeight="1" x14ac:dyDescent="0.2">
      <c r="A16" s="392"/>
      <c r="B16" s="1020"/>
      <c r="C16" s="381"/>
      <c r="D16" s="393"/>
      <c r="E16" s="393"/>
      <c r="G16" s="383">
        <f>SUMIFS('Sch D'!$D$8:$D$78,'Sch D'!$A$8:$A$78,'Sch D-2'!D16,'Sch D'!$B$8:$B$78,'Sch D-2'!E16)</f>
        <v>0</v>
      </c>
      <c r="H16" s="139">
        <f t="shared" si="0"/>
        <v>0</v>
      </c>
    </row>
    <row r="17" spans="1:8" ht="15" customHeight="1" x14ac:dyDescent="0.2">
      <c r="A17" s="392"/>
      <c r="B17" s="1020"/>
      <c r="C17" s="381"/>
      <c r="D17" s="393"/>
      <c r="E17" s="393"/>
      <c r="G17" s="383">
        <f>SUMIFS('Sch D'!$D$8:$D$78,'Sch D'!$A$8:$A$78,'Sch D-2'!D17,'Sch D'!$B$8:$B$78,'Sch D-2'!E17)</f>
        <v>0</v>
      </c>
      <c r="H17" s="139">
        <f t="shared" si="0"/>
        <v>0</v>
      </c>
    </row>
    <row r="18" spans="1:8" ht="15" customHeight="1" x14ac:dyDescent="0.2">
      <c r="A18" s="392"/>
      <c r="B18" s="1020"/>
      <c r="C18" s="381"/>
      <c r="D18" s="393"/>
      <c r="E18" s="393"/>
      <c r="G18" s="383">
        <f>SUMIFS('Sch D'!$D$8:$D$78,'Sch D'!$A$8:$A$78,'Sch D-2'!D18,'Sch D'!$B$8:$B$78,'Sch D-2'!E18)</f>
        <v>0</v>
      </c>
      <c r="H18" s="139">
        <f t="shared" si="0"/>
        <v>0</v>
      </c>
    </row>
    <row r="19" spans="1:8" ht="15" customHeight="1" x14ac:dyDescent="0.2">
      <c r="A19" s="392"/>
      <c r="B19" s="1020"/>
      <c r="C19" s="381"/>
      <c r="D19" s="393"/>
      <c r="E19" s="393"/>
      <c r="G19" s="383">
        <f>SUMIFS('Sch D'!$D$8:$D$78,'Sch D'!$A$8:$A$78,'Sch D-2'!D19,'Sch D'!$B$8:$B$78,'Sch D-2'!E19)</f>
        <v>0</v>
      </c>
      <c r="H19" s="139">
        <f t="shared" si="0"/>
        <v>0</v>
      </c>
    </row>
    <row r="20" spans="1:8" ht="15" customHeight="1" x14ac:dyDescent="0.2">
      <c r="A20" s="392"/>
      <c r="B20" s="1020"/>
      <c r="C20" s="381"/>
      <c r="D20" s="393"/>
      <c r="E20" s="393"/>
      <c r="G20" s="383">
        <f>SUMIFS('Sch D'!$D$8:$D$78,'Sch D'!$A$8:$A$78,'Sch D-2'!D20,'Sch D'!$B$8:$B$78,'Sch D-2'!E20)</f>
        <v>0</v>
      </c>
      <c r="H20" s="139">
        <f t="shared" si="0"/>
        <v>0</v>
      </c>
    </row>
    <row r="21" spans="1:8" ht="15" customHeight="1" x14ac:dyDescent="0.2">
      <c r="A21" s="392"/>
      <c r="B21" s="1020"/>
      <c r="C21" s="381"/>
      <c r="D21" s="393"/>
      <c r="E21" s="393"/>
      <c r="G21" s="383">
        <f>SUMIFS('Sch D'!$D$8:$D$78,'Sch D'!$A$8:$A$78,'Sch D-2'!D21,'Sch D'!$B$8:$B$78,'Sch D-2'!E21)</f>
        <v>0</v>
      </c>
      <c r="H21" s="139">
        <f t="shared" si="0"/>
        <v>0</v>
      </c>
    </row>
    <row r="22" spans="1:8" ht="15" customHeight="1" x14ac:dyDescent="0.2">
      <c r="A22" s="392"/>
      <c r="B22" s="1020"/>
      <c r="C22" s="381"/>
      <c r="D22" s="393"/>
      <c r="E22" s="393"/>
      <c r="G22" s="383">
        <f>SUMIFS('Sch D'!$D$8:$D$78,'Sch D'!$A$8:$A$78,'Sch D-2'!D22,'Sch D'!$B$8:$B$78,'Sch D-2'!E22)</f>
        <v>0</v>
      </c>
      <c r="H22" s="139">
        <f t="shared" si="0"/>
        <v>0</v>
      </c>
    </row>
    <row r="23" spans="1:8" ht="15" customHeight="1" x14ac:dyDescent="0.2">
      <c r="A23" s="392"/>
      <c r="B23" s="1020"/>
      <c r="C23" s="381"/>
      <c r="D23" s="393"/>
      <c r="E23" s="393"/>
      <c r="G23" s="383">
        <f>SUMIFS('Sch D'!$D$8:$D$78,'Sch D'!$A$8:$A$78,'Sch D-2'!D23,'Sch D'!$B$8:$B$78,'Sch D-2'!E23)</f>
        <v>0</v>
      </c>
      <c r="H23" s="139">
        <f t="shared" si="0"/>
        <v>0</v>
      </c>
    </row>
    <row r="24" spans="1:8" ht="15" customHeight="1" x14ac:dyDescent="0.2">
      <c r="A24" s="392"/>
      <c r="B24" s="1020"/>
      <c r="C24" s="381"/>
      <c r="D24" s="393"/>
      <c r="E24" s="393"/>
      <c r="G24" s="383">
        <f>SUMIFS('Sch D'!$D$8:$D$78,'Sch D'!$A$8:$A$78,'Sch D-2'!D24,'Sch D'!$B$8:$B$78,'Sch D-2'!E24)</f>
        <v>0</v>
      </c>
      <c r="H24" s="139">
        <f t="shared" si="0"/>
        <v>0</v>
      </c>
    </row>
    <row r="25" spans="1:8" ht="15" customHeight="1" x14ac:dyDescent="0.2">
      <c r="A25" s="392"/>
      <c r="B25" s="1020"/>
      <c r="C25" s="381"/>
      <c r="D25" s="393"/>
      <c r="E25" s="393"/>
      <c r="G25" s="383">
        <f>SUMIFS('Sch D'!$D$8:$D$78,'Sch D'!$A$8:$A$78,'Sch D-2'!D25,'Sch D'!$B$8:$B$78,'Sch D-2'!E25)</f>
        <v>0</v>
      </c>
      <c r="H25" s="139">
        <f t="shared" si="0"/>
        <v>0</v>
      </c>
    </row>
    <row r="26" spans="1:8" ht="15" customHeight="1" x14ac:dyDescent="0.2">
      <c r="A26" s="392"/>
      <c r="B26" s="1020"/>
      <c r="C26" s="381"/>
      <c r="D26" s="393"/>
      <c r="E26" s="393"/>
      <c r="G26" s="383">
        <f>SUMIFS('Sch D'!$D$8:$D$78,'Sch D'!$A$8:$A$78,'Sch D-2'!D26,'Sch D'!$B$8:$B$78,'Sch D-2'!E26)</f>
        <v>0</v>
      </c>
      <c r="H26" s="139">
        <f t="shared" si="0"/>
        <v>0</v>
      </c>
    </row>
    <row r="27" spans="1:8" ht="15" customHeight="1" x14ac:dyDescent="0.2">
      <c r="A27" s="392"/>
      <c r="B27" s="1020"/>
      <c r="C27" s="381"/>
      <c r="D27" s="393"/>
      <c r="E27" s="393"/>
      <c r="G27" s="383">
        <f>SUMIFS('Sch D'!$D$8:$D$78,'Sch D'!$A$8:$A$78,'Sch D-2'!D27,'Sch D'!$B$8:$B$78,'Sch D-2'!E27)</f>
        <v>0</v>
      </c>
      <c r="H27" s="139">
        <f t="shared" si="0"/>
        <v>0</v>
      </c>
    </row>
    <row r="28" spans="1:8" ht="15" customHeight="1" x14ac:dyDescent="0.2">
      <c r="A28" s="392"/>
      <c r="B28" s="1020"/>
      <c r="C28" s="381"/>
      <c r="D28" s="393"/>
      <c r="E28" s="393"/>
      <c r="G28" s="383">
        <f>SUMIFS('Sch D'!$D$8:$D$78,'Sch D'!$A$8:$A$78,'Sch D-2'!D28,'Sch D'!$B$8:$B$78,'Sch D-2'!E28)</f>
        <v>0</v>
      </c>
      <c r="H28" s="139">
        <f t="shared" si="0"/>
        <v>0</v>
      </c>
    </row>
    <row r="29" spans="1:8" ht="15" customHeight="1" x14ac:dyDescent="0.2">
      <c r="A29" s="392"/>
      <c r="B29" s="1020"/>
      <c r="C29" s="381"/>
      <c r="D29" s="393"/>
      <c r="E29" s="393"/>
      <c r="G29" s="383">
        <f>SUMIFS('Sch D'!$D$8:$D$78,'Sch D'!$A$8:$A$78,'Sch D-2'!D29,'Sch D'!$B$8:$B$78,'Sch D-2'!E29)</f>
        <v>0</v>
      </c>
      <c r="H29" s="139">
        <f t="shared" si="0"/>
        <v>0</v>
      </c>
    </row>
    <row r="30" spans="1:8" ht="15" customHeight="1" x14ac:dyDescent="0.2">
      <c r="A30" s="392"/>
      <c r="B30" s="1020"/>
      <c r="C30" s="381"/>
      <c r="D30" s="393"/>
      <c r="E30" s="393"/>
      <c r="G30" s="383">
        <f>SUMIFS('Sch D'!$D$8:$D$78,'Sch D'!$A$8:$A$78,'Sch D-2'!D30,'Sch D'!$B$8:$B$78,'Sch D-2'!E30)</f>
        <v>0</v>
      </c>
      <c r="H30" s="139">
        <f t="shared" si="0"/>
        <v>0</v>
      </c>
    </row>
    <row r="31" spans="1:8" ht="15" customHeight="1" x14ac:dyDescent="0.2">
      <c r="A31" s="392"/>
      <c r="B31" s="1020"/>
      <c r="C31" s="381"/>
      <c r="D31" s="393"/>
      <c r="E31" s="393"/>
      <c r="G31" s="383">
        <f>SUMIFS('Sch D'!$D$8:$D$78,'Sch D'!$A$8:$A$78,'Sch D-2'!D31,'Sch D'!$B$8:$B$78,'Sch D-2'!E31)</f>
        <v>0</v>
      </c>
      <c r="H31" s="139">
        <f t="shared" si="0"/>
        <v>0</v>
      </c>
    </row>
    <row r="32" spans="1:8" ht="15" customHeight="1" x14ac:dyDescent="0.2">
      <c r="A32" s="392"/>
      <c r="B32" s="1020"/>
      <c r="C32" s="381"/>
      <c r="D32" s="393"/>
      <c r="E32" s="393"/>
      <c r="G32" s="383">
        <f>SUMIFS('Sch D'!$D$8:$D$78,'Sch D'!$A$8:$A$78,'Sch D-2'!D32,'Sch D'!$B$8:$B$78,'Sch D-2'!E32)</f>
        <v>0</v>
      </c>
      <c r="H32" s="139">
        <f t="shared" si="0"/>
        <v>0</v>
      </c>
    </row>
    <row r="33" spans="1:8" ht="15" customHeight="1" x14ac:dyDescent="0.2">
      <c r="A33" s="392"/>
      <c r="B33" s="1020"/>
      <c r="C33" s="381"/>
      <c r="D33" s="393"/>
      <c r="E33" s="393"/>
      <c r="F33" s="101"/>
      <c r="G33" s="383">
        <f>SUMIFS('Sch D'!$D$8:$D$78,'Sch D'!$A$8:$A$78,'Sch D-2'!D33,'Sch D'!$B$8:$B$78,'Sch D-2'!E33)</f>
        <v>0</v>
      </c>
      <c r="H33" s="139">
        <f t="shared" si="0"/>
        <v>0</v>
      </c>
    </row>
    <row r="34" spans="1:8" ht="15" customHeight="1" x14ac:dyDescent="0.2">
      <c r="A34" s="392"/>
      <c r="B34" s="1020"/>
      <c r="C34" s="381"/>
      <c r="D34" s="393"/>
      <c r="E34" s="393"/>
      <c r="G34" s="383">
        <f>SUMIFS('Sch D'!$D$8:$D$78,'Sch D'!$A$8:$A$78,'Sch D-2'!D34,'Sch D'!$B$8:$B$78,'Sch D-2'!E34)</f>
        <v>0</v>
      </c>
      <c r="H34" s="139">
        <f t="shared" si="0"/>
        <v>0</v>
      </c>
    </row>
    <row r="35" spans="1:8" ht="15" customHeight="1" x14ac:dyDescent="0.2">
      <c r="A35" s="392"/>
      <c r="B35" s="1020"/>
      <c r="C35" s="381"/>
      <c r="D35" s="393"/>
      <c r="E35" s="393"/>
      <c r="G35" s="383">
        <f>SUMIFS('Sch D'!$D$8:$D$78,'Sch D'!$A$8:$A$78,'Sch D-2'!D35,'Sch D'!$B$8:$B$78,'Sch D-2'!E35)</f>
        <v>0</v>
      </c>
      <c r="H35" s="139">
        <f t="shared" si="0"/>
        <v>0</v>
      </c>
    </row>
    <row r="36" spans="1:8" ht="15" customHeight="1" x14ac:dyDescent="0.2">
      <c r="A36" s="392"/>
      <c r="B36" s="1020"/>
      <c r="C36" s="381"/>
      <c r="D36" s="393"/>
      <c r="E36" s="393"/>
      <c r="G36" s="383">
        <f>SUMIFS('Sch D'!$D$8:$D$78,'Sch D'!$A$8:$A$78,'Sch D-2'!D36,'Sch D'!$B$8:$B$78,'Sch D-2'!E36)</f>
        <v>0</v>
      </c>
      <c r="H36" s="139">
        <f t="shared" si="0"/>
        <v>0</v>
      </c>
    </row>
    <row r="37" spans="1:8" ht="15" customHeight="1" x14ac:dyDescent="0.2">
      <c r="A37" s="392"/>
      <c r="B37" s="1020"/>
      <c r="C37" s="381"/>
      <c r="D37" s="393"/>
      <c r="E37" s="393"/>
      <c r="G37" s="383">
        <f>SUMIFS('Sch D'!$D$8:$D$78,'Sch D'!$A$8:$A$78,'Sch D-2'!D37,'Sch D'!$B$8:$B$78,'Sch D-2'!E37)</f>
        <v>0</v>
      </c>
      <c r="H37" s="139">
        <f t="shared" si="0"/>
        <v>0</v>
      </c>
    </row>
    <row r="38" spans="1:8" ht="15" customHeight="1" x14ac:dyDescent="0.2">
      <c r="A38" s="392"/>
      <c r="B38" s="1020"/>
      <c r="C38" s="381"/>
      <c r="D38" s="393"/>
      <c r="E38" s="393"/>
      <c r="G38" s="383">
        <f>SUMIFS('Sch D'!$D$8:$D$78,'Sch D'!$A$8:$A$78,'Sch D-2'!D38,'Sch D'!$B$8:$B$78,'Sch D-2'!E38)</f>
        <v>0</v>
      </c>
      <c r="H38" s="139">
        <f t="shared" ref="H38:H69" si="1">SUMIFS($C$6:$C$123,$D$6:$D$123,D38,$E$6:$E$123,E38)-G38</f>
        <v>0</v>
      </c>
    </row>
    <row r="39" spans="1:8" ht="15" customHeight="1" x14ac:dyDescent="0.2">
      <c r="A39" s="392"/>
      <c r="B39" s="1020"/>
      <c r="C39" s="381"/>
      <c r="D39" s="393"/>
      <c r="E39" s="393"/>
      <c r="G39" s="383">
        <f>SUMIFS('Sch D'!$D$8:$D$78,'Sch D'!$A$8:$A$78,'Sch D-2'!D39,'Sch D'!$B$8:$B$78,'Sch D-2'!E39)</f>
        <v>0</v>
      </c>
      <c r="H39" s="139">
        <f t="shared" si="1"/>
        <v>0</v>
      </c>
    </row>
    <row r="40" spans="1:8" ht="15" customHeight="1" x14ac:dyDescent="0.2">
      <c r="A40" s="392"/>
      <c r="B40" s="1020"/>
      <c r="C40" s="381"/>
      <c r="D40" s="393"/>
      <c r="E40" s="393"/>
      <c r="G40" s="383">
        <f>SUMIFS('Sch D'!$D$8:$D$78,'Sch D'!$A$8:$A$78,'Sch D-2'!D40,'Sch D'!$B$8:$B$78,'Sch D-2'!E40)</f>
        <v>0</v>
      </c>
      <c r="H40" s="139">
        <f t="shared" si="1"/>
        <v>0</v>
      </c>
    </row>
    <row r="41" spans="1:8" ht="15" customHeight="1" x14ac:dyDescent="0.2">
      <c r="A41" s="392"/>
      <c r="B41" s="1020"/>
      <c r="C41" s="381"/>
      <c r="D41" s="393"/>
      <c r="E41" s="393"/>
      <c r="G41" s="383">
        <f>SUMIFS('Sch D'!$D$8:$D$78,'Sch D'!$A$8:$A$78,'Sch D-2'!D41,'Sch D'!$B$8:$B$78,'Sch D-2'!E41)</f>
        <v>0</v>
      </c>
      <c r="H41" s="139">
        <f t="shared" si="1"/>
        <v>0</v>
      </c>
    </row>
    <row r="42" spans="1:8" ht="15" customHeight="1" x14ac:dyDescent="0.2">
      <c r="A42" s="392"/>
      <c r="B42" s="1020"/>
      <c r="C42" s="381"/>
      <c r="D42" s="393"/>
      <c r="E42" s="393"/>
      <c r="G42" s="383">
        <f>SUMIFS('Sch D'!$D$8:$D$78,'Sch D'!$A$8:$A$78,'Sch D-2'!D42,'Sch D'!$B$8:$B$78,'Sch D-2'!E42)</f>
        <v>0</v>
      </c>
      <c r="H42" s="139">
        <f t="shared" si="1"/>
        <v>0</v>
      </c>
    </row>
    <row r="43" spans="1:8" ht="15" customHeight="1" x14ac:dyDescent="0.2">
      <c r="A43" s="392"/>
      <c r="B43" s="1020"/>
      <c r="C43" s="381"/>
      <c r="D43" s="393"/>
      <c r="E43" s="393"/>
      <c r="G43" s="383">
        <f>SUMIFS('Sch D'!$D$8:$D$78,'Sch D'!$A$8:$A$78,'Sch D-2'!D43,'Sch D'!$B$8:$B$78,'Sch D-2'!E43)</f>
        <v>0</v>
      </c>
      <c r="H43" s="139">
        <f t="shared" si="1"/>
        <v>0</v>
      </c>
    </row>
    <row r="44" spans="1:8" ht="15" customHeight="1" x14ac:dyDescent="0.2">
      <c r="A44" s="392"/>
      <c r="B44" s="1020"/>
      <c r="C44" s="381"/>
      <c r="D44" s="393"/>
      <c r="E44" s="393"/>
      <c r="G44" s="383">
        <f>SUMIFS('Sch D'!$D$8:$D$78,'Sch D'!$A$8:$A$78,'Sch D-2'!D44,'Sch D'!$B$8:$B$78,'Sch D-2'!E44)</f>
        <v>0</v>
      </c>
      <c r="H44" s="139">
        <f t="shared" si="1"/>
        <v>0</v>
      </c>
    </row>
    <row r="45" spans="1:8" ht="15" customHeight="1" x14ac:dyDescent="0.2">
      <c r="A45" s="392"/>
      <c r="B45" s="1020"/>
      <c r="C45" s="381"/>
      <c r="D45" s="393"/>
      <c r="E45" s="393"/>
      <c r="G45" s="383">
        <f>SUMIFS('Sch D'!$D$8:$D$78,'Sch D'!$A$8:$A$78,'Sch D-2'!D45,'Sch D'!$B$8:$B$78,'Sch D-2'!E45)</f>
        <v>0</v>
      </c>
      <c r="H45" s="139">
        <f t="shared" si="1"/>
        <v>0</v>
      </c>
    </row>
    <row r="46" spans="1:8" ht="15" customHeight="1" x14ac:dyDescent="0.2">
      <c r="A46" s="392"/>
      <c r="B46" s="1020"/>
      <c r="C46" s="381"/>
      <c r="D46" s="393"/>
      <c r="E46" s="393"/>
      <c r="G46" s="383">
        <f>SUMIFS('Sch D'!$D$8:$D$78,'Sch D'!$A$8:$A$78,'Sch D-2'!D46,'Sch D'!$B$8:$B$78,'Sch D-2'!E46)</f>
        <v>0</v>
      </c>
      <c r="H46" s="139">
        <f t="shared" si="1"/>
        <v>0</v>
      </c>
    </row>
    <row r="47" spans="1:8" ht="15" customHeight="1" x14ac:dyDescent="0.2">
      <c r="A47" s="392"/>
      <c r="B47" s="1020"/>
      <c r="C47" s="381"/>
      <c r="D47" s="393"/>
      <c r="E47" s="393"/>
      <c r="G47" s="383">
        <f>SUMIFS('Sch D'!$D$8:$D$78,'Sch D'!$A$8:$A$78,'Sch D-2'!D47,'Sch D'!$B$8:$B$78,'Sch D-2'!E47)</f>
        <v>0</v>
      </c>
      <c r="H47" s="139">
        <f t="shared" si="1"/>
        <v>0</v>
      </c>
    </row>
    <row r="48" spans="1:8" ht="15" customHeight="1" x14ac:dyDescent="0.2">
      <c r="A48" s="392"/>
      <c r="B48" s="1020"/>
      <c r="C48" s="381"/>
      <c r="D48" s="393"/>
      <c r="E48" s="393"/>
      <c r="G48" s="383">
        <f>SUMIFS('Sch D'!$D$8:$D$78,'Sch D'!$A$8:$A$78,'Sch D-2'!D48,'Sch D'!$B$8:$B$78,'Sch D-2'!E48)</f>
        <v>0</v>
      </c>
      <c r="H48" s="139">
        <f t="shared" si="1"/>
        <v>0</v>
      </c>
    </row>
    <row r="49" spans="1:8" ht="15" customHeight="1" x14ac:dyDescent="0.2">
      <c r="A49" s="392"/>
      <c r="B49" s="1020"/>
      <c r="C49" s="381"/>
      <c r="D49" s="393"/>
      <c r="E49" s="393"/>
      <c r="G49" s="383">
        <f>SUMIFS('Sch D'!$D$8:$D$78,'Sch D'!$A$8:$A$78,'Sch D-2'!D49,'Sch D'!$B$8:$B$78,'Sch D-2'!E49)</f>
        <v>0</v>
      </c>
      <c r="H49" s="139">
        <f t="shared" si="1"/>
        <v>0</v>
      </c>
    </row>
    <row r="50" spans="1:8" ht="15" customHeight="1" x14ac:dyDescent="0.2">
      <c r="A50" s="392"/>
      <c r="B50" s="1020"/>
      <c r="C50" s="381"/>
      <c r="D50" s="393"/>
      <c r="E50" s="393"/>
      <c r="G50" s="383">
        <f>SUMIFS('Sch D'!$D$8:$D$78,'Sch D'!$A$8:$A$78,'Sch D-2'!D50,'Sch D'!$B$8:$B$78,'Sch D-2'!E50)</f>
        <v>0</v>
      </c>
      <c r="H50" s="139">
        <f t="shared" si="1"/>
        <v>0</v>
      </c>
    </row>
    <row r="51" spans="1:8" ht="15" customHeight="1" x14ac:dyDescent="0.2">
      <c r="A51" s="392"/>
      <c r="B51" s="1020"/>
      <c r="C51" s="381"/>
      <c r="D51" s="393"/>
      <c r="E51" s="393"/>
      <c r="G51" s="383">
        <f>SUMIFS('Sch D'!$D$8:$D$78,'Sch D'!$A$8:$A$78,'Sch D-2'!D51,'Sch D'!$B$8:$B$78,'Sch D-2'!E51)</f>
        <v>0</v>
      </c>
      <c r="H51" s="139">
        <f t="shared" si="1"/>
        <v>0</v>
      </c>
    </row>
    <row r="52" spans="1:8" ht="15" customHeight="1" x14ac:dyDescent="0.2">
      <c r="A52" s="392"/>
      <c r="B52" s="1020"/>
      <c r="C52" s="381"/>
      <c r="D52" s="393"/>
      <c r="E52" s="393"/>
      <c r="G52" s="383">
        <f>SUMIFS('Sch D'!$D$8:$D$78,'Sch D'!$A$8:$A$78,'Sch D-2'!D52,'Sch D'!$B$8:$B$78,'Sch D-2'!E52)</f>
        <v>0</v>
      </c>
      <c r="H52" s="139">
        <f t="shared" si="1"/>
        <v>0</v>
      </c>
    </row>
    <row r="53" spans="1:8" ht="15" customHeight="1" x14ac:dyDescent="0.2">
      <c r="A53" s="392"/>
      <c r="B53" s="1020"/>
      <c r="C53" s="381"/>
      <c r="D53" s="393"/>
      <c r="E53" s="393"/>
      <c r="G53" s="383">
        <f>SUMIFS('Sch D'!$D$8:$D$78,'Sch D'!$A$8:$A$78,'Sch D-2'!D53,'Sch D'!$B$8:$B$78,'Sch D-2'!E53)</f>
        <v>0</v>
      </c>
      <c r="H53" s="139">
        <f t="shared" si="1"/>
        <v>0</v>
      </c>
    </row>
    <row r="54" spans="1:8" ht="15" customHeight="1" x14ac:dyDescent="0.2">
      <c r="A54" s="392"/>
      <c r="B54" s="1020"/>
      <c r="C54" s="381"/>
      <c r="D54" s="393"/>
      <c r="E54" s="393"/>
      <c r="G54" s="383">
        <f>SUMIFS('Sch D'!$D$8:$D$78,'Sch D'!$A$8:$A$78,'Sch D-2'!D54,'Sch D'!$B$8:$B$78,'Sch D-2'!E54)</f>
        <v>0</v>
      </c>
      <c r="H54" s="139">
        <f t="shared" si="1"/>
        <v>0</v>
      </c>
    </row>
    <row r="55" spans="1:8" ht="15" customHeight="1" x14ac:dyDescent="0.2">
      <c r="A55" s="392"/>
      <c r="B55" s="1020"/>
      <c r="C55" s="381"/>
      <c r="D55" s="393"/>
      <c r="E55" s="393"/>
      <c r="G55" s="383">
        <f>SUMIFS('Sch D'!$D$8:$D$78,'Sch D'!$A$8:$A$78,'Sch D-2'!D55,'Sch D'!$B$8:$B$78,'Sch D-2'!E55)</f>
        <v>0</v>
      </c>
      <c r="H55" s="139">
        <f t="shared" si="1"/>
        <v>0</v>
      </c>
    </row>
    <row r="56" spans="1:8" ht="15" customHeight="1" x14ac:dyDescent="0.2">
      <c r="A56" s="392"/>
      <c r="B56" s="1020"/>
      <c r="C56" s="381"/>
      <c r="D56" s="393"/>
      <c r="E56" s="393"/>
      <c r="G56" s="383">
        <f>SUMIFS('Sch D'!$D$8:$D$78,'Sch D'!$A$8:$A$78,'Sch D-2'!D56,'Sch D'!$B$8:$B$78,'Sch D-2'!E56)</f>
        <v>0</v>
      </c>
      <c r="H56" s="139">
        <f t="shared" si="1"/>
        <v>0</v>
      </c>
    </row>
    <row r="57" spans="1:8" ht="15" customHeight="1" x14ac:dyDescent="0.2">
      <c r="A57" s="392"/>
      <c r="B57" s="1020"/>
      <c r="C57" s="381"/>
      <c r="D57" s="393"/>
      <c r="E57" s="393"/>
      <c r="G57" s="383">
        <f>SUMIFS('Sch D'!$D$8:$D$78,'Sch D'!$A$8:$A$78,'Sch D-2'!D57,'Sch D'!$B$8:$B$78,'Sch D-2'!E57)</f>
        <v>0</v>
      </c>
      <c r="H57" s="139">
        <f t="shared" si="1"/>
        <v>0</v>
      </c>
    </row>
    <row r="58" spans="1:8" ht="15" customHeight="1" x14ac:dyDescent="0.2">
      <c r="A58" s="392"/>
      <c r="B58" s="1020"/>
      <c r="C58" s="381"/>
      <c r="D58" s="393"/>
      <c r="E58" s="393"/>
      <c r="G58" s="383">
        <f>SUMIFS('Sch D'!$D$8:$D$78,'Sch D'!$A$8:$A$78,'Sch D-2'!D58,'Sch D'!$B$8:$B$78,'Sch D-2'!E58)</f>
        <v>0</v>
      </c>
      <c r="H58" s="139">
        <f t="shared" si="1"/>
        <v>0</v>
      </c>
    </row>
    <row r="59" spans="1:8" ht="15" customHeight="1" x14ac:dyDescent="0.2">
      <c r="A59" s="392"/>
      <c r="B59" s="1020"/>
      <c r="C59" s="381"/>
      <c r="D59" s="393"/>
      <c r="E59" s="393"/>
      <c r="G59" s="383">
        <f>SUMIFS('Sch D'!$D$8:$D$78,'Sch D'!$A$8:$A$78,'Sch D-2'!D59,'Sch D'!$B$8:$B$78,'Sch D-2'!E59)</f>
        <v>0</v>
      </c>
      <c r="H59" s="139">
        <f t="shared" si="1"/>
        <v>0</v>
      </c>
    </row>
    <row r="60" spans="1:8" ht="15" customHeight="1" x14ac:dyDescent="0.2">
      <c r="A60" s="392"/>
      <c r="B60" s="1020"/>
      <c r="C60" s="381"/>
      <c r="D60" s="393"/>
      <c r="E60" s="393"/>
      <c r="G60" s="383">
        <f>SUMIFS('Sch D'!$D$8:$D$78,'Sch D'!$A$8:$A$78,'Sch D-2'!D60,'Sch D'!$B$8:$B$78,'Sch D-2'!E60)</f>
        <v>0</v>
      </c>
      <c r="H60" s="139">
        <f t="shared" si="1"/>
        <v>0</v>
      </c>
    </row>
    <row r="61" spans="1:8" ht="15" customHeight="1" x14ac:dyDescent="0.2">
      <c r="A61" s="392"/>
      <c r="B61" s="1020"/>
      <c r="C61" s="381"/>
      <c r="D61" s="393"/>
      <c r="E61" s="393"/>
      <c r="G61" s="383">
        <f>SUMIFS('Sch D'!$D$8:$D$78,'Sch D'!$A$8:$A$78,'Sch D-2'!D61,'Sch D'!$B$8:$B$78,'Sch D-2'!E61)</f>
        <v>0</v>
      </c>
      <c r="H61" s="139">
        <f t="shared" si="1"/>
        <v>0</v>
      </c>
    </row>
    <row r="62" spans="1:8" ht="15" customHeight="1" x14ac:dyDescent="0.2">
      <c r="A62" s="392"/>
      <c r="B62" s="1020"/>
      <c r="C62" s="381"/>
      <c r="D62" s="393"/>
      <c r="E62" s="393"/>
      <c r="G62" s="383">
        <f>SUMIFS('Sch D'!$D$8:$D$78,'Sch D'!$A$8:$A$78,'Sch D-2'!D62,'Sch D'!$B$8:$B$78,'Sch D-2'!E62)</f>
        <v>0</v>
      </c>
      <c r="H62" s="139">
        <f t="shared" si="1"/>
        <v>0</v>
      </c>
    </row>
    <row r="63" spans="1:8" ht="15" customHeight="1" x14ac:dyDescent="0.2">
      <c r="A63" s="392"/>
      <c r="B63" s="1020"/>
      <c r="C63" s="381"/>
      <c r="D63" s="393"/>
      <c r="E63" s="393"/>
      <c r="G63" s="383">
        <f>SUMIFS('Sch D'!$D$8:$D$78,'Sch D'!$A$8:$A$78,'Sch D-2'!D63,'Sch D'!$B$8:$B$78,'Sch D-2'!E63)</f>
        <v>0</v>
      </c>
      <c r="H63" s="139">
        <f t="shared" si="1"/>
        <v>0</v>
      </c>
    </row>
    <row r="64" spans="1:8" ht="15" customHeight="1" x14ac:dyDescent="0.2">
      <c r="A64" s="392"/>
      <c r="B64" s="1020"/>
      <c r="C64" s="381"/>
      <c r="D64" s="393"/>
      <c r="E64" s="393"/>
      <c r="G64" s="383">
        <f>SUMIFS('Sch D'!$D$8:$D$78,'Sch D'!$A$8:$A$78,'Sch D-2'!D64,'Sch D'!$B$8:$B$78,'Sch D-2'!E64)</f>
        <v>0</v>
      </c>
      <c r="H64" s="139">
        <f t="shared" si="1"/>
        <v>0</v>
      </c>
    </row>
    <row r="65" spans="1:8" ht="15" customHeight="1" x14ac:dyDescent="0.2">
      <c r="A65" s="392"/>
      <c r="B65" s="1020"/>
      <c r="C65" s="381"/>
      <c r="D65" s="393"/>
      <c r="E65" s="393"/>
      <c r="G65" s="383">
        <f>SUMIFS('Sch D'!$D$8:$D$78,'Sch D'!$A$8:$A$78,'Sch D-2'!D65,'Sch D'!$B$8:$B$78,'Sch D-2'!E65)</f>
        <v>0</v>
      </c>
      <c r="H65" s="139">
        <f t="shared" si="1"/>
        <v>0</v>
      </c>
    </row>
    <row r="66" spans="1:8" ht="15" customHeight="1" x14ac:dyDescent="0.2">
      <c r="A66" s="392"/>
      <c r="B66" s="1020"/>
      <c r="C66" s="381"/>
      <c r="D66" s="393"/>
      <c r="E66" s="393"/>
      <c r="G66" s="383">
        <f>SUMIFS('Sch D'!$D$8:$D$78,'Sch D'!$A$8:$A$78,'Sch D-2'!D66,'Sch D'!$B$8:$B$78,'Sch D-2'!E66)</f>
        <v>0</v>
      </c>
      <c r="H66" s="139">
        <f t="shared" si="1"/>
        <v>0</v>
      </c>
    </row>
    <row r="67" spans="1:8" ht="15" customHeight="1" x14ac:dyDescent="0.2">
      <c r="A67" s="392"/>
      <c r="B67" s="1020"/>
      <c r="C67" s="381"/>
      <c r="D67" s="393"/>
      <c r="E67" s="393"/>
      <c r="G67" s="383">
        <f>SUMIFS('Sch D'!$D$8:$D$78,'Sch D'!$A$8:$A$78,'Sch D-2'!D67,'Sch D'!$B$8:$B$78,'Sch D-2'!E67)</f>
        <v>0</v>
      </c>
      <c r="H67" s="139">
        <f t="shared" si="1"/>
        <v>0</v>
      </c>
    </row>
    <row r="68" spans="1:8" ht="15" customHeight="1" x14ac:dyDescent="0.2">
      <c r="A68" s="392"/>
      <c r="B68" s="1020"/>
      <c r="C68" s="381"/>
      <c r="D68" s="393"/>
      <c r="E68" s="393"/>
      <c r="G68" s="383">
        <f>SUMIFS('Sch D'!$D$8:$D$78,'Sch D'!$A$8:$A$78,'Sch D-2'!D68,'Sch D'!$B$8:$B$78,'Sch D-2'!E68)</f>
        <v>0</v>
      </c>
      <c r="H68" s="139">
        <f t="shared" si="1"/>
        <v>0</v>
      </c>
    </row>
    <row r="69" spans="1:8" ht="15" customHeight="1" x14ac:dyDescent="0.2">
      <c r="A69" s="392"/>
      <c r="B69" s="1020"/>
      <c r="C69" s="381"/>
      <c r="D69" s="393"/>
      <c r="E69" s="393"/>
      <c r="G69" s="383">
        <f>SUMIFS('Sch D'!$D$8:$D$78,'Sch D'!$A$8:$A$78,'Sch D-2'!D69,'Sch D'!$B$8:$B$78,'Sch D-2'!E69)</f>
        <v>0</v>
      </c>
      <c r="H69" s="139">
        <f t="shared" si="1"/>
        <v>0</v>
      </c>
    </row>
    <row r="70" spans="1:8" ht="15" customHeight="1" x14ac:dyDescent="0.2">
      <c r="A70" s="392"/>
      <c r="B70" s="1020"/>
      <c r="C70" s="381"/>
      <c r="D70" s="393"/>
      <c r="E70" s="393"/>
      <c r="G70" s="383">
        <f>SUMIFS('Sch D'!$D$8:$D$78,'Sch D'!$A$8:$A$78,'Sch D-2'!D70,'Sch D'!$B$8:$B$78,'Sch D-2'!E70)</f>
        <v>0</v>
      </c>
      <c r="H70" s="139">
        <f t="shared" ref="H70:H101" si="2">SUMIFS($C$6:$C$123,$D$6:$D$123,D70,$E$6:$E$123,E70)-G70</f>
        <v>0</v>
      </c>
    </row>
    <row r="71" spans="1:8" ht="15" customHeight="1" x14ac:dyDescent="0.2">
      <c r="A71" s="392"/>
      <c r="B71" s="1020"/>
      <c r="C71" s="381"/>
      <c r="D71" s="393"/>
      <c r="E71" s="393"/>
      <c r="G71" s="383">
        <f>SUMIFS('Sch D'!$D$8:$D$78,'Sch D'!$A$8:$A$78,'Sch D-2'!D71,'Sch D'!$B$8:$B$78,'Sch D-2'!E71)</f>
        <v>0</v>
      </c>
      <c r="H71" s="139">
        <f t="shared" si="2"/>
        <v>0</v>
      </c>
    </row>
    <row r="72" spans="1:8" ht="15" customHeight="1" x14ac:dyDescent="0.2">
      <c r="A72" s="392"/>
      <c r="B72" s="1020"/>
      <c r="C72" s="381"/>
      <c r="D72" s="393"/>
      <c r="E72" s="393"/>
      <c r="G72" s="383">
        <f>SUMIFS('Sch D'!$D$8:$D$78,'Sch D'!$A$8:$A$78,'Sch D-2'!D72,'Sch D'!$B$8:$B$78,'Sch D-2'!E72)</f>
        <v>0</v>
      </c>
      <c r="H72" s="139">
        <f t="shared" si="2"/>
        <v>0</v>
      </c>
    </row>
    <row r="73" spans="1:8" ht="15" customHeight="1" x14ac:dyDescent="0.2">
      <c r="A73" s="392"/>
      <c r="B73" s="1020"/>
      <c r="C73" s="381"/>
      <c r="D73" s="393"/>
      <c r="E73" s="393"/>
      <c r="G73" s="383">
        <f>SUMIFS('Sch D'!$D$8:$D$78,'Sch D'!$A$8:$A$78,'Sch D-2'!D73,'Sch D'!$B$8:$B$78,'Sch D-2'!E73)</f>
        <v>0</v>
      </c>
      <c r="H73" s="139">
        <f t="shared" si="2"/>
        <v>0</v>
      </c>
    </row>
    <row r="74" spans="1:8" ht="15" customHeight="1" x14ac:dyDescent="0.2">
      <c r="A74" s="392"/>
      <c r="B74" s="1020"/>
      <c r="C74" s="381"/>
      <c r="D74" s="393"/>
      <c r="E74" s="393"/>
      <c r="G74" s="383">
        <f>SUMIFS('Sch D'!$D$8:$D$78,'Sch D'!$A$8:$A$78,'Sch D-2'!D74,'Sch D'!$B$8:$B$78,'Sch D-2'!E74)</f>
        <v>0</v>
      </c>
      <c r="H74" s="139">
        <f t="shared" si="2"/>
        <v>0</v>
      </c>
    </row>
    <row r="75" spans="1:8" ht="15" customHeight="1" x14ac:dyDescent="0.2">
      <c r="A75" s="392"/>
      <c r="B75" s="1020"/>
      <c r="C75" s="381"/>
      <c r="D75" s="393"/>
      <c r="E75" s="393"/>
      <c r="G75" s="383">
        <f>SUMIFS('Sch D'!$D$8:$D$78,'Sch D'!$A$8:$A$78,'Sch D-2'!D75,'Sch D'!$B$8:$B$78,'Sch D-2'!E75)</f>
        <v>0</v>
      </c>
      <c r="H75" s="139">
        <f t="shared" si="2"/>
        <v>0</v>
      </c>
    </row>
    <row r="76" spans="1:8" ht="15" customHeight="1" x14ac:dyDescent="0.2">
      <c r="A76" s="392"/>
      <c r="B76" s="1020"/>
      <c r="C76" s="381"/>
      <c r="D76" s="393"/>
      <c r="E76" s="393"/>
      <c r="G76" s="383">
        <f>SUMIFS('Sch D'!$D$8:$D$78,'Sch D'!$A$8:$A$78,'Sch D-2'!D76,'Sch D'!$B$8:$B$78,'Sch D-2'!E76)</f>
        <v>0</v>
      </c>
      <c r="H76" s="139">
        <f t="shared" si="2"/>
        <v>0</v>
      </c>
    </row>
    <row r="77" spans="1:8" ht="15" customHeight="1" x14ac:dyDescent="0.2">
      <c r="A77" s="392"/>
      <c r="B77" s="1020"/>
      <c r="C77" s="381"/>
      <c r="D77" s="393"/>
      <c r="E77" s="393"/>
      <c r="G77" s="383">
        <f>SUMIFS('Sch D'!$D$8:$D$78,'Sch D'!$A$8:$A$78,'Sch D-2'!D77,'Sch D'!$B$8:$B$78,'Sch D-2'!E77)</f>
        <v>0</v>
      </c>
      <c r="H77" s="139">
        <f t="shared" si="2"/>
        <v>0</v>
      </c>
    </row>
    <row r="78" spans="1:8" ht="15" customHeight="1" x14ac:dyDescent="0.2">
      <c r="A78" s="392"/>
      <c r="B78" s="1020"/>
      <c r="C78" s="381"/>
      <c r="D78" s="393"/>
      <c r="E78" s="393"/>
      <c r="G78" s="383">
        <f>SUMIFS('Sch D'!$D$8:$D$78,'Sch D'!$A$8:$A$78,'Sch D-2'!D78,'Sch D'!$B$8:$B$78,'Sch D-2'!E78)</f>
        <v>0</v>
      </c>
      <c r="H78" s="139">
        <f t="shared" si="2"/>
        <v>0</v>
      </c>
    </row>
    <row r="79" spans="1:8" ht="15" customHeight="1" x14ac:dyDescent="0.2">
      <c r="A79" s="392"/>
      <c r="B79" s="1020"/>
      <c r="C79" s="381"/>
      <c r="D79" s="393"/>
      <c r="E79" s="393"/>
      <c r="G79" s="383">
        <f>SUMIFS('Sch D'!$D$8:$D$78,'Sch D'!$A$8:$A$78,'Sch D-2'!D79,'Sch D'!$B$8:$B$78,'Sch D-2'!E79)</f>
        <v>0</v>
      </c>
      <c r="H79" s="139">
        <f t="shared" si="2"/>
        <v>0</v>
      </c>
    </row>
    <row r="80" spans="1:8" ht="15" customHeight="1" x14ac:dyDescent="0.2">
      <c r="A80" s="392"/>
      <c r="B80" s="1020"/>
      <c r="C80" s="381"/>
      <c r="D80" s="393"/>
      <c r="E80" s="393"/>
      <c r="G80" s="383">
        <f>SUMIFS('Sch D'!$D$8:$D$78,'Sch D'!$A$8:$A$78,'Sch D-2'!D80,'Sch D'!$B$8:$B$78,'Sch D-2'!E80)</f>
        <v>0</v>
      </c>
      <c r="H80" s="139">
        <f t="shared" si="2"/>
        <v>0</v>
      </c>
    </row>
    <row r="81" spans="1:8" ht="15" customHeight="1" x14ac:dyDescent="0.2">
      <c r="A81" s="392"/>
      <c r="B81" s="1020"/>
      <c r="C81" s="381"/>
      <c r="D81" s="393"/>
      <c r="E81" s="393"/>
      <c r="G81" s="383">
        <f>SUMIFS('Sch D'!$D$8:$D$78,'Sch D'!$A$8:$A$78,'Sch D-2'!D81,'Sch D'!$B$8:$B$78,'Sch D-2'!E81)</f>
        <v>0</v>
      </c>
      <c r="H81" s="139">
        <f t="shared" si="2"/>
        <v>0</v>
      </c>
    </row>
    <row r="82" spans="1:8" ht="15" customHeight="1" x14ac:dyDescent="0.2">
      <c r="A82" s="392"/>
      <c r="B82" s="1020"/>
      <c r="C82" s="381"/>
      <c r="D82" s="393"/>
      <c r="E82" s="393"/>
      <c r="G82" s="383">
        <f>SUMIFS('Sch D'!$D$8:$D$78,'Sch D'!$A$8:$A$78,'Sch D-2'!D82,'Sch D'!$B$8:$B$78,'Sch D-2'!E82)</f>
        <v>0</v>
      </c>
      <c r="H82" s="139">
        <f t="shared" si="2"/>
        <v>0</v>
      </c>
    </row>
    <row r="83" spans="1:8" ht="15" customHeight="1" x14ac:dyDescent="0.2">
      <c r="A83" s="392"/>
      <c r="B83" s="1020"/>
      <c r="C83" s="381"/>
      <c r="D83" s="393"/>
      <c r="E83" s="393"/>
      <c r="G83" s="383">
        <f>SUMIFS('Sch D'!$D$8:$D$78,'Sch D'!$A$8:$A$78,'Sch D-2'!D83,'Sch D'!$B$8:$B$78,'Sch D-2'!E83)</f>
        <v>0</v>
      </c>
      <c r="H83" s="139">
        <f t="shared" si="2"/>
        <v>0</v>
      </c>
    </row>
    <row r="84" spans="1:8" ht="15" customHeight="1" x14ac:dyDescent="0.2">
      <c r="A84" s="392"/>
      <c r="B84" s="1020"/>
      <c r="C84" s="381"/>
      <c r="D84" s="393"/>
      <c r="E84" s="393"/>
      <c r="G84" s="383">
        <f>SUMIFS('Sch D'!$D$8:$D$78,'Sch D'!$A$8:$A$78,'Sch D-2'!D84,'Sch D'!$B$8:$B$78,'Sch D-2'!E84)</f>
        <v>0</v>
      </c>
      <c r="H84" s="139">
        <f t="shared" si="2"/>
        <v>0</v>
      </c>
    </row>
    <row r="85" spans="1:8" ht="15" customHeight="1" x14ac:dyDescent="0.2">
      <c r="A85" s="392"/>
      <c r="B85" s="1020"/>
      <c r="C85" s="381"/>
      <c r="D85" s="393"/>
      <c r="E85" s="393"/>
      <c r="G85" s="383">
        <f>SUMIFS('Sch D'!$D$8:$D$78,'Sch D'!$A$8:$A$78,'Sch D-2'!D85,'Sch D'!$B$8:$B$78,'Sch D-2'!E85)</f>
        <v>0</v>
      </c>
      <c r="H85" s="139">
        <f t="shared" si="2"/>
        <v>0</v>
      </c>
    </row>
    <row r="86" spans="1:8" ht="15" customHeight="1" x14ac:dyDescent="0.2">
      <c r="A86" s="392"/>
      <c r="B86" s="1020"/>
      <c r="C86" s="381"/>
      <c r="D86" s="393"/>
      <c r="E86" s="393"/>
      <c r="G86" s="383">
        <f>SUMIFS('Sch D'!$D$8:$D$78,'Sch D'!$A$8:$A$78,'Sch D-2'!D86,'Sch D'!$B$8:$B$78,'Sch D-2'!E86)</f>
        <v>0</v>
      </c>
      <c r="H86" s="139">
        <f t="shared" si="2"/>
        <v>0</v>
      </c>
    </row>
    <row r="87" spans="1:8" ht="15" customHeight="1" x14ac:dyDescent="0.2">
      <c r="A87" s="392"/>
      <c r="B87" s="1020"/>
      <c r="C87" s="381"/>
      <c r="D87" s="393"/>
      <c r="E87" s="393"/>
      <c r="G87" s="383">
        <f>SUMIFS('Sch D'!$D$8:$D$78,'Sch D'!$A$8:$A$78,'Sch D-2'!D87,'Sch D'!$B$8:$B$78,'Sch D-2'!E87)</f>
        <v>0</v>
      </c>
      <c r="H87" s="139">
        <f t="shared" si="2"/>
        <v>0</v>
      </c>
    </row>
    <row r="88" spans="1:8" ht="15" customHeight="1" x14ac:dyDescent="0.2">
      <c r="A88" s="392"/>
      <c r="B88" s="1020"/>
      <c r="C88" s="381"/>
      <c r="D88" s="393"/>
      <c r="E88" s="393"/>
      <c r="G88" s="383">
        <f>SUMIFS('Sch D'!$D$8:$D$78,'Sch D'!$A$8:$A$78,'Sch D-2'!D88,'Sch D'!$B$8:$B$78,'Sch D-2'!E88)</f>
        <v>0</v>
      </c>
      <c r="H88" s="139">
        <f t="shared" si="2"/>
        <v>0</v>
      </c>
    </row>
    <row r="89" spans="1:8" ht="15" customHeight="1" x14ac:dyDescent="0.2">
      <c r="A89" s="392"/>
      <c r="B89" s="1020"/>
      <c r="C89" s="381"/>
      <c r="D89" s="393"/>
      <c r="E89" s="393"/>
      <c r="G89" s="383">
        <f>SUMIFS('Sch D'!$D$8:$D$78,'Sch D'!$A$8:$A$78,'Sch D-2'!D89,'Sch D'!$B$8:$B$78,'Sch D-2'!E89)</f>
        <v>0</v>
      </c>
      <c r="H89" s="139">
        <f t="shared" si="2"/>
        <v>0</v>
      </c>
    </row>
    <row r="90" spans="1:8" ht="15" customHeight="1" x14ac:dyDescent="0.2">
      <c r="A90" s="392"/>
      <c r="B90" s="1020"/>
      <c r="C90" s="381"/>
      <c r="D90" s="393"/>
      <c r="E90" s="393"/>
      <c r="G90" s="383">
        <f>SUMIFS('Sch D'!$D$8:$D$78,'Sch D'!$A$8:$A$78,'Sch D-2'!D90,'Sch D'!$B$8:$B$78,'Sch D-2'!E90)</f>
        <v>0</v>
      </c>
      <c r="H90" s="139">
        <f t="shared" si="2"/>
        <v>0</v>
      </c>
    </row>
    <row r="91" spans="1:8" ht="15" customHeight="1" x14ac:dyDescent="0.2">
      <c r="A91" s="392"/>
      <c r="B91" s="1020"/>
      <c r="C91" s="381"/>
      <c r="D91" s="393"/>
      <c r="E91" s="393"/>
      <c r="G91" s="383">
        <f>SUMIFS('Sch D'!$D$8:$D$78,'Sch D'!$A$8:$A$78,'Sch D-2'!D91,'Sch D'!$B$8:$B$78,'Sch D-2'!E91)</f>
        <v>0</v>
      </c>
      <c r="H91" s="139">
        <f t="shared" si="2"/>
        <v>0</v>
      </c>
    </row>
    <row r="92" spans="1:8" ht="15" customHeight="1" x14ac:dyDescent="0.2">
      <c r="A92" s="392"/>
      <c r="B92" s="1020"/>
      <c r="C92" s="381"/>
      <c r="D92" s="393"/>
      <c r="E92" s="393"/>
      <c r="G92" s="383">
        <f>SUMIFS('Sch D'!$D$8:$D$78,'Sch D'!$A$8:$A$78,'Sch D-2'!D92,'Sch D'!$B$8:$B$78,'Sch D-2'!E92)</f>
        <v>0</v>
      </c>
      <c r="H92" s="139">
        <f t="shared" si="2"/>
        <v>0</v>
      </c>
    </row>
    <row r="93" spans="1:8" ht="15" customHeight="1" x14ac:dyDescent="0.2">
      <c r="A93" s="392"/>
      <c r="B93" s="1020"/>
      <c r="C93" s="381"/>
      <c r="D93" s="393"/>
      <c r="E93" s="393"/>
      <c r="G93" s="383">
        <f>SUMIFS('Sch D'!$D$8:$D$78,'Sch D'!$A$8:$A$78,'Sch D-2'!D93,'Sch D'!$B$8:$B$78,'Sch D-2'!E93)</f>
        <v>0</v>
      </c>
      <c r="H93" s="139">
        <f t="shared" si="2"/>
        <v>0</v>
      </c>
    </row>
    <row r="94" spans="1:8" ht="15" customHeight="1" x14ac:dyDescent="0.2">
      <c r="A94" s="392"/>
      <c r="B94" s="1020"/>
      <c r="C94" s="381"/>
      <c r="D94" s="393"/>
      <c r="E94" s="393"/>
      <c r="G94" s="383">
        <f>SUMIFS('Sch D'!$D$8:$D$78,'Sch D'!$A$8:$A$78,'Sch D-2'!D94,'Sch D'!$B$8:$B$78,'Sch D-2'!E94)</f>
        <v>0</v>
      </c>
      <c r="H94" s="139">
        <f t="shared" si="2"/>
        <v>0</v>
      </c>
    </row>
    <row r="95" spans="1:8" ht="15" customHeight="1" x14ac:dyDescent="0.2">
      <c r="A95" s="392"/>
      <c r="B95" s="1020"/>
      <c r="C95" s="381"/>
      <c r="D95" s="393"/>
      <c r="E95" s="393"/>
      <c r="G95" s="383">
        <f>SUMIFS('Sch D'!$D$8:$D$78,'Sch D'!$A$8:$A$78,'Sch D-2'!D95,'Sch D'!$B$8:$B$78,'Sch D-2'!E95)</f>
        <v>0</v>
      </c>
      <c r="H95" s="139">
        <f t="shared" si="2"/>
        <v>0</v>
      </c>
    </row>
    <row r="96" spans="1:8" ht="15" customHeight="1" x14ac:dyDescent="0.2">
      <c r="A96" s="392"/>
      <c r="B96" s="1020"/>
      <c r="C96" s="381"/>
      <c r="D96" s="393"/>
      <c r="E96" s="393"/>
      <c r="G96" s="383">
        <f>SUMIFS('Sch D'!$D$8:$D$78,'Sch D'!$A$8:$A$78,'Sch D-2'!D96,'Sch D'!$B$8:$B$78,'Sch D-2'!E96)</f>
        <v>0</v>
      </c>
      <c r="H96" s="139">
        <f t="shared" si="2"/>
        <v>0</v>
      </c>
    </row>
    <row r="97" spans="1:8" ht="15" customHeight="1" x14ac:dyDescent="0.2">
      <c r="A97" s="392"/>
      <c r="B97" s="1020"/>
      <c r="C97" s="381"/>
      <c r="D97" s="393"/>
      <c r="E97" s="393"/>
      <c r="G97" s="383">
        <f>SUMIFS('Sch D'!$D$8:$D$78,'Sch D'!$A$8:$A$78,'Sch D-2'!D97,'Sch D'!$B$8:$B$78,'Sch D-2'!E97)</f>
        <v>0</v>
      </c>
      <c r="H97" s="139">
        <f t="shared" si="2"/>
        <v>0</v>
      </c>
    </row>
    <row r="98" spans="1:8" ht="15" customHeight="1" x14ac:dyDescent="0.2">
      <c r="A98" s="392"/>
      <c r="B98" s="1020"/>
      <c r="C98" s="381"/>
      <c r="D98" s="393"/>
      <c r="E98" s="393"/>
      <c r="G98" s="383">
        <f>SUMIFS('Sch D'!$D$8:$D$78,'Sch D'!$A$8:$A$78,'Sch D-2'!D98,'Sch D'!$B$8:$B$78,'Sch D-2'!E98)</f>
        <v>0</v>
      </c>
      <c r="H98" s="139">
        <f t="shared" si="2"/>
        <v>0</v>
      </c>
    </row>
    <row r="99" spans="1:8" ht="15" customHeight="1" x14ac:dyDescent="0.2">
      <c r="A99" s="392"/>
      <c r="B99" s="1020"/>
      <c r="C99" s="381"/>
      <c r="D99" s="393"/>
      <c r="E99" s="393"/>
      <c r="G99" s="383">
        <f>SUMIFS('Sch D'!$D$8:$D$78,'Sch D'!$A$8:$A$78,'Sch D-2'!D99,'Sch D'!$B$8:$B$78,'Sch D-2'!E99)</f>
        <v>0</v>
      </c>
      <c r="H99" s="139">
        <f t="shared" si="2"/>
        <v>0</v>
      </c>
    </row>
    <row r="100" spans="1:8" ht="15" customHeight="1" x14ac:dyDescent="0.2">
      <c r="A100" s="392"/>
      <c r="B100" s="1020"/>
      <c r="C100" s="381"/>
      <c r="D100" s="393"/>
      <c r="E100" s="393"/>
      <c r="G100" s="383">
        <f>SUMIFS('Sch D'!$D$8:$D$78,'Sch D'!$A$8:$A$78,'Sch D-2'!D100,'Sch D'!$B$8:$B$78,'Sch D-2'!E100)</f>
        <v>0</v>
      </c>
      <c r="H100" s="139">
        <f t="shared" si="2"/>
        <v>0</v>
      </c>
    </row>
    <row r="101" spans="1:8" ht="15" customHeight="1" x14ac:dyDescent="0.2">
      <c r="A101" s="392"/>
      <c r="B101" s="1020"/>
      <c r="C101" s="381"/>
      <c r="D101" s="393"/>
      <c r="E101" s="393"/>
      <c r="G101" s="383">
        <f>SUMIFS('Sch D'!$D$8:$D$78,'Sch D'!$A$8:$A$78,'Sch D-2'!D101,'Sch D'!$B$8:$B$78,'Sch D-2'!E101)</f>
        <v>0</v>
      </c>
      <c r="H101" s="139">
        <f t="shared" si="2"/>
        <v>0</v>
      </c>
    </row>
    <row r="102" spans="1:8" ht="15" customHeight="1" x14ac:dyDescent="0.2">
      <c r="A102" s="392"/>
      <c r="B102" s="1020"/>
      <c r="C102" s="381"/>
      <c r="D102" s="393"/>
      <c r="E102" s="393"/>
      <c r="G102" s="383">
        <f>SUMIFS('Sch D'!$D$8:$D$78,'Sch D'!$A$8:$A$78,'Sch D-2'!D102,'Sch D'!$B$8:$B$78,'Sch D-2'!E102)</f>
        <v>0</v>
      </c>
      <c r="H102" s="139">
        <f t="shared" ref="H102:H123" si="3">SUMIFS($C$6:$C$123,$D$6:$D$123,D102,$E$6:$E$123,E102)-G102</f>
        <v>0</v>
      </c>
    </row>
    <row r="103" spans="1:8" ht="15" customHeight="1" x14ac:dyDescent="0.2">
      <c r="A103" s="392"/>
      <c r="B103" s="1020"/>
      <c r="C103" s="381"/>
      <c r="D103" s="393"/>
      <c r="E103" s="393"/>
      <c r="G103" s="383">
        <f>SUMIFS('Sch D'!$D$8:$D$78,'Sch D'!$A$8:$A$78,'Sch D-2'!D103,'Sch D'!$B$8:$B$78,'Sch D-2'!E103)</f>
        <v>0</v>
      </c>
      <c r="H103" s="139">
        <f t="shared" si="3"/>
        <v>0</v>
      </c>
    </row>
    <row r="104" spans="1:8" ht="15" customHeight="1" x14ac:dyDescent="0.2">
      <c r="A104" s="392"/>
      <c r="B104" s="1020"/>
      <c r="C104" s="381"/>
      <c r="D104" s="393"/>
      <c r="E104" s="393"/>
      <c r="G104" s="383">
        <f>SUMIFS('Sch D'!$D$8:$D$78,'Sch D'!$A$8:$A$78,'Sch D-2'!D104,'Sch D'!$B$8:$B$78,'Sch D-2'!E104)</f>
        <v>0</v>
      </c>
      <c r="H104" s="139">
        <f t="shared" si="3"/>
        <v>0</v>
      </c>
    </row>
    <row r="105" spans="1:8" ht="15" customHeight="1" x14ac:dyDescent="0.2">
      <c r="A105" s="392"/>
      <c r="B105" s="1020"/>
      <c r="C105" s="381"/>
      <c r="D105" s="393"/>
      <c r="E105" s="393"/>
      <c r="G105" s="383">
        <f>SUMIFS('Sch D'!$D$8:$D$78,'Sch D'!$A$8:$A$78,'Sch D-2'!D105,'Sch D'!$B$8:$B$78,'Sch D-2'!E105)</f>
        <v>0</v>
      </c>
      <c r="H105" s="139">
        <f t="shared" si="3"/>
        <v>0</v>
      </c>
    </row>
    <row r="106" spans="1:8" ht="15" customHeight="1" x14ac:dyDescent="0.2">
      <c r="A106" s="392"/>
      <c r="B106" s="1020"/>
      <c r="C106" s="381"/>
      <c r="D106" s="393"/>
      <c r="E106" s="393"/>
      <c r="G106" s="383">
        <f>SUMIFS('Sch D'!$D$8:$D$78,'Sch D'!$A$8:$A$78,'Sch D-2'!D106,'Sch D'!$B$8:$B$78,'Sch D-2'!E106)</f>
        <v>0</v>
      </c>
      <c r="H106" s="139">
        <f t="shared" si="3"/>
        <v>0</v>
      </c>
    </row>
    <row r="107" spans="1:8" ht="15" customHeight="1" x14ac:dyDescent="0.2">
      <c r="A107" s="392"/>
      <c r="B107" s="1020"/>
      <c r="C107" s="381"/>
      <c r="D107" s="393"/>
      <c r="E107" s="393"/>
      <c r="G107" s="383">
        <f>SUMIFS('Sch D'!$D$8:$D$78,'Sch D'!$A$8:$A$78,'Sch D-2'!D107,'Sch D'!$B$8:$B$78,'Sch D-2'!E107)</f>
        <v>0</v>
      </c>
      <c r="H107" s="139">
        <f t="shared" si="3"/>
        <v>0</v>
      </c>
    </row>
    <row r="108" spans="1:8" ht="15" customHeight="1" x14ac:dyDescent="0.2">
      <c r="A108" s="392"/>
      <c r="B108" s="1020"/>
      <c r="C108" s="381"/>
      <c r="D108" s="393"/>
      <c r="E108" s="393"/>
      <c r="G108" s="383">
        <f>SUMIFS('Sch D'!$D$8:$D$78,'Sch D'!$A$8:$A$78,'Sch D-2'!D108,'Sch D'!$B$8:$B$78,'Sch D-2'!E108)</f>
        <v>0</v>
      </c>
      <c r="H108" s="139">
        <f t="shared" si="3"/>
        <v>0</v>
      </c>
    </row>
    <row r="109" spans="1:8" ht="15" customHeight="1" x14ac:dyDescent="0.2">
      <c r="A109" s="392"/>
      <c r="B109" s="1020"/>
      <c r="C109" s="381"/>
      <c r="D109" s="393"/>
      <c r="E109" s="393"/>
      <c r="G109" s="383">
        <f>SUMIFS('Sch D'!$D$8:$D$78,'Sch D'!$A$8:$A$78,'Sch D-2'!D109,'Sch D'!$B$8:$B$78,'Sch D-2'!E109)</f>
        <v>0</v>
      </c>
      <c r="H109" s="139">
        <f t="shared" si="3"/>
        <v>0</v>
      </c>
    </row>
    <row r="110" spans="1:8" ht="15" customHeight="1" x14ac:dyDescent="0.2">
      <c r="A110" s="392"/>
      <c r="B110" s="1020"/>
      <c r="C110" s="381"/>
      <c r="D110" s="393"/>
      <c r="E110" s="393"/>
      <c r="G110" s="383">
        <f>SUMIFS('Sch D'!$D$8:$D$78,'Sch D'!$A$8:$A$78,'Sch D-2'!D110,'Sch D'!$B$8:$B$78,'Sch D-2'!E110)</f>
        <v>0</v>
      </c>
      <c r="H110" s="139">
        <f t="shared" si="3"/>
        <v>0</v>
      </c>
    </row>
    <row r="111" spans="1:8" ht="15" customHeight="1" x14ac:dyDescent="0.2">
      <c r="A111" s="392"/>
      <c r="B111" s="1020"/>
      <c r="C111" s="381"/>
      <c r="D111" s="393"/>
      <c r="E111" s="393"/>
      <c r="G111" s="383">
        <f>SUMIFS('Sch D'!$D$8:$D$78,'Sch D'!$A$8:$A$78,'Sch D-2'!D111,'Sch D'!$B$8:$B$78,'Sch D-2'!E111)</f>
        <v>0</v>
      </c>
      <c r="H111" s="139">
        <f t="shared" si="3"/>
        <v>0</v>
      </c>
    </row>
    <row r="112" spans="1:8" ht="15" customHeight="1" x14ac:dyDescent="0.2">
      <c r="A112" s="392"/>
      <c r="B112" s="1020"/>
      <c r="C112" s="381"/>
      <c r="D112" s="393"/>
      <c r="E112" s="393"/>
      <c r="G112" s="383">
        <f>SUMIFS('Sch D'!$D$8:$D$78,'Sch D'!$A$8:$A$78,'Sch D-2'!D112,'Sch D'!$B$8:$B$78,'Sch D-2'!E112)</f>
        <v>0</v>
      </c>
      <c r="H112" s="139">
        <f t="shared" si="3"/>
        <v>0</v>
      </c>
    </row>
    <row r="113" spans="1:8" ht="15" customHeight="1" x14ac:dyDescent="0.2">
      <c r="A113" s="392"/>
      <c r="B113" s="1020"/>
      <c r="C113" s="381"/>
      <c r="D113" s="393"/>
      <c r="E113" s="393"/>
      <c r="G113" s="383">
        <f>SUMIFS('Sch D'!$D$8:$D$78,'Sch D'!$A$8:$A$78,'Sch D-2'!D113,'Sch D'!$B$8:$B$78,'Sch D-2'!E113)</f>
        <v>0</v>
      </c>
      <c r="H113" s="139">
        <f t="shared" si="3"/>
        <v>0</v>
      </c>
    </row>
    <row r="114" spans="1:8" ht="15" customHeight="1" x14ac:dyDescent="0.2">
      <c r="A114" s="392"/>
      <c r="B114" s="1020"/>
      <c r="C114" s="381"/>
      <c r="D114" s="393"/>
      <c r="E114" s="393"/>
      <c r="G114" s="383">
        <f>SUMIFS('Sch D'!$D$8:$D$78,'Sch D'!$A$8:$A$78,'Sch D-2'!D114,'Sch D'!$B$8:$B$78,'Sch D-2'!E114)</f>
        <v>0</v>
      </c>
      <c r="H114" s="139">
        <f t="shared" si="3"/>
        <v>0</v>
      </c>
    </row>
    <row r="115" spans="1:8" ht="15" customHeight="1" x14ac:dyDescent="0.2">
      <c r="A115" s="392"/>
      <c r="B115" s="1020"/>
      <c r="C115" s="381"/>
      <c r="D115" s="393"/>
      <c r="E115" s="393"/>
      <c r="G115" s="383">
        <f>SUMIFS('Sch D'!$D$8:$D$78,'Sch D'!$A$8:$A$78,'Sch D-2'!D115,'Sch D'!$B$8:$B$78,'Sch D-2'!E115)</f>
        <v>0</v>
      </c>
      <c r="H115" s="139">
        <f t="shared" si="3"/>
        <v>0</v>
      </c>
    </row>
    <row r="116" spans="1:8" ht="15" customHeight="1" x14ac:dyDescent="0.2">
      <c r="A116" s="392"/>
      <c r="B116" s="1020"/>
      <c r="C116" s="381"/>
      <c r="D116" s="393"/>
      <c r="E116" s="393"/>
      <c r="G116" s="383">
        <f>SUMIFS('Sch D'!$D$8:$D$78,'Sch D'!$A$8:$A$78,'Sch D-2'!D116,'Sch D'!$B$8:$B$78,'Sch D-2'!E116)</f>
        <v>0</v>
      </c>
      <c r="H116" s="139">
        <f t="shared" si="3"/>
        <v>0</v>
      </c>
    </row>
    <row r="117" spans="1:8" ht="15" customHeight="1" x14ac:dyDescent="0.2">
      <c r="A117" s="392"/>
      <c r="B117" s="1020"/>
      <c r="C117" s="381"/>
      <c r="D117" s="393"/>
      <c r="E117" s="393"/>
      <c r="G117" s="383">
        <f>SUMIFS('Sch D'!$D$8:$D$78,'Sch D'!$A$8:$A$78,'Sch D-2'!D117,'Sch D'!$B$8:$B$78,'Sch D-2'!E117)</f>
        <v>0</v>
      </c>
      <c r="H117" s="139">
        <f t="shared" si="3"/>
        <v>0</v>
      </c>
    </row>
    <row r="118" spans="1:8" ht="15" customHeight="1" x14ac:dyDescent="0.2">
      <c r="A118" s="392"/>
      <c r="B118" s="1020"/>
      <c r="C118" s="381"/>
      <c r="D118" s="393"/>
      <c r="E118" s="393"/>
      <c r="G118" s="383">
        <f>SUMIFS('Sch D'!$D$8:$D$78,'Sch D'!$A$8:$A$78,'Sch D-2'!D118,'Sch D'!$B$8:$B$78,'Sch D-2'!E118)</f>
        <v>0</v>
      </c>
      <c r="H118" s="139">
        <f t="shared" si="3"/>
        <v>0</v>
      </c>
    </row>
    <row r="119" spans="1:8" ht="15" customHeight="1" x14ac:dyDescent="0.2">
      <c r="A119" s="392"/>
      <c r="B119" s="1020"/>
      <c r="C119" s="381"/>
      <c r="D119" s="393"/>
      <c r="E119" s="393"/>
      <c r="G119" s="383">
        <f>SUMIFS('Sch D'!$D$8:$D$78,'Sch D'!$A$8:$A$78,'Sch D-2'!D119,'Sch D'!$B$8:$B$78,'Sch D-2'!E119)</f>
        <v>0</v>
      </c>
      <c r="H119" s="139">
        <f t="shared" si="3"/>
        <v>0</v>
      </c>
    </row>
    <row r="120" spans="1:8" ht="15" customHeight="1" x14ac:dyDescent="0.2">
      <c r="A120" s="392"/>
      <c r="B120" s="1020"/>
      <c r="C120" s="381"/>
      <c r="D120" s="393"/>
      <c r="E120" s="393"/>
      <c r="G120" s="383">
        <f>SUMIFS('Sch D'!$D$8:$D$78,'Sch D'!$A$8:$A$78,'Sch D-2'!D120,'Sch D'!$B$8:$B$78,'Sch D-2'!E120)</f>
        <v>0</v>
      </c>
      <c r="H120" s="139">
        <f t="shared" si="3"/>
        <v>0</v>
      </c>
    </row>
    <row r="121" spans="1:8" ht="15" customHeight="1" x14ac:dyDescent="0.2">
      <c r="A121" s="392"/>
      <c r="B121" s="1020"/>
      <c r="C121" s="381"/>
      <c r="D121" s="393"/>
      <c r="E121" s="393"/>
      <c r="G121" s="383">
        <f>SUMIFS('Sch D'!$D$8:$D$78,'Sch D'!$A$8:$A$78,'Sch D-2'!D121,'Sch D'!$B$8:$B$78,'Sch D-2'!E121)</f>
        <v>0</v>
      </c>
      <c r="H121" s="139">
        <f t="shared" si="3"/>
        <v>0</v>
      </c>
    </row>
    <row r="122" spans="1:8" ht="15" customHeight="1" x14ac:dyDescent="0.2">
      <c r="A122" s="392"/>
      <c r="B122" s="1020"/>
      <c r="C122" s="381"/>
      <c r="D122" s="393"/>
      <c r="E122" s="393"/>
      <c r="G122" s="383">
        <f>SUMIFS('Sch D'!$D$8:$D$78,'Sch D'!$A$8:$A$78,'Sch D-2'!D122,'Sch D'!$B$8:$B$78,'Sch D-2'!E122)</f>
        <v>0</v>
      </c>
      <c r="H122" s="139">
        <f t="shared" si="3"/>
        <v>0</v>
      </c>
    </row>
    <row r="123" spans="1:8" ht="15" customHeight="1" x14ac:dyDescent="0.2">
      <c r="A123" s="392"/>
      <c r="B123" s="1020"/>
      <c r="C123" s="381"/>
      <c r="D123" s="393"/>
      <c r="E123" s="393"/>
      <c r="G123" s="383">
        <f>SUMIFS('Sch D'!$D$8:$D$78,'Sch D'!$A$8:$A$78,'Sch D-2'!D123,'Sch D'!$B$8:$B$78,'Sch D-2'!E123)</f>
        <v>0</v>
      </c>
      <c r="H123" s="139">
        <f t="shared" si="3"/>
        <v>0</v>
      </c>
    </row>
    <row r="124" spans="1:8" ht="15" customHeight="1" x14ac:dyDescent="0.2">
      <c r="A124" s="394"/>
      <c r="B124" s="395"/>
      <c r="C124" s="396"/>
      <c r="D124" s="397"/>
      <c r="E124" s="398"/>
      <c r="G124" s="136"/>
      <c r="H124" s="139"/>
    </row>
    <row r="125" spans="1:8" ht="15" customHeight="1" thickBot="1" x14ac:dyDescent="0.25">
      <c r="C125" s="1305">
        <f>SUM(C6:C123)</f>
        <v>0</v>
      </c>
    </row>
    <row r="126" spans="1:8" ht="15" customHeight="1" thickTop="1" x14ac:dyDescent="0.2">
      <c r="C126" s="165" t="str">
        <f>IF(C125=0,"OK","S/B 0")</f>
        <v>OK</v>
      </c>
    </row>
  </sheetData>
  <sheetProtection algorithmName="SHA-512" hashValue="I05+4pt+kKpIgE6Z0OFMUl3eUzB/R4y25YL3mECmxUXEDP5Pw1Lp00i6upjrdd80g5Kkhi6PwIIo/rZhGXhUOA==" saltValue="qKXdVKHkTUY2iUw+x5AlnA==" spinCount="100000" sheet="1" objects="1" scenarios="1"/>
  <conditionalFormatting sqref="G6:G124">
    <cfRule type="expression" dxfId="0" priority="1">
      <formula>H6&lt;&gt;0</formula>
    </cfRule>
  </conditionalFormatting>
  <printOptions horizontalCentered="1"/>
  <pageMargins left="0.5" right="0.5" top="1" bottom="0.75" header="0.3" footer="0.3"/>
  <pageSetup scale="78"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179F929-0351-4071-ADB1-7669CFA36439}">
          <x14:formula1>
            <xm:f>'Input List'!$B$2:$B$17</xm:f>
          </x14:formula1>
          <xm:sqref>E6:E124</xm:sqref>
        </x14:dataValidation>
        <x14:dataValidation type="list" allowBlank="1" showInputMessage="1" showErrorMessage="1" xr:uid="{26B9C5CD-6345-40A2-90BB-38C24F19429D}">
          <x14:formula1>
            <xm:f>'Input List'!$A$2:$A$20</xm:f>
          </x14:formula1>
          <xm:sqref>D6:D124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52693-3EB4-4088-9581-DF853FCCDB56}">
  <sheetPr>
    <pageSetUpPr fitToPage="1"/>
  </sheetPr>
  <dimension ref="A1:G27"/>
  <sheetViews>
    <sheetView zoomScaleNormal="100" workbookViewId="0">
      <selection activeCell="A4" sqref="A4"/>
    </sheetView>
  </sheetViews>
  <sheetFormatPr defaultColWidth="10.875" defaultRowHeight="15" x14ac:dyDescent="0.2"/>
  <cols>
    <col min="1" max="1" width="50.75" style="2" customWidth="1"/>
    <col min="2" max="7" width="20.75" style="2" customWidth="1"/>
    <col min="8" max="16384" width="10.875" style="2"/>
  </cols>
  <sheetData>
    <row r="1" spans="1:7" ht="15" customHeight="1" x14ac:dyDescent="0.25">
      <c r="A1" s="7" t="str">
        <f>CONCATENATE("Schedule ",Chklst!A30," - ",Chklst!B30)</f>
        <v>Schedule D-5 - Top Management Compensation</v>
      </c>
      <c r="B1" s="7"/>
      <c r="C1" s="7"/>
      <c r="D1" s="7"/>
      <c r="E1" s="7"/>
      <c r="F1" s="1049" t="s">
        <v>102</v>
      </c>
      <c r="G1" s="1126"/>
    </row>
    <row r="2" spans="1:7" s="10" customFormat="1" ht="15" customHeight="1" x14ac:dyDescent="0.2">
      <c r="A2" s="11" t="str">
        <f>'Sch A'!$A$2</f>
        <v>SFN 134 (Rev. 04-24)</v>
      </c>
      <c r="B2" s="928"/>
      <c r="C2" s="928"/>
      <c r="D2" s="928"/>
      <c r="E2" s="928"/>
      <c r="F2" s="1049" t="s">
        <v>103</v>
      </c>
      <c r="G2" s="1127">
        <f>'Sch A'!$C$2</f>
        <v>45108</v>
      </c>
    </row>
    <row r="3" spans="1:7" s="10" customFormat="1" ht="15" customHeight="1" x14ac:dyDescent="0.2">
      <c r="A3" s="1278">
        <f>'Sch A'!$A$5</f>
        <v>0</v>
      </c>
      <c r="B3" s="1045"/>
      <c r="C3" s="1045"/>
      <c r="D3" s="1045"/>
      <c r="E3" s="1045"/>
      <c r="F3" s="1128" t="s">
        <v>104</v>
      </c>
      <c r="G3" s="1138">
        <f>'Sch A'!$C$3</f>
        <v>45473</v>
      </c>
    </row>
    <row r="4" spans="1:7" ht="15" customHeight="1" x14ac:dyDescent="0.2">
      <c r="B4" s="127">
        <v>1</v>
      </c>
      <c r="C4" s="127">
        <v>2</v>
      </c>
      <c r="D4" s="127">
        <v>3</v>
      </c>
      <c r="E4" s="127">
        <v>4</v>
      </c>
      <c r="F4" s="1312">
        <v>5</v>
      </c>
      <c r="G4" s="1312">
        <v>6</v>
      </c>
    </row>
    <row r="5" spans="1:7" ht="15" customHeight="1" x14ac:dyDescent="0.2">
      <c r="A5" s="399" t="s">
        <v>485</v>
      </c>
      <c r="B5" s="401"/>
      <c r="C5" s="1306"/>
      <c r="D5" s="1306"/>
      <c r="E5" s="401"/>
      <c r="F5" s="401"/>
      <c r="G5" s="401"/>
    </row>
    <row r="6" spans="1:7" ht="15" customHeight="1" x14ac:dyDescent="0.2">
      <c r="A6" s="399" t="s">
        <v>486</v>
      </c>
      <c r="B6" s="401"/>
      <c r="C6" s="1306"/>
      <c r="D6" s="1306"/>
      <c r="E6" s="401"/>
      <c r="F6" s="401"/>
      <c r="G6" s="401"/>
    </row>
    <row r="7" spans="1:7" ht="15" customHeight="1" x14ac:dyDescent="0.2">
      <c r="A7" s="1022" t="s">
        <v>487</v>
      </c>
      <c r="B7" s="402"/>
      <c r="C7" s="1307"/>
      <c r="D7" s="1307"/>
      <c r="E7" s="402"/>
      <c r="F7" s="402"/>
      <c r="G7" s="402"/>
    </row>
    <row r="8" spans="1:7" ht="15" customHeight="1" x14ac:dyDescent="0.2">
      <c r="A8" s="1023" t="s">
        <v>488</v>
      </c>
      <c r="B8" s="403"/>
      <c r="C8" s="1308"/>
      <c r="D8" s="1308"/>
      <c r="E8" s="403"/>
      <c r="F8" s="403"/>
      <c r="G8" s="403"/>
    </row>
    <row r="9" spans="1:7" ht="15" customHeight="1" x14ac:dyDescent="0.2">
      <c r="A9" s="1023" t="s">
        <v>489</v>
      </c>
      <c r="B9" s="403"/>
      <c r="C9" s="1308"/>
      <c r="D9" s="1308"/>
      <c r="E9" s="403"/>
      <c r="F9" s="403"/>
      <c r="G9" s="403"/>
    </row>
    <row r="10" spans="1:7" ht="15" customHeight="1" x14ac:dyDescent="0.2">
      <c r="A10" s="400" t="s">
        <v>1303</v>
      </c>
      <c r="B10" s="404"/>
      <c r="C10" s="1309"/>
      <c r="D10" s="1309"/>
      <c r="E10" s="404"/>
      <c r="F10" s="404"/>
      <c r="G10" s="404"/>
    </row>
    <row r="11" spans="1:7" ht="30" customHeight="1" x14ac:dyDescent="0.2">
      <c r="A11" s="1023" t="s">
        <v>1306</v>
      </c>
      <c r="B11" s="405"/>
      <c r="C11" s="1289"/>
      <c r="D11" s="1289"/>
      <c r="E11" s="405"/>
      <c r="F11" s="405"/>
      <c r="G11" s="405"/>
    </row>
    <row r="12" spans="1:7" ht="15" customHeight="1" x14ac:dyDescent="0.2">
      <c r="A12" s="400" t="s">
        <v>1305</v>
      </c>
      <c r="B12" s="406"/>
      <c r="C12" s="1310"/>
      <c r="D12" s="1310"/>
      <c r="E12" s="406"/>
      <c r="F12" s="406"/>
      <c r="G12" s="406"/>
    </row>
    <row r="13" spans="1:7" ht="15" customHeight="1" x14ac:dyDescent="0.2">
      <c r="A13" s="400" t="s">
        <v>1304</v>
      </c>
      <c r="B13" s="407"/>
      <c r="C13" s="1310"/>
      <c r="D13" s="1310"/>
      <c r="E13" s="407"/>
      <c r="F13" s="407"/>
      <c r="G13" s="407"/>
    </row>
    <row r="14" spans="1:7" ht="15" customHeight="1" x14ac:dyDescent="0.2">
      <c r="A14" s="400" t="s">
        <v>1307</v>
      </c>
      <c r="B14" s="408"/>
      <c r="C14" s="1310"/>
      <c r="D14" s="1310"/>
      <c r="E14" s="408"/>
      <c r="F14" s="408"/>
      <c r="G14" s="408"/>
    </row>
    <row r="15" spans="1:7" ht="30" customHeight="1" x14ac:dyDescent="0.2">
      <c r="A15" s="1023" t="s">
        <v>1308</v>
      </c>
      <c r="B15" s="409"/>
      <c r="C15" s="1310"/>
      <c r="D15" s="1310"/>
      <c r="E15" s="409"/>
      <c r="F15" s="409"/>
      <c r="G15" s="409"/>
    </row>
    <row r="16" spans="1:7" ht="15" customHeight="1" x14ac:dyDescent="0.2">
      <c r="A16" s="400" t="s">
        <v>1309</v>
      </c>
      <c r="B16" s="410"/>
      <c r="C16" s="1310"/>
      <c r="D16" s="1310"/>
      <c r="E16" s="410"/>
      <c r="F16" s="410"/>
      <c r="G16" s="410"/>
    </row>
    <row r="17" spans="1:7" ht="15" customHeight="1" x14ac:dyDescent="0.2">
      <c r="A17" s="400" t="s">
        <v>1310</v>
      </c>
      <c r="B17" s="411"/>
      <c r="C17" s="1310"/>
      <c r="D17" s="1310"/>
      <c r="E17" s="411"/>
      <c r="F17" s="411"/>
      <c r="G17" s="411"/>
    </row>
    <row r="18" spans="1:7" ht="15" customHeight="1" x14ac:dyDescent="0.2">
      <c r="A18" s="412" t="s">
        <v>1311</v>
      </c>
      <c r="B18" s="1167"/>
      <c r="C18" s="1166"/>
      <c r="D18" s="1166"/>
      <c r="E18" s="413"/>
      <c r="F18" s="413"/>
      <c r="G18" s="413"/>
    </row>
    <row r="19" spans="1:7" ht="15" customHeight="1" x14ac:dyDescent="0.2">
      <c r="A19" s="1166"/>
      <c r="B19" s="1166"/>
      <c r="C19" s="1166"/>
      <c r="D19" s="1166"/>
      <c r="E19" s="1166"/>
      <c r="F19" s="1166"/>
      <c r="G19" s="1166"/>
    </row>
    <row r="20" spans="1:7" ht="15" customHeight="1" x14ac:dyDescent="0.2">
      <c r="A20" s="414" t="s">
        <v>1314</v>
      </c>
      <c r="B20" s="415">
        <f t="shared" ref="B20:G20" si="0">SUM(B10:B18)</f>
        <v>0</v>
      </c>
      <c r="C20" s="1313">
        <f t="shared" si="0"/>
        <v>0</v>
      </c>
      <c r="D20" s="1313">
        <f t="shared" si="0"/>
        <v>0</v>
      </c>
      <c r="E20" s="415">
        <f t="shared" si="0"/>
        <v>0</v>
      </c>
      <c r="F20" s="415">
        <f t="shared" si="0"/>
        <v>0</v>
      </c>
      <c r="G20" s="415">
        <f t="shared" si="0"/>
        <v>0</v>
      </c>
    </row>
    <row r="21" spans="1:7" ht="30" customHeight="1" x14ac:dyDescent="0.2">
      <c r="A21" s="1024" t="s">
        <v>1315</v>
      </c>
      <c r="B21" s="416"/>
      <c r="C21" s="1311"/>
      <c r="D21" s="1311"/>
      <c r="E21" s="416"/>
      <c r="F21" s="416"/>
      <c r="G21" s="416"/>
    </row>
    <row r="22" spans="1:7" ht="15" customHeight="1" x14ac:dyDescent="0.2">
      <c r="A22" s="417" t="s">
        <v>1312</v>
      </c>
      <c r="B22" s="418"/>
      <c r="C22" s="1310"/>
      <c r="D22" s="1310"/>
      <c r="E22" s="418"/>
      <c r="F22" s="418"/>
      <c r="G22" s="418"/>
    </row>
    <row r="23" spans="1:7" ht="15" customHeight="1" x14ac:dyDescent="0.2">
      <c r="A23" s="419" t="s">
        <v>1313</v>
      </c>
      <c r="B23" s="420"/>
      <c r="C23" s="1310"/>
      <c r="D23" s="1310"/>
      <c r="E23" s="420"/>
      <c r="F23" s="420"/>
      <c r="G23" s="420"/>
    </row>
    <row r="24" spans="1:7" ht="15" customHeight="1" x14ac:dyDescent="0.2">
      <c r="A24" s="1168"/>
      <c r="B24" s="1168"/>
      <c r="C24" s="1310"/>
      <c r="D24" s="1310"/>
      <c r="E24" s="1168"/>
      <c r="F24" s="1168"/>
      <c r="G24" s="1168"/>
    </row>
    <row r="25" spans="1:7" ht="30" customHeight="1" x14ac:dyDescent="0.2">
      <c r="A25" s="1021" t="s">
        <v>490</v>
      </c>
      <c r="B25" s="421">
        <f t="shared" ref="B25:G25" si="1">SUM(B20:B23)</f>
        <v>0</v>
      </c>
      <c r="C25" s="1313">
        <f t="shared" si="1"/>
        <v>0</v>
      </c>
      <c r="D25" s="1313">
        <f t="shared" si="1"/>
        <v>0</v>
      </c>
      <c r="E25" s="421">
        <f t="shared" si="1"/>
        <v>0</v>
      </c>
      <c r="F25" s="421">
        <f t="shared" si="1"/>
        <v>0</v>
      </c>
      <c r="G25" s="421">
        <f t="shared" si="1"/>
        <v>0</v>
      </c>
    </row>
    <row r="26" spans="1:7" x14ac:dyDescent="0.2">
      <c r="A26" s="104"/>
      <c r="B26" s="422"/>
      <c r="C26" s="422"/>
      <c r="D26" s="422"/>
      <c r="E26" s="101"/>
      <c r="F26" s="101"/>
      <c r="G26" s="101"/>
    </row>
    <row r="27" spans="1:7" ht="27.95" customHeight="1" x14ac:dyDescent="0.2">
      <c r="A27" s="1558" t="s">
        <v>491</v>
      </c>
      <c r="B27" s="1558"/>
      <c r="C27" s="1558"/>
      <c r="D27" s="1558"/>
      <c r="E27" s="1558"/>
      <c r="F27" s="1558"/>
      <c r="G27" s="1558"/>
    </row>
  </sheetData>
  <sheetProtection algorithmName="SHA-512" hashValue="tLx3q1OzPW8pSpC4RMWISAjuFa4JnAdVVTaA/TTaFl5h0p3U/Q73TGaJ9pZKjGIQxEdSdKo+ozwW3fB2hRzs9g==" saltValue="q050ySEdTPK2hUrNGgBRzg==" spinCount="100000" sheet="1" objects="1" scenarios="1"/>
  <mergeCells count="1">
    <mergeCell ref="A27:G27"/>
  </mergeCells>
  <printOptions horizontalCentered="1"/>
  <pageMargins left="0.5" right="0.5" top="1" bottom="0.75" header="0.5" footer="0.5"/>
  <pageSetup scale="91" orientation="portrait" r:id="rId1"/>
  <headerFooter>
    <oddFooter>&amp;C&amp;9DUPLICATE AS NECESSARY</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59CE1-8504-4CA0-81E4-6A0A867F8E83}">
  <sheetPr>
    <pageSetUpPr fitToPage="1"/>
  </sheetPr>
  <dimension ref="A1:K30"/>
  <sheetViews>
    <sheetView zoomScaleNormal="100" workbookViewId="0">
      <selection activeCell="A4" sqref="A4"/>
    </sheetView>
  </sheetViews>
  <sheetFormatPr defaultColWidth="10.875" defaultRowHeight="15" x14ac:dyDescent="0.2"/>
  <cols>
    <col min="1" max="1" width="27.625" style="2" customWidth="1"/>
    <col min="2" max="5" width="12.5" style="2" customWidth="1"/>
    <col min="6" max="8" width="12.375" style="2" customWidth="1"/>
    <col min="9" max="10" width="10.875" style="2"/>
    <col min="11" max="11" width="0" style="2" hidden="1" customWidth="1"/>
    <col min="12" max="16384" width="10.875" style="2"/>
  </cols>
  <sheetData>
    <row r="1" spans="1:11" ht="15" customHeight="1" x14ac:dyDescent="0.25">
      <c r="A1" s="7" t="str">
        <f>CONCATENATE("Schedule ",Chklst!A31," - ",Chklst!B31)</f>
        <v>Schedule D-7 - Administration Cost Allocation</v>
      </c>
      <c r="D1" s="8"/>
      <c r="E1" s="1053"/>
      <c r="F1" s="1053"/>
      <c r="G1" s="1049" t="s">
        <v>102</v>
      </c>
      <c r="H1" s="1126"/>
    </row>
    <row r="2" spans="1:11" s="10" customFormat="1" ht="15" customHeight="1" x14ac:dyDescent="0.2">
      <c r="A2" s="11" t="str">
        <f>'Sch A'!$A$2</f>
        <v>SFN 134 (Rev. 04-24)</v>
      </c>
      <c r="D2" s="29"/>
      <c r="E2" s="928"/>
      <c r="F2" s="928"/>
      <c r="G2" s="1049" t="s">
        <v>103</v>
      </c>
      <c r="H2" s="1127">
        <f>'Sch A'!$C$2</f>
        <v>45108</v>
      </c>
    </row>
    <row r="3" spans="1:11" s="10" customFormat="1" ht="15" customHeight="1" x14ac:dyDescent="0.2">
      <c r="A3" s="1278">
        <f>'Sch A'!$A$5</f>
        <v>0</v>
      </c>
      <c r="D3" s="29"/>
      <c r="E3" s="1045"/>
      <c r="F3" s="928"/>
      <c r="G3" s="1128" t="s">
        <v>104</v>
      </c>
      <c r="H3" s="1138">
        <f>'Sch A'!$C$3</f>
        <v>45473</v>
      </c>
    </row>
    <row r="4" spans="1:11" ht="15" customHeight="1" x14ac:dyDescent="0.2"/>
    <row r="5" spans="1:11" ht="15" customHeight="1" x14ac:dyDescent="0.2">
      <c r="A5" s="423"/>
      <c r="B5" s="424"/>
      <c r="C5" s="424"/>
      <c r="D5" s="424"/>
      <c r="E5" s="424"/>
      <c r="F5" s="424"/>
      <c r="G5" s="424"/>
      <c r="H5" s="425"/>
      <c r="K5" s="2" t="s">
        <v>126</v>
      </c>
    </row>
    <row r="6" spans="1:11" ht="15" customHeight="1" x14ac:dyDescent="0.2">
      <c r="A6" s="426" t="s">
        <v>1316</v>
      </c>
      <c r="B6" s="427"/>
      <c r="C6" s="1561"/>
      <c r="D6" s="1562"/>
      <c r="E6" s="1562"/>
      <c r="F6" s="1562"/>
      <c r="G6" s="1562"/>
      <c r="H6" s="1563"/>
      <c r="K6" s="2" t="s">
        <v>127</v>
      </c>
    </row>
    <row r="7" spans="1:11" ht="30" customHeight="1" x14ac:dyDescent="0.2">
      <c r="A7" s="1564" t="s">
        <v>1317</v>
      </c>
      <c r="B7" s="1564"/>
      <c r="C7" s="1564"/>
      <c r="D7" s="1564"/>
      <c r="E7" s="1564"/>
      <c r="F7" s="1564"/>
      <c r="G7" s="1565"/>
      <c r="H7" s="428"/>
    </row>
    <row r="8" spans="1:11" ht="30" customHeight="1" x14ac:dyDescent="0.2">
      <c r="A8" s="1564" t="s">
        <v>1318</v>
      </c>
      <c r="B8" s="1564"/>
      <c r="C8" s="1564"/>
      <c r="D8" s="1564"/>
      <c r="E8" s="1564"/>
      <c r="F8" s="1564"/>
      <c r="G8" s="1565"/>
      <c r="H8" s="429"/>
    </row>
    <row r="9" spans="1:11" ht="15" customHeight="1" x14ac:dyDescent="0.2">
      <c r="A9" s="1564" t="s">
        <v>1319</v>
      </c>
      <c r="B9" s="1564"/>
      <c r="C9" s="1564"/>
      <c r="D9" s="1564"/>
      <c r="E9" s="1564"/>
      <c r="F9" s="1564"/>
      <c r="G9" s="1565"/>
      <c r="H9" s="927">
        <f>IFERROR(ROUND(H7/H8,4),0)</f>
        <v>0</v>
      </c>
    </row>
    <row r="10" spans="1:11" ht="30" customHeight="1" x14ac:dyDescent="0.2">
      <c r="A10" s="1559" t="s">
        <v>1320</v>
      </c>
      <c r="B10" s="1559"/>
      <c r="C10" s="1559"/>
      <c r="D10" s="1559"/>
      <c r="E10" s="1559"/>
      <c r="F10" s="1559"/>
      <c r="G10" s="1559"/>
      <c r="H10" s="1560"/>
    </row>
    <row r="11" spans="1:11" ht="30" customHeight="1" x14ac:dyDescent="0.2">
      <c r="A11" s="1559" t="s">
        <v>1321</v>
      </c>
      <c r="B11" s="1559"/>
      <c r="C11" s="1559"/>
      <c r="D11" s="1559"/>
      <c r="E11" s="1559"/>
      <c r="F11" s="1559"/>
      <c r="G11" s="1559"/>
      <c r="H11" s="1560"/>
    </row>
    <row r="12" spans="1:11" ht="15" customHeight="1" x14ac:dyDescent="0.2">
      <c r="A12" s="430"/>
      <c r="B12" s="430"/>
      <c r="C12" s="430"/>
      <c r="D12" s="430"/>
      <c r="E12" s="430"/>
      <c r="F12" s="430"/>
      <c r="G12" s="430"/>
      <c r="H12" s="430"/>
    </row>
    <row r="13" spans="1:11" ht="15" customHeight="1" x14ac:dyDescent="0.2">
      <c r="A13" s="431" t="s">
        <v>492</v>
      </c>
      <c r="B13" s="431"/>
      <c r="C13" s="431"/>
      <c r="D13" s="431"/>
      <c r="E13" s="431"/>
      <c r="F13" s="431"/>
      <c r="G13" s="431"/>
      <c r="H13" s="432"/>
    </row>
    <row r="14" spans="1:11" s="434" customFormat="1" ht="15" customHeight="1" x14ac:dyDescent="0.2">
      <c r="A14" s="433"/>
      <c r="B14" s="20" t="s">
        <v>109</v>
      </c>
      <c r="C14" s="20" t="s">
        <v>33</v>
      </c>
      <c r="D14" s="20" t="s">
        <v>35</v>
      </c>
      <c r="E14" s="20" t="s">
        <v>37</v>
      </c>
      <c r="F14" s="20" t="s">
        <v>38</v>
      </c>
      <c r="G14" s="20" t="s">
        <v>39</v>
      </c>
      <c r="H14" s="20" t="s">
        <v>113</v>
      </c>
    </row>
    <row r="15" spans="1:11" ht="15" customHeight="1" x14ac:dyDescent="0.2">
      <c r="A15" s="435" t="s">
        <v>1322</v>
      </c>
      <c r="B15" s="436"/>
      <c r="C15" s="436"/>
      <c r="D15" s="436"/>
      <c r="E15" s="436"/>
      <c r="F15" s="436"/>
      <c r="G15" s="436"/>
      <c r="H15" s="437">
        <f>SUM(B15:G15)</f>
        <v>0</v>
      </c>
    </row>
    <row r="16" spans="1:11" ht="15" customHeight="1" x14ac:dyDescent="0.2">
      <c r="A16" s="435" t="s">
        <v>1323</v>
      </c>
      <c r="B16" s="930">
        <f t="shared" ref="B16:G16" si="0">IFERROR(ROUND(B15/$G$15,8),0)</f>
        <v>0</v>
      </c>
      <c r="C16" s="930">
        <f t="shared" si="0"/>
        <v>0</v>
      </c>
      <c r="D16" s="930">
        <f t="shared" si="0"/>
        <v>0</v>
      </c>
      <c r="E16" s="930">
        <f t="shared" si="0"/>
        <v>0</v>
      </c>
      <c r="F16" s="930">
        <f t="shared" si="0"/>
        <v>0</v>
      </c>
      <c r="G16" s="930">
        <f t="shared" si="0"/>
        <v>0</v>
      </c>
      <c r="H16" s="930">
        <f>SUM(B16:G16)</f>
        <v>0</v>
      </c>
    </row>
    <row r="17" spans="1:8" ht="15" customHeight="1" x14ac:dyDescent="0.2">
      <c r="A17" s="435" t="s">
        <v>1324</v>
      </c>
      <c r="B17" s="438">
        <v>0.02</v>
      </c>
      <c r="C17" s="438">
        <v>0.02</v>
      </c>
      <c r="D17" s="438">
        <v>0.02</v>
      </c>
      <c r="E17" s="438">
        <v>0.02</v>
      </c>
      <c r="F17" s="438">
        <v>0.02</v>
      </c>
      <c r="G17" s="438">
        <v>0.02</v>
      </c>
      <c r="H17" s="439"/>
    </row>
    <row r="18" spans="1:8" ht="15" customHeight="1" x14ac:dyDescent="0.2">
      <c r="A18" s="440" t="s">
        <v>1325</v>
      </c>
      <c r="B18" s="439"/>
      <c r="C18" s="931">
        <f t="shared" ref="C18:G18" si="1">IF(C16&gt;0.02,C17,C16)</f>
        <v>0</v>
      </c>
      <c r="D18" s="931">
        <f t="shared" si="1"/>
        <v>0</v>
      </c>
      <c r="E18" s="931">
        <f t="shared" si="1"/>
        <v>0</v>
      </c>
      <c r="F18" s="931">
        <f t="shared" si="1"/>
        <v>0</v>
      </c>
      <c r="G18" s="931">
        <f t="shared" si="1"/>
        <v>0</v>
      </c>
      <c r="H18" s="439"/>
    </row>
    <row r="19" spans="1:8" ht="26.45" customHeight="1" x14ac:dyDescent="0.2">
      <c r="A19" s="441" t="s">
        <v>1326</v>
      </c>
      <c r="B19" s="439"/>
      <c r="C19" s="439"/>
      <c r="D19" s="439"/>
      <c r="E19" s="439"/>
      <c r="F19" s="439"/>
      <c r="G19" s="439"/>
      <c r="H19" s="442">
        <f>SUM('Sch C-1'!B30:B33)-'Sch C-1'!B32</f>
        <v>0</v>
      </c>
    </row>
    <row r="20" spans="1:8" ht="26.45" customHeight="1" x14ac:dyDescent="0.2">
      <c r="A20" s="441" t="s">
        <v>1327</v>
      </c>
      <c r="B20" s="439"/>
      <c r="C20" s="439"/>
      <c r="D20" s="439"/>
      <c r="E20" s="439"/>
      <c r="F20" s="439"/>
      <c r="G20" s="439"/>
      <c r="H20" s="442">
        <f>SUM('Sch D'!E31:E34)-SUM('Sch D-1'!C16:C18)</f>
        <v>0</v>
      </c>
    </row>
    <row r="21" spans="1:8" ht="26.45" customHeight="1" x14ac:dyDescent="0.2">
      <c r="A21" s="441" t="s">
        <v>1328</v>
      </c>
      <c r="B21" s="439"/>
      <c r="C21" s="443"/>
      <c r="D21" s="443"/>
      <c r="E21" s="443"/>
      <c r="F21" s="443"/>
      <c r="G21" s="443"/>
      <c r="H21" s="444">
        <f>SUM(H19:H20)</f>
        <v>0</v>
      </c>
    </row>
    <row r="22" spans="1:8" ht="15" customHeight="1" thickBot="1" x14ac:dyDescent="0.25">
      <c r="A22" s="445" t="s">
        <v>493</v>
      </c>
      <c r="B22" s="439"/>
      <c r="C22" s="932">
        <f>IFERROR(ROUND(C18*-$H$21,0),0)</f>
        <v>0</v>
      </c>
      <c r="D22" s="932">
        <f>IFERROR(ROUND(D18*-$H$21,0),0)</f>
        <v>0</v>
      </c>
      <c r="E22" s="932">
        <f>IFERROR(ROUND(E18*-$H$21,0),0)</f>
        <v>0</v>
      </c>
      <c r="F22" s="932">
        <f>IFERROR(ROUND(F18*-$H$21,0),0)</f>
        <v>0</v>
      </c>
      <c r="G22" s="932">
        <f>IFERROR(ROUND(G18*-$H$21,0),0)</f>
        <v>0</v>
      </c>
      <c r="H22" s="722">
        <f>SUM(B22:G22)</f>
        <v>0</v>
      </c>
    </row>
    <row r="23" spans="1:8" ht="9" customHeight="1" thickTop="1" x14ac:dyDescent="0.25">
      <c r="A23" s="7"/>
      <c r="B23" s="7"/>
      <c r="C23" s="7"/>
    </row>
    <row r="24" spans="1:8" s="101" customFormat="1" ht="12.75" x14ac:dyDescent="0.2">
      <c r="A24" s="928" t="s">
        <v>1192</v>
      </c>
    </row>
    <row r="25" spans="1:8" s="101" customFormat="1" ht="12.75" x14ac:dyDescent="0.2">
      <c r="A25" s="10" t="s">
        <v>1193</v>
      </c>
    </row>
    <row r="26" spans="1:8" s="101" customFormat="1" ht="12.75" x14ac:dyDescent="0.2">
      <c r="A26" s="10" t="s">
        <v>494</v>
      </c>
    </row>
    <row r="27" spans="1:8" s="101" customFormat="1" ht="12.75" x14ac:dyDescent="0.2">
      <c r="A27" s="10"/>
    </row>
    <row r="28" spans="1:8" s="101" customFormat="1" ht="12.75" x14ac:dyDescent="0.2">
      <c r="A28" s="929" t="s">
        <v>1194</v>
      </c>
    </row>
    <row r="29" spans="1:8" s="101" customFormat="1" ht="12.75" x14ac:dyDescent="0.2">
      <c r="A29" s="929"/>
      <c r="B29" s="446"/>
      <c r="C29" s="446"/>
    </row>
    <row r="30" spans="1:8" s="101" customFormat="1" ht="12" x14ac:dyDescent="0.2">
      <c r="A30" s="447"/>
      <c r="B30" s="446"/>
      <c r="C30" s="446"/>
    </row>
  </sheetData>
  <sheetProtection algorithmName="SHA-512" hashValue="ztpQVRI/bOys7CcF9sIH21III49USI/msSGC1pSXdmSd77F7eqFo6jypjI1vdC1S8o4NKlcQfvvzekwWcAOj5Q==" saltValue="zV4vMBWdicIMgAJ1v4i55w==" spinCount="100000" sheet="1" objects="1" scenarios="1"/>
  <mergeCells count="6">
    <mergeCell ref="A11:H11"/>
    <mergeCell ref="C6:H6"/>
    <mergeCell ref="A7:G7"/>
    <mergeCell ref="A8:G8"/>
    <mergeCell ref="A9:G9"/>
    <mergeCell ref="A10:H10"/>
  </mergeCells>
  <printOptions horizontalCentered="1"/>
  <pageMargins left="0.5" right="0.5" top="1" bottom="0.75" header="0.5" footer="0.5"/>
  <pageSetup scale="7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16B22-3D49-4056-A52E-5B5EF0FB7351}">
  <sheetPr>
    <pageSetUpPr fitToPage="1"/>
  </sheetPr>
  <dimension ref="A1:H45"/>
  <sheetViews>
    <sheetView zoomScaleNormal="100" workbookViewId="0">
      <selection activeCell="A4" sqref="A4"/>
    </sheetView>
  </sheetViews>
  <sheetFormatPr defaultColWidth="10.875" defaultRowHeight="15" x14ac:dyDescent="0.2"/>
  <cols>
    <col min="1" max="1" width="16.75" style="2" customWidth="1"/>
    <col min="2" max="2" width="34.375" style="2" customWidth="1"/>
    <col min="3" max="6" width="12.375" style="2" customWidth="1"/>
    <col min="7" max="8" width="13.125" style="2" customWidth="1"/>
    <col min="9" max="16384" width="10.875" style="2"/>
  </cols>
  <sheetData>
    <row r="1" spans="1:8" ht="15" customHeight="1" x14ac:dyDescent="0.25">
      <c r="A1" s="7" t="str">
        <f>CONCATENATE("Schedule ",Chklst!A32," -",Chklst!B32)</f>
        <v>Schedule D-8 -Dues, Contributions and Advertising Adjustment</v>
      </c>
      <c r="B1" s="7"/>
      <c r="C1" s="7"/>
      <c r="E1" s="1049" t="s">
        <v>102</v>
      </c>
      <c r="F1" s="1126"/>
      <c r="G1" s="8"/>
      <c r="H1" s="8"/>
    </row>
    <row r="2" spans="1:8" s="10" customFormat="1" ht="15" customHeight="1" x14ac:dyDescent="0.2">
      <c r="A2" s="11" t="str">
        <f>'Sch A'!$A$2</f>
        <v>SFN 134 (Rev. 04-24)</v>
      </c>
      <c r="C2" s="928"/>
      <c r="E2" s="1049" t="s">
        <v>103</v>
      </c>
      <c r="F2" s="1127">
        <f>'Sch A'!$C$2</f>
        <v>45108</v>
      </c>
      <c r="G2" s="29"/>
    </row>
    <row r="3" spans="1:8" s="10" customFormat="1" ht="15" customHeight="1" x14ac:dyDescent="0.2">
      <c r="A3" s="1278">
        <f>'Sch A'!$A$5</f>
        <v>0</v>
      </c>
      <c r="C3" s="1045"/>
      <c r="E3" s="1128" t="s">
        <v>104</v>
      </c>
      <c r="F3" s="1138">
        <f>'Sch A'!$C$3</f>
        <v>45473</v>
      </c>
      <c r="G3" s="29"/>
    </row>
    <row r="4" spans="1:8" s="10" customFormat="1" ht="15" customHeight="1" x14ac:dyDescent="0.2">
      <c r="E4" s="928"/>
      <c r="F4" s="928"/>
      <c r="G4" s="29"/>
    </row>
    <row r="5" spans="1:8" s="10" customFormat="1" ht="27.95" customHeight="1" x14ac:dyDescent="0.2">
      <c r="A5" s="1571" t="s">
        <v>495</v>
      </c>
      <c r="B5" s="1571"/>
      <c r="C5" s="1571"/>
      <c r="D5" s="1571"/>
      <c r="E5" s="1571"/>
      <c r="F5" s="1571"/>
      <c r="G5" s="448"/>
    </row>
    <row r="6" spans="1:8" ht="15" customHeight="1" x14ac:dyDescent="0.2">
      <c r="A6" s="449" t="s">
        <v>496</v>
      </c>
      <c r="B6" s="1572" t="s">
        <v>379</v>
      </c>
      <c r="C6" s="1573"/>
      <c r="D6" s="1089"/>
      <c r="E6" s="1090"/>
      <c r="F6" s="1169" t="s">
        <v>374</v>
      </c>
    </row>
    <row r="7" spans="1:8" ht="15" customHeight="1" x14ac:dyDescent="0.2">
      <c r="A7" s="1025"/>
      <c r="B7" s="1566"/>
      <c r="C7" s="1567"/>
      <c r="D7" s="1567"/>
      <c r="E7" s="1567"/>
      <c r="F7" s="1170"/>
    </row>
    <row r="8" spans="1:8" ht="15" customHeight="1" x14ac:dyDescent="0.2">
      <c r="A8" s="1025"/>
      <c r="B8" s="1566"/>
      <c r="C8" s="1567"/>
      <c r="D8" s="1567"/>
      <c r="E8" s="1567"/>
      <c r="F8" s="1170"/>
    </row>
    <row r="9" spans="1:8" ht="15" customHeight="1" x14ac:dyDescent="0.2">
      <c r="A9" s="1025"/>
      <c r="B9" s="1566"/>
      <c r="C9" s="1567"/>
      <c r="D9" s="1567"/>
      <c r="E9" s="1567"/>
      <c r="F9" s="1170"/>
    </row>
    <row r="10" spans="1:8" ht="15" customHeight="1" x14ac:dyDescent="0.2">
      <c r="A10" s="1025"/>
      <c r="B10" s="1566"/>
      <c r="C10" s="1567"/>
      <c r="D10" s="1567"/>
      <c r="E10" s="1567"/>
      <c r="F10" s="1170"/>
    </row>
    <row r="11" spans="1:8" ht="15" customHeight="1" x14ac:dyDescent="0.2">
      <c r="A11" s="1025"/>
      <c r="B11" s="1566"/>
      <c r="C11" s="1567"/>
      <c r="D11" s="1567"/>
      <c r="E11" s="1567"/>
      <c r="F11" s="1170"/>
    </row>
    <row r="12" spans="1:8" ht="15" customHeight="1" x14ac:dyDescent="0.2">
      <c r="A12" s="1025"/>
      <c r="B12" s="1566"/>
      <c r="C12" s="1567"/>
      <c r="D12" s="1567"/>
      <c r="E12" s="1567"/>
      <c r="F12" s="1170"/>
    </row>
    <row r="13" spans="1:8" ht="15" customHeight="1" x14ac:dyDescent="0.2">
      <c r="A13" s="1025"/>
      <c r="B13" s="1566"/>
      <c r="C13" s="1567"/>
      <c r="D13" s="1567"/>
      <c r="E13" s="1567"/>
      <c r="F13" s="1170"/>
    </row>
    <row r="14" spans="1:8" ht="15" customHeight="1" x14ac:dyDescent="0.2">
      <c r="A14" s="1025"/>
      <c r="B14" s="1566"/>
      <c r="C14" s="1567"/>
      <c r="D14" s="1567"/>
      <c r="E14" s="1567"/>
      <c r="F14" s="1170"/>
    </row>
    <row r="15" spans="1:8" ht="15" customHeight="1" x14ac:dyDescent="0.2">
      <c r="A15" s="1025"/>
      <c r="B15" s="1566"/>
      <c r="C15" s="1567"/>
      <c r="D15" s="1567"/>
      <c r="E15" s="1567"/>
      <c r="F15" s="1170"/>
    </row>
    <row r="16" spans="1:8" ht="15" customHeight="1" x14ac:dyDescent="0.2">
      <c r="A16" s="1025"/>
      <c r="B16" s="1568"/>
      <c r="C16" s="1569"/>
      <c r="D16" s="1569"/>
      <c r="E16" s="1570"/>
      <c r="F16" s="1170"/>
    </row>
    <row r="17" spans="1:7" ht="15" customHeight="1" x14ac:dyDescent="0.25">
      <c r="A17" s="7"/>
      <c r="B17" s="7"/>
      <c r="E17" s="318" t="s">
        <v>113</v>
      </c>
      <c r="F17" s="1171">
        <f>SUM(F7:F16)</f>
        <v>0</v>
      </c>
    </row>
    <row r="18" spans="1:7" ht="15" customHeight="1" x14ac:dyDescent="0.25">
      <c r="A18" s="7"/>
      <c r="B18" s="7"/>
      <c r="C18" s="7"/>
      <c r="G18" s="450"/>
    </row>
    <row r="19" spans="1:7" s="10" customFormat="1" ht="15" customHeight="1" x14ac:dyDescent="0.2">
      <c r="A19" s="449" t="s">
        <v>497</v>
      </c>
      <c r="B19" s="451"/>
      <c r="C19" s="451"/>
      <c r="D19" s="451"/>
      <c r="E19" s="451"/>
      <c r="F19" s="440"/>
    </row>
    <row r="20" spans="1:7" s="10" customFormat="1" ht="25.5" x14ac:dyDescent="0.2">
      <c r="A20" s="452"/>
      <c r="B20" s="453"/>
      <c r="C20" s="454"/>
      <c r="D20" s="115" t="s">
        <v>498</v>
      </c>
      <c r="E20" s="455" t="s">
        <v>499</v>
      </c>
      <c r="F20" s="456" t="s">
        <v>500</v>
      </c>
    </row>
    <row r="21" spans="1:7" ht="15" customHeight="1" x14ac:dyDescent="0.2">
      <c r="A21" s="60" t="s">
        <v>1329</v>
      </c>
      <c r="B21" s="60"/>
      <c r="C21" s="60"/>
      <c r="D21" s="457"/>
      <c r="E21" s="458"/>
      <c r="F21" s="459"/>
    </row>
    <row r="22" spans="1:7" ht="15" customHeight="1" x14ac:dyDescent="0.2">
      <c r="A22" s="460" t="s">
        <v>501</v>
      </c>
      <c r="B22" s="460"/>
      <c r="C22" s="461">
        <f>SUM(D22:F22)</f>
        <v>0</v>
      </c>
      <c r="D22" s="462"/>
      <c r="E22" s="462"/>
      <c r="F22" s="462"/>
    </row>
    <row r="23" spans="1:7" ht="15" customHeight="1" x14ac:dyDescent="0.2">
      <c r="A23" s="460" t="s">
        <v>502</v>
      </c>
      <c r="B23" s="460"/>
      <c r="C23" s="461">
        <f t="shared" ref="C23:C24" si="0">SUM(D23:F23)</f>
        <v>0</v>
      </c>
      <c r="D23" s="463"/>
      <c r="E23" s="462"/>
      <c r="F23" s="462"/>
    </row>
    <row r="24" spans="1:7" ht="15" customHeight="1" x14ac:dyDescent="0.2">
      <c r="A24" s="460" t="s">
        <v>503</v>
      </c>
      <c r="B24" s="460"/>
      <c r="C24" s="461">
        <f t="shared" si="0"/>
        <v>0</v>
      </c>
      <c r="D24" s="462"/>
      <c r="E24" s="462"/>
      <c r="F24" s="462"/>
    </row>
    <row r="25" spans="1:7" ht="15" customHeight="1" x14ac:dyDescent="0.2">
      <c r="A25" s="464" t="s">
        <v>1330</v>
      </c>
      <c r="B25" s="464"/>
      <c r="C25" s="463"/>
      <c r="D25" s="457"/>
      <c r="E25" s="458"/>
      <c r="F25" s="459"/>
    </row>
    <row r="26" spans="1:7" ht="15" customHeight="1" x14ac:dyDescent="0.2">
      <c r="A26" s="460" t="s">
        <v>504</v>
      </c>
      <c r="B26" s="460"/>
      <c r="C26" s="461">
        <f>SUM(D26:F26)</f>
        <v>0</v>
      </c>
      <c r="D26" s="465"/>
      <c r="E26" s="462"/>
      <c r="F26" s="463"/>
    </row>
    <row r="27" spans="1:7" ht="15" customHeight="1" x14ac:dyDescent="0.2">
      <c r="A27" s="460" t="s">
        <v>505</v>
      </c>
      <c r="B27" s="460"/>
      <c r="C27" s="461">
        <f>SUM(D27:F27)</f>
        <v>0</v>
      </c>
      <c r="D27" s="372"/>
      <c r="E27" s="462"/>
      <c r="F27" s="462"/>
    </row>
    <row r="28" spans="1:7" ht="15" customHeight="1" x14ac:dyDescent="0.2">
      <c r="A28" s="460" t="s">
        <v>39</v>
      </c>
      <c r="B28" s="460"/>
      <c r="C28" s="461">
        <f>SUM(D28:F28)</f>
        <v>0</v>
      </c>
      <c r="D28" s="462"/>
      <c r="E28" s="462"/>
      <c r="F28" s="462"/>
    </row>
    <row r="29" spans="1:7" ht="15" customHeight="1" x14ac:dyDescent="0.2">
      <c r="A29" s="464" t="s">
        <v>1331</v>
      </c>
      <c r="B29" s="464"/>
      <c r="C29" s="463"/>
      <c r="D29" s="457"/>
      <c r="E29" s="458"/>
      <c r="F29" s="459"/>
    </row>
    <row r="30" spans="1:7" ht="15" customHeight="1" x14ac:dyDescent="0.2">
      <c r="A30" s="460" t="s">
        <v>506</v>
      </c>
      <c r="B30" s="460"/>
      <c r="C30" s="461">
        <f t="shared" ref="C30:C39" si="1">SUM(D30:F30)</f>
        <v>0</v>
      </c>
      <c r="D30" s="463"/>
      <c r="E30" s="462"/>
      <c r="F30" s="463"/>
    </row>
    <row r="31" spans="1:7" ht="15" customHeight="1" x14ac:dyDescent="0.2">
      <c r="A31" s="460" t="s">
        <v>39</v>
      </c>
      <c r="B31" s="460"/>
      <c r="C31" s="461">
        <f t="shared" si="1"/>
        <v>0</v>
      </c>
      <c r="D31" s="462"/>
      <c r="E31" s="462"/>
      <c r="F31" s="462"/>
    </row>
    <row r="32" spans="1:7" ht="15" customHeight="1" x14ac:dyDescent="0.2">
      <c r="A32" s="464" t="s">
        <v>1332</v>
      </c>
      <c r="B32" s="464"/>
      <c r="C32" s="463"/>
      <c r="D32" s="457"/>
      <c r="E32" s="458"/>
      <c r="F32" s="459"/>
    </row>
    <row r="33" spans="1:7" ht="15" customHeight="1" x14ac:dyDescent="0.2">
      <c r="A33" s="460" t="s">
        <v>507</v>
      </c>
      <c r="B33" s="460"/>
      <c r="C33" s="461">
        <f t="shared" si="1"/>
        <v>0</v>
      </c>
      <c r="D33" s="463"/>
      <c r="E33" s="462"/>
      <c r="F33" s="462"/>
    </row>
    <row r="34" spans="1:7" ht="15" customHeight="1" x14ac:dyDescent="0.2">
      <c r="A34" s="460" t="s">
        <v>39</v>
      </c>
      <c r="B34" s="460"/>
      <c r="C34" s="461">
        <f t="shared" si="1"/>
        <v>0</v>
      </c>
      <c r="D34" s="462"/>
      <c r="E34" s="462"/>
      <c r="F34" s="462"/>
    </row>
    <row r="35" spans="1:7" ht="15" customHeight="1" x14ac:dyDescent="0.2">
      <c r="A35" s="464" t="s">
        <v>1333</v>
      </c>
      <c r="B35" s="464"/>
      <c r="C35" s="463"/>
      <c r="D35" s="457"/>
      <c r="E35" s="458"/>
      <c r="F35" s="459"/>
    </row>
    <row r="36" spans="1:7" ht="15" customHeight="1" x14ac:dyDescent="0.2">
      <c r="A36" s="460" t="s">
        <v>508</v>
      </c>
      <c r="B36" s="460"/>
      <c r="C36" s="461">
        <f t="shared" si="1"/>
        <v>0</v>
      </c>
      <c r="D36" s="462"/>
      <c r="E36" s="462"/>
      <c r="F36" s="462"/>
    </row>
    <row r="37" spans="1:7" ht="15" customHeight="1" x14ac:dyDescent="0.2">
      <c r="A37" s="460" t="s">
        <v>509</v>
      </c>
      <c r="B37" s="460"/>
      <c r="C37" s="461">
        <f t="shared" si="1"/>
        <v>0</v>
      </c>
      <c r="D37" s="463"/>
      <c r="E37" s="462"/>
      <c r="F37" s="463"/>
    </row>
    <row r="38" spans="1:7" ht="15" customHeight="1" x14ac:dyDescent="0.2">
      <c r="A38" s="460" t="s">
        <v>39</v>
      </c>
      <c r="B38" s="460"/>
      <c r="C38" s="461">
        <f t="shared" si="1"/>
        <v>0</v>
      </c>
      <c r="D38" s="462"/>
      <c r="E38" s="462"/>
      <c r="F38" s="462"/>
    </row>
    <row r="39" spans="1:7" ht="15" customHeight="1" x14ac:dyDescent="0.2">
      <c r="A39" s="466" t="s">
        <v>1334</v>
      </c>
      <c r="B39" s="466"/>
      <c r="C39" s="461">
        <f t="shared" si="1"/>
        <v>0</v>
      </c>
      <c r="D39" s="462"/>
      <c r="E39" s="462"/>
      <c r="F39" s="462"/>
    </row>
    <row r="40" spans="1:7" ht="15" customHeight="1" thickBot="1" x14ac:dyDescent="0.25">
      <c r="A40" s="1172" t="s">
        <v>1335</v>
      </c>
      <c r="B40" s="467"/>
      <c r="C40" s="1315">
        <f>SUM(C21:C39)</f>
        <v>0</v>
      </c>
      <c r="D40" s="468">
        <f>SUM(D21:D39)</f>
        <v>0</v>
      </c>
      <c r="E40" s="468">
        <f>SUM(E21:E39)</f>
        <v>0</v>
      </c>
      <c r="F40" s="468">
        <f>SUM(F21:F39)</f>
        <v>0</v>
      </c>
    </row>
    <row r="41" spans="1:7" ht="15" customHeight="1" x14ac:dyDescent="0.2">
      <c r="A41" s="466" t="s">
        <v>1338</v>
      </c>
      <c r="B41" s="1314"/>
      <c r="C41" s="1316"/>
      <c r="D41" s="680"/>
      <c r="E41" s="60"/>
      <c r="F41" s="469">
        <f>+F40</f>
        <v>0</v>
      </c>
    </row>
    <row r="42" spans="1:7" ht="15" customHeight="1" x14ac:dyDescent="0.2">
      <c r="A42" s="1173" t="s">
        <v>1336</v>
      </c>
      <c r="B42" s="470"/>
      <c r="D42" s="464"/>
      <c r="E42" s="464"/>
      <c r="F42" s="471">
        <v>1500</v>
      </c>
    </row>
    <row r="43" spans="1:7" ht="15" customHeight="1" thickBot="1" x14ac:dyDescent="0.25">
      <c r="A43" s="472" t="s">
        <v>1337</v>
      </c>
      <c r="B43" s="472"/>
      <c r="C43" s="472"/>
      <c r="D43" s="472"/>
      <c r="E43" s="473"/>
      <c r="F43" s="474">
        <f>IF($F$41&gt;1500,1500-F41,0)</f>
        <v>0</v>
      </c>
    </row>
    <row r="44" spans="1:7" s="101" customFormat="1" ht="15" customHeight="1" thickTop="1" x14ac:dyDescent="0.2">
      <c r="A44" s="475"/>
      <c r="B44" s="475"/>
      <c r="C44" s="476"/>
      <c r="D44" s="476"/>
      <c r="E44" s="476"/>
      <c r="F44" s="476"/>
      <c r="G44" s="477"/>
    </row>
    <row r="45" spans="1:7" x14ac:dyDescent="0.2">
      <c r="A45" s="10"/>
      <c r="B45" s="10"/>
      <c r="C45" s="101"/>
    </row>
  </sheetData>
  <sheetProtection algorithmName="SHA-512" hashValue="BiDLpOtTkdeMbD+STICnWeFPKrkO1ByUuaEchhd0qcOmsMFwVo7uGMrLYHr9RH1q3k8hVoUgWo6cdfrU8ktZNg==" saltValue="Eyr1qrZTbugbYpA2yx4Scg==" spinCount="100000" sheet="1" objects="1" scenarios="1"/>
  <mergeCells count="12">
    <mergeCell ref="A5:F5"/>
    <mergeCell ref="B6:C6"/>
    <mergeCell ref="B12:E12"/>
    <mergeCell ref="B13:E13"/>
    <mergeCell ref="B14:E14"/>
    <mergeCell ref="B15:E15"/>
    <mergeCell ref="B16:E16"/>
    <mergeCell ref="B7:E7"/>
    <mergeCell ref="B8:E8"/>
    <mergeCell ref="B9:E9"/>
    <mergeCell ref="B10:E10"/>
    <mergeCell ref="B11:E11"/>
  </mergeCells>
  <printOptions horizontalCentered="1"/>
  <pageMargins left="0.5" right="0.5" top="1" bottom="0.75" header="0.5" footer="0.25"/>
  <pageSetup scale="89" orientation="portrait" r:id="rId1"/>
  <headerFooter>
    <oddFooter>&amp;CPROVIDE DUES, CONTRIBUTIONS AND ADVERTISING ACCOUNT DETAIL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2DCE3-5B19-4393-8028-8F51B36B87DF}">
  <sheetPr>
    <pageSetUpPr fitToPage="1"/>
  </sheetPr>
  <dimension ref="A1:J34"/>
  <sheetViews>
    <sheetView zoomScaleNormal="100" workbookViewId="0">
      <selection activeCell="A4" sqref="A4"/>
    </sheetView>
  </sheetViews>
  <sheetFormatPr defaultColWidth="10.875" defaultRowHeight="15" x14ac:dyDescent="0.2"/>
  <cols>
    <col min="1" max="1" width="50.75" style="2" customWidth="1"/>
    <col min="2" max="2" width="20.75" style="2" customWidth="1"/>
    <col min="3" max="4" width="16.75" style="2" customWidth="1"/>
    <col min="5" max="5" width="10.875" style="2"/>
    <col min="6" max="6" width="10.875" style="2" hidden="1" customWidth="1"/>
    <col min="7" max="10" width="0.125" style="2" hidden="1" customWidth="1"/>
    <col min="11" max="16384" width="10.875" style="2"/>
  </cols>
  <sheetData>
    <row r="1" spans="1:7" ht="15" customHeight="1" x14ac:dyDescent="0.25">
      <c r="A1" s="7" t="str">
        <f>CONCATENATE("Schedule ",Chklst!A33," - ",Chklst!B33)</f>
        <v>Schedule E - Summary of Home Office Costs</v>
      </c>
      <c r="C1" s="1049" t="s">
        <v>102</v>
      </c>
      <c r="D1" s="1126"/>
      <c r="E1" s="921"/>
    </row>
    <row r="2" spans="1:7" s="10" customFormat="1" ht="15" customHeight="1" x14ac:dyDescent="0.2">
      <c r="A2" s="11" t="str">
        <f>'Sch A'!$A$2</f>
        <v>SFN 134 (Rev. 04-24)</v>
      </c>
      <c r="C2" s="1049" t="s">
        <v>103</v>
      </c>
      <c r="D2" s="1127">
        <f>'Sch A'!$C$2</f>
        <v>45108</v>
      </c>
      <c r="E2" s="928"/>
    </row>
    <row r="3" spans="1:7" s="10" customFormat="1" ht="15" customHeight="1" x14ac:dyDescent="0.2">
      <c r="A3" s="1278">
        <f>'Sch A'!$A$5</f>
        <v>0</v>
      </c>
      <c r="C3" s="1128" t="s">
        <v>104</v>
      </c>
      <c r="D3" s="1138">
        <f>'Sch A'!$C$3</f>
        <v>45473</v>
      </c>
      <c r="E3" s="928"/>
    </row>
    <row r="4" spans="1:7" s="10" customFormat="1" ht="15" customHeight="1" x14ac:dyDescent="0.2">
      <c r="B4" s="29"/>
      <c r="D4" s="928"/>
      <c r="E4" s="928"/>
    </row>
    <row r="5" spans="1:7" ht="15" customHeight="1" x14ac:dyDescent="0.2">
      <c r="A5" s="479"/>
      <c r="B5" s="479"/>
      <c r="C5" s="1573" t="s">
        <v>374</v>
      </c>
      <c r="D5" s="1579"/>
      <c r="G5" s="478" t="s">
        <v>510</v>
      </c>
    </row>
    <row r="6" spans="1:7" ht="15" customHeight="1" x14ac:dyDescent="0.2">
      <c r="A6" s="479" t="s">
        <v>1339</v>
      </c>
      <c r="B6" s="479"/>
      <c r="C6" s="1103"/>
      <c r="D6" s="334">
        <f>+'Sch C-4'!I30</f>
        <v>0</v>
      </c>
    </row>
    <row r="7" spans="1:7" ht="15" customHeight="1" x14ac:dyDescent="0.2">
      <c r="A7" s="2" t="s">
        <v>1340</v>
      </c>
      <c r="B7" s="480"/>
      <c r="C7" s="309"/>
      <c r="D7" s="1580"/>
    </row>
    <row r="8" spans="1:7" ht="15" customHeight="1" x14ac:dyDescent="0.2">
      <c r="A8" s="1591" t="s">
        <v>1341</v>
      </c>
      <c r="B8" s="1592"/>
      <c r="C8" s="309"/>
      <c r="D8" s="1581"/>
    </row>
    <row r="9" spans="1:7" ht="30" customHeight="1" x14ac:dyDescent="0.2">
      <c r="A9" s="1593" t="s">
        <v>1391</v>
      </c>
      <c r="B9" s="1593"/>
      <c r="C9" s="309"/>
      <c r="D9" s="1581"/>
    </row>
    <row r="10" spans="1:7" ht="15" customHeight="1" x14ac:dyDescent="0.2">
      <c r="A10" s="329" t="s">
        <v>1342</v>
      </c>
      <c r="B10" s="60"/>
      <c r="C10" s="334">
        <f>SUM(C7:C9)</f>
        <v>0</v>
      </c>
      <c r="D10" s="1582"/>
    </row>
    <row r="11" spans="1:7" ht="15" customHeight="1" x14ac:dyDescent="0.2">
      <c r="A11" s="481" t="s">
        <v>1343</v>
      </c>
      <c r="B11" s="329"/>
      <c r="C11" s="329"/>
      <c r="D11" s="334">
        <f>D6+C10</f>
        <v>0</v>
      </c>
    </row>
    <row r="12" spans="1:7" ht="15" customHeight="1" x14ac:dyDescent="0.2">
      <c r="A12" s="1174"/>
      <c r="B12" s="921"/>
      <c r="C12" s="921"/>
      <c r="D12" s="1175"/>
    </row>
    <row r="13" spans="1:7" ht="15" customHeight="1" x14ac:dyDescent="0.2">
      <c r="A13" s="482" t="s">
        <v>1344</v>
      </c>
      <c r="B13" s="483"/>
      <c r="C13" s="484"/>
      <c r="D13" s="309"/>
    </row>
    <row r="14" spans="1:7" ht="15" customHeight="1" x14ac:dyDescent="0.2">
      <c r="A14" s="1583"/>
      <c r="B14" s="1584"/>
      <c r="C14" s="1584"/>
      <c r="D14" s="1585"/>
    </row>
    <row r="15" spans="1:7" ht="15" customHeight="1" x14ac:dyDescent="0.2">
      <c r="A15" s="1594" t="s">
        <v>1345</v>
      </c>
      <c r="B15" s="1595"/>
      <c r="C15" s="1596"/>
      <c r="D15" s="485"/>
    </row>
    <row r="16" spans="1:7" ht="15" customHeight="1" x14ac:dyDescent="0.2">
      <c r="A16" s="48" t="s">
        <v>1346</v>
      </c>
      <c r="B16" s="1176"/>
      <c r="C16" s="1177"/>
      <c r="D16" s="1178"/>
    </row>
    <row r="17" spans="1:6" ht="15" customHeight="1" x14ac:dyDescent="0.2">
      <c r="A17" s="1586"/>
      <c r="B17" s="1587"/>
      <c r="C17" s="1587"/>
      <c r="D17" s="1588"/>
    </row>
    <row r="18" spans="1:6" ht="15" customHeight="1" x14ac:dyDescent="0.2">
      <c r="A18" s="487" t="s">
        <v>1347</v>
      </c>
      <c r="B18" s="488"/>
      <c r="C18" s="489"/>
      <c r="D18" s="1179"/>
    </row>
    <row r="19" spans="1:6" ht="15" customHeight="1" x14ac:dyDescent="0.2">
      <c r="A19" s="1135" t="s">
        <v>1348</v>
      </c>
      <c r="B19" s="1180"/>
      <c r="C19" s="1180"/>
      <c r="D19" s="1180"/>
    </row>
    <row r="20" spans="1:6" ht="15" customHeight="1" x14ac:dyDescent="0.2">
      <c r="A20" s="1589"/>
      <c r="B20" s="1589"/>
      <c r="C20" s="1589"/>
      <c r="D20" s="1590"/>
    </row>
    <row r="21" spans="1:6" ht="15" customHeight="1" x14ac:dyDescent="0.2">
      <c r="A21" s="488" t="s">
        <v>1349</v>
      </c>
      <c r="B21" s="490"/>
      <c r="C21" s="490"/>
      <c r="D21" s="491"/>
    </row>
    <row r="22" spans="1:6" ht="15" customHeight="1" x14ac:dyDescent="0.2">
      <c r="A22" s="1576"/>
      <c r="B22" s="1577"/>
      <c r="C22" s="1577"/>
      <c r="D22" s="1578"/>
      <c r="E22" s="1073"/>
      <c r="F22" s="1026"/>
    </row>
    <row r="23" spans="1:6" ht="15" customHeight="1" x14ac:dyDescent="0.2">
      <c r="A23" s="1574" t="s">
        <v>1350</v>
      </c>
      <c r="B23" s="1574"/>
      <c r="C23" s="1575"/>
      <c r="D23" s="486"/>
    </row>
    <row r="24" spans="1:6" ht="15" customHeight="1" x14ac:dyDescent="0.2">
      <c r="A24" s="492"/>
      <c r="B24" s="493" t="s">
        <v>374</v>
      </c>
      <c r="C24" s="1027"/>
      <c r="D24" s="1028"/>
    </row>
    <row r="25" spans="1:6" ht="15" customHeight="1" x14ac:dyDescent="0.2">
      <c r="A25" s="1029"/>
      <c r="B25" s="494"/>
      <c r="C25" s="1030"/>
      <c r="D25" s="1030"/>
    </row>
    <row r="26" spans="1:6" ht="15" customHeight="1" x14ac:dyDescent="0.2">
      <c r="A26" s="1029"/>
      <c r="B26" s="494"/>
      <c r="C26" s="1030"/>
      <c r="D26" s="1030"/>
    </row>
    <row r="27" spans="1:6" ht="15" customHeight="1" x14ac:dyDescent="0.2">
      <c r="A27" s="1029"/>
      <c r="B27" s="494"/>
      <c r="C27" s="1030"/>
      <c r="D27" s="1030"/>
    </row>
    <row r="28" spans="1:6" ht="15" customHeight="1" x14ac:dyDescent="0.2">
      <c r="A28" s="1029"/>
      <c r="B28" s="494"/>
      <c r="C28" s="1030"/>
      <c r="D28" s="1030"/>
    </row>
    <row r="29" spans="1:6" ht="15" customHeight="1" x14ac:dyDescent="0.2">
      <c r="A29" s="1029"/>
      <c r="B29" s="494"/>
      <c r="C29" s="1030"/>
      <c r="D29" s="1030"/>
    </row>
    <row r="30" spans="1:6" ht="15" customHeight="1" x14ac:dyDescent="0.2">
      <c r="A30" s="1029"/>
      <c r="B30" s="494"/>
      <c r="C30" s="1030"/>
      <c r="D30" s="1030"/>
    </row>
    <row r="31" spans="1:6" ht="15" customHeight="1" x14ac:dyDescent="0.2">
      <c r="A31" s="1029"/>
      <c r="B31" s="494"/>
      <c r="C31" s="1030"/>
      <c r="D31" s="1030"/>
    </row>
    <row r="32" spans="1:6" ht="15" customHeight="1" x14ac:dyDescent="0.2">
      <c r="A32" s="1029"/>
      <c r="B32" s="494"/>
      <c r="C32" s="1030"/>
      <c r="D32" s="1030"/>
    </row>
    <row r="33" spans="1:4" ht="15" customHeight="1" x14ac:dyDescent="0.2">
      <c r="A33" s="1029"/>
      <c r="B33" s="494"/>
      <c r="C33" s="1030"/>
      <c r="D33" s="1030"/>
    </row>
    <row r="34" spans="1:4" ht="15" customHeight="1" x14ac:dyDescent="0.2">
      <c r="A34" s="1029"/>
      <c r="B34" s="494"/>
      <c r="C34" s="1030"/>
      <c r="D34" s="1030"/>
    </row>
  </sheetData>
  <sheetProtection algorithmName="SHA-512" hashValue="6TpBSaRSRKwe7WS9W2DtwQEH89KaDts/TJ/4vo3E+sBbsuSDFR98XauaGCANHS2ySGsCZ8H+evZ4uxcGia7t4Q==" saltValue="quDHRRu6Ekju7uMMV/YLFw==" spinCount="100000" sheet="1" objects="1" scenarios="1"/>
  <mergeCells count="10">
    <mergeCell ref="A23:C23"/>
    <mergeCell ref="A22:D22"/>
    <mergeCell ref="C5:D5"/>
    <mergeCell ref="D7:D10"/>
    <mergeCell ref="A14:D14"/>
    <mergeCell ref="A17:D17"/>
    <mergeCell ref="A20:D20"/>
    <mergeCell ref="A8:B8"/>
    <mergeCell ref="A9:B9"/>
    <mergeCell ref="A15:C15"/>
  </mergeCells>
  <dataValidations count="1">
    <dataValidation type="list" allowBlank="1" showInputMessage="1" showErrorMessage="1" sqref="D15" xr:uid="{C47D25F4-E867-4077-870C-FCA7A5A92BAB}">
      <formula1>$G$5:$G$5</formula1>
    </dataValidation>
  </dataValidations>
  <printOptions horizontalCentered="1"/>
  <pageMargins left="0.5" right="0.5" top="1" bottom="0.75" header="0.5" footer="0.5"/>
  <pageSetup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FE2B8-9EAD-43D8-948E-68072D5CF810}">
  <sheetPr>
    <pageSetUpPr fitToPage="1"/>
  </sheetPr>
  <dimension ref="A1:G74"/>
  <sheetViews>
    <sheetView zoomScaleNormal="100" workbookViewId="0">
      <selection activeCell="A4" sqref="A4"/>
    </sheetView>
  </sheetViews>
  <sheetFormatPr defaultColWidth="10.875" defaultRowHeight="15" x14ac:dyDescent="0.2"/>
  <cols>
    <col min="1" max="1" width="16.75" style="2" customWidth="1"/>
    <col min="2" max="2" width="36.75" style="2" customWidth="1"/>
    <col min="3" max="6" width="12.5" style="2" customWidth="1"/>
    <col min="7" max="7" width="11.875" style="2" customWidth="1"/>
    <col min="8" max="8" width="12.5" style="2" customWidth="1"/>
    <col min="9" max="16384" width="10.875" style="2"/>
  </cols>
  <sheetData>
    <row r="1" spans="1:7" ht="15" customHeight="1" x14ac:dyDescent="0.25">
      <c r="A1" s="7" t="str">
        <f>CONCATENATE("Schedule ",Chklst!A34," - ",Chklst!B34)</f>
        <v>Schedule F - Interest Income &amp; Funded Depreciation</v>
      </c>
      <c r="B1" s="8"/>
      <c r="C1" s="8"/>
      <c r="D1" s="1053"/>
      <c r="E1" s="1053"/>
      <c r="F1" s="1049" t="s">
        <v>102</v>
      </c>
      <c r="G1" s="1126"/>
    </row>
    <row r="2" spans="1:7" s="10" customFormat="1" ht="15" customHeight="1" x14ac:dyDescent="0.2">
      <c r="A2" s="11" t="str">
        <f>'Sch A'!$A$2</f>
        <v>SFN 134 (Rev. 04-24)</v>
      </c>
      <c r="B2" s="29"/>
      <c r="C2" s="29"/>
      <c r="D2" s="928"/>
      <c r="E2" s="928"/>
      <c r="F2" s="1049" t="s">
        <v>103</v>
      </c>
      <c r="G2" s="1127">
        <f>'Sch A'!$C$2</f>
        <v>45108</v>
      </c>
    </row>
    <row r="3" spans="1:7" s="10" customFormat="1" ht="15" customHeight="1" x14ac:dyDescent="0.2">
      <c r="A3" s="1278">
        <f>'Sch A'!$A$5</f>
        <v>0</v>
      </c>
      <c r="D3" s="1045"/>
      <c r="E3" s="1045"/>
      <c r="F3" s="1128" t="s">
        <v>104</v>
      </c>
      <c r="G3" s="1138">
        <f>'Sch A'!$C$3</f>
        <v>45473</v>
      </c>
    </row>
    <row r="4" spans="1:7" s="10" customFormat="1" ht="13.35" customHeight="1" x14ac:dyDescent="0.2">
      <c r="F4" s="928"/>
      <c r="G4" s="928"/>
    </row>
    <row r="5" spans="1:7" ht="15" customHeight="1" x14ac:dyDescent="0.2">
      <c r="A5" s="1603" t="s">
        <v>1351</v>
      </c>
      <c r="B5" s="1573"/>
      <c r="C5" s="1573"/>
      <c r="D5" s="1573"/>
      <c r="E5" s="1573"/>
      <c r="F5" s="1573"/>
      <c r="G5" s="1573"/>
    </row>
    <row r="6" spans="1:7" s="149" customFormat="1" ht="15" customHeight="1" x14ac:dyDescent="0.2">
      <c r="A6" s="495" t="s">
        <v>511</v>
      </c>
      <c r="B6" s="496"/>
      <c r="C6" s="496"/>
      <c r="D6" s="496"/>
      <c r="E6" s="496"/>
      <c r="F6" s="496"/>
      <c r="G6" s="497"/>
    </row>
    <row r="7" spans="1:7" s="149" customFormat="1" ht="15" customHeight="1" x14ac:dyDescent="0.2">
      <c r="A7" s="498"/>
      <c r="B7" s="498"/>
      <c r="C7" s="498"/>
      <c r="D7" s="498"/>
      <c r="E7" s="498"/>
      <c r="F7" s="498"/>
      <c r="G7" s="498"/>
    </row>
    <row r="8" spans="1:7" ht="15" customHeight="1" x14ac:dyDescent="0.2">
      <c r="A8" s="49" t="s">
        <v>512</v>
      </c>
      <c r="B8" s="499"/>
      <c r="C8" s="499"/>
      <c r="D8" s="499"/>
      <c r="E8" s="499"/>
      <c r="F8" s="499"/>
      <c r="G8" s="500"/>
    </row>
    <row r="9" spans="1:7" ht="15" customHeight="1" x14ac:dyDescent="0.2">
      <c r="A9" s="1181" t="s">
        <v>513</v>
      </c>
      <c r="B9" s="1597" t="s">
        <v>47</v>
      </c>
      <c r="C9" s="1598"/>
      <c r="D9" s="1598"/>
      <c r="E9" s="1598"/>
      <c r="F9" s="1599"/>
      <c r="G9" s="361" t="s">
        <v>374</v>
      </c>
    </row>
    <row r="10" spans="1:7" ht="15" customHeight="1" x14ac:dyDescent="0.2">
      <c r="A10" s="1182"/>
      <c r="B10" s="1600"/>
      <c r="C10" s="1601"/>
      <c r="D10" s="1601"/>
      <c r="E10" s="1601"/>
      <c r="F10" s="1602"/>
      <c r="G10" s="344"/>
    </row>
    <row r="11" spans="1:7" ht="15" customHeight="1" x14ac:dyDescent="0.2">
      <c r="A11" s="1182"/>
      <c r="B11" s="1600"/>
      <c r="C11" s="1601"/>
      <c r="D11" s="1601"/>
      <c r="E11" s="1601"/>
      <c r="F11" s="1602"/>
      <c r="G11" s="344"/>
    </row>
    <row r="12" spans="1:7" ht="15" customHeight="1" x14ac:dyDescent="0.2">
      <c r="A12" s="1182"/>
      <c r="B12" s="1600"/>
      <c r="C12" s="1601"/>
      <c r="D12" s="1601"/>
      <c r="E12" s="1601"/>
      <c r="F12" s="1602"/>
      <c r="G12" s="344"/>
    </row>
    <row r="13" spans="1:7" ht="15" customHeight="1" x14ac:dyDescent="0.2">
      <c r="A13" s="1182"/>
      <c r="B13" s="1600"/>
      <c r="C13" s="1601"/>
      <c r="D13" s="1601"/>
      <c r="E13" s="1601"/>
      <c r="F13" s="1602"/>
      <c r="G13" s="344"/>
    </row>
    <row r="14" spans="1:7" ht="15" customHeight="1" thickBot="1" x14ac:dyDescent="0.25">
      <c r="A14" s="365"/>
      <c r="B14" s="365"/>
      <c r="C14" s="365"/>
      <c r="D14" s="365"/>
      <c r="E14" s="501"/>
      <c r="F14" s="501"/>
      <c r="G14" s="502">
        <f>SUM(G10:G13)</f>
        <v>0</v>
      </c>
    </row>
    <row r="15" spans="1:7" ht="15" customHeight="1" thickTop="1" x14ac:dyDescent="0.2">
      <c r="G15" s="365"/>
    </row>
    <row r="16" spans="1:7" ht="15" customHeight="1" x14ac:dyDescent="0.2">
      <c r="A16" s="49" t="s">
        <v>1257</v>
      </c>
      <c r="B16" s="503"/>
      <c r="C16" s="503"/>
      <c r="D16" s="503"/>
      <c r="E16" s="503"/>
      <c r="F16" s="503"/>
      <c r="G16" s="50"/>
    </row>
    <row r="17" spans="1:7" ht="15" customHeight="1" x14ac:dyDescent="0.2">
      <c r="A17" s="1181" t="s">
        <v>513</v>
      </c>
      <c r="B17" s="1597" t="s">
        <v>47</v>
      </c>
      <c r="C17" s="1598"/>
      <c r="D17" s="1598"/>
      <c r="E17" s="1598"/>
      <c r="F17" s="1599"/>
      <c r="G17" s="361" t="s">
        <v>374</v>
      </c>
    </row>
    <row r="18" spans="1:7" ht="15" customHeight="1" x14ac:dyDescent="0.2">
      <c r="A18" s="1182"/>
      <c r="B18" s="1600"/>
      <c r="C18" s="1601"/>
      <c r="D18" s="1601"/>
      <c r="E18" s="1601"/>
      <c r="F18" s="1602"/>
      <c r="G18" s="344"/>
    </row>
    <row r="19" spans="1:7" ht="15" customHeight="1" x14ac:dyDescent="0.2">
      <c r="A19" s="1182"/>
      <c r="B19" s="1600"/>
      <c r="C19" s="1601"/>
      <c r="D19" s="1601"/>
      <c r="E19" s="1601"/>
      <c r="F19" s="1602"/>
      <c r="G19" s="344"/>
    </row>
    <row r="20" spans="1:7" ht="15" customHeight="1" x14ac:dyDescent="0.2">
      <c r="A20" s="1182"/>
      <c r="B20" s="1600"/>
      <c r="C20" s="1601"/>
      <c r="D20" s="1601"/>
      <c r="E20" s="1601"/>
      <c r="F20" s="1602"/>
      <c r="G20" s="344"/>
    </row>
    <row r="21" spans="1:7" ht="15" customHeight="1" x14ac:dyDescent="0.2">
      <c r="A21" s="1182"/>
      <c r="B21" s="1600"/>
      <c r="C21" s="1601"/>
      <c r="D21" s="1601"/>
      <c r="E21" s="1601"/>
      <c r="F21" s="1602"/>
      <c r="G21" s="344"/>
    </row>
    <row r="22" spans="1:7" ht="15" customHeight="1" thickBot="1" x14ac:dyDescent="0.25">
      <c r="A22" s="365"/>
      <c r="B22" s="365"/>
      <c r="C22" s="365"/>
      <c r="D22" s="365"/>
      <c r="E22" s="501"/>
      <c r="F22" s="501"/>
      <c r="G22" s="502">
        <f>SUM(G18:G21)</f>
        <v>0</v>
      </c>
    </row>
    <row r="23" spans="1:7" ht="15" customHeight="1" thickTop="1" x14ac:dyDescent="0.2">
      <c r="G23" s="365"/>
    </row>
    <row r="24" spans="1:7" ht="15" customHeight="1" x14ac:dyDescent="0.2">
      <c r="A24" s="49" t="s">
        <v>514</v>
      </c>
      <c r="B24" s="503"/>
      <c r="C24" s="503"/>
      <c r="D24" s="503"/>
      <c r="E24" s="503"/>
      <c r="F24" s="503"/>
      <c r="G24" s="50"/>
    </row>
    <row r="25" spans="1:7" ht="15" customHeight="1" x14ac:dyDescent="0.2">
      <c r="A25" s="1181" t="s">
        <v>513</v>
      </c>
      <c r="B25" s="1597" t="s">
        <v>47</v>
      </c>
      <c r="C25" s="1598"/>
      <c r="D25" s="1598"/>
      <c r="E25" s="1598"/>
      <c r="F25" s="1599"/>
      <c r="G25" s="361" t="s">
        <v>374</v>
      </c>
    </row>
    <row r="26" spans="1:7" ht="15" customHeight="1" x14ac:dyDescent="0.2">
      <c r="A26" s="1182"/>
      <c r="B26" s="1600"/>
      <c r="C26" s="1601"/>
      <c r="D26" s="1601"/>
      <c r="E26" s="1601"/>
      <c r="F26" s="1602"/>
      <c r="G26" s="344"/>
    </row>
    <row r="27" spans="1:7" ht="15" customHeight="1" x14ac:dyDescent="0.2">
      <c r="A27" s="1182"/>
      <c r="B27" s="1600"/>
      <c r="C27" s="1601"/>
      <c r="D27" s="1601"/>
      <c r="E27" s="1601"/>
      <c r="F27" s="1602"/>
      <c r="G27" s="344"/>
    </row>
    <row r="28" spans="1:7" ht="15" customHeight="1" x14ac:dyDescent="0.2">
      <c r="A28" s="1182"/>
      <c r="B28" s="1600"/>
      <c r="C28" s="1601"/>
      <c r="D28" s="1601"/>
      <c r="E28" s="1601"/>
      <c r="F28" s="1602"/>
      <c r="G28" s="344"/>
    </row>
    <row r="29" spans="1:7" ht="15" customHeight="1" x14ac:dyDescent="0.2">
      <c r="A29" s="1182"/>
      <c r="B29" s="1600"/>
      <c r="C29" s="1601"/>
      <c r="D29" s="1601"/>
      <c r="E29" s="1601"/>
      <c r="F29" s="1602"/>
      <c r="G29" s="344"/>
    </row>
    <row r="30" spans="1:7" ht="15" customHeight="1" x14ac:dyDescent="0.2">
      <c r="A30" s="365"/>
      <c r="B30" s="365"/>
      <c r="C30" s="365"/>
      <c r="D30" s="365"/>
      <c r="E30" s="501"/>
      <c r="F30" s="501"/>
      <c r="G30" s="504">
        <f>SUM(G26:G29)</f>
        <v>0</v>
      </c>
    </row>
    <row r="31" spans="1:7" ht="15" customHeight="1" thickBot="1" x14ac:dyDescent="0.25">
      <c r="G31" s="505">
        <f>G14+G22+G30</f>
        <v>0</v>
      </c>
    </row>
    <row r="32" spans="1:7" ht="15" customHeight="1" thickTop="1" x14ac:dyDescent="0.2">
      <c r="G32" s="365"/>
    </row>
    <row r="33" spans="1:7" s="1183" customFormat="1" ht="15" customHeight="1" x14ac:dyDescent="0.2">
      <c r="A33" s="1606" t="s">
        <v>515</v>
      </c>
      <c r="B33" s="1607"/>
      <c r="C33" s="1607"/>
      <c r="D33" s="1607"/>
      <c r="E33" s="1607"/>
      <c r="F33" s="1607"/>
      <c r="G33" s="1608"/>
    </row>
    <row r="34" spans="1:7" s="149" customFormat="1" ht="15" customHeight="1" x14ac:dyDescent="0.2">
      <c r="A34" s="1318"/>
      <c r="B34" s="1319"/>
      <c r="C34" s="1319"/>
      <c r="D34" s="1319"/>
      <c r="E34" s="1320" t="s">
        <v>126</v>
      </c>
      <c r="F34" s="1320" t="s">
        <v>127</v>
      </c>
      <c r="G34" s="1321"/>
    </row>
    <row r="35" spans="1:7" ht="15" customHeight="1" x14ac:dyDescent="0.2">
      <c r="A35" s="1329" t="s">
        <v>1392</v>
      </c>
      <c r="B35" s="149"/>
      <c r="E35" s="1325"/>
      <c r="F35" s="1322"/>
      <c r="G35" s="1324"/>
    </row>
    <row r="36" spans="1:7" ht="15" customHeight="1" x14ac:dyDescent="0.2">
      <c r="A36" s="1330" t="s">
        <v>516</v>
      </c>
      <c r="B36" s="10"/>
      <c r="E36" s="1327"/>
      <c r="F36" s="10"/>
      <c r="G36" s="1323"/>
    </row>
    <row r="37" spans="1:7" ht="15" customHeight="1" x14ac:dyDescent="0.2">
      <c r="A37" s="1330" t="s">
        <v>517</v>
      </c>
      <c r="B37" s="10"/>
      <c r="E37" s="1317"/>
      <c r="F37" s="10"/>
      <c r="G37" s="506"/>
    </row>
    <row r="38" spans="1:7" ht="15" customHeight="1" x14ac:dyDescent="0.2">
      <c r="A38" s="1330" t="s">
        <v>518</v>
      </c>
      <c r="B38" s="10"/>
      <c r="E38" s="1317"/>
      <c r="G38" s="507">
        <f>SUM(G36:G37)</f>
        <v>0</v>
      </c>
    </row>
    <row r="39" spans="1:7" ht="15" customHeight="1" x14ac:dyDescent="0.2">
      <c r="A39" s="1331" t="s">
        <v>519</v>
      </c>
      <c r="B39" s="10"/>
      <c r="E39" s="1328"/>
      <c r="F39" s="13"/>
      <c r="G39" s="508"/>
    </row>
    <row r="40" spans="1:7" ht="15" customHeight="1" x14ac:dyDescent="0.2">
      <c r="A40" s="1332" t="s">
        <v>1393</v>
      </c>
      <c r="B40" s="509"/>
      <c r="C40" s="1184"/>
      <c r="D40" s="1185"/>
      <c r="E40" s="1326"/>
      <c r="F40" s="1186"/>
      <c r="G40" s="510"/>
    </row>
    <row r="41" spans="1:7" ht="15" customHeight="1" x14ac:dyDescent="0.2">
      <c r="A41" s="1364" t="s">
        <v>520</v>
      </c>
      <c r="B41" s="149"/>
      <c r="C41" s="1609"/>
      <c r="D41" s="1610"/>
      <c r="E41" s="1610"/>
      <c r="F41" s="511"/>
      <c r="G41" s="1338"/>
    </row>
    <row r="42" spans="1:7" ht="15" customHeight="1" x14ac:dyDescent="0.2">
      <c r="A42" s="1333" t="s">
        <v>1394</v>
      </c>
      <c r="B42" s="1327"/>
      <c r="C42" s="1334"/>
      <c r="D42" s="1327"/>
      <c r="E42" s="1187"/>
      <c r="F42" s="1336"/>
      <c r="G42" s="1339"/>
    </row>
    <row r="43" spans="1:7" ht="15" customHeight="1" x14ac:dyDescent="0.2">
      <c r="A43" s="1333" t="s">
        <v>1395</v>
      </c>
      <c r="B43" s="1089"/>
      <c r="C43" s="1335"/>
      <c r="D43" s="1090"/>
      <c r="E43" s="1188"/>
      <c r="F43" s="1337"/>
      <c r="G43" s="1340"/>
    </row>
    <row r="44" spans="1:7" ht="15" customHeight="1" x14ac:dyDescent="0.2"/>
    <row r="45" spans="1:7" ht="15" customHeight="1" x14ac:dyDescent="0.2"/>
    <row r="46" spans="1:7" ht="15" customHeight="1" x14ac:dyDescent="0.2">
      <c r="A46" s="1345" t="s">
        <v>1352</v>
      </c>
      <c r="B46" s="1604"/>
      <c r="C46" s="1604"/>
      <c r="D46" s="1604"/>
      <c r="E46" s="1604"/>
      <c r="F46" s="1604"/>
      <c r="G46" s="1605"/>
    </row>
    <row r="47" spans="1:7" ht="15" customHeight="1" x14ac:dyDescent="0.2">
      <c r="A47" s="1342" t="s">
        <v>513</v>
      </c>
      <c r="B47" s="1343" t="s">
        <v>1258</v>
      </c>
      <c r="C47" s="1346"/>
      <c r="D47" s="1346"/>
      <c r="E47" s="1346"/>
      <c r="F47" s="1346"/>
      <c r="G47" s="1347"/>
    </row>
    <row r="48" spans="1:7" ht="15" customHeight="1" x14ac:dyDescent="0.2">
      <c r="A48" s="1004" t="s">
        <v>168</v>
      </c>
      <c r="B48" s="1344" t="s">
        <v>47</v>
      </c>
      <c r="C48" s="1341" t="s">
        <v>1259</v>
      </c>
      <c r="D48" s="1341" t="s">
        <v>1260</v>
      </c>
      <c r="E48" s="1341" t="s">
        <v>1261</v>
      </c>
      <c r="F48" s="1348" t="s">
        <v>1262</v>
      </c>
      <c r="G48" s="115" t="s">
        <v>1263</v>
      </c>
    </row>
    <row r="49" spans="1:7" ht="15" customHeight="1" x14ac:dyDescent="0.2">
      <c r="A49" s="1004" t="s">
        <v>1264</v>
      </c>
      <c r="B49" s="1349"/>
      <c r="C49" s="1005"/>
      <c r="D49" s="1005"/>
      <c r="E49" s="1005"/>
      <c r="F49" s="1005"/>
      <c r="G49" s="1195"/>
    </row>
    <row r="50" spans="1:7" ht="15" customHeight="1" x14ac:dyDescent="0.2">
      <c r="A50" s="1004" t="s">
        <v>1265</v>
      </c>
      <c r="B50" s="1349"/>
      <c r="C50" s="1005"/>
      <c r="D50" s="1005"/>
      <c r="E50" s="1005"/>
      <c r="F50" s="1005"/>
      <c r="G50" s="1195"/>
    </row>
    <row r="51" spans="1:7" ht="15" customHeight="1" x14ac:dyDescent="0.2">
      <c r="A51" s="1004" t="s">
        <v>1266</v>
      </c>
      <c r="B51" s="1349"/>
      <c r="C51" s="1005"/>
      <c r="D51" s="1005"/>
      <c r="E51" s="1005"/>
      <c r="F51" s="1005"/>
      <c r="G51" s="1195"/>
    </row>
    <row r="52" spans="1:7" ht="15" customHeight="1" x14ac:dyDescent="0.2">
      <c r="A52" s="1004" t="s">
        <v>1267</v>
      </c>
      <c r="B52" s="1349"/>
      <c r="C52" s="1005"/>
      <c r="D52" s="1005"/>
      <c r="E52" s="1005"/>
      <c r="F52" s="1005"/>
      <c r="G52" s="1195"/>
    </row>
    <row r="53" spans="1:7" ht="15" customHeight="1" x14ac:dyDescent="0.2">
      <c r="A53" s="1004" t="s">
        <v>1268</v>
      </c>
      <c r="B53" s="1349"/>
      <c r="C53" s="1005"/>
      <c r="D53" s="1005"/>
      <c r="E53" s="1005"/>
      <c r="F53" s="1005"/>
      <c r="G53" s="1195"/>
    </row>
    <row r="54" spans="1:7" ht="15" customHeight="1" x14ac:dyDescent="0.2">
      <c r="A54" s="1004" t="s">
        <v>1269</v>
      </c>
      <c r="B54" s="1349"/>
      <c r="C54" s="1005"/>
      <c r="D54" s="1005"/>
      <c r="E54" s="1005"/>
      <c r="F54" s="1005"/>
      <c r="G54" s="1195"/>
    </row>
    <row r="55" spans="1:7" ht="15" customHeight="1" x14ac:dyDescent="0.2">
      <c r="A55" s="1004" t="s">
        <v>1270</v>
      </c>
      <c r="B55" s="1349"/>
      <c r="C55" s="1005"/>
      <c r="D55" s="1005"/>
      <c r="E55" s="1005"/>
      <c r="F55" s="1005"/>
      <c r="G55" s="1195"/>
    </row>
    <row r="56" spans="1:7" ht="15" customHeight="1" x14ac:dyDescent="0.2">
      <c r="A56" s="1004" t="s">
        <v>1271</v>
      </c>
      <c r="B56" s="1349"/>
      <c r="C56" s="1005"/>
      <c r="D56" s="1005"/>
      <c r="E56" s="1005"/>
      <c r="F56" s="1005"/>
      <c r="G56" s="1195"/>
    </row>
    <row r="57" spans="1:7" ht="15" customHeight="1" x14ac:dyDescent="0.2">
      <c r="A57" s="1004" t="s">
        <v>1272</v>
      </c>
      <c r="B57" s="1349"/>
      <c r="C57" s="1005"/>
      <c r="D57" s="1005"/>
      <c r="E57" s="1005"/>
      <c r="F57" s="1005"/>
      <c r="G57" s="1195"/>
    </row>
    <row r="58" spans="1:7" ht="15" customHeight="1" x14ac:dyDescent="0.2">
      <c r="A58" s="1004" t="s">
        <v>1273</v>
      </c>
      <c r="B58" s="1349"/>
      <c r="C58" s="1005"/>
      <c r="D58" s="1005"/>
      <c r="E58" s="1005"/>
      <c r="F58" s="1005"/>
      <c r="G58" s="1195"/>
    </row>
    <row r="59" spans="1:7" ht="15" customHeight="1" x14ac:dyDescent="0.2">
      <c r="A59" s="1004" t="s">
        <v>1274</v>
      </c>
      <c r="B59" s="1349"/>
      <c r="C59" s="1006"/>
      <c r="D59" s="1006"/>
      <c r="E59" s="1006"/>
      <c r="F59" s="1006"/>
      <c r="G59" s="1196"/>
    </row>
    <row r="60" spans="1:7" ht="15" customHeight="1" x14ac:dyDescent="0.2">
      <c r="A60" s="1004" t="s">
        <v>1275</v>
      </c>
      <c r="B60" s="1349"/>
      <c r="C60" s="1197"/>
      <c r="D60" s="1007"/>
      <c r="E60" s="1007"/>
      <c r="F60" s="1007"/>
      <c r="G60" s="1198"/>
    </row>
    <row r="61" spans="1:7" ht="15" customHeight="1" thickBot="1" x14ac:dyDescent="0.25">
      <c r="A61" s="1350" t="s">
        <v>483</v>
      </c>
      <c r="B61" s="1204"/>
      <c r="C61" s="1008">
        <f>SUM(C49:C60)</f>
        <v>0</v>
      </c>
      <c r="D61" s="1008">
        <f>SUM(D49:D60)</f>
        <v>0</v>
      </c>
      <c r="E61" s="1008">
        <f>SUM(E49:E60)</f>
        <v>0</v>
      </c>
      <c r="F61" s="1008">
        <f>SUM(F49:F60)</f>
        <v>0</v>
      </c>
      <c r="G61" s="1199">
        <f>SUM(G49:G60)</f>
        <v>0</v>
      </c>
    </row>
    <row r="62" spans="1:7" ht="15" customHeight="1" thickTop="1" x14ac:dyDescent="0.2">
      <c r="A62" s="1200"/>
      <c r="B62" s="1351" t="s">
        <v>172</v>
      </c>
      <c r="C62" s="1352"/>
      <c r="D62" s="1352"/>
      <c r="E62" s="1352"/>
      <c r="F62" s="1352"/>
      <c r="G62" s="1201"/>
    </row>
    <row r="63" spans="1:7" ht="15" customHeight="1" x14ac:dyDescent="0.2">
      <c r="A63" s="1074"/>
      <c r="B63" s="1353" t="s">
        <v>1276</v>
      </c>
      <c r="C63" s="921"/>
      <c r="D63" s="921"/>
      <c r="E63" s="921"/>
      <c r="F63" s="1353" t="s">
        <v>521</v>
      </c>
      <c r="G63" s="1354"/>
    </row>
    <row r="64" spans="1:7" ht="15" customHeight="1" x14ac:dyDescent="0.2">
      <c r="A64" s="1074"/>
      <c r="C64" s="1355" t="s">
        <v>1277</v>
      </c>
      <c r="D64" s="1009">
        <f>D61</f>
        <v>0</v>
      </c>
      <c r="E64" s="921"/>
      <c r="F64" s="1356"/>
      <c r="G64" s="32"/>
    </row>
    <row r="65" spans="1:7" ht="15" customHeight="1" x14ac:dyDescent="0.2">
      <c r="A65" s="1074"/>
      <c r="C65" s="1355" t="s">
        <v>1259</v>
      </c>
      <c r="D65" s="1357">
        <f>C61</f>
        <v>0</v>
      </c>
      <c r="E65" s="921"/>
      <c r="F65" s="1353"/>
      <c r="G65" s="1358">
        <f>SUM(D64:D65)</f>
        <v>0</v>
      </c>
    </row>
    <row r="66" spans="1:7" ht="15" customHeight="1" x14ac:dyDescent="0.2">
      <c r="A66" s="1074"/>
      <c r="B66" s="1356"/>
      <c r="C66" s="921"/>
      <c r="D66" s="921"/>
      <c r="E66" s="921"/>
      <c r="F66" s="1356"/>
      <c r="G66" s="32"/>
    </row>
    <row r="67" spans="1:7" ht="15" customHeight="1" x14ac:dyDescent="0.2">
      <c r="A67" s="1074"/>
      <c r="B67" s="1353" t="s">
        <v>1278</v>
      </c>
      <c r="C67" s="921"/>
      <c r="D67" s="921"/>
      <c r="E67" s="921"/>
      <c r="F67" s="1356"/>
      <c r="G67" s="32"/>
    </row>
    <row r="68" spans="1:7" ht="15" customHeight="1" x14ac:dyDescent="0.2">
      <c r="A68" s="1074"/>
      <c r="C68" s="1355" t="s">
        <v>1279</v>
      </c>
      <c r="D68" s="1010">
        <f>-E61</f>
        <v>0</v>
      </c>
      <c r="E68" s="921"/>
      <c r="F68" s="1356"/>
      <c r="G68" s="32"/>
    </row>
    <row r="69" spans="1:7" ht="15" customHeight="1" x14ac:dyDescent="0.2">
      <c r="A69" s="1074"/>
      <c r="C69" s="1355" t="s">
        <v>1280</v>
      </c>
      <c r="D69" s="1010">
        <f>-F61</f>
        <v>0</v>
      </c>
      <c r="E69" s="921"/>
      <c r="F69" s="1356"/>
      <c r="G69" s="32"/>
    </row>
    <row r="70" spans="1:7" ht="15" customHeight="1" x14ac:dyDescent="0.2">
      <c r="A70" s="1074"/>
      <c r="C70" s="1355" t="s">
        <v>1281</v>
      </c>
      <c r="D70" s="1357">
        <f>-G61</f>
        <v>0</v>
      </c>
      <c r="E70" s="921"/>
      <c r="F70" s="1353"/>
      <c r="G70" s="1358">
        <f>SUM(D68:D70)</f>
        <v>0</v>
      </c>
    </row>
    <row r="71" spans="1:7" ht="15" customHeight="1" x14ac:dyDescent="0.2">
      <c r="A71" s="1074"/>
      <c r="B71" s="921"/>
      <c r="C71" s="921"/>
      <c r="D71" s="921"/>
      <c r="E71" s="921"/>
      <c r="F71" s="1356"/>
      <c r="G71" s="32"/>
    </row>
    <row r="72" spans="1:7" ht="15" customHeight="1" x14ac:dyDescent="0.2">
      <c r="A72" s="1074"/>
      <c r="B72" s="921"/>
      <c r="C72" s="921"/>
      <c r="D72" s="921"/>
      <c r="E72" s="921"/>
      <c r="F72" s="1353" t="s">
        <v>586</v>
      </c>
      <c r="G72" s="1360">
        <f>SUM(G63:G71)</f>
        <v>0</v>
      </c>
    </row>
    <row r="73" spans="1:7" ht="15" customHeight="1" x14ac:dyDescent="0.2">
      <c r="A73" s="1074"/>
      <c r="B73" s="921"/>
      <c r="C73" s="921"/>
      <c r="D73" s="921"/>
      <c r="E73" s="921"/>
      <c r="F73" s="1359"/>
      <c r="G73" s="1202"/>
    </row>
    <row r="74" spans="1:7" ht="15" customHeight="1" x14ac:dyDescent="0.2">
      <c r="A74" s="1361" t="s">
        <v>1282</v>
      </c>
      <c r="B74" s="1362"/>
      <c r="C74" s="1362"/>
      <c r="D74" s="1362"/>
      <c r="E74" s="1362"/>
      <c r="F74" s="1362"/>
      <c r="G74" s="1363"/>
    </row>
  </sheetData>
  <sheetProtection algorithmName="SHA-512" hashValue="36gdNwSIZ5n5JA2RG+3Stw7tCvoHEestuIEmnG9+9xCIJ4AFWYBdRHEM2k8cArM0Wx/3iQiU5KbheyRgOqYRlg==" saltValue="Wyeq7HuiTqpyhbTCl6Ktrw==" spinCount="100000" sheet="1" objects="1" scenarios="1"/>
  <mergeCells count="19">
    <mergeCell ref="B46:G46"/>
    <mergeCell ref="B28:F28"/>
    <mergeCell ref="B29:F29"/>
    <mergeCell ref="A33:G33"/>
    <mergeCell ref="C41:E41"/>
    <mergeCell ref="A5:G5"/>
    <mergeCell ref="B10:F10"/>
    <mergeCell ref="B11:F11"/>
    <mergeCell ref="B12:F12"/>
    <mergeCell ref="B13:F13"/>
    <mergeCell ref="B9:F9"/>
    <mergeCell ref="B25:F25"/>
    <mergeCell ref="B26:F26"/>
    <mergeCell ref="B27:F27"/>
    <mergeCell ref="B17:F17"/>
    <mergeCell ref="B18:F18"/>
    <mergeCell ref="B19:F19"/>
    <mergeCell ref="B20:F20"/>
    <mergeCell ref="B21:F21"/>
  </mergeCells>
  <printOptions horizontalCentered="1"/>
  <pageMargins left="0.5" right="0.5" top="1" bottom="0.75" header="0.5" footer="0.5"/>
  <pageSetup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2456F-E406-4C8E-97FC-3049808B7BDD}">
  <sheetPr>
    <pageSetUpPr fitToPage="1"/>
  </sheetPr>
  <dimension ref="A1:H50"/>
  <sheetViews>
    <sheetView zoomScaleNormal="100" workbookViewId="0">
      <selection activeCell="A4" sqref="A4"/>
    </sheetView>
  </sheetViews>
  <sheetFormatPr defaultColWidth="10.875" defaultRowHeight="15" x14ac:dyDescent="0.2"/>
  <cols>
    <col min="1" max="1" width="60.75" style="2" customWidth="1"/>
    <col min="2" max="4" width="11.875" style="2" customWidth="1"/>
    <col min="5" max="7" width="11.75" style="2" customWidth="1"/>
    <col min="8" max="16384" width="10.875" style="2"/>
  </cols>
  <sheetData>
    <row r="1" spans="1:8" ht="15" customHeight="1" x14ac:dyDescent="0.25">
      <c r="A1" s="7" t="str">
        <f>CONCATENATE("Schedule ",Chklst!A35," - ",Chklst!B35)</f>
        <v>Schedule G - Compensation</v>
      </c>
      <c r="B1" s="8"/>
      <c r="C1" s="1049" t="s">
        <v>102</v>
      </c>
      <c r="D1" s="1126"/>
      <c r="F1" s="1053"/>
      <c r="G1" s="1053"/>
      <c r="H1" s="921"/>
    </row>
    <row r="2" spans="1:8" ht="15" customHeight="1" x14ac:dyDescent="0.2">
      <c r="A2" s="11" t="str">
        <f>'Sch A'!$A$2</f>
        <v>SFN 134 (Rev. 04-24)</v>
      </c>
      <c r="B2" s="8"/>
      <c r="C2" s="1049" t="s">
        <v>103</v>
      </c>
      <c r="D2" s="1127">
        <f>'Sch A'!$C$2</f>
        <v>45108</v>
      </c>
      <c r="F2" s="928"/>
      <c r="G2" s="928"/>
      <c r="H2" s="921"/>
    </row>
    <row r="3" spans="1:8" s="10" customFormat="1" ht="15" customHeight="1" x14ac:dyDescent="0.2">
      <c r="A3" s="1278">
        <f>'Sch A'!$A$5</f>
        <v>0</v>
      </c>
      <c r="B3" s="29"/>
      <c r="C3" s="1095" t="s">
        <v>104</v>
      </c>
      <c r="D3" s="1138">
        <f>'Sch A'!$C$3</f>
        <v>45473</v>
      </c>
      <c r="F3" s="1045"/>
      <c r="G3" s="1045"/>
      <c r="H3" s="928"/>
    </row>
    <row r="4" spans="1:8" ht="15" customHeight="1" x14ac:dyDescent="0.2">
      <c r="A4" s="10"/>
      <c r="C4" s="8"/>
      <c r="E4" s="921"/>
      <c r="F4" s="928"/>
      <c r="G4" s="928"/>
      <c r="H4" s="921"/>
    </row>
    <row r="5" spans="1:8" s="101" customFormat="1" ht="24" customHeight="1" x14ac:dyDescent="0.2">
      <c r="A5" s="1611" t="s">
        <v>522</v>
      </c>
      <c r="B5" s="1612"/>
      <c r="C5" s="1612"/>
      <c r="D5" s="1613"/>
      <c r="E5" s="1204"/>
      <c r="F5" s="1204"/>
      <c r="G5" s="1204"/>
      <c r="H5" s="1204"/>
    </row>
    <row r="6" spans="1:8" s="9" customFormat="1" ht="15" customHeight="1" x14ac:dyDescent="0.2">
      <c r="A6" s="1616" t="s">
        <v>1353</v>
      </c>
      <c r="B6" s="1616"/>
      <c r="C6" s="1616"/>
      <c r="D6" s="1617"/>
      <c r="E6" s="1205"/>
      <c r="F6" s="1205"/>
      <c r="G6" s="1205"/>
      <c r="H6" s="1205"/>
    </row>
    <row r="7" spans="1:8" s="9" customFormat="1" ht="15" customHeight="1" x14ac:dyDescent="0.2">
      <c r="A7" s="1618"/>
      <c r="B7" s="1618"/>
      <c r="C7" s="1618"/>
      <c r="D7" s="1619"/>
    </row>
    <row r="8" spans="1:8" s="9" customFormat="1" ht="15" customHeight="1" x14ac:dyDescent="0.2">
      <c r="A8" s="1620" t="s">
        <v>1354</v>
      </c>
      <c r="B8" s="1620"/>
      <c r="C8" s="1620"/>
      <c r="D8" s="1621"/>
    </row>
    <row r="9" spans="1:8" s="9" customFormat="1" ht="15" customHeight="1" x14ac:dyDescent="0.2">
      <c r="A9" s="1614"/>
      <c r="B9" s="1614"/>
      <c r="C9" s="1614"/>
      <c r="D9" s="1615"/>
    </row>
    <row r="10" spans="1:8" s="9" customFormat="1" ht="15" customHeight="1" x14ac:dyDescent="0.2">
      <c r="A10" s="1616" t="s">
        <v>1355</v>
      </c>
      <c r="B10" s="1616"/>
      <c r="C10" s="1616"/>
      <c r="D10" s="1617"/>
    </row>
    <row r="11" spans="1:8" s="9" customFormat="1" ht="15" customHeight="1" x14ac:dyDescent="0.2">
      <c r="A11" s="1614"/>
      <c r="B11" s="1614"/>
      <c r="C11" s="1614"/>
      <c r="D11" s="1615"/>
    </row>
    <row r="12" spans="1:8" s="9" customFormat="1" ht="15" customHeight="1" x14ac:dyDescent="0.2">
      <c r="A12" s="1616" t="s">
        <v>1356</v>
      </c>
      <c r="B12" s="1616"/>
      <c r="C12" s="1616"/>
      <c r="D12" s="1617"/>
    </row>
    <row r="13" spans="1:8" s="9" customFormat="1" ht="15" customHeight="1" x14ac:dyDescent="0.2">
      <c r="A13" s="1614"/>
      <c r="B13" s="1614"/>
      <c r="C13" s="1614"/>
      <c r="D13" s="1615"/>
    </row>
    <row r="14" spans="1:8" ht="15" customHeight="1" x14ac:dyDescent="0.2">
      <c r="A14" s="1620" t="s">
        <v>1357</v>
      </c>
      <c r="B14" s="1620"/>
      <c r="C14" s="1620"/>
      <c r="D14" s="1621"/>
    </row>
    <row r="15" spans="1:8" ht="15" customHeight="1" x14ac:dyDescent="0.2">
      <c r="A15" s="1622"/>
      <c r="B15" s="1622"/>
      <c r="C15" s="1622"/>
      <c r="D15" s="1623"/>
    </row>
    <row r="16" spans="1:8" ht="15" customHeight="1" x14ac:dyDescent="0.2">
      <c r="A16" s="1624" t="s">
        <v>1358</v>
      </c>
      <c r="B16" s="1624"/>
      <c r="C16" s="1624"/>
      <c r="D16" s="1625"/>
    </row>
    <row r="17" spans="1:7" ht="15" customHeight="1" x14ac:dyDescent="0.2">
      <c r="A17" s="1622"/>
      <c r="B17" s="1622"/>
      <c r="C17" s="1622"/>
      <c r="D17" s="1623"/>
    </row>
    <row r="18" spans="1:7" ht="15" customHeight="1" x14ac:dyDescent="0.2">
      <c r="A18" s="1624" t="s">
        <v>1359</v>
      </c>
      <c r="B18" s="1624"/>
      <c r="C18" s="1624"/>
      <c r="D18" s="1625"/>
    </row>
    <row r="19" spans="1:7" ht="15" customHeight="1" x14ac:dyDescent="0.2">
      <c r="A19" s="1622"/>
      <c r="B19" s="1622"/>
      <c r="C19" s="1622"/>
      <c r="D19" s="1623"/>
    </row>
    <row r="20" spans="1:7" ht="15" customHeight="1" x14ac:dyDescent="0.2">
      <c r="A20" s="1624" t="s">
        <v>1360</v>
      </c>
      <c r="B20" s="1624"/>
      <c r="C20" s="1624"/>
      <c r="D20" s="1625"/>
    </row>
    <row r="21" spans="1:7" ht="15" customHeight="1" x14ac:dyDescent="0.2">
      <c r="A21" s="1622"/>
      <c r="B21" s="1622"/>
      <c r="C21" s="1622"/>
      <c r="D21" s="1623"/>
    </row>
    <row r="22" spans="1:7" ht="15" customHeight="1" x14ac:dyDescent="0.2">
      <c r="A22" s="513"/>
      <c r="B22" s="514"/>
      <c r="C22" s="515"/>
      <c r="D22" s="516"/>
    </row>
    <row r="23" spans="1:7" ht="15" customHeight="1" x14ac:dyDescent="0.2">
      <c r="A23" s="46" t="s">
        <v>524</v>
      </c>
      <c r="B23" s="1203"/>
      <c r="C23" s="1203"/>
      <c r="D23" s="1217"/>
    </row>
    <row r="24" spans="1:7" ht="15" customHeight="1" x14ac:dyDescent="0.2">
      <c r="A24" s="1206" t="s">
        <v>1361</v>
      </c>
      <c r="B24" s="1495" t="s">
        <v>525</v>
      </c>
      <c r="C24" s="1496"/>
      <c r="D24" s="1497"/>
      <c r="E24" s="921"/>
      <c r="F24" s="921"/>
      <c r="G24" s="921"/>
    </row>
    <row r="25" spans="1:7" ht="28.9" customHeight="1" x14ac:dyDescent="0.3">
      <c r="A25" s="46" t="s">
        <v>526</v>
      </c>
      <c r="B25" s="517" t="s">
        <v>527</v>
      </c>
      <c r="C25" s="517" t="s">
        <v>528</v>
      </c>
      <c r="D25" s="1218" t="s">
        <v>374</v>
      </c>
      <c r="E25" s="921"/>
      <c r="F25" s="921"/>
      <c r="G25" s="921"/>
    </row>
    <row r="26" spans="1:7" ht="15" customHeight="1" x14ac:dyDescent="0.2">
      <c r="A26" s="1032"/>
      <c r="B26" s="925"/>
      <c r="C26" s="1219"/>
      <c r="D26" s="1220">
        <f>ROUND(+B26*C26,0)</f>
        <v>0</v>
      </c>
      <c r="E26" s="921"/>
      <c r="F26" s="921"/>
      <c r="G26" s="921"/>
    </row>
    <row r="27" spans="1:7" ht="15" customHeight="1" x14ac:dyDescent="0.2">
      <c r="A27" s="1031"/>
      <c r="B27" s="925"/>
      <c r="C27" s="1219"/>
      <c r="D27" s="1220">
        <f>ROUND(+B27*C27,0)</f>
        <v>0</v>
      </c>
      <c r="E27" s="921"/>
      <c r="F27" s="921"/>
      <c r="G27" s="921"/>
    </row>
    <row r="28" spans="1:7" ht="15" customHeight="1" x14ac:dyDescent="0.2">
      <c r="A28" s="1031"/>
      <c r="B28" s="925"/>
      <c r="C28" s="1219"/>
      <c r="D28" s="1220">
        <f>ROUND(+B28*C28,0)</f>
        <v>0</v>
      </c>
      <c r="E28" s="921"/>
      <c r="F28" s="921"/>
      <c r="G28" s="921"/>
    </row>
    <row r="29" spans="1:7" ht="15" customHeight="1" x14ac:dyDescent="0.2">
      <c r="A29" s="1031"/>
      <c r="B29" s="1221"/>
      <c r="C29" s="1219"/>
      <c r="D29" s="1220">
        <f>ROUND(+B29*C29,0)</f>
        <v>0</v>
      </c>
      <c r="E29" s="921"/>
      <c r="F29" s="921"/>
      <c r="G29" s="921"/>
    </row>
    <row r="30" spans="1:7" ht="15" customHeight="1" x14ac:dyDescent="0.2">
      <c r="A30" s="1033"/>
      <c r="B30" s="1222"/>
      <c r="C30" s="1219"/>
      <c r="D30" s="1223">
        <f>ROUND(+B30*C30,0)</f>
        <v>0</v>
      </c>
      <c r="E30" s="921"/>
      <c r="F30" s="921"/>
      <c r="G30" s="921"/>
    </row>
    <row r="31" spans="1:7" ht="15" customHeight="1" thickBot="1" x14ac:dyDescent="0.25">
      <c r="B31" s="1224">
        <f>SUM(B26:B30)</f>
        <v>0</v>
      </c>
      <c r="C31" s="1225"/>
      <c r="D31" s="518">
        <f>SUM(D26:D30)</f>
        <v>0</v>
      </c>
      <c r="E31" s="921"/>
      <c r="F31" s="921"/>
      <c r="G31" s="921"/>
    </row>
    <row r="32" spans="1:7" ht="15" customHeight="1" thickTop="1" x14ac:dyDescent="0.2">
      <c r="E32" s="921"/>
      <c r="F32" s="921"/>
      <c r="G32" s="921"/>
    </row>
    <row r="33" spans="1:7" ht="15" customHeight="1" x14ac:dyDescent="0.2">
      <c r="A33" s="46" t="s">
        <v>529</v>
      </c>
      <c r="B33" s="1090"/>
      <c r="C33" s="1226"/>
      <c r="D33" s="1209">
        <f>+D31</f>
        <v>0</v>
      </c>
      <c r="E33" s="921"/>
      <c r="F33" s="921"/>
      <c r="G33" s="921"/>
    </row>
    <row r="34" spans="1:7" ht="15" customHeight="1" x14ac:dyDescent="0.2">
      <c r="A34" s="519" t="s">
        <v>530</v>
      </c>
      <c r="B34" s="1090"/>
      <c r="C34" s="520"/>
      <c r="D34" s="1210"/>
      <c r="E34" s="921"/>
      <c r="F34" s="921"/>
      <c r="G34" s="921"/>
    </row>
    <row r="35" spans="1:7" ht="15" customHeight="1" x14ac:dyDescent="0.2">
      <c r="A35" s="519" t="s">
        <v>531</v>
      </c>
      <c r="B35" s="1090"/>
      <c r="C35" s="520"/>
      <c r="D35" s="1211"/>
      <c r="E35" s="921"/>
      <c r="F35" s="921"/>
      <c r="G35" s="921"/>
    </row>
    <row r="36" spans="1:7" ht="15" customHeight="1" x14ac:dyDescent="0.2">
      <c r="A36" s="519" t="s">
        <v>532</v>
      </c>
      <c r="B36" s="1090"/>
      <c r="C36" s="1207"/>
      <c r="D36" s="1212"/>
      <c r="E36" s="921"/>
      <c r="F36" s="921"/>
      <c r="G36" s="921"/>
    </row>
    <row r="37" spans="1:7" ht="15" customHeight="1" x14ac:dyDescent="0.2">
      <c r="A37" s="521" t="s">
        <v>533</v>
      </c>
      <c r="B37" s="1228"/>
      <c r="C37" s="522"/>
      <c r="D37" s="1189"/>
      <c r="E37" s="921"/>
      <c r="F37" s="921"/>
      <c r="G37" s="921"/>
    </row>
    <row r="38" spans="1:7" ht="15" customHeight="1" x14ac:dyDescent="0.2">
      <c r="A38" s="521" t="s">
        <v>534</v>
      </c>
      <c r="B38" s="1228"/>
      <c r="C38" s="522"/>
      <c r="D38" s="1190"/>
      <c r="E38" s="921"/>
      <c r="F38" s="921"/>
      <c r="G38" s="921"/>
    </row>
    <row r="39" spans="1:7" ht="15" customHeight="1" x14ac:dyDescent="0.2">
      <c r="A39" s="521" t="s">
        <v>39</v>
      </c>
      <c r="B39" s="1228"/>
      <c r="C39" s="1227"/>
      <c r="D39" s="1213">
        <f>SUM(C37:C39)</f>
        <v>0</v>
      </c>
      <c r="E39" s="921"/>
      <c r="F39" s="921"/>
      <c r="G39" s="921"/>
    </row>
    <row r="40" spans="1:7" ht="15" customHeight="1" x14ac:dyDescent="0.2">
      <c r="A40" s="519" t="s">
        <v>535</v>
      </c>
      <c r="B40" s="1090"/>
      <c r="C40" s="520"/>
      <c r="D40" s="1214"/>
      <c r="E40" s="921"/>
      <c r="F40" s="921"/>
      <c r="G40" s="921"/>
    </row>
    <row r="41" spans="1:7" s="101" customFormat="1" ht="15" customHeight="1" x14ac:dyDescent="0.2">
      <c r="A41" s="519" t="s">
        <v>536</v>
      </c>
      <c r="B41" s="1090"/>
      <c r="C41" s="520"/>
      <c r="D41" s="1214"/>
      <c r="E41" s="1208"/>
      <c r="F41" s="1208"/>
      <c r="G41" s="1208"/>
    </row>
    <row r="42" spans="1:7" ht="15" customHeight="1" x14ac:dyDescent="0.2">
      <c r="A42" s="523" t="s">
        <v>537</v>
      </c>
      <c r="B42" s="1229"/>
      <c r="C42" s="520"/>
      <c r="D42" s="1214"/>
      <c r="E42" s="921"/>
      <c r="F42" s="921"/>
      <c r="G42" s="921"/>
    </row>
    <row r="43" spans="1:7" ht="15" customHeight="1" x14ac:dyDescent="0.2">
      <c r="A43" s="519" t="s">
        <v>538</v>
      </c>
      <c r="B43" s="1090"/>
      <c r="C43" s="520"/>
      <c r="D43" s="1214"/>
      <c r="E43" s="921"/>
      <c r="F43" s="921"/>
      <c r="G43" s="921"/>
    </row>
    <row r="44" spans="1:7" ht="15" customHeight="1" x14ac:dyDescent="0.2">
      <c r="A44" s="46" t="s">
        <v>539</v>
      </c>
      <c r="B44" s="1090"/>
      <c r="C44" s="520"/>
      <c r="D44" s="1214"/>
    </row>
    <row r="45" spans="1:7" ht="15" customHeight="1" x14ac:dyDescent="0.2">
      <c r="A45" s="46" t="s">
        <v>540</v>
      </c>
      <c r="B45" s="1090"/>
      <c r="C45" s="520"/>
      <c r="D45" s="1214"/>
    </row>
    <row r="46" spans="1:7" ht="15" customHeight="1" x14ac:dyDescent="0.2">
      <c r="A46" s="46" t="s">
        <v>541</v>
      </c>
      <c r="B46" s="1090"/>
      <c r="C46" s="520"/>
      <c r="D46" s="1215">
        <f>SUM(D33:D44)-D45</f>
        <v>0</v>
      </c>
    </row>
    <row r="47" spans="1:7" ht="15" customHeight="1" x14ac:dyDescent="0.2">
      <c r="A47" s="524" t="s">
        <v>542</v>
      </c>
      <c r="B47" s="1230"/>
      <c r="C47" s="520"/>
      <c r="D47" s="868"/>
    </row>
    <row r="48" spans="1:7" ht="15" customHeight="1" x14ac:dyDescent="0.2">
      <c r="A48" s="1366" t="s">
        <v>543</v>
      </c>
      <c r="B48" s="1090"/>
      <c r="C48" s="1367"/>
      <c r="D48" s="1216">
        <f>ROUND(+D46*D47,0)</f>
        <v>0</v>
      </c>
    </row>
    <row r="49" spans="1:1" ht="15" customHeight="1" x14ac:dyDescent="0.2">
      <c r="A49" s="1365" t="s">
        <v>1396</v>
      </c>
    </row>
    <row r="50" spans="1:1" ht="15" customHeight="1" x14ac:dyDescent="0.2">
      <c r="A50" s="1365" t="s">
        <v>1397</v>
      </c>
    </row>
  </sheetData>
  <sheetProtection algorithmName="SHA-512" hashValue="DEOr+H/cWmfq3rda5c97+4STVQcmW3Bhc7++CqRO8h02QU+sncAEStEOf6NlCbj0rHGTpPe7bMfUWNyA1SIKuQ==" saltValue="lrTkVb37TMrlxrIz0cRleA==" spinCount="100000" sheet="1" objects="1" scenarios="1"/>
  <mergeCells count="18">
    <mergeCell ref="A19:D19"/>
    <mergeCell ref="A20:D20"/>
    <mergeCell ref="A5:D5"/>
    <mergeCell ref="A9:D9"/>
    <mergeCell ref="A11:D11"/>
    <mergeCell ref="A13:D13"/>
    <mergeCell ref="B24:D24"/>
    <mergeCell ref="A6:D6"/>
    <mergeCell ref="A7:D7"/>
    <mergeCell ref="A8:D8"/>
    <mergeCell ref="A10:D10"/>
    <mergeCell ref="A12:D12"/>
    <mergeCell ref="A21:D21"/>
    <mergeCell ref="A17:D17"/>
    <mergeCell ref="A14:D14"/>
    <mergeCell ref="A15:D15"/>
    <mergeCell ref="A16:D16"/>
    <mergeCell ref="A18:D18"/>
  </mergeCells>
  <printOptions horizontalCentered="1"/>
  <pageMargins left="0.5" right="0.5" top="1" bottom="0.75" header="0.5" footer="0.25"/>
  <pageSetup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C737C-911C-4194-88CB-3201A476A1B6}">
  <sheetPr>
    <pageSetUpPr fitToPage="1"/>
  </sheetPr>
  <dimension ref="A1:F69"/>
  <sheetViews>
    <sheetView zoomScaleNormal="100" workbookViewId="0">
      <selection activeCell="A4" sqref="A4"/>
    </sheetView>
  </sheetViews>
  <sheetFormatPr defaultColWidth="10.875" defaultRowHeight="15" x14ac:dyDescent="0.2"/>
  <cols>
    <col min="1" max="1" width="4" style="2" customWidth="1"/>
    <col min="2" max="2" width="13.625" style="2" customWidth="1"/>
    <col min="3" max="3" width="54.75" style="2" customWidth="1"/>
    <col min="4" max="5" width="16.75" style="2" customWidth="1"/>
    <col min="6" max="16384" width="10.875" style="2"/>
  </cols>
  <sheetData>
    <row r="1" spans="1:6" ht="15" customHeight="1" x14ac:dyDescent="0.25">
      <c r="A1" s="7" t="str">
        <f>CONCATENATE("Schedule ",Chklst!A36," - ",Chklst!B36)</f>
        <v>Schedule H - Related Party Lease or Rental</v>
      </c>
      <c r="B1" s="148"/>
      <c r="C1" s="8"/>
      <c r="D1" s="1049" t="s">
        <v>102</v>
      </c>
      <c r="E1" s="1126"/>
    </row>
    <row r="2" spans="1:6" ht="15" customHeight="1" x14ac:dyDescent="0.2">
      <c r="A2" s="11" t="str">
        <f>'Sch A'!$A$2</f>
        <v>SFN 134 (Rev. 04-24)</v>
      </c>
      <c r="B2" s="148"/>
      <c r="D2" s="1049" t="s">
        <v>103</v>
      </c>
      <c r="E2" s="1127">
        <f>'Sch A'!$C$2</f>
        <v>45108</v>
      </c>
      <c r="F2" s="921"/>
    </row>
    <row r="3" spans="1:6" s="10" customFormat="1" ht="15" customHeight="1" x14ac:dyDescent="0.2">
      <c r="A3" s="1278">
        <f>'Sch A'!$A$5</f>
        <v>0</v>
      </c>
      <c r="D3" s="1277" t="s">
        <v>104</v>
      </c>
      <c r="E3" s="1138">
        <f>'Sch A'!$C$3</f>
        <v>45473</v>
      </c>
      <c r="F3" s="928"/>
    </row>
    <row r="4" spans="1:6" ht="15" customHeight="1" x14ac:dyDescent="0.2">
      <c r="A4" s="10"/>
      <c r="B4" s="149"/>
      <c r="D4" s="928"/>
      <c r="E4" s="928"/>
      <c r="F4" s="921"/>
    </row>
    <row r="5" spans="1:6" s="526" customFormat="1" ht="15" customHeight="1" x14ac:dyDescent="0.2">
      <c r="A5" s="525" t="s">
        <v>544</v>
      </c>
      <c r="B5" s="525"/>
      <c r="C5" s="1191"/>
      <c r="D5" s="1191"/>
      <c r="E5" s="1192"/>
    </row>
    <row r="6" spans="1:6" s="526" customFormat="1" ht="15" customHeight="1" x14ac:dyDescent="0.2">
      <c r="A6" s="525"/>
      <c r="B6" s="527"/>
      <c r="C6" s="527"/>
      <c r="D6" s="528" t="s">
        <v>374</v>
      </c>
      <c r="E6" s="529" t="s">
        <v>545</v>
      </c>
    </row>
    <row r="7" spans="1:6" s="532" customFormat="1" ht="15" customHeight="1" x14ac:dyDescent="0.2">
      <c r="A7" s="1631" t="s">
        <v>1366</v>
      </c>
      <c r="B7" s="1632"/>
      <c r="C7" s="1633"/>
      <c r="D7" s="530"/>
      <c r="E7" s="531"/>
    </row>
    <row r="8" spans="1:6" s="532" customFormat="1" ht="15" customHeight="1" x14ac:dyDescent="0.2">
      <c r="A8" s="1634" t="s">
        <v>1367</v>
      </c>
      <c r="B8" s="1635"/>
      <c r="C8" s="1636"/>
      <c r="D8" s="533"/>
      <c r="E8" s="533"/>
    </row>
    <row r="9" spans="1:6" s="535" customFormat="1" ht="15" customHeight="1" x14ac:dyDescent="0.2">
      <c r="A9" s="1637" t="s">
        <v>1362</v>
      </c>
      <c r="B9" s="1638"/>
      <c r="C9" s="1639"/>
      <c r="D9" s="534"/>
      <c r="E9" s="534"/>
    </row>
    <row r="10" spans="1:6" s="532" customFormat="1" ht="15" customHeight="1" x14ac:dyDescent="0.2">
      <c r="A10" s="1640" t="s">
        <v>1363</v>
      </c>
      <c r="B10" s="1641"/>
      <c r="C10" s="1642"/>
      <c r="D10" s="537"/>
      <c r="E10" s="530"/>
    </row>
    <row r="11" spans="1:6" s="532" customFormat="1" ht="15" customHeight="1" x14ac:dyDescent="0.2">
      <c r="A11" s="1640" t="s">
        <v>1368</v>
      </c>
      <c r="B11" s="1641"/>
      <c r="C11" s="1642"/>
      <c r="D11" s="537"/>
      <c r="E11" s="530"/>
    </row>
    <row r="12" spans="1:6" s="532" customFormat="1" ht="15" customHeight="1" x14ac:dyDescent="0.2">
      <c r="A12" s="1634" t="s">
        <v>1364</v>
      </c>
      <c r="B12" s="1635"/>
      <c r="C12" s="1636"/>
      <c r="D12" s="1643"/>
      <c r="E12" s="533"/>
    </row>
    <row r="13" spans="1:6" s="535" customFormat="1" ht="15" customHeight="1" x14ac:dyDescent="0.2">
      <c r="A13" s="1648" t="s">
        <v>1365</v>
      </c>
      <c r="B13" s="1649"/>
      <c r="C13" s="1650"/>
      <c r="D13" s="1644"/>
      <c r="E13" s="534"/>
    </row>
    <row r="14" spans="1:6" s="532" customFormat="1" ht="15" customHeight="1" x14ac:dyDescent="0.2">
      <c r="A14" s="1651" t="s">
        <v>546</v>
      </c>
      <c r="B14" s="1652"/>
      <c r="C14" s="1653"/>
      <c r="D14" s="538"/>
      <c r="E14" s="530"/>
    </row>
    <row r="15" spans="1:6" s="532" customFormat="1" ht="15" customHeight="1" x14ac:dyDescent="0.2">
      <c r="B15" s="1232"/>
      <c r="C15" s="1233"/>
      <c r="D15" s="1212"/>
      <c r="E15" s="539">
        <f>SUM(D8:D14)</f>
        <v>0</v>
      </c>
    </row>
    <row r="16" spans="1:6" s="532" customFormat="1" ht="15" customHeight="1" x14ac:dyDescent="0.25">
      <c r="B16" s="1231"/>
      <c r="C16" s="1231"/>
      <c r="D16" s="540"/>
      <c r="E16" s="541">
        <f>+E15-E7</f>
        <v>0</v>
      </c>
    </row>
    <row r="17" spans="1:5" s="535" customFormat="1" ht="15" customHeight="1" x14ac:dyDescent="0.2">
      <c r="A17" s="542" t="s">
        <v>547</v>
      </c>
      <c r="B17" s="543"/>
      <c r="C17" s="543"/>
      <c r="D17" s="543"/>
      <c r="E17" s="544"/>
    </row>
    <row r="18" spans="1:5" ht="15" customHeight="1" x14ac:dyDescent="0.2"/>
    <row r="19" spans="1:5" ht="24.95" customHeight="1" x14ac:dyDescent="0.2">
      <c r="A19" s="1645" t="s">
        <v>548</v>
      </c>
      <c r="B19" s="1646"/>
      <c r="C19" s="1646"/>
      <c r="D19" s="1646"/>
      <c r="E19" s="1647"/>
    </row>
    <row r="20" spans="1:5" ht="26.45" customHeight="1" x14ac:dyDescent="0.2">
      <c r="A20" s="870" t="s">
        <v>1163</v>
      </c>
      <c r="B20" s="870"/>
      <c r="C20" s="1234" t="s">
        <v>1162</v>
      </c>
      <c r="D20" s="1237"/>
      <c r="E20" s="1236" t="s">
        <v>1161</v>
      </c>
    </row>
    <row r="21" spans="1:5" ht="15" customHeight="1" x14ac:dyDescent="0.2">
      <c r="A21" s="545" t="s">
        <v>549</v>
      </c>
      <c r="B21" s="546"/>
      <c r="C21" s="1654"/>
      <c r="D21" s="1655"/>
      <c r="E21" s="1193"/>
    </row>
    <row r="22" spans="1:5" ht="15" customHeight="1" x14ac:dyDescent="0.2">
      <c r="A22" s="545" t="s">
        <v>550</v>
      </c>
      <c r="B22" s="545"/>
      <c r="C22" s="1654"/>
      <c r="D22" s="1655"/>
      <c r="E22" s="1193"/>
    </row>
    <row r="23" spans="1:5" ht="15" customHeight="1" x14ac:dyDescent="0.2">
      <c r="A23" s="545" t="s">
        <v>551</v>
      </c>
      <c r="B23" s="545"/>
      <c r="C23" s="1656"/>
      <c r="D23" s="1657"/>
      <c r="E23" s="1193"/>
    </row>
    <row r="24" spans="1:5" ht="15" customHeight="1" x14ac:dyDescent="0.2">
      <c r="B24" s="547"/>
      <c r="C24" s="549"/>
      <c r="D24" s="549"/>
      <c r="E24" s="549"/>
    </row>
    <row r="25" spans="1:5" ht="15" customHeight="1" x14ac:dyDescent="0.2">
      <c r="A25" s="545" t="s">
        <v>552</v>
      </c>
      <c r="B25" s="545"/>
      <c r="C25" s="1235" t="s">
        <v>572</v>
      </c>
      <c r="D25" s="358"/>
      <c r="E25" s="551" t="s">
        <v>553</v>
      </c>
    </row>
    <row r="26" spans="1:5" ht="15" customHeight="1" x14ac:dyDescent="0.2">
      <c r="A26" s="552" t="s">
        <v>554</v>
      </c>
      <c r="B26" s="553"/>
      <c r="C26" s="553"/>
      <c r="D26" s="553"/>
      <c r="E26" s="554"/>
    </row>
    <row r="27" spans="1:5" ht="15" customHeight="1" x14ac:dyDescent="0.2">
      <c r="A27" s="555" t="s">
        <v>555</v>
      </c>
      <c r="B27" s="556"/>
      <c r="C27" s="1658"/>
      <c r="D27" s="1659"/>
      <c r="E27" s="558" t="s">
        <v>556</v>
      </c>
    </row>
    <row r="28" spans="1:5" ht="15" customHeight="1" x14ac:dyDescent="0.2">
      <c r="A28" s="555" t="s">
        <v>557</v>
      </c>
      <c r="B28" s="556"/>
      <c r="C28" s="1658"/>
      <c r="D28" s="1659"/>
      <c r="E28" s="558" t="s">
        <v>556</v>
      </c>
    </row>
    <row r="29" spans="1:5" ht="15" customHeight="1" x14ac:dyDescent="0.2">
      <c r="A29" s="555" t="s">
        <v>558</v>
      </c>
      <c r="B29" s="556"/>
      <c r="C29" s="1658"/>
      <c r="D29" s="1659"/>
      <c r="E29" s="558" t="s">
        <v>559</v>
      </c>
    </row>
    <row r="30" spans="1:5" ht="15" customHeight="1" x14ac:dyDescent="0.2">
      <c r="A30" s="555" t="s">
        <v>39</v>
      </c>
      <c r="B30" s="555"/>
      <c r="C30" s="1658"/>
      <c r="D30" s="1659"/>
      <c r="E30" s="558" t="s">
        <v>556</v>
      </c>
    </row>
    <row r="31" spans="1:5" ht="15" customHeight="1" x14ac:dyDescent="0.2">
      <c r="A31" s="552" t="s">
        <v>560</v>
      </c>
      <c r="B31" s="552"/>
      <c r="C31" s="553"/>
      <c r="D31" s="553"/>
      <c r="E31" s="554"/>
    </row>
    <row r="32" spans="1:5" ht="15" customHeight="1" x14ac:dyDescent="0.2">
      <c r="A32" s="555" t="s">
        <v>523</v>
      </c>
      <c r="B32" s="556"/>
      <c r="C32" s="1658"/>
      <c r="D32" s="1659"/>
      <c r="E32" s="558" t="s">
        <v>561</v>
      </c>
    </row>
    <row r="33" spans="1:5" ht="15" customHeight="1" x14ac:dyDescent="0.2">
      <c r="A33" s="555" t="s">
        <v>562</v>
      </c>
      <c r="B33" s="556"/>
      <c r="C33" s="1658"/>
      <c r="D33" s="1659"/>
      <c r="E33" s="558" t="s">
        <v>563</v>
      </c>
    </row>
    <row r="34" spans="1:5" ht="15" customHeight="1" x14ac:dyDescent="0.2">
      <c r="A34" s="555" t="s">
        <v>558</v>
      </c>
      <c r="B34" s="556"/>
      <c r="C34" s="1658"/>
      <c r="D34" s="1659"/>
      <c r="E34" s="558" t="s">
        <v>559</v>
      </c>
    </row>
    <row r="35" spans="1:5" ht="15" customHeight="1" x14ac:dyDescent="0.2">
      <c r="B35" s="560"/>
      <c r="C35" s="549"/>
      <c r="D35" s="549"/>
      <c r="E35" s="549"/>
    </row>
    <row r="36" spans="1:5" ht="15" customHeight="1" x14ac:dyDescent="0.2">
      <c r="A36" s="1374" t="s">
        <v>1398</v>
      </c>
      <c r="B36" s="1241"/>
      <c r="C36" s="1241"/>
      <c r="D36" s="1241"/>
      <c r="E36" s="1243"/>
    </row>
    <row r="37" spans="1:5" ht="15" customHeight="1" x14ac:dyDescent="0.2">
      <c r="A37" s="1238" t="s">
        <v>564</v>
      </c>
      <c r="B37" s="1629"/>
      <c r="C37" s="1629"/>
      <c r="D37" s="1629"/>
      <c r="E37" s="1629"/>
    </row>
    <row r="38" spans="1:5" ht="15" customHeight="1" x14ac:dyDescent="0.2">
      <c r="A38" s="1239" t="s">
        <v>566</v>
      </c>
      <c r="B38" s="1629"/>
      <c r="C38" s="1629"/>
      <c r="D38" s="1629"/>
      <c r="E38" s="1629"/>
    </row>
    <row r="39" spans="1:5" ht="15" customHeight="1" x14ac:dyDescent="0.2">
      <c r="A39" s="1239" t="s">
        <v>568</v>
      </c>
      <c r="B39" s="1629"/>
      <c r="C39" s="1629"/>
      <c r="D39" s="1629"/>
      <c r="E39" s="1629"/>
    </row>
    <row r="40" spans="1:5" ht="15" customHeight="1" x14ac:dyDescent="0.2">
      <c r="A40" s="1239" t="s">
        <v>570</v>
      </c>
      <c r="B40" s="1629"/>
      <c r="C40" s="1629"/>
      <c r="D40" s="1629"/>
      <c r="E40" s="1629"/>
    </row>
    <row r="41" spans="1:5" ht="15" customHeight="1" x14ac:dyDescent="0.2">
      <c r="A41" s="1240" t="s">
        <v>565</v>
      </c>
      <c r="B41" s="1630"/>
      <c r="C41" s="1630"/>
      <c r="D41" s="1630"/>
      <c r="E41" s="1630"/>
    </row>
    <row r="42" spans="1:5" ht="15" customHeight="1" x14ac:dyDescent="0.2">
      <c r="A42" s="1240" t="s">
        <v>567</v>
      </c>
      <c r="B42" s="1630"/>
      <c r="C42" s="1630"/>
      <c r="D42" s="1630"/>
      <c r="E42" s="1630"/>
    </row>
    <row r="43" spans="1:5" ht="15" customHeight="1" x14ac:dyDescent="0.2">
      <c r="A43" s="1240" t="s">
        <v>569</v>
      </c>
      <c r="B43" s="1630"/>
      <c r="C43" s="1630"/>
      <c r="D43" s="1630"/>
      <c r="E43" s="1630"/>
    </row>
    <row r="44" spans="1:5" ht="15" customHeight="1" x14ac:dyDescent="0.2">
      <c r="B44" s="560"/>
      <c r="C44" s="1242"/>
      <c r="D44" s="560"/>
      <c r="E44" s="1242"/>
    </row>
    <row r="45" spans="1:5" ht="15" customHeight="1" x14ac:dyDescent="0.2">
      <c r="A45" s="1375" t="s">
        <v>1399</v>
      </c>
      <c r="B45" s="561"/>
      <c r="C45" s="561"/>
      <c r="D45" s="562"/>
      <c r="E45" s="561"/>
    </row>
    <row r="46" spans="1:5" ht="15" customHeight="1" x14ac:dyDescent="0.2">
      <c r="A46" s="1238" t="s">
        <v>564</v>
      </c>
      <c r="B46" s="1629"/>
      <c r="C46" s="1629"/>
      <c r="D46" s="1629"/>
      <c r="E46" s="1629"/>
    </row>
    <row r="47" spans="1:5" ht="15" customHeight="1" x14ac:dyDescent="0.2">
      <c r="A47" s="1239" t="s">
        <v>566</v>
      </c>
      <c r="B47" s="1629"/>
      <c r="C47" s="1629"/>
      <c r="D47" s="1629"/>
      <c r="E47" s="1629"/>
    </row>
    <row r="48" spans="1:5" ht="15" customHeight="1" x14ac:dyDescent="0.2">
      <c r="A48" s="1239" t="s">
        <v>568</v>
      </c>
      <c r="B48" s="1629"/>
      <c r="C48" s="1629"/>
      <c r="D48" s="1629"/>
      <c r="E48" s="1629"/>
    </row>
    <row r="49" spans="1:5" ht="15" customHeight="1" x14ac:dyDescent="0.2">
      <c r="A49" s="1239" t="s">
        <v>570</v>
      </c>
      <c r="B49" s="1629"/>
      <c r="C49" s="1629"/>
      <c r="D49" s="1629"/>
      <c r="E49" s="1629"/>
    </row>
    <row r="50" spans="1:5" ht="15" customHeight="1" x14ac:dyDescent="0.2">
      <c r="A50" s="1240" t="s">
        <v>565</v>
      </c>
      <c r="B50" s="1630"/>
      <c r="C50" s="1630"/>
      <c r="D50" s="1630"/>
      <c r="E50" s="1630"/>
    </row>
    <row r="51" spans="1:5" ht="15" customHeight="1" x14ac:dyDescent="0.2">
      <c r="A51" s="1240" t="s">
        <v>567</v>
      </c>
      <c r="B51" s="1630"/>
      <c r="C51" s="1630"/>
      <c r="D51" s="1630"/>
      <c r="E51" s="1630"/>
    </row>
    <row r="52" spans="1:5" ht="15" customHeight="1" x14ac:dyDescent="0.2">
      <c r="A52" s="1240" t="s">
        <v>569</v>
      </c>
      <c r="B52" s="1630"/>
      <c r="C52" s="1630"/>
      <c r="D52" s="1630"/>
      <c r="E52" s="1630"/>
    </row>
    <row r="53" spans="1:5" ht="15" customHeight="1" x14ac:dyDescent="0.2">
      <c r="B53" s="560"/>
      <c r="C53" s="549"/>
      <c r="D53" s="550"/>
      <c r="E53" s="549"/>
    </row>
    <row r="54" spans="1:5" ht="15" customHeight="1" x14ac:dyDescent="0.2">
      <c r="A54" s="1375" t="s">
        <v>1400</v>
      </c>
      <c r="B54" s="559"/>
      <c r="C54" s="563"/>
      <c r="D54" s="564"/>
      <c r="E54" s="563"/>
    </row>
    <row r="55" spans="1:5" ht="15" customHeight="1" x14ac:dyDescent="0.2">
      <c r="A55" s="1238" t="s">
        <v>564</v>
      </c>
      <c r="B55" s="1629"/>
      <c r="C55" s="1629"/>
      <c r="D55" s="1629"/>
      <c r="E55" s="1629"/>
    </row>
    <row r="56" spans="1:5" ht="15" customHeight="1" x14ac:dyDescent="0.2">
      <c r="A56" s="1239" t="s">
        <v>566</v>
      </c>
      <c r="B56" s="1629"/>
      <c r="C56" s="1629"/>
      <c r="D56" s="1629"/>
      <c r="E56" s="1629"/>
    </row>
    <row r="57" spans="1:5" ht="15" customHeight="1" x14ac:dyDescent="0.2">
      <c r="A57" s="1239" t="s">
        <v>568</v>
      </c>
      <c r="B57" s="1629"/>
      <c r="C57" s="1629"/>
      <c r="D57" s="1629"/>
      <c r="E57" s="1629"/>
    </row>
    <row r="58" spans="1:5" ht="15" customHeight="1" x14ac:dyDescent="0.2">
      <c r="A58" s="1239" t="s">
        <v>570</v>
      </c>
      <c r="B58" s="1629"/>
      <c r="C58" s="1629"/>
      <c r="D58" s="1629"/>
      <c r="E58" s="1629"/>
    </row>
    <row r="59" spans="1:5" ht="15" customHeight="1" x14ac:dyDescent="0.2">
      <c r="A59" s="1240" t="s">
        <v>565</v>
      </c>
      <c r="B59" s="1630"/>
      <c r="C59" s="1630"/>
      <c r="D59" s="1630"/>
      <c r="E59" s="1630"/>
    </row>
    <row r="60" spans="1:5" ht="15" customHeight="1" x14ac:dyDescent="0.2">
      <c r="A60" s="1240" t="s">
        <v>567</v>
      </c>
      <c r="B60" s="1630"/>
      <c r="C60" s="1630"/>
      <c r="D60" s="1630"/>
      <c r="E60" s="1630"/>
    </row>
    <row r="61" spans="1:5" ht="15" customHeight="1" x14ac:dyDescent="0.2">
      <c r="A61" s="1240" t="s">
        <v>569</v>
      </c>
      <c r="B61" s="1630"/>
      <c r="C61" s="1630"/>
      <c r="D61" s="1630"/>
      <c r="E61" s="1630"/>
    </row>
    <row r="62" spans="1:5" ht="15" customHeight="1" x14ac:dyDescent="0.2">
      <c r="B62" s="565"/>
      <c r="C62" s="567"/>
      <c r="D62" s="565"/>
      <c r="E62" s="566"/>
    </row>
    <row r="63" spans="1:5" ht="15" customHeight="1" x14ac:dyDescent="0.2">
      <c r="A63" s="568" t="s">
        <v>1401</v>
      </c>
      <c r="B63" s="548"/>
      <c r="C63" s="1248"/>
      <c r="D63" s="1249"/>
      <c r="E63" s="1249"/>
    </row>
    <row r="64" spans="1:5" ht="15" customHeight="1" x14ac:dyDescent="0.2">
      <c r="A64" s="568"/>
      <c r="B64" s="1626"/>
      <c r="C64" s="1627"/>
      <c r="D64" s="1627"/>
      <c r="E64" s="1628"/>
    </row>
    <row r="65" spans="1:5" ht="15" customHeight="1" x14ac:dyDescent="0.2">
      <c r="B65" s="1626"/>
      <c r="C65" s="1627"/>
      <c r="D65" s="1627"/>
      <c r="E65" s="1628"/>
    </row>
    <row r="66" spans="1:5" s="955" customFormat="1" ht="15" customHeight="1" x14ac:dyDescent="0.2">
      <c r="B66" s="1246"/>
      <c r="C66" s="1246"/>
      <c r="D66" s="1246"/>
      <c r="E66" s="1246"/>
    </row>
    <row r="67" spans="1:5" ht="15" customHeight="1" x14ac:dyDescent="0.2">
      <c r="A67" s="568" t="s">
        <v>1402</v>
      </c>
      <c r="B67" s="548"/>
      <c r="C67" s="548"/>
      <c r="D67" s="1245"/>
      <c r="E67" s="1246"/>
    </row>
    <row r="68" spans="1:5" ht="15" customHeight="1" x14ac:dyDescent="0.2">
      <c r="B68" s="1626"/>
      <c r="C68" s="1627"/>
      <c r="D68" s="1627"/>
      <c r="E68" s="1628"/>
    </row>
    <row r="69" spans="1:5" x14ac:dyDescent="0.2">
      <c r="D69" s="1057"/>
      <c r="E69" s="1057"/>
    </row>
  </sheetData>
  <sheetProtection algorithmName="SHA-512" hashValue="6D1ufJW9qkSG3m1mY3Mz3GG8xt5N5rR9xG2qvmhGY3pAjagNtu3l38xBARk/CCvXU8T+QTW5j+waaOT8BjJuOg==" saltValue="GABGxbXHZxLzpNgtEMtZgw==" spinCount="100000" sheet="1" objects="1" scenarios="1"/>
  <mergeCells count="44">
    <mergeCell ref="C21:D21"/>
    <mergeCell ref="C22:D22"/>
    <mergeCell ref="C23:D23"/>
    <mergeCell ref="B37:E37"/>
    <mergeCell ref="B38:E38"/>
    <mergeCell ref="C27:D27"/>
    <mergeCell ref="C28:D28"/>
    <mergeCell ref="C29:D29"/>
    <mergeCell ref="C30:D30"/>
    <mergeCell ref="C32:D32"/>
    <mergeCell ref="C33:D33"/>
    <mergeCell ref="C34:D34"/>
    <mergeCell ref="D12:D13"/>
    <mergeCell ref="A19:E19"/>
    <mergeCell ref="A12:C12"/>
    <mergeCell ref="A13:C13"/>
    <mergeCell ref="A14:C14"/>
    <mergeCell ref="A7:C7"/>
    <mergeCell ref="A8:C8"/>
    <mergeCell ref="A9:C9"/>
    <mergeCell ref="A10:C10"/>
    <mergeCell ref="A11:C11"/>
    <mergeCell ref="B41:E41"/>
    <mergeCell ref="B42:E42"/>
    <mergeCell ref="B39:E39"/>
    <mergeCell ref="B40:E40"/>
    <mergeCell ref="B43:E43"/>
    <mergeCell ref="B55:E55"/>
    <mergeCell ref="B56:E56"/>
    <mergeCell ref="B51:E51"/>
    <mergeCell ref="B52:E52"/>
    <mergeCell ref="B46:E46"/>
    <mergeCell ref="B47:E47"/>
    <mergeCell ref="B48:E48"/>
    <mergeCell ref="B49:E49"/>
    <mergeCell ref="B50:E50"/>
    <mergeCell ref="B68:E68"/>
    <mergeCell ref="B64:E64"/>
    <mergeCell ref="B65:E65"/>
    <mergeCell ref="B57:E57"/>
    <mergeCell ref="B58:E58"/>
    <mergeCell ref="B59:E59"/>
    <mergeCell ref="B60:E60"/>
    <mergeCell ref="B61:E61"/>
  </mergeCells>
  <printOptions horizontalCentered="1"/>
  <pageMargins left="0.5" right="0.5" top="1" bottom="0.75" header="0.5" footer="0.5"/>
  <pageSetup scale="72"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38F66-F9C9-4DCC-BB9F-9DD30AFD3E6F}">
  <dimension ref="A1:E95"/>
  <sheetViews>
    <sheetView zoomScaleNormal="100" workbookViewId="0">
      <selection activeCell="A4" sqref="A4"/>
    </sheetView>
  </sheetViews>
  <sheetFormatPr defaultColWidth="10.875" defaultRowHeight="15" x14ac:dyDescent="0.2"/>
  <cols>
    <col min="1" max="1" width="4" style="2" customWidth="1"/>
    <col min="2" max="2" width="13.625" style="2" customWidth="1"/>
    <col min="3" max="3" width="54.75" style="2" customWidth="1"/>
    <col min="4" max="5" width="10.875" style="2" customWidth="1"/>
    <col min="6" max="16384" width="10.875" style="2"/>
  </cols>
  <sheetData>
    <row r="1" spans="1:5" ht="15" customHeight="1" x14ac:dyDescent="0.25">
      <c r="A1" s="7" t="str">
        <f>CONCATENATE("Schedule ",Chklst!A37," - ",Chklst!B37)</f>
        <v>Schedule I - Report of Basic Care Facility Owner / Operator</v>
      </c>
      <c r="B1" s="8"/>
      <c r="C1" s="8"/>
      <c r="D1" s="1049" t="s">
        <v>102</v>
      </c>
      <c r="E1" s="1126"/>
    </row>
    <row r="2" spans="1:5" s="10" customFormat="1" ht="15" customHeight="1" x14ac:dyDescent="0.2">
      <c r="A2" s="11" t="str">
        <f>'Sch A'!$A$2</f>
        <v>SFN 134 (Rev. 04-24)</v>
      </c>
      <c r="B2" s="29"/>
      <c r="C2" s="29"/>
      <c r="D2" s="1049" t="s">
        <v>103</v>
      </c>
      <c r="E2" s="1127">
        <f>'Sch A'!$C$2</f>
        <v>45108</v>
      </c>
    </row>
    <row r="3" spans="1:5" s="10" customFormat="1" ht="15" customHeight="1" x14ac:dyDescent="0.2">
      <c r="A3" s="1278">
        <f>'Sch A'!$A$5</f>
        <v>0</v>
      </c>
      <c r="D3" s="1277" t="s">
        <v>104</v>
      </c>
      <c r="E3" s="1138">
        <f>'Sch A'!$C$3</f>
        <v>45473</v>
      </c>
    </row>
    <row r="4" spans="1:5" s="10" customFormat="1" ht="15" customHeight="1" x14ac:dyDescent="0.2">
      <c r="C4" s="29"/>
    </row>
    <row r="5" spans="1:5" s="548" customFormat="1" ht="15" customHeight="1" x14ac:dyDescent="0.2">
      <c r="A5" s="149"/>
      <c r="B5" s="2" t="s">
        <v>571</v>
      </c>
      <c r="C5" s="107"/>
      <c r="D5" s="921"/>
      <c r="E5" s="921"/>
    </row>
    <row r="6" spans="1:5" s="574" customFormat="1" ht="15" customHeight="1" x14ac:dyDescent="0.2">
      <c r="A6" s="569" t="s">
        <v>552</v>
      </c>
      <c r="B6" s="570"/>
      <c r="C6" s="571" t="s">
        <v>572</v>
      </c>
      <c r="D6" s="572"/>
      <c r="E6" s="573" t="s">
        <v>553</v>
      </c>
    </row>
    <row r="7" spans="1:5" s="574" customFormat="1" ht="15" customHeight="1" x14ac:dyDescent="0.2">
      <c r="A7" s="575" t="s">
        <v>554</v>
      </c>
      <c r="B7" s="576"/>
      <c r="C7" s="1368"/>
      <c r="D7" s="1369"/>
      <c r="E7" s="1370"/>
    </row>
    <row r="8" spans="1:5" s="548" customFormat="1" ht="15" customHeight="1" x14ac:dyDescent="0.2">
      <c r="A8" s="545" t="s">
        <v>555</v>
      </c>
      <c r="B8" s="557"/>
      <c r="C8" s="1669"/>
      <c r="D8" s="1670"/>
      <c r="E8" s="577" t="s">
        <v>556</v>
      </c>
    </row>
    <row r="9" spans="1:5" s="548" customFormat="1" ht="15" customHeight="1" x14ac:dyDescent="0.2">
      <c r="A9" s="545" t="s">
        <v>557</v>
      </c>
      <c r="B9" s="557"/>
      <c r="C9" s="1671"/>
      <c r="D9" s="1672"/>
      <c r="E9" s="578" t="s">
        <v>556</v>
      </c>
    </row>
    <row r="10" spans="1:5" s="548" customFormat="1" ht="15" customHeight="1" x14ac:dyDescent="0.2">
      <c r="A10" s="545" t="s">
        <v>558</v>
      </c>
      <c r="B10" s="557"/>
      <c r="C10" s="1673"/>
      <c r="D10" s="1674"/>
      <c r="E10" s="579" t="s">
        <v>559</v>
      </c>
    </row>
    <row r="11" spans="1:5" s="548" customFormat="1" ht="15" customHeight="1" x14ac:dyDescent="0.2">
      <c r="A11" s="580" t="s">
        <v>39</v>
      </c>
      <c r="B11" s="581"/>
      <c r="C11" s="1675"/>
      <c r="D11" s="1676"/>
      <c r="E11" s="582" t="s">
        <v>556</v>
      </c>
    </row>
    <row r="12" spans="1:5" s="574" customFormat="1" ht="15" customHeight="1" x14ac:dyDescent="0.2">
      <c r="A12" s="583" t="s">
        <v>560</v>
      </c>
      <c r="B12" s="584"/>
      <c r="C12" s="1371"/>
      <c r="D12" s="1372"/>
      <c r="E12" s="1373"/>
    </row>
    <row r="13" spans="1:5" s="548" customFormat="1" ht="15" customHeight="1" x14ac:dyDescent="0.2">
      <c r="A13" s="545" t="s">
        <v>523</v>
      </c>
      <c r="B13" s="557"/>
      <c r="C13" s="1669"/>
      <c r="D13" s="1670"/>
      <c r="E13" s="577" t="s">
        <v>561</v>
      </c>
    </row>
    <row r="14" spans="1:5" s="548" customFormat="1" ht="15" customHeight="1" x14ac:dyDescent="0.2">
      <c r="A14" s="545" t="s">
        <v>562</v>
      </c>
      <c r="B14" s="557"/>
      <c r="C14" s="1677"/>
      <c r="D14" s="1678"/>
      <c r="E14" s="585" t="s">
        <v>563</v>
      </c>
    </row>
    <row r="15" spans="1:5" s="548" customFormat="1" ht="15" customHeight="1" x14ac:dyDescent="0.2">
      <c r="A15" s="545" t="s">
        <v>558</v>
      </c>
      <c r="B15" s="557"/>
      <c r="C15" s="1679"/>
      <c r="D15" s="1680"/>
      <c r="E15" s="586" t="s">
        <v>559</v>
      </c>
    </row>
    <row r="16" spans="1:5" s="548" customFormat="1" ht="15" customHeight="1" x14ac:dyDescent="0.2">
      <c r="A16" s="587"/>
      <c r="B16" s="588"/>
      <c r="C16" s="588"/>
      <c r="D16" s="588"/>
      <c r="E16" s="588"/>
    </row>
    <row r="17" spans="1:5" s="548" customFormat="1" ht="15" customHeight="1" x14ac:dyDescent="0.2">
      <c r="A17" s="1376" t="s">
        <v>1398</v>
      </c>
      <c r="B17" s="589"/>
      <c r="C17" s="589"/>
      <c r="D17" s="589"/>
      <c r="E17" s="590"/>
    </row>
    <row r="18" spans="1:5" s="548" customFormat="1" ht="15" customHeight="1" x14ac:dyDescent="0.2">
      <c r="A18" s="1377" t="s">
        <v>573</v>
      </c>
      <c r="B18" s="1663"/>
      <c r="C18" s="1661"/>
      <c r="D18" s="1661"/>
      <c r="E18" s="1662"/>
    </row>
    <row r="19" spans="1:5" s="548" customFormat="1" ht="15" customHeight="1" x14ac:dyDescent="0.2">
      <c r="A19" s="1377" t="s">
        <v>574</v>
      </c>
      <c r="B19" s="1663"/>
      <c r="C19" s="1661"/>
      <c r="D19" s="1661"/>
      <c r="E19" s="1662"/>
    </row>
    <row r="20" spans="1:5" s="548" customFormat="1" ht="15" customHeight="1" x14ac:dyDescent="0.2">
      <c r="A20" s="1377" t="s">
        <v>575</v>
      </c>
      <c r="B20" s="1663"/>
      <c r="C20" s="1661"/>
      <c r="D20" s="1661"/>
      <c r="E20" s="1662"/>
    </row>
    <row r="21" spans="1:5" s="548" customFormat="1" ht="15" customHeight="1" x14ac:dyDescent="0.2">
      <c r="A21" s="1377" t="s">
        <v>576</v>
      </c>
      <c r="B21" s="1663"/>
      <c r="C21" s="1661"/>
      <c r="D21" s="1661"/>
      <c r="E21" s="1662"/>
    </row>
    <row r="22" spans="1:5" s="548" customFormat="1" ht="15" customHeight="1" x14ac:dyDescent="0.2">
      <c r="A22" s="1377" t="s">
        <v>565</v>
      </c>
      <c r="B22" s="1663"/>
      <c r="C22" s="1661"/>
      <c r="D22" s="1661"/>
      <c r="E22" s="1662"/>
    </row>
    <row r="23" spans="1:5" s="548" customFormat="1" ht="15" customHeight="1" x14ac:dyDescent="0.2">
      <c r="A23" s="1377" t="s">
        <v>567</v>
      </c>
      <c r="B23" s="1663"/>
      <c r="C23" s="1661"/>
      <c r="D23" s="1661"/>
      <c r="E23" s="1662"/>
    </row>
    <row r="24" spans="1:5" s="548" customFormat="1" ht="15" customHeight="1" x14ac:dyDescent="0.2">
      <c r="A24" s="1377" t="s">
        <v>569</v>
      </c>
      <c r="B24" s="1663"/>
      <c r="C24" s="1661"/>
      <c r="D24" s="1661"/>
      <c r="E24" s="1662"/>
    </row>
    <row r="25" spans="1:5" s="548" customFormat="1" ht="15" customHeight="1" x14ac:dyDescent="0.2">
      <c r="A25" s="591"/>
      <c r="B25" s="588"/>
      <c r="C25" s="588"/>
      <c r="D25" s="588"/>
      <c r="E25" s="588"/>
    </row>
    <row r="26" spans="1:5" s="548" customFormat="1" ht="15" customHeight="1" x14ac:dyDescent="0.2">
      <c r="A26" s="1378" t="s">
        <v>1399</v>
      </c>
      <c r="B26" s="589"/>
      <c r="C26" s="589"/>
      <c r="D26" s="589"/>
      <c r="E26" s="590"/>
    </row>
    <row r="27" spans="1:5" s="548" customFormat="1" ht="15" customHeight="1" x14ac:dyDescent="0.2">
      <c r="A27" s="1377" t="s">
        <v>573</v>
      </c>
      <c r="B27" s="1663"/>
      <c r="C27" s="1661"/>
      <c r="D27" s="1661"/>
      <c r="E27" s="1662"/>
    </row>
    <row r="28" spans="1:5" s="548" customFormat="1" ht="15" customHeight="1" x14ac:dyDescent="0.2">
      <c r="A28" s="1377" t="s">
        <v>574</v>
      </c>
      <c r="B28" s="1663"/>
      <c r="C28" s="1661"/>
      <c r="D28" s="1661"/>
      <c r="E28" s="1662"/>
    </row>
    <row r="29" spans="1:5" s="548" customFormat="1" ht="15" customHeight="1" x14ac:dyDescent="0.2">
      <c r="A29" s="1377" t="s">
        <v>575</v>
      </c>
      <c r="B29" s="1663"/>
      <c r="C29" s="1661"/>
      <c r="D29" s="1661"/>
      <c r="E29" s="1662"/>
    </row>
    <row r="30" spans="1:5" s="548" customFormat="1" ht="15" customHeight="1" x14ac:dyDescent="0.2">
      <c r="A30" s="1377" t="s">
        <v>576</v>
      </c>
      <c r="B30" s="1663"/>
      <c r="C30" s="1661"/>
      <c r="D30" s="1661"/>
      <c r="E30" s="1662"/>
    </row>
    <row r="31" spans="1:5" s="548" customFormat="1" ht="15" customHeight="1" x14ac:dyDescent="0.2">
      <c r="A31" s="1377" t="s">
        <v>565</v>
      </c>
      <c r="B31" s="1663"/>
      <c r="C31" s="1661"/>
      <c r="D31" s="1661"/>
      <c r="E31" s="1662"/>
    </row>
    <row r="32" spans="1:5" s="548" customFormat="1" ht="15" customHeight="1" x14ac:dyDescent="0.2">
      <c r="A32" s="1377" t="s">
        <v>567</v>
      </c>
      <c r="B32" s="1663"/>
      <c r="C32" s="1661"/>
      <c r="D32" s="1661"/>
      <c r="E32" s="1662"/>
    </row>
    <row r="33" spans="1:5" s="548" customFormat="1" ht="15" customHeight="1" x14ac:dyDescent="0.2">
      <c r="A33" s="1377" t="s">
        <v>569</v>
      </c>
      <c r="B33" s="1663"/>
      <c r="C33" s="1661"/>
      <c r="D33" s="1661"/>
      <c r="E33" s="1662"/>
    </row>
    <row r="34" spans="1:5" s="548" customFormat="1" ht="15" customHeight="1" x14ac:dyDescent="0.2">
      <c r="A34" s="1379"/>
      <c r="B34" s="588"/>
      <c r="C34" s="588"/>
      <c r="D34" s="588"/>
      <c r="E34" s="588"/>
    </row>
    <row r="35" spans="1:5" s="548" customFormat="1" ht="15" customHeight="1" x14ac:dyDescent="0.2">
      <c r="A35" s="1378" t="s">
        <v>1400</v>
      </c>
      <c r="B35" s="592"/>
      <c r="C35" s="592"/>
      <c r="D35" s="592"/>
      <c r="E35" s="593"/>
    </row>
    <row r="36" spans="1:5" s="548" customFormat="1" ht="15" customHeight="1" x14ac:dyDescent="0.2">
      <c r="A36" s="1377" t="s">
        <v>573</v>
      </c>
      <c r="B36" s="1663"/>
      <c r="C36" s="1661"/>
      <c r="D36" s="1661"/>
      <c r="E36" s="1662"/>
    </row>
    <row r="37" spans="1:5" s="548" customFormat="1" ht="15" customHeight="1" x14ac:dyDescent="0.2">
      <c r="A37" s="1377" t="s">
        <v>574</v>
      </c>
      <c r="B37" s="1663"/>
      <c r="C37" s="1661"/>
      <c r="D37" s="1661"/>
      <c r="E37" s="1662"/>
    </row>
    <row r="38" spans="1:5" s="548" customFormat="1" ht="15" customHeight="1" x14ac:dyDescent="0.2">
      <c r="A38" s="1377" t="s">
        <v>575</v>
      </c>
      <c r="B38" s="1663"/>
      <c r="C38" s="1661"/>
      <c r="D38" s="1661"/>
      <c r="E38" s="1662"/>
    </row>
    <row r="39" spans="1:5" s="548" customFormat="1" ht="15" customHeight="1" x14ac:dyDescent="0.2">
      <c r="A39" s="1377" t="s">
        <v>576</v>
      </c>
      <c r="B39" s="1663"/>
      <c r="C39" s="1661"/>
      <c r="D39" s="1661"/>
      <c r="E39" s="1662"/>
    </row>
    <row r="40" spans="1:5" s="548" customFormat="1" ht="15" customHeight="1" x14ac:dyDescent="0.2">
      <c r="A40" s="1377" t="s">
        <v>565</v>
      </c>
      <c r="B40" s="1663"/>
      <c r="C40" s="1661"/>
      <c r="D40" s="1661"/>
      <c r="E40" s="1662"/>
    </row>
    <row r="41" spans="1:5" s="548" customFormat="1" ht="15" customHeight="1" x14ac:dyDescent="0.2">
      <c r="A41" s="1377" t="s">
        <v>567</v>
      </c>
      <c r="B41" s="1663"/>
      <c r="C41" s="1661"/>
      <c r="D41" s="1661"/>
      <c r="E41" s="1662"/>
    </row>
    <row r="42" spans="1:5" s="548" customFormat="1" ht="15" customHeight="1" x14ac:dyDescent="0.2">
      <c r="A42" s="1377" t="s">
        <v>569</v>
      </c>
      <c r="B42" s="1663"/>
      <c r="C42" s="1661"/>
      <c r="D42" s="1661"/>
      <c r="E42" s="1662"/>
    </row>
    <row r="43" spans="1:5" s="548" customFormat="1" ht="15" customHeight="1" x14ac:dyDescent="0.2">
      <c r="A43" s="565"/>
      <c r="B43" s="594"/>
      <c r="C43" s="448"/>
      <c r="D43" s="448"/>
      <c r="E43" s="595"/>
    </row>
    <row r="44" spans="1:5" s="548" customFormat="1" ht="15" customHeight="1" x14ac:dyDescent="0.2">
      <c r="A44" s="568" t="s">
        <v>1401</v>
      </c>
      <c r="B44" s="596"/>
      <c r="C44" s="1247"/>
      <c r="D44" s="1250"/>
    </row>
    <row r="45" spans="1:5" s="548" customFormat="1" ht="15" customHeight="1" x14ac:dyDescent="0.2">
      <c r="A45" s="568"/>
      <c r="B45" s="1687"/>
      <c r="C45" s="1688"/>
      <c r="D45" s="1688"/>
      <c r="E45" s="1689"/>
    </row>
    <row r="46" spans="1:5" s="548" customFormat="1" ht="15" customHeight="1" x14ac:dyDescent="0.2">
      <c r="A46" s="568"/>
      <c r="B46" s="1687"/>
      <c r="C46" s="1688"/>
      <c r="D46" s="1688"/>
      <c r="E46" s="1689"/>
    </row>
    <row r="47" spans="1:5" s="1244" customFormat="1" ht="15" customHeight="1" x14ac:dyDescent="0.2">
      <c r="A47" s="1251"/>
      <c r="B47" s="1252"/>
      <c r="C47" s="1252"/>
      <c r="D47" s="1252"/>
      <c r="E47" s="1252"/>
    </row>
    <row r="48" spans="1:5" s="548" customFormat="1" ht="15" customHeight="1" x14ac:dyDescent="0.2">
      <c r="A48" s="568" t="s">
        <v>1402</v>
      </c>
    </row>
    <row r="49" spans="1:5" s="548" customFormat="1" ht="15" customHeight="1" x14ac:dyDescent="0.2">
      <c r="A49" s="2"/>
      <c r="B49" s="1687"/>
      <c r="C49" s="1688"/>
      <c r="D49" s="1688"/>
      <c r="E49" s="1689"/>
    </row>
    <row r="50" spans="1:5" s="548" customFormat="1" ht="15" customHeight="1" x14ac:dyDescent="0.2"/>
    <row r="51" spans="1:5" ht="15" customHeight="1" x14ac:dyDescent="0.2"/>
    <row r="52" spans="1:5" ht="15" customHeight="1" x14ac:dyDescent="0.2">
      <c r="A52" s="149"/>
      <c r="B52" s="2" t="s">
        <v>577</v>
      </c>
      <c r="C52" s="107"/>
    </row>
    <row r="53" spans="1:5" ht="15" customHeight="1" x14ac:dyDescent="0.2">
      <c r="A53" s="597" t="s">
        <v>552</v>
      </c>
      <c r="B53" s="598"/>
      <c r="C53" s="599" t="s">
        <v>572</v>
      </c>
      <c r="D53" s="600"/>
      <c r="E53" s="601" t="s">
        <v>553</v>
      </c>
    </row>
    <row r="54" spans="1:5" ht="15" customHeight="1" x14ac:dyDescent="0.2">
      <c r="A54" s="583" t="s">
        <v>554</v>
      </c>
      <c r="B54" s="602"/>
      <c r="C54" s="1253"/>
      <c r="D54" s="1253"/>
      <c r="E54" s="1254"/>
    </row>
    <row r="55" spans="1:5" ht="15" customHeight="1" x14ac:dyDescent="0.2">
      <c r="A55" s="545" t="s">
        <v>555</v>
      </c>
      <c r="B55" s="557"/>
      <c r="C55" s="1683"/>
      <c r="D55" s="1684"/>
      <c r="E55" s="603" t="s">
        <v>556</v>
      </c>
    </row>
    <row r="56" spans="1:5" ht="15" customHeight="1" x14ac:dyDescent="0.2">
      <c r="A56" s="545" t="s">
        <v>557</v>
      </c>
      <c r="B56" s="557"/>
      <c r="C56" s="1683"/>
      <c r="D56" s="1684"/>
      <c r="E56" s="603" t="s">
        <v>556</v>
      </c>
    </row>
    <row r="57" spans="1:5" ht="15" customHeight="1" x14ac:dyDescent="0.2">
      <c r="A57" s="545" t="s">
        <v>558</v>
      </c>
      <c r="B57" s="557"/>
      <c r="C57" s="1683"/>
      <c r="D57" s="1684"/>
      <c r="E57" s="603" t="s">
        <v>559</v>
      </c>
    </row>
    <row r="58" spans="1:5" ht="15" customHeight="1" x14ac:dyDescent="0.2">
      <c r="A58" s="604" t="s">
        <v>39</v>
      </c>
      <c r="B58" s="605"/>
      <c r="C58" s="1685"/>
      <c r="D58" s="1686"/>
      <c r="E58" s="606" t="s">
        <v>556</v>
      </c>
    </row>
    <row r="59" spans="1:5" ht="15" customHeight="1" x14ac:dyDescent="0.2">
      <c r="A59" s="607" t="s">
        <v>560</v>
      </c>
      <c r="B59" s="608"/>
      <c r="C59" s="1253"/>
      <c r="D59" s="1253"/>
      <c r="E59" s="1255"/>
    </row>
    <row r="60" spans="1:5" ht="15" customHeight="1" x14ac:dyDescent="0.2">
      <c r="A60" s="545" t="s">
        <v>523</v>
      </c>
      <c r="B60" s="557"/>
      <c r="C60" s="1681"/>
      <c r="D60" s="1682"/>
      <c r="E60" s="609" t="s">
        <v>561</v>
      </c>
    </row>
    <row r="61" spans="1:5" ht="15" customHeight="1" x14ac:dyDescent="0.2">
      <c r="A61" s="545" t="s">
        <v>562</v>
      </c>
      <c r="B61" s="557"/>
      <c r="C61" s="1681"/>
      <c r="D61" s="1682"/>
      <c r="E61" s="609" t="s">
        <v>563</v>
      </c>
    </row>
    <row r="62" spans="1:5" ht="15" customHeight="1" x14ac:dyDescent="0.2">
      <c r="A62" s="545" t="s">
        <v>558</v>
      </c>
      <c r="B62" s="557"/>
      <c r="C62" s="1681"/>
      <c r="D62" s="1682"/>
      <c r="E62" s="609" t="s">
        <v>559</v>
      </c>
    </row>
    <row r="63" spans="1:5" ht="15" customHeight="1" x14ac:dyDescent="0.2">
      <c r="A63" s="610"/>
      <c r="B63" s="611"/>
      <c r="C63" s="611"/>
      <c r="D63" s="611"/>
      <c r="E63" s="611"/>
    </row>
    <row r="64" spans="1:5" ht="15" customHeight="1" x14ac:dyDescent="0.2">
      <c r="A64" s="1374" t="s">
        <v>1398</v>
      </c>
      <c r="B64" s="612"/>
      <c r="C64" s="612"/>
      <c r="D64" s="612"/>
      <c r="E64" s="613"/>
    </row>
    <row r="65" spans="1:5" ht="15" customHeight="1" x14ac:dyDescent="0.2">
      <c r="A65" s="1377" t="s">
        <v>573</v>
      </c>
      <c r="B65" s="1664"/>
      <c r="C65" s="1665"/>
      <c r="D65" s="1665"/>
      <c r="E65" s="1666"/>
    </row>
    <row r="66" spans="1:5" ht="15" customHeight="1" x14ac:dyDescent="0.2">
      <c r="A66" s="1377" t="s">
        <v>574</v>
      </c>
      <c r="B66" s="1664"/>
      <c r="C66" s="1665"/>
      <c r="D66" s="1665"/>
      <c r="E66" s="1666"/>
    </row>
    <row r="67" spans="1:5" ht="15" customHeight="1" x14ac:dyDescent="0.2">
      <c r="A67" s="1377" t="s">
        <v>575</v>
      </c>
      <c r="B67" s="1664"/>
      <c r="C67" s="1665"/>
      <c r="D67" s="1665"/>
      <c r="E67" s="1666"/>
    </row>
    <row r="68" spans="1:5" ht="15" customHeight="1" x14ac:dyDescent="0.2">
      <c r="A68" s="1377" t="s">
        <v>576</v>
      </c>
      <c r="B68" s="1664"/>
      <c r="C68" s="1665"/>
      <c r="D68" s="1667"/>
      <c r="E68" s="1668"/>
    </row>
    <row r="69" spans="1:5" ht="15" customHeight="1" x14ac:dyDescent="0.2">
      <c r="A69" s="1377" t="s">
        <v>565</v>
      </c>
      <c r="B69" s="1663"/>
      <c r="C69" s="1661"/>
      <c r="D69" s="1661"/>
      <c r="E69" s="1662"/>
    </row>
    <row r="70" spans="1:5" ht="15" customHeight="1" x14ac:dyDescent="0.2">
      <c r="A70" s="1377" t="s">
        <v>567</v>
      </c>
      <c r="B70" s="1663"/>
      <c r="C70" s="1661"/>
      <c r="D70" s="1661"/>
      <c r="E70" s="1662"/>
    </row>
    <row r="71" spans="1:5" ht="15" customHeight="1" x14ac:dyDescent="0.2">
      <c r="A71" s="1377" t="s">
        <v>569</v>
      </c>
      <c r="B71" s="1663"/>
      <c r="C71" s="1661"/>
      <c r="D71" s="1661"/>
      <c r="E71" s="1662"/>
    </row>
    <row r="72" spans="1:5" ht="15" customHeight="1" x14ac:dyDescent="0.2">
      <c r="A72" s="1379"/>
      <c r="B72" s="611"/>
      <c r="C72" s="611"/>
      <c r="D72" s="611"/>
      <c r="E72" s="611"/>
    </row>
    <row r="73" spans="1:5" ht="15" customHeight="1" x14ac:dyDescent="0.2">
      <c r="A73" s="1375" t="s">
        <v>1399</v>
      </c>
      <c r="B73" s="612"/>
      <c r="C73" s="612"/>
      <c r="D73" s="612"/>
      <c r="E73" s="613"/>
    </row>
    <row r="74" spans="1:5" ht="15" customHeight="1" x14ac:dyDescent="0.2">
      <c r="A74" s="1377" t="s">
        <v>573</v>
      </c>
      <c r="B74" s="1664"/>
      <c r="C74" s="1665"/>
      <c r="D74" s="1665"/>
      <c r="E74" s="1666"/>
    </row>
    <row r="75" spans="1:5" ht="15" customHeight="1" x14ac:dyDescent="0.2">
      <c r="A75" s="1377" t="s">
        <v>574</v>
      </c>
      <c r="B75" s="1664"/>
      <c r="C75" s="1665"/>
      <c r="D75" s="1665"/>
      <c r="E75" s="1666"/>
    </row>
    <row r="76" spans="1:5" ht="15" customHeight="1" x14ac:dyDescent="0.2">
      <c r="A76" s="1377" t="s">
        <v>575</v>
      </c>
      <c r="B76" s="1664"/>
      <c r="C76" s="1665"/>
      <c r="D76" s="1665"/>
      <c r="E76" s="1666"/>
    </row>
    <row r="77" spans="1:5" ht="15" customHeight="1" x14ac:dyDescent="0.2">
      <c r="A77" s="1377" t="s">
        <v>576</v>
      </c>
      <c r="B77" s="1664"/>
      <c r="C77" s="1665"/>
      <c r="D77" s="1667"/>
      <c r="E77" s="1668"/>
    </row>
    <row r="78" spans="1:5" ht="15" customHeight="1" x14ac:dyDescent="0.2">
      <c r="A78" s="1377" t="s">
        <v>565</v>
      </c>
      <c r="B78" s="1663"/>
      <c r="C78" s="1661"/>
      <c r="D78" s="1661"/>
      <c r="E78" s="1662"/>
    </row>
    <row r="79" spans="1:5" ht="15" customHeight="1" x14ac:dyDescent="0.2">
      <c r="A79" s="1377" t="s">
        <v>567</v>
      </c>
      <c r="B79" s="1663"/>
      <c r="C79" s="1661"/>
      <c r="D79" s="1661"/>
      <c r="E79" s="1662"/>
    </row>
    <row r="80" spans="1:5" ht="15" customHeight="1" x14ac:dyDescent="0.2">
      <c r="A80" s="1377" t="s">
        <v>569</v>
      </c>
      <c r="B80" s="1663"/>
      <c r="C80" s="1661"/>
      <c r="D80" s="1661"/>
      <c r="E80" s="1662"/>
    </row>
    <row r="81" spans="1:5" ht="15" customHeight="1" x14ac:dyDescent="0.2">
      <c r="A81" s="1379"/>
      <c r="B81" s="611"/>
      <c r="C81" s="611"/>
      <c r="D81" s="611"/>
      <c r="E81" s="611"/>
    </row>
    <row r="82" spans="1:5" ht="15" customHeight="1" x14ac:dyDescent="0.2">
      <c r="A82" s="1375" t="s">
        <v>1400</v>
      </c>
      <c r="B82" s="614"/>
      <c r="C82" s="614"/>
      <c r="D82" s="614"/>
      <c r="E82" s="615"/>
    </row>
    <row r="83" spans="1:5" ht="15" customHeight="1" x14ac:dyDescent="0.2">
      <c r="A83" s="1377" t="s">
        <v>573</v>
      </c>
      <c r="B83" s="1664"/>
      <c r="C83" s="1665"/>
      <c r="D83" s="1694"/>
      <c r="E83" s="1695"/>
    </row>
    <row r="84" spans="1:5" ht="15" customHeight="1" x14ac:dyDescent="0.2">
      <c r="A84" s="1377" t="s">
        <v>574</v>
      </c>
      <c r="B84" s="1664"/>
      <c r="C84" s="1665"/>
      <c r="D84" s="1665"/>
      <c r="E84" s="1690"/>
    </row>
    <row r="85" spans="1:5" ht="15" customHeight="1" x14ac:dyDescent="0.2">
      <c r="A85" s="1377" t="s">
        <v>575</v>
      </c>
      <c r="B85" s="1691"/>
      <c r="C85" s="1692"/>
      <c r="D85" s="1692"/>
      <c r="E85" s="1693"/>
    </row>
    <row r="86" spans="1:5" ht="15" customHeight="1" x14ac:dyDescent="0.2">
      <c r="A86" s="1377" t="s">
        <v>565</v>
      </c>
      <c r="B86" s="1663"/>
      <c r="C86" s="1661"/>
      <c r="D86" s="1661"/>
      <c r="E86" s="1662"/>
    </row>
    <row r="87" spans="1:5" ht="15" customHeight="1" x14ac:dyDescent="0.2">
      <c r="A87" s="1377" t="s">
        <v>567</v>
      </c>
      <c r="B87" s="1663"/>
      <c r="C87" s="1661"/>
      <c r="D87" s="1661"/>
      <c r="E87" s="1662"/>
    </row>
    <row r="88" spans="1:5" ht="15" customHeight="1" x14ac:dyDescent="0.2">
      <c r="A88" s="1377" t="s">
        <v>569</v>
      </c>
      <c r="B88" s="1663"/>
      <c r="C88" s="1661"/>
      <c r="D88" s="1661"/>
      <c r="E88" s="1662"/>
    </row>
    <row r="89" spans="1:5" ht="15" customHeight="1" x14ac:dyDescent="0.2">
      <c r="A89" s="565"/>
      <c r="B89" s="594"/>
      <c r="C89" s="448"/>
      <c r="D89" s="448"/>
      <c r="E89" s="616"/>
    </row>
    <row r="90" spans="1:5" ht="15" customHeight="1" x14ac:dyDescent="0.2">
      <c r="A90" s="568" t="s">
        <v>1401</v>
      </c>
      <c r="B90" s="596"/>
      <c r="C90" s="1256"/>
      <c r="D90" s="1250"/>
      <c r="E90" s="548"/>
    </row>
    <row r="91" spans="1:5" ht="15" customHeight="1" x14ac:dyDescent="0.2">
      <c r="A91" s="568"/>
      <c r="B91" s="1660"/>
      <c r="C91" s="1661"/>
      <c r="D91" s="1661"/>
      <c r="E91" s="1662"/>
    </row>
    <row r="92" spans="1:5" ht="15" customHeight="1" x14ac:dyDescent="0.2">
      <c r="A92" s="568"/>
      <c r="B92" s="1660"/>
      <c r="C92" s="1661"/>
      <c r="D92" s="1661"/>
      <c r="E92" s="1662"/>
    </row>
    <row r="93" spans="1:5" ht="15" customHeight="1" x14ac:dyDescent="0.2">
      <c r="A93" s="568"/>
      <c r="B93" s="548"/>
      <c r="C93" s="594"/>
      <c r="D93" s="448"/>
      <c r="E93" s="548"/>
    </row>
    <row r="94" spans="1:5" ht="15" customHeight="1" x14ac:dyDescent="0.2">
      <c r="A94" s="568" t="s">
        <v>1402</v>
      </c>
      <c r="B94" s="548"/>
      <c r="C94" s="548"/>
      <c r="D94" s="548"/>
      <c r="E94" s="548"/>
    </row>
    <row r="95" spans="1:5" ht="15" customHeight="1" x14ac:dyDescent="0.2">
      <c r="B95" s="1660"/>
      <c r="C95" s="1661"/>
      <c r="D95" s="1661"/>
      <c r="E95" s="1662"/>
    </row>
  </sheetData>
  <sheetProtection algorithmName="SHA-512" hashValue="p9kt5dm1usa2XU+gQKXjAc06C+uneNakCHALe4DuhYYDzp1vR4jZbYt/X8jg4cYp1Ja1kbBcAKa+QHBBe5Fspw==" saltValue="J/qnQQ3aBRc9ISb0bBrw5w==" spinCount="100000" sheet="1" objects="1" scenarios="1"/>
  <mergeCells count="72">
    <mergeCell ref="B84:C84"/>
    <mergeCell ref="D84:E84"/>
    <mergeCell ref="B85:C85"/>
    <mergeCell ref="D85:E85"/>
    <mergeCell ref="B76:C76"/>
    <mergeCell ref="D76:E76"/>
    <mergeCell ref="B77:C77"/>
    <mergeCell ref="D77:E77"/>
    <mergeCell ref="B83:C83"/>
    <mergeCell ref="D83:E83"/>
    <mergeCell ref="B78:E78"/>
    <mergeCell ref="B79:E79"/>
    <mergeCell ref="B80:E80"/>
    <mergeCell ref="B74:C74"/>
    <mergeCell ref="D74:E74"/>
    <mergeCell ref="B75:C75"/>
    <mergeCell ref="D75:E75"/>
    <mergeCell ref="B71:E71"/>
    <mergeCell ref="B40:E40"/>
    <mergeCell ref="B41:E41"/>
    <mergeCell ref="B42:E42"/>
    <mergeCell ref="C62:D62"/>
    <mergeCell ref="C55:D55"/>
    <mergeCell ref="C56:D56"/>
    <mergeCell ref="C57:D57"/>
    <mergeCell ref="C58:D58"/>
    <mergeCell ref="C60:D60"/>
    <mergeCell ref="C61:D61"/>
    <mergeCell ref="B45:E45"/>
    <mergeCell ref="B46:E46"/>
    <mergeCell ref="B49:E49"/>
    <mergeCell ref="B33:E33"/>
    <mergeCell ref="B36:E36"/>
    <mergeCell ref="B37:E37"/>
    <mergeCell ref="B38:E38"/>
    <mergeCell ref="B39:E39"/>
    <mergeCell ref="B28:E28"/>
    <mergeCell ref="B29:E29"/>
    <mergeCell ref="B30:E30"/>
    <mergeCell ref="B31:E31"/>
    <mergeCell ref="B32:E32"/>
    <mergeCell ref="C14:D14"/>
    <mergeCell ref="C15:D15"/>
    <mergeCell ref="B18:E18"/>
    <mergeCell ref="B19:E19"/>
    <mergeCell ref="B20:E20"/>
    <mergeCell ref="C8:D8"/>
    <mergeCell ref="C9:D9"/>
    <mergeCell ref="C10:D10"/>
    <mergeCell ref="C11:D11"/>
    <mergeCell ref="C13:D13"/>
    <mergeCell ref="B21:E21"/>
    <mergeCell ref="B22:E22"/>
    <mergeCell ref="B23:E23"/>
    <mergeCell ref="B24:E24"/>
    <mergeCell ref="B27:E27"/>
    <mergeCell ref="B69:E69"/>
    <mergeCell ref="B70:E70"/>
    <mergeCell ref="B65:C65"/>
    <mergeCell ref="D65:E65"/>
    <mergeCell ref="B66:C66"/>
    <mergeCell ref="D66:E66"/>
    <mergeCell ref="B67:C67"/>
    <mergeCell ref="D67:E67"/>
    <mergeCell ref="B68:C68"/>
    <mergeCell ref="D68:E68"/>
    <mergeCell ref="B95:E95"/>
    <mergeCell ref="B86:E86"/>
    <mergeCell ref="B87:E87"/>
    <mergeCell ref="B88:E88"/>
    <mergeCell ref="B91:E91"/>
    <mergeCell ref="B92:E92"/>
  </mergeCells>
  <printOptions horizontalCentered="1"/>
  <pageMargins left="0.5" right="0.5" top="1" bottom="0.75" header="0.5" footer="0.25"/>
  <pageSetup scale="92" fitToHeight="2" orientation="portrait" r:id="rId1"/>
  <rowBreaks count="1" manualBreakCount="1">
    <brk id="51"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53AB-3ED2-423B-A8F2-3820CD6912C0}">
  <sheetPr>
    <pageSetUpPr fitToPage="1"/>
  </sheetPr>
  <dimension ref="A1:G21"/>
  <sheetViews>
    <sheetView zoomScaleNormal="100" workbookViewId="0">
      <selection activeCell="A4" sqref="A4"/>
    </sheetView>
  </sheetViews>
  <sheetFormatPr defaultColWidth="10.875" defaultRowHeight="15" x14ac:dyDescent="0.2"/>
  <cols>
    <col min="1" max="1" width="41.5" style="2" customWidth="1"/>
    <col min="2" max="6" width="15.125" style="2" customWidth="1"/>
    <col min="7" max="16384" width="10.875" style="2"/>
  </cols>
  <sheetData>
    <row r="1" spans="1:6" ht="15" customHeight="1" x14ac:dyDescent="0.25">
      <c r="A1" s="7" t="str">
        <f>CONCATENATE("Schedule ",Chklst!A38," - ",Chklst!B38)</f>
        <v>Schedule J - Depreciation</v>
      </c>
      <c r="B1" s="8"/>
      <c r="C1" s="8"/>
      <c r="D1" s="8"/>
      <c r="E1" s="1049" t="s">
        <v>102</v>
      </c>
      <c r="F1" s="1126"/>
    </row>
    <row r="2" spans="1:6" s="10" customFormat="1" ht="15" customHeight="1" x14ac:dyDescent="0.2">
      <c r="A2" s="11" t="str">
        <f>'Sch A'!$A$2</f>
        <v>SFN 134 (Rev. 04-24)</v>
      </c>
      <c r="C2" s="928"/>
      <c r="D2" s="928"/>
      <c r="E2" s="1049" t="s">
        <v>103</v>
      </c>
      <c r="F2" s="1127">
        <f>'Sch A'!$C$2</f>
        <v>45108</v>
      </c>
    </row>
    <row r="3" spans="1:6" s="10" customFormat="1" ht="15" customHeight="1" x14ac:dyDescent="0.2">
      <c r="A3" s="1278">
        <f>'Sch A'!$A$5</f>
        <v>0</v>
      </c>
      <c r="C3" s="1045"/>
      <c r="D3" s="1045"/>
      <c r="E3" s="1277" t="s">
        <v>104</v>
      </c>
      <c r="F3" s="1138">
        <f>'Sch A'!$C$3</f>
        <v>45473</v>
      </c>
    </row>
    <row r="4" spans="1:6" s="10" customFormat="1" ht="15" customHeight="1" x14ac:dyDescent="0.2">
      <c r="E4" s="928"/>
      <c r="F4" s="928"/>
    </row>
    <row r="5" spans="1:6" s="621" customFormat="1" ht="25.5" x14ac:dyDescent="0.2">
      <c r="A5" s="617" t="s">
        <v>47</v>
      </c>
      <c r="B5" s="618" t="s">
        <v>578</v>
      </c>
      <c r="C5" s="618" t="s">
        <v>579</v>
      </c>
      <c r="D5" s="618" t="s">
        <v>580</v>
      </c>
      <c r="E5" s="619" t="s">
        <v>581</v>
      </c>
      <c r="F5" s="620" t="s">
        <v>113</v>
      </c>
    </row>
    <row r="6" spans="1:6" s="621" customFormat="1" ht="15" customHeight="1" x14ac:dyDescent="0.2">
      <c r="A6" s="622" t="s">
        <v>582</v>
      </c>
      <c r="B6" s="623"/>
      <c r="C6" s="624"/>
      <c r="D6" s="624"/>
      <c r="E6" s="624"/>
      <c r="F6" s="625"/>
    </row>
    <row r="7" spans="1:6" s="621" customFormat="1" ht="15" customHeight="1" x14ac:dyDescent="0.2">
      <c r="A7" s="626" t="s">
        <v>583</v>
      </c>
      <c r="B7" s="627"/>
      <c r="C7" s="627"/>
      <c r="D7" s="627"/>
      <c r="E7" s="628"/>
      <c r="F7" s="629">
        <f>SUM(B7:E7)</f>
        <v>0</v>
      </c>
    </row>
    <row r="8" spans="1:6" s="621" customFormat="1" ht="15" customHeight="1" x14ac:dyDescent="0.2">
      <c r="A8" s="630" t="s">
        <v>584</v>
      </c>
      <c r="B8" s="631"/>
      <c r="C8" s="631"/>
      <c r="D8" s="631"/>
      <c r="E8" s="628"/>
      <c r="F8" s="632">
        <f>SUM(B8:E8)</f>
        <v>0</v>
      </c>
    </row>
    <row r="9" spans="1:6" s="621" customFormat="1" ht="15" customHeight="1" x14ac:dyDescent="0.2">
      <c r="A9" s="633" t="s">
        <v>585</v>
      </c>
      <c r="B9" s="634"/>
      <c r="C9" s="634"/>
      <c r="D9" s="634"/>
      <c r="E9" s="628"/>
      <c r="F9" s="632">
        <f>SUM(B9:E9)</f>
        <v>0</v>
      </c>
    </row>
    <row r="10" spans="1:6" s="621" customFormat="1" ht="15" customHeight="1" x14ac:dyDescent="0.2">
      <c r="A10" s="635" t="s">
        <v>586</v>
      </c>
      <c r="B10" s="636">
        <f>SUM(B7:B9)</f>
        <v>0</v>
      </c>
      <c r="C10" s="636">
        <f>SUM(C7:C9)</f>
        <v>0</v>
      </c>
      <c r="D10" s="636">
        <f>SUM(D7:D9)</f>
        <v>0</v>
      </c>
      <c r="E10" s="636">
        <f>SUM(E7:E9)</f>
        <v>0</v>
      </c>
      <c r="F10" s="637">
        <f>SUM(F7:F9)</f>
        <v>0</v>
      </c>
    </row>
    <row r="11" spans="1:6" s="621" customFormat="1" ht="15" customHeight="1" x14ac:dyDescent="0.2">
      <c r="A11" s="638" t="s">
        <v>587</v>
      </c>
      <c r="B11" s="623"/>
      <c r="C11" s="624"/>
      <c r="D11" s="624"/>
      <c r="E11" s="624"/>
      <c r="F11" s="625"/>
    </row>
    <row r="12" spans="1:6" s="621" customFormat="1" ht="15" customHeight="1" x14ac:dyDescent="0.2">
      <c r="A12" s="626" t="s">
        <v>583</v>
      </c>
      <c r="B12" s="639"/>
      <c r="C12" s="639"/>
      <c r="D12" s="639"/>
      <c r="E12" s="628"/>
      <c r="F12" s="640">
        <f>SUM(B12:E12)</f>
        <v>0</v>
      </c>
    </row>
    <row r="13" spans="1:6" s="621" customFormat="1" ht="15" customHeight="1" x14ac:dyDescent="0.2">
      <c r="A13" s="630" t="s">
        <v>1158</v>
      </c>
      <c r="B13" s="631"/>
      <c r="C13" s="631"/>
      <c r="D13" s="631"/>
      <c r="E13" s="628"/>
      <c r="F13" s="632">
        <f>SUM(B13:E13)</f>
        <v>0</v>
      </c>
    </row>
    <row r="14" spans="1:6" s="621" customFormat="1" ht="15" customHeight="1" x14ac:dyDescent="0.2">
      <c r="A14" s="869" t="s">
        <v>1159</v>
      </c>
      <c r="B14" s="634"/>
      <c r="C14" s="634"/>
      <c r="D14" s="634"/>
      <c r="E14" s="628"/>
      <c r="F14" s="632">
        <f>SUM(B14:E14)</f>
        <v>0</v>
      </c>
    </row>
    <row r="15" spans="1:6" s="621" customFormat="1" ht="15" customHeight="1" thickBot="1" x14ac:dyDescent="0.25">
      <c r="A15" s="635" t="s">
        <v>586</v>
      </c>
      <c r="B15" s="641">
        <f>SUM(B12:B14)</f>
        <v>0</v>
      </c>
      <c r="C15" s="641">
        <f>SUM(C12:C14)</f>
        <v>0</v>
      </c>
      <c r="D15" s="641">
        <f>SUM(D12:D14)</f>
        <v>0</v>
      </c>
      <c r="E15" s="641">
        <f>SUM(E12:E14)</f>
        <v>0</v>
      </c>
      <c r="F15" s="642">
        <f>SUM(F12:F14)</f>
        <v>0</v>
      </c>
    </row>
    <row r="16" spans="1:6" s="101" customFormat="1" ht="15" customHeight="1" thickTop="1" x14ac:dyDescent="0.2">
      <c r="A16" s="643" t="s">
        <v>588</v>
      </c>
      <c r="B16" s="644"/>
      <c r="C16" s="644"/>
      <c r="D16" s="644"/>
      <c r="E16" s="645"/>
      <c r="F16" s="645" t="s">
        <v>172</v>
      </c>
    </row>
    <row r="17" spans="1:7" s="101" customFormat="1" ht="15" customHeight="1" x14ac:dyDescent="0.2">
      <c r="A17" s="644"/>
      <c r="B17" s="644"/>
      <c r="C17" s="644"/>
      <c r="D17" s="644"/>
      <c r="E17" s="646"/>
      <c r="F17" s="646"/>
    </row>
    <row r="18" spans="1:7" ht="15" customHeight="1" x14ac:dyDescent="0.25">
      <c r="A18" s="647" t="s">
        <v>589</v>
      </c>
      <c r="B18" s="648"/>
      <c r="C18" s="649"/>
      <c r="D18" s="650"/>
      <c r="E18" s="651"/>
      <c r="F18" s="652"/>
    </row>
    <row r="19" spans="1:7" ht="15" customHeight="1" x14ac:dyDescent="0.25">
      <c r="A19" s="7"/>
      <c r="B19" s="7"/>
      <c r="C19" s="7"/>
      <c r="D19" s="7"/>
      <c r="E19" s="653"/>
      <c r="F19" s="621"/>
    </row>
    <row r="20" spans="1:7" ht="15" customHeight="1" x14ac:dyDescent="0.2">
      <c r="A20" s="643"/>
      <c r="E20" s="123" t="s">
        <v>590</v>
      </c>
      <c r="F20" s="654">
        <f>'Sch C-4'!C41</f>
        <v>0</v>
      </c>
      <c r="G20" s="884"/>
    </row>
    <row r="21" spans="1:7" ht="15" customHeight="1" x14ac:dyDescent="0.2">
      <c r="E21" s="123" t="s">
        <v>181</v>
      </c>
      <c r="F21" s="169">
        <f>+F20-F13</f>
        <v>0</v>
      </c>
      <c r="G21" s="125" t="str">
        <f>IF(F21=0,"OK","S/B Zero unless D-1/D-2 Adjust and Reclass")</f>
        <v>OK</v>
      </c>
    </row>
  </sheetData>
  <sheetProtection algorithmName="SHA-512" hashValue="2dIcxLQjJEgmShaUkM4+nt5Is7BDOLIPSF5ruW+Pk1cJMYGEM61SLpApk8fwccxsQlynArj5AndwUijCjWEiMQ==" saltValue="sjm8HGPIyNCQQZkqQwzplw==" spinCount="100000" sheet="1" objects="1" scenarios="1"/>
  <printOptions horizontalCentered="1"/>
  <pageMargins left="0.5" right="0.5" top="1" bottom="0.75" header="0.5" footer="0.25"/>
  <pageSetup scale="90" orientation="portrait" r:id="rId1"/>
  <headerFooter>
    <oddFooter>&amp;CPROVIDE A COPY OF THE DETAILED DEPRECIATION SCHEDULES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85D3-B11A-490C-90EC-8C5BED40E73D}">
  <sheetPr>
    <pageSetUpPr fitToPage="1"/>
  </sheetPr>
  <dimension ref="A1:I37"/>
  <sheetViews>
    <sheetView zoomScaleNormal="100" workbookViewId="0">
      <selection activeCell="A4" sqref="A4"/>
    </sheetView>
  </sheetViews>
  <sheetFormatPr defaultColWidth="9.875" defaultRowHeight="15" x14ac:dyDescent="0.2"/>
  <cols>
    <col min="1" max="2" width="22.875" style="2" customWidth="1"/>
    <col min="3" max="6" width="15.125" style="2" customWidth="1"/>
    <col min="7" max="7" width="9.875" style="2"/>
    <col min="8" max="8" width="11.25" style="2" customWidth="1"/>
    <col min="9" max="16384" width="9.875" style="2"/>
  </cols>
  <sheetData>
    <row r="1" spans="1:9" ht="15" customHeight="1" x14ac:dyDescent="0.25">
      <c r="A1" s="7" t="str">
        <f>CONCATENATE("Schedule ",Chklst!A39," - ",Chklst!B39)</f>
        <v>Schedule K - Interest Expense</v>
      </c>
      <c r="B1" s="8"/>
      <c r="C1" s="8"/>
      <c r="D1" s="8"/>
      <c r="E1" s="1049" t="s">
        <v>102</v>
      </c>
      <c r="F1" s="1126"/>
    </row>
    <row r="2" spans="1:9" s="10" customFormat="1" ht="15" customHeight="1" x14ac:dyDescent="0.2">
      <c r="A2" s="11" t="str">
        <f>'Sch A'!$A$2</f>
        <v>SFN 134 (Rev. 04-24)</v>
      </c>
      <c r="B2" s="29"/>
      <c r="C2" s="928"/>
      <c r="D2" s="928"/>
      <c r="E2" s="1049" t="s">
        <v>103</v>
      </c>
      <c r="F2" s="1127">
        <f>'Sch A'!$C$2</f>
        <v>45108</v>
      </c>
    </row>
    <row r="3" spans="1:9" s="10" customFormat="1" ht="15" customHeight="1" x14ac:dyDescent="0.2">
      <c r="A3" s="1278">
        <f>'Sch A'!$A$5</f>
        <v>0</v>
      </c>
      <c r="C3" s="1045"/>
      <c r="D3" s="928"/>
      <c r="E3" s="1277" t="s">
        <v>104</v>
      </c>
      <c r="F3" s="1138">
        <f>'Sch A'!$C$3</f>
        <v>45473</v>
      </c>
    </row>
    <row r="4" spans="1:9" s="10" customFormat="1" ht="15" customHeight="1" x14ac:dyDescent="0.2">
      <c r="E4" s="928"/>
      <c r="F4" s="928"/>
    </row>
    <row r="5" spans="1:9" ht="15" customHeight="1" x14ac:dyDescent="0.2">
      <c r="B5" s="1383" t="s">
        <v>24</v>
      </c>
      <c r="C5" s="1257"/>
      <c r="D5" s="1257"/>
      <c r="E5" s="1257"/>
      <c r="F5" s="1257"/>
      <c r="G5" s="30"/>
      <c r="H5" s="30"/>
    </row>
    <row r="6" spans="1:9" ht="15" customHeight="1" x14ac:dyDescent="0.25">
      <c r="A6" s="1380" t="s">
        <v>591</v>
      </c>
      <c r="B6" s="1381" t="s">
        <v>592</v>
      </c>
      <c r="C6" s="1382" t="s">
        <v>521</v>
      </c>
      <c r="D6" s="1382" t="s">
        <v>586</v>
      </c>
      <c r="E6" s="1382" t="s">
        <v>593</v>
      </c>
      <c r="F6" s="1382" t="s">
        <v>221</v>
      </c>
      <c r="G6" s="28"/>
      <c r="H6" s="28"/>
    </row>
    <row r="7" spans="1:9" ht="15" customHeight="1" x14ac:dyDescent="0.25">
      <c r="A7" s="984"/>
      <c r="B7" s="984"/>
      <c r="C7" s="985"/>
      <c r="D7" s="985"/>
      <c r="E7" s="986"/>
      <c r="F7" s="985"/>
      <c r="G7" s="28"/>
      <c r="H7" s="28"/>
    </row>
    <row r="8" spans="1:9" ht="15" customHeight="1" x14ac:dyDescent="0.25">
      <c r="A8" s="984"/>
      <c r="B8" s="987"/>
      <c r="C8" s="985"/>
      <c r="D8" s="985"/>
      <c r="E8" s="988"/>
      <c r="F8" s="985"/>
      <c r="G8" s="28"/>
      <c r="H8" s="28"/>
    </row>
    <row r="9" spans="1:9" ht="15" customHeight="1" x14ac:dyDescent="0.25">
      <c r="A9" s="984"/>
      <c r="B9" s="984"/>
      <c r="C9" s="985"/>
      <c r="D9" s="985"/>
      <c r="E9" s="988"/>
      <c r="F9" s="985"/>
      <c r="G9" s="28"/>
      <c r="H9" s="28"/>
    </row>
    <row r="10" spans="1:9" ht="15" customHeight="1" x14ac:dyDescent="0.25">
      <c r="A10" s="984"/>
      <c r="B10" s="987"/>
      <c r="C10" s="985"/>
      <c r="D10" s="985"/>
      <c r="E10" s="988"/>
      <c r="F10" s="985"/>
      <c r="G10" s="28"/>
      <c r="H10" s="28"/>
    </row>
    <row r="11" spans="1:9" ht="15" customHeight="1" x14ac:dyDescent="0.25">
      <c r="A11" s="984"/>
      <c r="B11" s="984"/>
      <c r="C11" s="985"/>
      <c r="D11" s="985"/>
      <c r="E11" s="988"/>
      <c r="F11" s="985"/>
      <c r="G11" s="28"/>
      <c r="H11" s="28"/>
    </row>
    <row r="12" spans="1:9" ht="15" customHeight="1" x14ac:dyDescent="0.25">
      <c r="A12" s="984"/>
      <c r="B12" s="987"/>
      <c r="C12" s="985"/>
      <c r="D12" s="985"/>
      <c r="E12" s="988"/>
      <c r="F12" s="985"/>
      <c r="G12" s="28"/>
      <c r="H12" s="28"/>
    </row>
    <row r="13" spans="1:9" ht="15" customHeight="1" x14ac:dyDescent="0.25">
      <c r="A13" s="984"/>
      <c r="B13" s="984"/>
      <c r="C13" s="985"/>
      <c r="D13" s="985"/>
      <c r="E13" s="988"/>
      <c r="F13" s="985"/>
      <c r="G13" s="28"/>
      <c r="H13" s="28"/>
    </row>
    <row r="14" spans="1:9" ht="15" customHeight="1" x14ac:dyDescent="0.25">
      <c r="A14" s="984"/>
      <c r="B14" s="987"/>
      <c r="C14" s="985"/>
      <c r="D14" s="985"/>
      <c r="E14" s="988"/>
      <c r="F14" s="985"/>
      <c r="G14" s="28"/>
      <c r="H14" s="28"/>
    </row>
    <row r="15" spans="1:9" ht="15" customHeight="1" x14ac:dyDescent="0.25">
      <c r="A15" s="984"/>
      <c r="B15" s="984"/>
      <c r="C15" s="985"/>
      <c r="D15" s="985"/>
      <c r="E15" s="988"/>
      <c r="F15" s="985"/>
      <c r="G15" s="28"/>
      <c r="H15" s="28"/>
    </row>
    <row r="16" spans="1:9" ht="15" customHeight="1" x14ac:dyDescent="0.2">
      <c r="A16" s="984"/>
      <c r="B16" s="987"/>
      <c r="C16" s="985"/>
      <c r="D16" s="985"/>
      <c r="E16" s="989"/>
      <c r="F16" s="985"/>
      <c r="G16" s="30"/>
      <c r="H16" s="123" t="s">
        <v>1548</v>
      </c>
      <c r="I16" s="654">
        <f>'Sch C-2a'!B9</f>
        <v>0</v>
      </c>
    </row>
    <row r="17" spans="1:9" s="101" customFormat="1" ht="15" customHeight="1" thickBot="1" x14ac:dyDescent="0.25">
      <c r="A17" s="990"/>
      <c r="B17" s="991" t="s">
        <v>113</v>
      </c>
      <c r="C17" s="992">
        <f>SUM(C7:C16)</f>
        <v>0</v>
      </c>
      <c r="D17" s="992">
        <f>SUM(D7:D16)</f>
        <v>0</v>
      </c>
      <c r="E17" s="993"/>
      <c r="F17" s="994">
        <f>SUM(F7:F16)</f>
        <v>0</v>
      </c>
      <c r="H17" s="123" t="s">
        <v>181</v>
      </c>
      <c r="I17" s="998">
        <f>F17-I16</f>
        <v>0</v>
      </c>
    </row>
    <row r="18" spans="1:9" s="101" customFormat="1" ht="15" customHeight="1" thickTop="1" x14ac:dyDescent="0.2">
      <c r="A18" s="877"/>
      <c r="B18" s="995"/>
      <c r="C18" s="996"/>
      <c r="D18" s="996"/>
      <c r="E18" s="995"/>
      <c r="F18" s="997" t="s">
        <v>172</v>
      </c>
    </row>
    <row r="19" spans="1:9" ht="15" customHeight="1" x14ac:dyDescent="0.2">
      <c r="A19" s="877" t="s">
        <v>1245</v>
      </c>
      <c r="B19" s="877"/>
      <c r="C19" s="877"/>
      <c r="D19" s="877"/>
      <c r="E19" s="877"/>
      <c r="F19" s="877"/>
    </row>
    <row r="20" spans="1:9" ht="15" customHeight="1" x14ac:dyDescent="0.2">
      <c r="A20" s="29"/>
      <c r="B20" s="29"/>
      <c r="C20" s="29"/>
      <c r="D20" s="29"/>
      <c r="E20" s="29"/>
      <c r="F20" s="29"/>
    </row>
    <row r="21" spans="1:9" s="921" customFormat="1" ht="15" customHeight="1" x14ac:dyDescent="0.2">
      <c r="B21" s="1384" t="s">
        <v>1246</v>
      </c>
      <c r="C21" s="1257"/>
      <c r="D21" s="1257"/>
      <c r="E21" s="1257"/>
      <c r="F21" s="1257"/>
    </row>
    <row r="22" spans="1:9" ht="15" customHeight="1" x14ac:dyDescent="0.2">
      <c r="A22" s="1258" t="s">
        <v>591</v>
      </c>
      <c r="B22" s="1259" t="s">
        <v>592</v>
      </c>
      <c r="C22" s="1260" t="s">
        <v>521</v>
      </c>
      <c r="D22" s="1260" t="s">
        <v>586</v>
      </c>
      <c r="E22" s="1260" t="s">
        <v>593</v>
      </c>
      <c r="F22" s="1261" t="s">
        <v>221</v>
      </c>
    </row>
    <row r="23" spans="1:9" ht="15" customHeight="1" x14ac:dyDescent="0.2">
      <c r="A23" s="984"/>
      <c r="B23" s="984"/>
      <c r="C23" s="985"/>
      <c r="D23" s="985"/>
      <c r="E23" s="986"/>
      <c r="F23" s="985"/>
    </row>
    <row r="24" spans="1:9" ht="15" customHeight="1" x14ac:dyDescent="0.2">
      <c r="A24" s="984"/>
      <c r="B24" s="987"/>
      <c r="C24" s="985"/>
      <c r="D24" s="985"/>
      <c r="E24" s="988"/>
      <c r="F24" s="985"/>
    </row>
    <row r="25" spans="1:9" ht="15" customHeight="1" x14ac:dyDescent="0.2">
      <c r="A25" s="984"/>
      <c r="B25" s="984"/>
      <c r="C25" s="985"/>
      <c r="D25" s="985"/>
      <c r="E25" s="988"/>
      <c r="F25" s="985"/>
    </row>
    <row r="26" spans="1:9" ht="15" customHeight="1" x14ac:dyDescent="0.2">
      <c r="A26" s="984"/>
      <c r="B26" s="987"/>
      <c r="C26" s="985"/>
      <c r="D26" s="985"/>
      <c r="E26" s="988"/>
      <c r="F26" s="985"/>
    </row>
    <row r="27" spans="1:9" ht="15" customHeight="1" x14ac:dyDescent="0.2">
      <c r="A27" s="984"/>
      <c r="B27" s="984"/>
      <c r="C27" s="985"/>
      <c r="D27" s="985"/>
      <c r="E27" s="988"/>
      <c r="F27" s="985"/>
    </row>
    <row r="28" spans="1:9" ht="15" customHeight="1" x14ac:dyDescent="0.2">
      <c r="A28" s="984"/>
      <c r="B28" s="987"/>
      <c r="C28" s="985"/>
      <c r="D28" s="985"/>
      <c r="E28" s="988"/>
      <c r="F28" s="985"/>
    </row>
    <row r="29" spans="1:9" ht="15" customHeight="1" x14ac:dyDescent="0.2">
      <c r="A29" s="984"/>
      <c r="B29" s="984"/>
      <c r="C29" s="985"/>
      <c r="D29" s="985"/>
      <c r="E29" s="988"/>
      <c r="F29" s="985"/>
    </row>
    <row r="30" spans="1:9" ht="15" customHeight="1" x14ac:dyDescent="0.2">
      <c r="A30" s="984"/>
      <c r="B30" s="987"/>
      <c r="C30" s="985"/>
      <c r="D30" s="985"/>
      <c r="E30" s="988"/>
      <c r="F30" s="985"/>
    </row>
    <row r="31" spans="1:9" ht="15" customHeight="1" x14ac:dyDescent="0.2">
      <c r="A31" s="984"/>
      <c r="B31" s="984"/>
      <c r="C31" s="985"/>
      <c r="D31" s="985"/>
      <c r="E31" s="988"/>
      <c r="F31" s="985"/>
    </row>
    <row r="32" spans="1:9" ht="15" customHeight="1" x14ac:dyDescent="0.2">
      <c r="A32" s="984"/>
      <c r="B32" s="987"/>
      <c r="C32" s="985"/>
      <c r="D32" s="985"/>
      <c r="E32" s="989"/>
      <c r="F32" s="985"/>
    </row>
    <row r="33" spans="1:6" ht="15" customHeight="1" thickBot="1" x14ac:dyDescent="0.25">
      <c r="A33" s="990"/>
      <c r="B33" s="991" t="s">
        <v>113</v>
      </c>
      <c r="C33" s="992">
        <f>SUM(C23:C32)</f>
        <v>0</v>
      </c>
      <c r="D33" s="992">
        <f>SUM(D23:D32)</f>
        <v>0</v>
      </c>
      <c r="E33" s="993"/>
      <c r="F33" s="994">
        <f>SUM(F23:F32)</f>
        <v>0</v>
      </c>
    </row>
    <row r="34" spans="1:6" ht="15" customHeight="1" thickTop="1" x14ac:dyDescent="0.2">
      <c r="A34" s="877"/>
      <c r="B34" s="995"/>
      <c r="C34" s="996"/>
      <c r="D34" s="996"/>
      <c r="E34" s="995"/>
      <c r="F34" s="997" t="s">
        <v>172</v>
      </c>
    </row>
    <row r="35" spans="1:6" ht="15" customHeight="1" x14ac:dyDescent="0.2">
      <c r="A35" s="877" t="s">
        <v>1247</v>
      </c>
      <c r="B35" s="877"/>
      <c r="C35" s="877"/>
      <c r="D35" s="877"/>
      <c r="E35" s="877"/>
      <c r="F35" s="877"/>
    </row>
    <row r="36" spans="1:6" ht="15" customHeight="1" x14ac:dyDescent="0.2">
      <c r="A36" s="29"/>
      <c r="B36" s="29"/>
      <c r="C36" s="29"/>
      <c r="D36" s="29"/>
      <c r="E36" s="123" t="s">
        <v>594</v>
      </c>
      <c r="F36" s="654">
        <f>'Sch C-4'!C42</f>
        <v>0</v>
      </c>
    </row>
    <row r="37" spans="1:6" ht="15" customHeight="1" x14ac:dyDescent="0.2">
      <c r="A37" s="29"/>
      <c r="B37" s="29"/>
      <c r="C37" s="29"/>
      <c r="D37" s="29"/>
      <c r="E37" s="123" t="s">
        <v>181</v>
      </c>
      <c r="F37" s="998">
        <f>F17+F33-F36</f>
        <v>0</v>
      </c>
    </row>
  </sheetData>
  <sheetProtection algorithmName="SHA-512" hashValue="UqjKMUD8Mr2DhTS+AtrblZqx5WeR47m6KbzTCBUOQXjlf6qrcb/JJ9d5rWkP8bTvT1oLpnlX3njctKpUYzsw8g==" saltValue="vEmj8WIikff9Dt9XMNcg+Q==" spinCount="100000" sheet="1" objects="1" scenarios="1"/>
  <printOptions horizontalCentered="1"/>
  <pageMargins left="0.5" right="0.5" top="1" bottom="0.75" header="0.5" footer="0.5"/>
  <pageSetup scale="9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543FA-FBE1-4842-9070-1FCC0909A342}">
  <sheetPr>
    <pageSetUpPr fitToPage="1"/>
  </sheetPr>
  <dimension ref="A1:H36"/>
  <sheetViews>
    <sheetView zoomScaleNormal="100" workbookViewId="0">
      <selection activeCell="A4" sqref="A4"/>
    </sheetView>
  </sheetViews>
  <sheetFormatPr defaultColWidth="10.875" defaultRowHeight="15" x14ac:dyDescent="0.2"/>
  <cols>
    <col min="1" max="2" width="34.75" style="2" customWidth="1"/>
    <col min="3" max="5" width="13" style="2" customWidth="1"/>
    <col min="6" max="8" width="12.875" style="2" customWidth="1"/>
    <col min="9" max="16384" width="10.875" style="2"/>
  </cols>
  <sheetData>
    <row r="1" spans="1:8" ht="15" customHeight="1" x14ac:dyDescent="0.25">
      <c r="A1" s="7" t="str">
        <f>CONCATENATE("Schedule ",Chklst!A40," - ",Chklst!B40)</f>
        <v>Schedule L - Lease or Rental Information</v>
      </c>
      <c r="B1" s="7"/>
      <c r="D1" s="1047" t="s">
        <v>102</v>
      </c>
      <c r="E1" s="1048"/>
      <c r="G1" s="8"/>
      <c r="H1" s="8"/>
    </row>
    <row r="2" spans="1:8" s="10" customFormat="1" ht="15" customHeight="1" x14ac:dyDescent="0.2">
      <c r="A2" s="11" t="str">
        <f>'Sch A'!$A$2</f>
        <v>SFN 134 (Rev. 04-24)</v>
      </c>
      <c r="D2" s="1049" t="s">
        <v>103</v>
      </c>
      <c r="E2" s="1127">
        <f>'Sch A'!$C$2</f>
        <v>45108</v>
      </c>
      <c r="G2" s="928"/>
      <c r="H2" s="928"/>
    </row>
    <row r="3" spans="1:8" s="10" customFormat="1" ht="15" customHeight="1" x14ac:dyDescent="0.2">
      <c r="A3" s="1278">
        <f>'Sch A'!$A$5</f>
        <v>0</v>
      </c>
      <c r="D3" s="1277" t="s">
        <v>104</v>
      </c>
      <c r="E3" s="1138">
        <f>'Sch A'!$C$3</f>
        <v>45473</v>
      </c>
      <c r="G3" s="928"/>
      <c r="H3" s="928"/>
    </row>
    <row r="4" spans="1:8" s="10" customFormat="1" ht="15" customHeight="1" x14ac:dyDescent="0.2">
      <c r="F4" s="928"/>
      <c r="G4" s="928"/>
      <c r="H4" s="928"/>
    </row>
    <row r="5" spans="1:8" s="660" customFormat="1" ht="15" customHeight="1" x14ac:dyDescent="0.2">
      <c r="A5" s="657" t="s">
        <v>595</v>
      </c>
      <c r="B5" s="658"/>
      <c r="C5" s="658"/>
      <c r="D5" s="659"/>
      <c r="E5" s="1270"/>
      <c r="F5" s="1265"/>
      <c r="G5" s="1265"/>
      <c r="H5" s="1265"/>
    </row>
    <row r="6" spans="1:8" s="660" customFormat="1" ht="26.45" customHeight="1" x14ac:dyDescent="0.2">
      <c r="A6" s="1696"/>
      <c r="B6" s="1697"/>
      <c r="C6" s="1697"/>
      <c r="D6" s="1698"/>
      <c r="E6" s="1271" t="s">
        <v>1373</v>
      </c>
      <c r="F6" s="1266"/>
      <c r="G6" s="1267"/>
      <c r="H6" s="1267"/>
    </row>
    <row r="7" spans="1:8" s="656" customFormat="1" ht="15" customHeight="1" x14ac:dyDescent="0.2">
      <c r="A7" s="1262" t="s">
        <v>1369</v>
      </c>
      <c r="B7" s="661"/>
      <c r="C7" s="661"/>
      <c r="D7" s="1422"/>
      <c r="E7" s="1423"/>
      <c r="F7" s="1268"/>
      <c r="G7" s="1268"/>
      <c r="H7" s="1268"/>
    </row>
    <row r="8" spans="1:8" s="656" customFormat="1" ht="15" customHeight="1" x14ac:dyDescent="0.2">
      <c r="A8" s="1263" t="s">
        <v>1370</v>
      </c>
      <c r="B8" s="662"/>
      <c r="C8" s="999"/>
      <c r="D8" s="1424"/>
      <c r="E8" s="1425"/>
      <c r="F8" s="1269"/>
      <c r="G8" s="1268"/>
      <c r="H8" s="1268"/>
    </row>
    <row r="9" spans="1:8" s="656" customFormat="1" ht="15" customHeight="1" x14ac:dyDescent="0.2">
      <c r="A9" s="1264" t="s">
        <v>1371</v>
      </c>
      <c r="B9" s="661"/>
      <c r="C9" s="661"/>
      <c r="D9" s="1426"/>
      <c r="E9" s="1427"/>
      <c r="F9" s="1269"/>
      <c r="G9" s="1268"/>
      <c r="H9" s="1268"/>
    </row>
    <row r="10" spans="1:8" s="656" customFormat="1" ht="15" customHeight="1" x14ac:dyDescent="0.2">
      <c r="A10" s="1263" t="s">
        <v>1372</v>
      </c>
      <c r="B10" s="662"/>
      <c r="C10" s="663"/>
      <c r="D10" s="1424"/>
      <c r="E10" s="1428"/>
      <c r="F10" s="1269"/>
      <c r="G10" s="1268"/>
      <c r="H10" s="1268"/>
    </row>
    <row r="11" spans="1:8" s="656" customFormat="1" ht="15" customHeight="1" x14ac:dyDescent="0.2">
      <c r="A11" s="657"/>
      <c r="B11" s="661"/>
      <c r="C11" s="661"/>
      <c r="D11" s="664" t="s">
        <v>113</v>
      </c>
      <c r="E11" s="1272">
        <f>SUM(E8:E10)</f>
        <v>0</v>
      </c>
      <c r="F11" s="1268"/>
      <c r="G11" s="1268"/>
      <c r="H11" s="1268"/>
    </row>
    <row r="12" spans="1:8" s="656" customFormat="1" ht="15" customHeight="1" x14ac:dyDescent="0.2">
      <c r="A12" s="665"/>
      <c r="B12" s="666"/>
      <c r="C12" s="666"/>
      <c r="D12" s="666"/>
      <c r="E12" s="666"/>
      <c r="F12" s="1385"/>
      <c r="G12" s="1385"/>
      <c r="H12" s="1385"/>
    </row>
    <row r="13" spans="1:8" s="532" customFormat="1" ht="15" customHeight="1" x14ac:dyDescent="0.2">
      <c r="A13" s="667" t="s">
        <v>596</v>
      </c>
      <c r="B13" s="668"/>
      <c r="C13" s="668"/>
      <c r="D13" s="668"/>
      <c r="E13" s="668"/>
      <c r="F13" s="1385"/>
      <c r="G13" s="1385"/>
      <c r="H13" s="1385"/>
    </row>
    <row r="14" spans="1:8" s="532" customFormat="1" ht="15" customHeight="1" x14ac:dyDescent="0.2">
      <c r="A14" s="1273"/>
      <c r="B14" s="1273"/>
      <c r="C14" s="669"/>
      <c r="D14" s="670" t="s">
        <v>597</v>
      </c>
      <c r="E14" s="671"/>
    </row>
    <row r="15" spans="1:8" s="532" customFormat="1" ht="15" customHeight="1" x14ac:dyDescent="0.2">
      <c r="A15" s="1274" t="s">
        <v>598</v>
      </c>
      <c r="B15" s="1276" t="s">
        <v>599</v>
      </c>
      <c r="C15" s="115" t="s">
        <v>1374</v>
      </c>
      <c r="D15" s="672" t="s">
        <v>600</v>
      </c>
      <c r="E15" s="673" t="s">
        <v>601</v>
      </c>
    </row>
    <row r="16" spans="1:8" s="656" customFormat="1" ht="15" customHeight="1" x14ac:dyDescent="0.2">
      <c r="A16" s="1275"/>
      <c r="B16" s="1275"/>
      <c r="C16" s="1194"/>
      <c r="D16" s="674"/>
      <c r="E16" s="674"/>
    </row>
    <row r="17" spans="1:5" s="656" customFormat="1" ht="15" customHeight="1" x14ac:dyDescent="0.2">
      <c r="A17" s="1275"/>
      <c r="B17" s="1275"/>
      <c r="C17" s="1194"/>
      <c r="D17" s="674"/>
      <c r="E17" s="674"/>
    </row>
    <row r="18" spans="1:5" s="656" customFormat="1" ht="15" customHeight="1" x14ac:dyDescent="0.2">
      <c r="A18" s="1275"/>
      <c r="B18" s="1275"/>
      <c r="C18" s="1194"/>
      <c r="D18" s="674"/>
      <c r="E18" s="674"/>
    </row>
    <row r="19" spans="1:5" s="656" customFormat="1" ht="15" customHeight="1" x14ac:dyDescent="0.2">
      <c r="A19" s="1275"/>
      <c r="B19" s="1275"/>
      <c r="C19" s="1194"/>
      <c r="D19" s="674"/>
      <c r="E19" s="674"/>
    </row>
    <row r="20" spans="1:5" s="656" customFormat="1" ht="15" customHeight="1" x14ac:dyDescent="0.2">
      <c r="A20" s="1275"/>
      <c r="B20" s="1275"/>
      <c r="C20" s="1194"/>
      <c r="D20" s="674"/>
      <c r="E20" s="674"/>
    </row>
    <row r="21" spans="1:5" s="656" customFormat="1" ht="15" customHeight="1" x14ac:dyDescent="0.2">
      <c r="A21" s="1275"/>
      <c r="B21" s="1275"/>
      <c r="C21" s="1194"/>
      <c r="D21" s="674"/>
      <c r="E21" s="674"/>
    </row>
    <row r="22" spans="1:5" s="656" customFormat="1" ht="15" customHeight="1" x14ac:dyDescent="0.2">
      <c r="A22" s="1275"/>
      <c r="B22" s="1275"/>
      <c r="C22" s="1194"/>
      <c r="D22" s="674"/>
      <c r="E22" s="674"/>
    </row>
    <row r="23" spans="1:5" s="656" customFormat="1" ht="15" customHeight="1" x14ac:dyDescent="0.2">
      <c r="A23" s="1275"/>
      <c r="B23" s="1275"/>
      <c r="C23" s="1194"/>
      <c r="D23" s="674"/>
      <c r="E23" s="674"/>
    </row>
    <row r="24" spans="1:5" s="656" customFormat="1" ht="15" customHeight="1" x14ac:dyDescent="0.2">
      <c r="A24" s="1275"/>
      <c r="B24" s="1275"/>
      <c r="C24" s="1194"/>
      <c r="D24" s="674"/>
      <c r="E24" s="674"/>
    </row>
    <row r="25" spans="1:5" s="656" customFormat="1" ht="15" customHeight="1" x14ac:dyDescent="0.2">
      <c r="A25" s="1275"/>
      <c r="B25" s="1275"/>
      <c r="C25" s="1194"/>
      <c r="D25" s="674"/>
      <c r="E25" s="674"/>
    </row>
    <row r="26" spans="1:5" s="656" customFormat="1" ht="15" customHeight="1" x14ac:dyDescent="0.2">
      <c r="A26" s="1275"/>
      <c r="B26" s="1275"/>
      <c r="C26" s="1194"/>
      <c r="D26" s="674"/>
      <c r="E26" s="674"/>
    </row>
    <row r="27" spans="1:5" s="656" customFormat="1" ht="15" customHeight="1" x14ac:dyDescent="0.2">
      <c r="A27" s="1275"/>
      <c r="B27" s="1275"/>
      <c r="C27" s="1194"/>
      <c r="D27" s="674"/>
      <c r="E27" s="674"/>
    </row>
    <row r="28" spans="1:5" s="656" customFormat="1" ht="15" customHeight="1" x14ac:dyDescent="0.2">
      <c r="A28" s="1275"/>
      <c r="B28" s="1275"/>
      <c r="C28" s="1194"/>
      <c r="D28" s="674"/>
      <c r="E28" s="674"/>
    </row>
    <row r="29" spans="1:5" s="656" customFormat="1" ht="15" customHeight="1" x14ac:dyDescent="0.2">
      <c r="A29" s="1275"/>
      <c r="B29" s="1275"/>
      <c r="C29" s="1194"/>
      <c r="D29" s="674"/>
      <c r="E29" s="674"/>
    </row>
    <row r="30" spans="1:5" s="656" customFormat="1" ht="15" customHeight="1" x14ac:dyDescent="0.2">
      <c r="A30" s="1275"/>
      <c r="B30" s="1275"/>
      <c r="C30" s="1194"/>
      <c r="D30" s="674"/>
      <c r="E30" s="674"/>
    </row>
    <row r="31" spans="1:5" s="656" customFormat="1" ht="15" customHeight="1" x14ac:dyDescent="0.2">
      <c r="A31" s="1275"/>
      <c r="B31" s="1275"/>
      <c r="C31" s="1194"/>
      <c r="D31" s="674"/>
      <c r="E31" s="674"/>
    </row>
    <row r="32" spans="1:5" s="656" customFormat="1" ht="15" customHeight="1" x14ac:dyDescent="0.2">
      <c r="A32" s="1275"/>
      <c r="B32" s="1275"/>
      <c r="C32" s="1194"/>
      <c r="D32" s="674"/>
      <c r="E32" s="674"/>
    </row>
    <row r="33" spans="1:5" s="656" customFormat="1" ht="15" customHeight="1" x14ac:dyDescent="0.2">
      <c r="A33" s="1275"/>
      <c r="B33" s="1275"/>
      <c r="C33" s="1194"/>
      <c r="D33" s="674"/>
      <c r="E33" s="674"/>
    </row>
    <row r="34" spans="1:5" s="656" customFormat="1" ht="15" customHeight="1" x14ac:dyDescent="0.2">
      <c r="A34" s="1275"/>
      <c r="B34" s="1275"/>
      <c r="C34" s="1194"/>
      <c r="D34" s="674"/>
      <c r="E34" s="674"/>
    </row>
    <row r="35" spans="1:5" s="656" customFormat="1" ht="15" customHeight="1" x14ac:dyDescent="0.2">
      <c r="A35" s="1275"/>
      <c r="B35" s="1275"/>
      <c r="C35" s="1194"/>
      <c r="D35" s="674"/>
      <c r="E35" s="674"/>
    </row>
    <row r="36" spans="1:5" ht="15" customHeight="1" x14ac:dyDescent="0.2">
      <c r="A36" s="877" t="s">
        <v>1375</v>
      </c>
    </row>
  </sheetData>
  <sheetProtection algorithmName="SHA-512" hashValue="lK7bjifWO0vE+DpV1UvDdD4YlFKPwZcnhN+xKWxGdxku/rfYi/cybHR8pZYU54H0St8vwHUolPy4B+08zq2zyw==" saltValue="1Zvsri+k+PVUrSI3VIfNgg==" spinCount="100000" sheet="1" objects="1" scenarios="1"/>
  <mergeCells count="1">
    <mergeCell ref="A6:D6"/>
  </mergeCells>
  <printOptions horizontalCentered="1"/>
  <pageMargins left="0.5" right="0.5" top="1" bottom="0.75" header="0.5" footer="0.5"/>
  <pageSetup scale="8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E9B65-9F1B-4DBE-8EA7-2DAD69B24B3D}">
  <sheetPr>
    <pageSetUpPr fitToPage="1"/>
  </sheetPr>
  <dimension ref="A1:H24"/>
  <sheetViews>
    <sheetView zoomScaleNormal="100" workbookViewId="0">
      <selection activeCell="A4" sqref="A4"/>
    </sheetView>
  </sheetViews>
  <sheetFormatPr defaultColWidth="10.875" defaultRowHeight="15" x14ac:dyDescent="0.2"/>
  <cols>
    <col min="1" max="1" width="47.875" style="2" customWidth="1"/>
    <col min="2" max="5" width="13" style="2" customWidth="1"/>
    <col min="6" max="16384" width="10.875" style="2"/>
  </cols>
  <sheetData>
    <row r="1" spans="1:8" ht="15" customHeight="1" x14ac:dyDescent="0.25">
      <c r="A1" s="7" t="str">
        <f>CONCATENATE("Schedule ",Chklst!A41," - ",Chklst!B41)</f>
        <v>Schedule O - Projected Property Rate</v>
      </c>
      <c r="B1" s="8"/>
      <c r="C1" s="8"/>
      <c r="D1" s="1049" t="s">
        <v>102</v>
      </c>
      <c r="E1" s="1126"/>
    </row>
    <row r="2" spans="1:8" s="10" customFormat="1" ht="15" customHeight="1" x14ac:dyDescent="0.2">
      <c r="A2" s="11" t="str">
        <f>'Sch A'!$A$2</f>
        <v>SFN 134 (Rev. 04-24)</v>
      </c>
      <c r="B2" s="928"/>
      <c r="C2" s="928"/>
      <c r="D2" s="1049" t="s">
        <v>103</v>
      </c>
      <c r="E2" s="1127">
        <f>'Sch A'!$C$2</f>
        <v>45108</v>
      </c>
      <c r="F2" s="928"/>
    </row>
    <row r="3" spans="1:8" s="10" customFormat="1" ht="15" customHeight="1" x14ac:dyDescent="0.2">
      <c r="A3" s="1278">
        <f>'Sch A'!$A$5</f>
        <v>0</v>
      </c>
      <c r="B3" s="1045"/>
      <c r="C3" s="1045"/>
      <c r="D3" s="1277" t="s">
        <v>104</v>
      </c>
      <c r="E3" s="1138">
        <f>'Sch A'!$C$3</f>
        <v>45473</v>
      </c>
      <c r="F3" s="928"/>
    </row>
    <row r="4" spans="1:8" s="10" customFormat="1" ht="15" customHeight="1" x14ac:dyDescent="0.2">
      <c r="C4" s="129"/>
      <c r="E4" s="129"/>
    </row>
    <row r="5" spans="1:8" s="10" customFormat="1" ht="18" customHeight="1" x14ac:dyDescent="0.2">
      <c r="A5" s="2" t="s">
        <v>602</v>
      </c>
      <c r="B5" s="2"/>
      <c r="C5" s="2"/>
      <c r="D5" s="2"/>
      <c r="E5" s="2"/>
    </row>
    <row r="6" spans="1:8" ht="15" customHeight="1" x14ac:dyDescent="0.2">
      <c r="A6" s="536" t="s">
        <v>603</v>
      </c>
      <c r="B6" s="1699"/>
      <c r="C6" s="1699"/>
      <c r="D6" s="1699"/>
      <c r="E6" s="1699"/>
      <c r="F6" s="10"/>
      <c r="G6" s="10"/>
      <c r="H6" s="10"/>
    </row>
    <row r="7" spans="1:8" ht="15" customHeight="1" x14ac:dyDescent="0.2">
      <c r="A7" s="536" t="s">
        <v>604</v>
      </c>
      <c r="B7" s="1700"/>
      <c r="C7" s="1700"/>
      <c r="D7" s="1700"/>
      <c r="E7" s="1700"/>
      <c r="F7" s="10"/>
      <c r="G7" s="10"/>
      <c r="H7" s="10"/>
    </row>
    <row r="8" spans="1:8" ht="15" customHeight="1" x14ac:dyDescent="0.2">
      <c r="A8" s="675" t="s">
        <v>605</v>
      </c>
      <c r="B8" s="1701"/>
      <c r="C8" s="1702"/>
      <c r="D8" s="1702"/>
      <c r="E8" s="1703"/>
      <c r="F8" s="10"/>
      <c r="G8" s="10"/>
      <c r="H8" s="10"/>
    </row>
    <row r="9" spans="1:8" ht="15" customHeight="1" x14ac:dyDescent="0.2">
      <c r="A9" s="536" t="s">
        <v>606</v>
      </c>
      <c r="B9" s="1701"/>
      <c r="C9" s="1702"/>
      <c r="D9" s="1702"/>
      <c r="E9" s="1703"/>
      <c r="F9" s="10"/>
      <c r="G9" s="10"/>
      <c r="H9" s="10"/>
    </row>
    <row r="10" spans="1:8" ht="15" customHeight="1" x14ac:dyDescent="0.2">
      <c r="C10" s="478"/>
      <c r="D10" s="478"/>
    </row>
    <row r="11" spans="1:8" ht="38.25" x14ac:dyDescent="0.2">
      <c r="A11" s="1386" t="s">
        <v>31</v>
      </c>
      <c r="B11" s="1387"/>
      <c r="C11" s="1388"/>
      <c r="D11" s="775" t="s">
        <v>607</v>
      </c>
      <c r="E11" s="676" t="s">
        <v>608</v>
      </c>
    </row>
    <row r="12" spans="1:8" ht="15" customHeight="1" x14ac:dyDescent="0.2">
      <c r="A12" s="776" t="s">
        <v>0</v>
      </c>
      <c r="B12" s="687"/>
      <c r="C12" s="688"/>
      <c r="D12" s="678"/>
      <c r="E12" s="890">
        <f>'Sch C-2a'!C8</f>
        <v>0</v>
      </c>
    </row>
    <row r="13" spans="1:8" ht="15" customHeight="1" x14ac:dyDescent="0.2">
      <c r="A13" s="679" t="s">
        <v>221</v>
      </c>
      <c r="B13" s="680"/>
      <c r="C13" s="681"/>
      <c r="D13" s="678"/>
      <c r="E13" s="890">
        <f>'Sch C-2a'!C9</f>
        <v>0</v>
      </c>
    </row>
    <row r="14" spans="1:8" ht="15" customHeight="1" x14ac:dyDescent="0.2">
      <c r="A14" s="679" t="s">
        <v>609</v>
      </c>
      <c r="B14" s="680"/>
      <c r="C14" s="681"/>
      <c r="D14" s="678"/>
      <c r="E14" s="890">
        <f>'Sch C-2a'!C10</f>
        <v>0</v>
      </c>
    </row>
    <row r="15" spans="1:8" ht="15" customHeight="1" x14ac:dyDescent="0.2">
      <c r="A15" s="679" t="s">
        <v>338</v>
      </c>
      <c r="B15" s="680"/>
      <c r="C15" s="681"/>
      <c r="D15" s="678"/>
      <c r="E15" s="890">
        <f>'Sch C-2a'!C11</f>
        <v>0</v>
      </c>
    </row>
    <row r="16" spans="1:8" ht="15" customHeight="1" x14ac:dyDescent="0.2">
      <c r="A16" s="679" t="s">
        <v>2</v>
      </c>
      <c r="B16" s="680"/>
      <c r="C16" s="681"/>
      <c r="D16" s="678"/>
      <c r="E16" s="890">
        <f>'Sch C-2a'!C12</f>
        <v>0</v>
      </c>
    </row>
    <row r="17" spans="1:5" ht="15" customHeight="1" x14ac:dyDescent="0.2">
      <c r="A17" s="679" t="s">
        <v>339</v>
      </c>
      <c r="B17" s="680"/>
      <c r="C17" s="681"/>
      <c r="D17" s="678"/>
      <c r="E17" s="1458">
        <f>'Sch C-2a'!C16</f>
        <v>0</v>
      </c>
    </row>
    <row r="18" spans="1:5" ht="15" customHeight="1" x14ac:dyDescent="0.2">
      <c r="A18" s="682" t="s">
        <v>610</v>
      </c>
      <c r="B18" s="680"/>
      <c r="C18" s="681"/>
      <c r="D18" s="678"/>
      <c r="E18" s="1459"/>
    </row>
    <row r="19" spans="1:5" ht="15" customHeight="1" x14ac:dyDescent="0.2">
      <c r="A19" s="683" t="s">
        <v>611</v>
      </c>
      <c r="B19" s="680"/>
      <c r="C19" s="681"/>
      <c r="D19" s="684">
        <f>SUM(D12:D18)</f>
        <v>0</v>
      </c>
      <c r="E19" s="308">
        <f>SUM(E12:E18)</f>
        <v>0</v>
      </c>
    </row>
    <row r="20" spans="1:5" ht="15" customHeight="1" x14ac:dyDescent="0.2">
      <c r="A20" s="685" t="s">
        <v>612</v>
      </c>
      <c r="B20" s="680"/>
      <c r="C20" s="681"/>
      <c r="D20" s="404"/>
      <c r="E20" s="686"/>
    </row>
    <row r="21" spans="1:5" ht="15" customHeight="1" x14ac:dyDescent="0.2">
      <c r="A21" s="48" t="s">
        <v>89</v>
      </c>
      <c r="B21" s="687"/>
      <c r="C21" s="688"/>
      <c r="D21" s="689" t="e">
        <f>ROUND(D19/D20,4)</f>
        <v>#DIV/0!</v>
      </c>
      <c r="E21" s="690"/>
    </row>
    <row r="22" spans="1:5" ht="15" customHeight="1" x14ac:dyDescent="0.2"/>
    <row r="23" spans="1:5" ht="36" customHeight="1" x14ac:dyDescent="0.2">
      <c r="A23" s="1704" t="s">
        <v>613</v>
      </c>
      <c r="B23" s="1704"/>
      <c r="C23" s="1704"/>
      <c r="D23" s="1704"/>
      <c r="E23" s="1704"/>
    </row>
    <row r="24" spans="1:5" x14ac:dyDescent="0.2">
      <c r="B24" s="10"/>
      <c r="C24" s="318"/>
      <c r="D24" s="691"/>
    </row>
  </sheetData>
  <sheetProtection algorithmName="SHA-512" hashValue="KATS19L/PW61gs6vvp4B1awk+lhPZt8P+X6E45WRjzFGB59MBFLYhrkQT6UAsGlhTlLHL1cwyD+vFG7KmNkqyA==" saltValue="+QWiwWUIQY6ofuIp72xONA==" spinCount="100000" sheet="1" objects="1" scenarios="1"/>
  <mergeCells count="5">
    <mergeCell ref="B6:E6"/>
    <mergeCell ref="B7:E7"/>
    <mergeCell ref="B8:E8"/>
    <mergeCell ref="B9:E9"/>
    <mergeCell ref="A23:E23"/>
  </mergeCells>
  <printOptions horizontalCentered="1"/>
  <pageMargins left="0.5" right="0.5" top="1" bottom="0.75" header="0.5" footer="0.25"/>
  <pageSetup scale="92" orientation="portrait" r:id="rId1"/>
  <headerFooter>
    <oddFooter>&amp;C&amp;10ATTACH AMORTIZATION &amp; DEPRECIATION SCHEDULES, WORKPAPERS &amp; OTHER DATA TO  SUPPORT PROJECTED COSTS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3CB76-3416-4ED1-93C0-05E938C8C977}">
  <sheetPr>
    <pageSetUpPr fitToPage="1"/>
  </sheetPr>
  <dimension ref="A1:H28"/>
  <sheetViews>
    <sheetView zoomScaleNormal="100" workbookViewId="0">
      <selection activeCell="A4" sqref="A4"/>
    </sheetView>
  </sheetViews>
  <sheetFormatPr defaultColWidth="10.875" defaultRowHeight="15" x14ac:dyDescent="0.2"/>
  <cols>
    <col min="1" max="1" width="47.25" style="2" customWidth="1"/>
    <col min="2" max="6" width="12.875" style="2" customWidth="1"/>
    <col min="7" max="16384" width="10.875" style="2"/>
  </cols>
  <sheetData>
    <row r="1" spans="1:7" ht="15" customHeight="1" x14ac:dyDescent="0.25">
      <c r="A1" s="7" t="str">
        <f>CONCATENATE("Schedule ",Chklst!A42," - ",Chklst!B42)</f>
        <v>Schedule O-1 - Property Adjustment</v>
      </c>
      <c r="C1" s="1053"/>
      <c r="D1" s="1053"/>
      <c r="E1" s="1049" t="s">
        <v>102</v>
      </c>
      <c r="F1" s="1126"/>
      <c r="G1" s="8"/>
    </row>
    <row r="2" spans="1:7" s="10" customFormat="1" ht="15" customHeight="1" x14ac:dyDescent="0.2">
      <c r="A2" s="11" t="str">
        <f>'Sch A'!$A$2</f>
        <v>SFN 134 (Rev. 04-24)</v>
      </c>
      <c r="C2" s="928"/>
      <c r="D2" s="928"/>
      <c r="E2" s="1049" t="s">
        <v>103</v>
      </c>
      <c r="F2" s="1127">
        <f>'Sch A'!$C$2</f>
        <v>45108</v>
      </c>
      <c r="G2" s="29"/>
    </row>
    <row r="3" spans="1:7" s="10" customFormat="1" ht="15" customHeight="1" x14ac:dyDescent="0.2">
      <c r="A3" s="1278">
        <f>'Sch A'!$A$5</f>
        <v>0</v>
      </c>
      <c r="C3" s="1045"/>
      <c r="D3" s="928"/>
      <c r="E3" s="1277" t="s">
        <v>104</v>
      </c>
      <c r="F3" s="1138">
        <f>'Sch A'!$C$3</f>
        <v>45473</v>
      </c>
    </row>
    <row r="4" spans="1:7" ht="15" customHeight="1" x14ac:dyDescent="0.2"/>
    <row r="5" spans="1:7" ht="30" customHeight="1" x14ac:dyDescent="0.2">
      <c r="A5" s="1705" t="s">
        <v>614</v>
      </c>
      <c r="B5" s="1705"/>
      <c r="C5" s="1705"/>
      <c r="D5" s="1705"/>
      <c r="E5" s="1705"/>
      <c r="F5" s="1705"/>
    </row>
    <row r="6" spans="1:7" ht="15" customHeight="1" x14ac:dyDescent="0.2">
      <c r="A6" s="448"/>
      <c r="B6" s="448"/>
      <c r="C6" s="448"/>
      <c r="D6" s="448"/>
      <c r="E6" s="448"/>
      <c r="F6" s="448"/>
    </row>
    <row r="7" spans="1:7" ht="15" customHeight="1" x14ac:dyDescent="0.2">
      <c r="A7" s="536" t="s">
        <v>604</v>
      </c>
      <c r="B7" s="692"/>
      <c r="C7" s="1701"/>
      <c r="D7" s="1702"/>
      <c r="E7" s="1702"/>
      <c r="F7" s="1703"/>
    </row>
    <row r="8" spans="1:7" ht="15" customHeight="1" x14ac:dyDescent="0.2">
      <c r="A8" s="448"/>
      <c r="B8" s="448"/>
      <c r="C8" s="448"/>
      <c r="D8" s="448"/>
      <c r="E8" s="448"/>
      <c r="F8" s="448"/>
    </row>
    <row r="9" spans="1:7" ht="38.25" x14ac:dyDescent="0.2">
      <c r="A9" s="46" t="s">
        <v>31</v>
      </c>
      <c r="B9" s="20" t="s">
        <v>607</v>
      </c>
      <c r="C9" s="20" t="s">
        <v>608</v>
      </c>
      <c r="D9" s="693" t="s">
        <v>615</v>
      </c>
      <c r="E9" s="694" t="s">
        <v>616</v>
      </c>
      <c r="F9" s="695" t="s">
        <v>617</v>
      </c>
    </row>
    <row r="10" spans="1:7" ht="15" customHeight="1" x14ac:dyDescent="0.2">
      <c r="A10" s="696" t="s">
        <v>0</v>
      </c>
      <c r="B10" s="697"/>
      <c r="C10" s="697"/>
      <c r="D10" s="1706"/>
      <c r="E10" s="1707"/>
      <c r="F10" s="1708"/>
    </row>
    <row r="11" spans="1:7" ht="15" customHeight="1" x14ac:dyDescent="0.2">
      <c r="A11" s="696" t="s">
        <v>221</v>
      </c>
      <c r="B11" s="697"/>
      <c r="C11" s="697"/>
      <c r="D11" s="1706"/>
      <c r="E11" s="1707"/>
      <c r="F11" s="1708"/>
    </row>
    <row r="12" spans="1:7" ht="15" customHeight="1" x14ac:dyDescent="0.2">
      <c r="A12" s="696" t="s">
        <v>222</v>
      </c>
      <c r="B12" s="697"/>
      <c r="C12" s="697"/>
      <c r="D12" s="1706"/>
      <c r="E12" s="1707"/>
      <c r="F12" s="1708"/>
    </row>
    <row r="13" spans="1:7" ht="15" customHeight="1" x14ac:dyDescent="0.2">
      <c r="A13" s="696" t="s">
        <v>338</v>
      </c>
      <c r="B13" s="697"/>
      <c r="C13" s="697"/>
      <c r="D13" s="1706"/>
      <c r="E13" s="1707"/>
      <c r="F13" s="1708"/>
    </row>
    <row r="14" spans="1:7" ht="15" customHeight="1" x14ac:dyDescent="0.2">
      <c r="A14" s="696" t="s">
        <v>2</v>
      </c>
      <c r="B14" s="697"/>
      <c r="C14" s="697"/>
      <c r="D14" s="1706"/>
      <c r="E14" s="1707"/>
      <c r="F14" s="1708"/>
    </row>
    <row r="15" spans="1:7" ht="15" customHeight="1" x14ac:dyDescent="0.2">
      <c r="A15" s="679" t="s">
        <v>339</v>
      </c>
      <c r="B15" s="697"/>
      <c r="C15" s="697"/>
      <c r="D15" s="1706"/>
      <c r="E15" s="1707"/>
      <c r="F15" s="1708"/>
    </row>
    <row r="16" spans="1:7" ht="15" customHeight="1" x14ac:dyDescent="0.2">
      <c r="A16" s="698" t="s">
        <v>610</v>
      </c>
      <c r="B16" s="697"/>
      <c r="C16" s="697"/>
      <c r="D16" s="1706"/>
      <c r="E16" s="1707"/>
      <c r="F16" s="1708"/>
    </row>
    <row r="17" spans="1:8" ht="15" customHeight="1" x14ac:dyDescent="0.2">
      <c r="A17" s="696" t="s">
        <v>611</v>
      </c>
      <c r="B17" s="699">
        <f>SUM(B10:B16)</f>
        <v>0</v>
      </c>
      <c r="C17" s="700">
        <f>SUM(C10:C16)</f>
        <v>0</v>
      </c>
      <c r="D17" s="1706"/>
      <c r="E17" s="1707"/>
      <c r="F17" s="1708"/>
    </row>
    <row r="18" spans="1:8" ht="15" customHeight="1" x14ac:dyDescent="0.35">
      <c r="A18" s="698" t="s">
        <v>618</v>
      </c>
      <c r="B18" s="701"/>
      <c r="C18" s="702"/>
      <c r="D18" s="1706"/>
      <c r="E18" s="1707"/>
      <c r="F18" s="1708"/>
    </row>
    <row r="19" spans="1:8" ht="15" customHeight="1" x14ac:dyDescent="0.2">
      <c r="A19" s="703" t="s">
        <v>619</v>
      </c>
      <c r="B19" s="704" t="e">
        <f>ROUND(+$B$17/$B$18,4)</f>
        <v>#DIV/0!</v>
      </c>
      <c r="C19" s="705" t="e">
        <f>ROUND(+$C$17/$C$18,4)</f>
        <v>#DIV/0!</v>
      </c>
      <c r="D19" s="706" t="e">
        <f>C19-B19</f>
        <v>#DIV/0!</v>
      </c>
      <c r="E19" s="404"/>
      <c r="F19" s="43" t="e">
        <f>ROUND(+D19*E19,0)</f>
        <v>#DIV/0!</v>
      </c>
    </row>
    <row r="20" spans="1:8" s="101" customFormat="1" ht="15" customHeight="1" x14ac:dyDescent="0.2">
      <c r="B20" s="707"/>
      <c r="C20" s="707"/>
      <c r="E20" s="318" t="s">
        <v>620</v>
      </c>
      <c r="F20" s="708">
        <v>12</v>
      </c>
    </row>
    <row r="21" spans="1:8" ht="15" customHeight="1" thickBot="1" x14ac:dyDescent="0.25">
      <c r="C21" s="478"/>
      <c r="D21" s="709"/>
      <c r="E21" s="318" t="s">
        <v>621</v>
      </c>
      <c r="F21" s="710" t="e">
        <f>ROUND(+F19/F20,0)</f>
        <v>#DIV/0!</v>
      </c>
    </row>
    <row r="22" spans="1:8" ht="15.75" thickTop="1" x14ac:dyDescent="0.2">
      <c r="C22" s="478"/>
      <c r="D22" s="478"/>
      <c r="E22" s="478"/>
      <c r="F22" s="711" t="s">
        <v>622</v>
      </c>
    </row>
    <row r="23" spans="1:8" ht="26.45" customHeight="1" x14ac:dyDescent="0.2">
      <c r="A23" s="1709" t="s">
        <v>623</v>
      </c>
      <c r="B23" s="1709"/>
      <c r="C23" s="1709"/>
      <c r="D23" s="1709"/>
      <c r="E23" s="1709"/>
      <c r="F23" s="1709"/>
      <c r="G23" s="712"/>
      <c r="H23" s="712"/>
    </row>
    <row r="24" spans="1:8" s="101" customFormat="1" ht="15" customHeight="1" x14ac:dyDescent="0.2">
      <c r="A24" s="101" t="s">
        <v>624</v>
      </c>
    </row>
    <row r="25" spans="1:8" x14ac:dyDescent="0.2">
      <c r="A25" s="9"/>
      <c r="B25" s="9"/>
    </row>
    <row r="26" spans="1:8" x14ac:dyDescent="0.2">
      <c r="A26" s="9"/>
      <c r="B26" s="9"/>
    </row>
    <row r="27" spans="1:8" x14ac:dyDescent="0.2">
      <c r="A27" s="9"/>
      <c r="B27" s="9"/>
    </row>
    <row r="28" spans="1:8" x14ac:dyDescent="0.2">
      <c r="A28" s="9"/>
      <c r="B28" s="9"/>
    </row>
  </sheetData>
  <sheetProtection algorithmName="SHA-512" hashValue="6XMtKdM0h5DAa1lIDhD8Gvx8LwDRbfWQM9x8TgFxpGPR7id6rfrCw1Nqz/qSdXCnpArgyt6DfmQkrU5aDzHyAA==" saltValue="1O0dEwZo1V8zpBqkqBC7kg==" spinCount="100000" sheet="1" objects="1" scenarios="1"/>
  <mergeCells count="4">
    <mergeCell ref="A5:F5"/>
    <mergeCell ref="C7:F7"/>
    <mergeCell ref="D10:F18"/>
    <mergeCell ref="A23:F23"/>
  </mergeCells>
  <printOptions horizontalCentered="1"/>
  <pageMargins left="0.5" right="0.5" top="1" bottom="0.75" header="0.5" footer="0.5"/>
  <pageSetup scale="8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94F7A-9CF3-4535-9327-F762868E75EB}">
  <sheetPr>
    <pageSetUpPr fitToPage="1"/>
  </sheetPr>
  <dimension ref="A1:F37"/>
  <sheetViews>
    <sheetView zoomScaleNormal="100" workbookViewId="0">
      <selection activeCell="A4" sqref="A4"/>
    </sheetView>
  </sheetViews>
  <sheetFormatPr defaultColWidth="10.875" defaultRowHeight="15" x14ac:dyDescent="0.2"/>
  <cols>
    <col min="1" max="1" width="47.875" style="2" customWidth="1"/>
    <col min="2" max="5" width="14.125" style="2" customWidth="1"/>
    <col min="6" max="16384" width="10.875" style="2"/>
  </cols>
  <sheetData>
    <row r="1" spans="1:6" ht="15" customHeight="1" x14ac:dyDescent="0.25">
      <c r="A1" s="7" t="str">
        <f>CONCATENATE("Schedule ",Chklst!A43," - ",Chklst!B43)</f>
        <v>Schedule P - Employee and Contracted Labor Information</v>
      </c>
      <c r="B1" s="8"/>
      <c r="C1" s="8"/>
      <c r="D1" s="1049" t="s">
        <v>102</v>
      </c>
      <c r="E1" s="1126"/>
    </row>
    <row r="2" spans="1:6" s="10" customFormat="1" ht="15" customHeight="1" x14ac:dyDescent="0.2">
      <c r="A2" s="11" t="str">
        <f>'Sch A'!$A$2</f>
        <v>SFN 134 (Rev. 04-24)</v>
      </c>
      <c r="B2" s="928"/>
      <c r="C2" s="928"/>
      <c r="D2" s="1049" t="s">
        <v>103</v>
      </c>
      <c r="E2" s="1127">
        <f>'Sch A'!$C$2</f>
        <v>45108</v>
      </c>
      <c r="F2" s="928"/>
    </row>
    <row r="3" spans="1:6" s="10" customFormat="1" ht="15" customHeight="1" x14ac:dyDescent="0.2">
      <c r="A3" s="1463">
        <f>'Sch A'!$A$5</f>
        <v>0</v>
      </c>
      <c r="B3" s="1045"/>
      <c r="C3" s="1045"/>
      <c r="D3" s="1277" t="s">
        <v>104</v>
      </c>
      <c r="E3" s="1138">
        <f>'Sch A'!$C$3</f>
        <v>45473</v>
      </c>
      <c r="F3" s="928"/>
    </row>
    <row r="4" spans="1:6" s="10" customFormat="1" ht="15" customHeight="1" x14ac:dyDescent="0.2">
      <c r="D4" s="928"/>
      <c r="E4" s="928"/>
      <c r="F4" s="928"/>
    </row>
    <row r="5" spans="1:6" ht="51" x14ac:dyDescent="0.2">
      <c r="A5" s="1389" t="s">
        <v>625</v>
      </c>
      <c r="B5" s="713" t="s">
        <v>626</v>
      </c>
      <c r="C5" s="714" t="s">
        <v>627</v>
      </c>
      <c r="D5" s="715" t="s">
        <v>628</v>
      </c>
      <c r="E5" s="714" t="s">
        <v>627</v>
      </c>
    </row>
    <row r="6" spans="1:6" ht="15" customHeight="1" x14ac:dyDescent="0.2">
      <c r="A6" s="46" t="s">
        <v>5</v>
      </c>
      <c r="B6" s="530"/>
      <c r="C6" s="530"/>
      <c r="D6" s="530"/>
      <c r="E6" s="530"/>
    </row>
    <row r="7" spans="1:6" ht="15" customHeight="1" x14ac:dyDescent="0.2">
      <c r="A7" s="519" t="s">
        <v>629</v>
      </c>
      <c r="B7" s="716"/>
      <c r="C7" s="717"/>
      <c r="D7" s="717"/>
      <c r="E7" s="717"/>
    </row>
    <row r="8" spans="1:6" ht="15" customHeight="1" x14ac:dyDescent="0.2">
      <c r="A8" s="519" t="s">
        <v>630</v>
      </c>
      <c r="B8" s="716"/>
      <c r="C8" s="717"/>
      <c r="D8" s="717"/>
      <c r="E8" s="717"/>
    </row>
    <row r="9" spans="1:6" ht="15" customHeight="1" x14ac:dyDescent="0.2">
      <c r="A9" s="685" t="s">
        <v>631</v>
      </c>
      <c r="B9" s="718">
        <f>SUM(B7:B8)</f>
        <v>0</v>
      </c>
      <c r="C9" s="719">
        <f>SUM(C7:C8)</f>
        <v>0</v>
      </c>
      <c r="D9" s="719">
        <f>SUM(D7:D8)</f>
        <v>0</v>
      </c>
      <c r="E9" s="719">
        <f>SUM(E7:E8)</f>
        <v>0</v>
      </c>
    </row>
    <row r="10" spans="1:6" ht="15" customHeight="1" x14ac:dyDescent="0.2">
      <c r="A10" s="519" t="s">
        <v>632</v>
      </c>
      <c r="B10" s="716"/>
      <c r="C10" s="717"/>
      <c r="D10" s="717"/>
      <c r="E10" s="717"/>
    </row>
    <row r="11" spans="1:6" ht="15" customHeight="1" x14ac:dyDescent="0.2">
      <c r="A11" s="519" t="s">
        <v>633</v>
      </c>
      <c r="B11" s="716"/>
      <c r="C11" s="717"/>
      <c r="D11" s="717"/>
      <c r="E11" s="717"/>
    </row>
    <row r="12" spans="1:6" ht="15" customHeight="1" x14ac:dyDescent="0.2">
      <c r="A12" s="685" t="s">
        <v>634</v>
      </c>
      <c r="B12" s="718">
        <f>SUM(B10:B11)</f>
        <v>0</v>
      </c>
      <c r="C12" s="719">
        <f>SUM(C10:C11)</f>
        <v>0</v>
      </c>
      <c r="D12" s="719">
        <f>SUM(D10:D11)</f>
        <v>0</v>
      </c>
      <c r="E12" s="719">
        <f>SUM(E10:E11)</f>
        <v>0</v>
      </c>
    </row>
    <row r="13" spans="1:6" ht="15" customHeight="1" x14ac:dyDescent="0.2">
      <c r="A13" s="46" t="s">
        <v>7</v>
      </c>
      <c r="B13" s="530"/>
      <c r="C13" s="530"/>
      <c r="D13" s="530"/>
      <c r="E13" s="530"/>
    </row>
    <row r="14" spans="1:6" ht="15" customHeight="1" x14ac:dyDescent="0.2">
      <c r="A14" s="519" t="s">
        <v>635</v>
      </c>
      <c r="B14" s="716"/>
      <c r="C14" s="717"/>
      <c r="D14" s="717"/>
      <c r="E14" s="717"/>
    </row>
    <row r="15" spans="1:6" ht="15" customHeight="1" x14ac:dyDescent="0.2">
      <c r="A15" s="519" t="s">
        <v>636</v>
      </c>
      <c r="B15" s="716"/>
      <c r="C15" s="717"/>
      <c r="D15" s="717"/>
      <c r="E15" s="717"/>
    </row>
    <row r="16" spans="1:6" ht="15" customHeight="1" x14ac:dyDescent="0.2">
      <c r="A16" s="519" t="s">
        <v>637</v>
      </c>
      <c r="B16" s="716"/>
      <c r="C16" s="717"/>
      <c r="D16" s="717"/>
      <c r="E16" s="717"/>
    </row>
    <row r="17" spans="1:5" ht="15" customHeight="1" x14ac:dyDescent="0.2">
      <c r="A17" s="519" t="s">
        <v>630</v>
      </c>
      <c r="B17" s="716"/>
      <c r="C17" s="717"/>
      <c r="D17" s="717"/>
      <c r="E17" s="717"/>
    </row>
    <row r="18" spans="1:5" ht="15" customHeight="1" x14ac:dyDescent="0.2">
      <c r="A18" s="720" t="s">
        <v>638</v>
      </c>
      <c r="B18" s="718">
        <f>SUM(B14:B17)</f>
        <v>0</v>
      </c>
      <c r="C18" s="719">
        <f>SUM(C14:C17)</f>
        <v>0</v>
      </c>
      <c r="D18" s="719">
        <f>SUM(D14:D17)</f>
        <v>0</v>
      </c>
      <c r="E18" s="719">
        <f>SUM(E14:E17)</f>
        <v>0</v>
      </c>
    </row>
    <row r="19" spans="1:5" ht="15" customHeight="1" x14ac:dyDescent="0.2">
      <c r="A19" s="519" t="s">
        <v>639</v>
      </c>
      <c r="B19" s="716"/>
      <c r="C19" s="717"/>
      <c r="D19" s="717"/>
      <c r="E19" s="717"/>
    </row>
    <row r="20" spans="1:5" ht="15" customHeight="1" x14ac:dyDescent="0.2">
      <c r="A20" s="519" t="s">
        <v>640</v>
      </c>
      <c r="B20" s="716"/>
      <c r="C20" s="717"/>
      <c r="D20" s="717"/>
      <c r="E20" s="717"/>
    </row>
    <row r="21" spans="1:5" ht="15" customHeight="1" x14ac:dyDescent="0.2">
      <c r="A21" s="519" t="s">
        <v>641</v>
      </c>
      <c r="B21" s="716"/>
      <c r="C21" s="717"/>
      <c r="D21" s="717"/>
      <c r="E21" s="717"/>
    </row>
    <row r="22" spans="1:5" ht="15" customHeight="1" x14ac:dyDescent="0.2">
      <c r="A22" s="519" t="s">
        <v>633</v>
      </c>
      <c r="B22" s="716"/>
      <c r="C22" s="717"/>
      <c r="D22" s="717"/>
      <c r="E22" s="717"/>
    </row>
    <row r="23" spans="1:5" ht="15" customHeight="1" x14ac:dyDescent="0.2">
      <c r="A23" s="685" t="s">
        <v>642</v>
      </c>
      <c r="B23" s="718">
        <f>SUM(B19:B22)</f>
        <v>0</v>
      </c>
      <c r="C23" s="719">
        <f>SUM(C19:C22)</f>
        <v>0</v>
      </c>
      <c r="D23" s="719">
        <f>SUM(D19:D22)</f>
        <v>0</v>
      </c>
      <c r="E23" s="719">
        <f>SUM(E19:E22)</f>
        <v>0</v>
      </c>
    </row>
    <row r="24" spans="1:5" ht="15" customHeight="1" x14ac:dyDescent="0.2">
      <c r="A24" s="46" t="s">
        <v>9</v>
      </c>
      <c r="B24" s="716"/>
      <c r="C24" s="717"/>
      <c r="D24" s="717"/>
      <c r="E24" s="717"/>
    </row>
    <row r="25" spans="1:5" ht="15" customHeight="1" x14ac:dyDescent="0.2">
      <c r="A25" s="46" t="s">
        <v>11</v>
      </c>
      <c r="B25" s="716"/>
      <c r="C25" s="717"/>
      <c r="D25" s="717"/>
      <c r="E25" s="717"/>
    </row>
    <row r="26" spans="1:5" ht="15" customHeight="1" x14ac:dyDescent="0.2">
      <c r="A26" s="46" t="s">
        <v>13</v>
      </c>
      <c r="B26" s="716"/>
      <c r="C26" s="717"/>
      <c r="D26" s="717"/>
      <c r="E26" s="717"/>
    </row>
    <row r="27" spans="1:5" ht="15" customHeight="1" x14ac:dyDescent="0.2">
      <c r="A27" s="46" t="s">
        <v>15</v>
      </c>
      <c r="B27" s="716"/>
      <c r="C27" s="717"/>
      <c r="D27" s="717"/>
      <c r="E27" s="717"/>
    </row>
    <row r="28" spans="1:5" ht="15" customHeight="1" x14ac:dyDescent="0.2">
      <c r="A28" s="46" t="s">
        <v>17</v>
      </c>
      <c r="B28" s="716"/>
      <c r="C28" s="717"/>
      <c r="D28" s="717"/>
      <c r="E28" s="717"/>
    </row>
    <row r="29" spans="1:5" ht="15" customHeight="1" x14ac:dyDescent="0.2">
      <c r="A29" s="46" t="s">
        <v>21</v>
      </c>
      <c r="B29" s="716"/>
      <c r="C29" s="717"/>
      <c r="D29" s="717"/>
      <c r="E29" s="717"/>
    </row>
    <row r="30" spans="1:5" ht="15" customHeight="1" x14ac:dyDescent="0.2">
      <c r="A30" s="46" t="s">
        <v>23</v>
      </c>
      <c r="B30" s="716"/>
      <c r="C30" s="717"/>
      <c r="D30" s="717"/>
      <c r="E30" s="717"/>
    </row>
    <row r="31" spans="1:5" ht="15" customHeight="1" x14ac:dyDescent="0.2">
      <c r="A31" s="46" t="s">
        <v>25</v>
      </c>
      <c r="B31" s="716"/>
      <c r="C31" s="717"/>
      <c r="D31" s="717"/>
      <c r="E31" s="717"/>
    </row>
    <row r="32" spans="1:5" ht="15" customHeight="1" x14ac:dyDescent="0.2">
      <c r="A32" s="46" t="s">
        <v>27</v>
      </c>
      <c r="B32" s="721"/>
      <c r="C32" s="717"/>
      <c r="D32" s="717"/>
      <c r="E32" s="717"/>
    </row>
    <row r="33" spans="1:5" ht="15" customHeight="1" thickBot="1" x14ac:dyDescent="0.25">
      <c r="A33" s="318" t="s">
        <v>113</v>
      </c>
      <c r="B33" s="722">
        <f>+B9+B18+B23+B12+SUM(B24:B32)</f>
        <v>0</v>
      </c>
      <c r="C33" s="722">
        <f t="shared" ref="C33:E33" si="0">+C9+C18+C23+C12+SUM(C24:C32)</f>
        <v>0</v>
      </c>
      <c r="D33" s="722">
        <f t="shared" si="0"/>
        <v>0</v>
      </c>
      <c r="E33" s="723">
        <f t="shared" si="0"/>
        <v>0</v>
      </c>
    </row>
    <row r="34" spans="1:5" ht="15.75" thickTop="1" x14ac:dyDescent="0.2"/>
    <row r="37" spans="1:5" ht="21.75" customHeight="1" x14ac:dyDescent="0.2"/>
  </sheetData>
  <sheetProtection algorithmName="SHA-512" hashValue="mNe9tcEANpwx2hoBvlQVfBzE4jWcev+7O5DUcbcZKczSYDmQjbt5pBMUHu/X3o4KjEiB3f4bPDdYSMmm6pvmxA==" saltValue="7/H62ZyEFe7rxJxim1/Qig==" spinCount="100000" sheet="1" objects="1" scenarios="1"/>
  <printOptions horizontalCentered="1"/>
  <pageMargins left="0.5" right="0.5" top="1" bottom="0.75" header="0.5" footer="0.5"/>
  <pageSetup scale="85"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F685A-36AB-4B5A-B0DB-064C2562EF9E}">
  <dimension ref="A1:S238"/>
  <sheetViews>
    <sheetView zoomScaleNormal="100" workbookViewId="0">
      <selection activeCell="A4" sqref="A4"/>
    </sheetView>
  </sheetViews>
  <sheetFormatPr defaultColWidth="8.875" defaultRowHeight="15" x14ac:dyDescent="0.2"/>
  <cols>
    <col min="1" max="1" width="41.375" style="2" customWidth="1"/>
    <col min="2" max="10" width="12.5" style="2" customWidth="1"/>
    <col min="11" max="11" width="11.125" style="2" customWidth="1"/>
    <col min="12" max="19" width="9" style="2" customWidth="1"/>
    <col min="20" max="16384" width="8.875" style="2"/>
  </cols>
  <sheetData>
    <row r="1" spans="1:19" ht="15" customHeight="1" x14ac:dyDescent="0.25">
      <c r="A1" s="7" t="str">
        <f>CONCATENATE("Schedule ",Chklst!A44," - ",Chklst!B44)</f>
        <v>Schedule W - Square Footage</v>
      </c>
      <c r="B1" s="7"/>
      <c r="C1" s="147"/>
      <c r="D1" s="29"/>
      <c r="E1" s="8"/>
      <c r="F1" s="8"/>
      <c r="G1" s="8"/>
      <c r="I1" s="1049" t="s">
        <v>102</v>
      </c>
      <c r="J1" s="1126"/>
    </row>
    <row r="2" spans="1:19" ht="15" customHeight="1" x14ac:dyDescent="0.2">
      <c r="A2" s="11" t="str">
        <f>'Sch A'!$A$2</f>
        <v>SFN 134 (Rev. 04-24)</v>
      </c>
      <c r="B2" s="10"/>
      <c r="C2" s="148"/>
      <c r="D2" s="8"/>
      <c r="E2" s="928"/>
      <c r="F2" s="928"/>
      <c r="G2" s="928"/>
      <c r="I2" s="1049" t="s">
        <v>103</v>
      </c>
      <c r="J2" s="1127">
        <f>'Sch A'!$C$2</f>
        <v>45108</v>
      </c>
    </row>
    <row r="3" spans="1:19" ht="15" customHeight="1" x14ac:dyDescent="0.2">
      <c r="A3" s="1463">
        <f>'Sch A'!$A$5</f>
        <v>0</v>
      </c>
      <c r="B3" s="10"/>
      <c r="C3" s="29"/>
      <c r="D3" s="10"/>
      <c r="E3" s="1045"/>
      <c r="F3" s="1045"/>
      <c r="G3" s="1045"/>
      <c r="I3" s="1277" t="s">
        <v>104</v>
      </c>
      <c r="J3" s="1138">
        <f>'Sch A'!$C$3</f>
        <v>45473</v>
      </c>
    </row>
    <row r="4" spans="1:19" ht="15" customHeight="1" x14ac:dyDescent="0.2">
      <c r="A4" s="10"/>
      <c r="B4" s="10"/>
      <c r="C4" s="149"/>
      <c r="G4" s="928"/>
      <c r="H4" s="928"/>
      <c r="I4" s="928"/>
      <c r="J4" s="921"/>
    </row>
    <row r="5" spans="1:19" ht="37.9" customHeight="1" x14ac:dyDescent="0.3">
      <c r="A5" s="724" t="s">
        <v>95</v>
      </c>
      <c r="B5" s="1419" t="s">
        <v>643</v>
      </c>
      <c r="C5" s="1394"/>
      <c r="D5" s="725" t="s">
        <v>644</v>
      </c>
      <c r="E5" s="726" t="s">
        <v>109</v>
      </c>
      <c r="F5" s="715" t="s">
        <v>33</v>
      </c>
      <c r="G5" s="713" t="s">
        <v>35</v>
      </c>
      <c r="H5" s="715" t="s">
        <v>37</v>
      </c>
      <c r="I5" s="727" t="s">
        <v>38</v>
      </c>
      <c r="J5" s="728" t="s">
        <v>39</v>
      </c>
      <c r="K5" s="729" t="s">
        <v>223</v>
      </c>
      <c r="M5" s="1418" t="s">
        <v>645</v>
      </c>
      <c r="N5" s="730"/>
      <c r="O5" s="731"/>
      <c r="P5" s="731"/>
      <c r="Q5" s="1415" t="s">
        <v>646</v>
      </c>
      <c r="R5" s="1416" t="s">
        <v>647</v>
      </c>
      <c r="S5" s="1417" t="s">
        <v>648</v>
      </c>
    </row>
    <row r="6" spans="1:19" ht="15" customHeight="1" x14ac:dyDescent="0.2">
      <c r="A6" s="1392" t="s">
        <v>47</v>
      </c>
      <c r="B6" s="1397"/>
      <c r="C6" s="1398"/>
      <c r="D6" s="1393"/>
      <c r="E6" s="732"/>
      <c r="F6" s="732"/>
      <c r="G6" s="732"/>
      <c r="H6" s="732"/>
      <c r="I6" s="732"/>
      <c r="J6" s="732"/>
      <c r="K6" s="733"/>
      <c r="M6" s="33" t="s">
        <v>649</v>
      </c>
      <c r="Q6" s="734">
        <f>S6*R6</f>
        <v>0</v>
      </c>
      <c r="R6" s="735"/>
      <c r="S6" s="736"/>
    </row>
    <row r="7" spans="1:19" ht="15" customHeight="1" x14ac:dyDescent="0.2">
      <c r="A7" s="724" t="s">
        <v>205</v>
      </c>
      <c r="B7" s="1395" t="s">
        <v>109</v>
      </c>
      <c r="C7" s="1396"/>
      <c r="D7" s="739">
        <f t="shared" ref="D7:D14" si="0">SUM(E7:J7)</f>
        <v>0</v>
      </c>
      <c r="E7" s="739">
        <f t="shared" ref="E7:J7" si="1">E51</f>
        <v>0</v>
      </c>
      <c r="F7" s="739">
        <f t="shared" si="1"/>
        <v>0</v>
      </c>
      <c r="G7" s="739">
        <f t="shared" si="1"/>
        <v>0</v>
      </c>
      <c r="H7" s="739">
        <f t="shared" si="1"/>
        <v>0</v>
      </c>
      <c r="I7" s="739">
        <f t="shared" si="1"/>
        <v>0</v>
      </c>
      <c r="J7" s="739">
        <f t="shared" si="1"/>
        <v>0</v>
      </c>
      <c r="K7" s="1399">
        <v>3.1</v>
      </c>
      <c r="M7" s="33" t="s">
        <v>650</v>
      </c>
      <c r="Q7" s="734">
        <f t="shared" ref="Q7:Q11" si="2">S7*R7</f>
        <v>0</v>
      </c>
      <c r="R7" s="740"/>
      <c r="S7" s="741"/>
    </row>
    <row r="8" spans="1:19" ht="15" customHeight="1" x14ac:dyDescent="0.2">
      <c r="A8" s="724" t="s">
        <v>207</v>
      </c>
      <c r="B8" s="737" t="s">
        <v>33</v>
      </c>
      <c r="C8" s="738"/>
      <c r="D8" s="742">
        <f t="shared" si="0"/>
        <v>0</v>
      </c>
      <c r="E8" s="742">
        <f>E85</f>
        <v>0</v>
      </c>
      <c r="F8" s="742">
        <f t="shared" ref="F8:J8" si="3">F85</f>
        <v>0</v>
      </c>
      <c r="G8" s="742">
        <f t="shared" si="3"/>
        <v>0</v>
      </c>
      <c r="H8" s="742">
        <f t="shared" si="3"/>
        <v>0</v>
      </c>
      <c r="I8" s="742">
        <f t="shared" si="3"/>
        <v>0</v>
      </c>
      <c r="J8" s="742">
        <f t="shared" si="3"/>
        <v>0</v>
      </c>
      <c r="K8" s="1399">
        <v>3.2</v>
      </c>
      <c r="M8" s="33" t="s">
        <v>651</v>
      </c>
      <c r="Q8" s="734">
        <f t="shared" si="2"/>
        <v>0</v>
      </c>
      <c r="R8" s="740"/>
      <c r="S8" s="741"/>
    </row>
    <row r="9" spans="1:19" ht="15" customHeight="1" x14ac:dyDescent="0.2">
      <c r="A9" s="724" t="s">
        <v>209</v>
      </c>
      <c r="B9" s="737" t="s">
        <v>35</v>
      </c>
      <c r="C9" s="738"/>
      <c r="D9" s="742">
        <f t="shared" si="0"/>
        <v>0</v>
      </c>
      <c r="E9" s="742">
        <f>E119</f>
        <v>0</v>
      </c>
      <c r="F9" s="742">
        <f t="shared" ref="F9:J9" si="4">F119</f>
        <v>0</v>
      </c>
      <c r="G9" s="742">
        <f t="shared" si="4"/>
        <v>0</v>
      </c>
      <c r="H9" s="742">
        <f t="shared" si="4"/>
        <v>0</v>
      </c>
      <c r="I9" s="742">
        <f t="shared" si="4"/>
        <v>0</v>
      </c>
      <c r="J9" s="742">
        <f t="shared" si="4"/>
        <v>0</v>
      </c>
      <c r="K9" s="1399">
        <v>3.3</v>
      </c>
      <c r="M9" s="33" t="s">
        <v>652</v>
      </c>
      <c r="Q9" s="734">
        <f t="shared" si="2"/>
        <v>0</v>
      </c>
      <c r="R9" s="740"/>
      <c r="S9" s="741"/>
    </row>
    <row r="10" spans="1:19" ht="15" customHeight="1" x14ac:dyDescent="0.2">
      <c r="A10" s="724" t="s">
        <v>211</v>
      </c>
      <c r="B10" s="737" t="s">
        <v>37</v>
      </c>
      <c r="C10" s="738"/>
      <c r="D10" s="742">
        <f t="shared" si="0"/>
        <v>0</v>
      </c>
      <c r="E10" s="742">
        <f>E153</f>
        <v>0</v>
      </c>
      <c r="F10" s="742">
        <f t="shared" ref="F10:J10" si="5">F153</f>
        <v>0</v>
      </c>
      <c r="G10" s="742">
        <f t="shared" si="5"/>
        <v>0</v>
      </c>
      <c r="H10" s="742">
        <f t="shared" si="5"/>
        <v>0</v>
      </c>
      <c r="I10" s="742">
        <f t="shared" si="5"/>
        <v>0</v>
      </c>
      <c r="J10" s="742">
        <f t="shared" si="5"/>
        <v>0</v>
      </c>
      <c r="K10" s="1399">
        <v>3.4</v>
      </c>
      <c r="M10" s="33" t="s">
        <v>653</v>
      </c>
      <c r="Q10" s="734">
        <f t="shared" si="2"/>
        <v>0</v>
      </c>
      <c r="R10" s="740"/>
      <c r="S10" s="741"/>
    </row>
    <row r="11" spans="1:19" ht="15" customHeight="1" x14ac:dyDescent="0.2">
      <c r="A11" s="724" t="s">
        <v>213</v>
      </c>
      <c r="B11" s="737" t="s">
        <v>38</v>
      </c>
      <c r="C11" s="738"/>
      <c r="D11" s="742">
        <f t="shared" si="0"/>
        <v>0</v>
      </c>
      <c r="E11" s="742">
        <f>E187</f>
        <v>0</v>
      </c>
      <c r="F11" s="742">
        <f t="shared" ref="F11:J11" si="6">F187</f>
        <v>0</v>
      </c>
      <c r="G11" s="742">
        <f t="shared" si="6"/>
        <v>0</v>
      </c>
      <c r="H11" s="742">
        <f t="shared" si="6"/>
        <v>0</v>
      </c>
      <c r="I11" s="742">
        <f t="shared" si="6"/>
        <v>0</v>
      </c>
      <c r="J11" s="742">
        <f t="shared" si="6"/>
        <v>0</v>
      </c>
      <c r="K11" s="1399">
        <v>3.5</v>
      </c>
      <c r="M11" s="33" t="s">
        <v>1179</v>
      </c>
      <c r="N11" s="921"/>
      <c r="O11" s="921"/>
      <c r="P11" s="37"/>
      <c r="Q11" s="920">
        <f t="shared" si="2"/>
        <v>0</v>
      </c>
      <c r="R11" s="745"/>
      <c r="S11" s="746"/>
    </row>
    <row r="12" spans="1:19" ht="15" customHeight="1" x14ac:dyDescent="0.2">
      <c r="A12" s="724" t="s">
        <v>215</v>
      </c>
      <c r="B12" s="737" t="s">
        <v>39</v>
      </c>
      <c r="C12" s="738"/>
      <c r="D12" s="742">
        <f t="shared" si="0"/>
        <v>0</v>
      </c>
      <c r="E12" s="742">
        <f>E221</f>
        <v>0</v>
      </c>
      <c r="F12" s="742">
        <f t="shared" ref="F12:J12" si="7">F221</f>
        <v>0</v>
      </c>
      <c r="G12" s="742">
        <f t="shared" si="7"/>
        <v>0</v>
      </c>
      <c r="H12" s="742">
        <f t="shared" si="7"/>
        <v>0</v>
      </c>
      <c r="I12" s="742">
        <f t="shared" si="7"/>
        <v>0</v>
      </c>
      <c r="J12" s="742">
        <f t="shared" si="7"/>
        <v>0</v>
      </c>
      <c r="K12" s="1399">
        <v>3.6</v>
      </c>
      <c r="M12" s="33" t="s">
        <v>1180</v>
      </c>
      <c r="Q12" s="734">
        <f t="shared" ref="Q12:Q14" si="8">S12*R12</f>
        <v>0</v>
      </c>
      <c r="R12" s="740"/>
      <c r="S12" s="741"/>
    </row>
    <row r="13" spans="1:19" ht="15" customHeight="1" x14ac:dyDescent="0.2">
      <c r="A13" s="724" t="s">
        <v>655</v>
      </c>
      <c r="B13" s="748"/>
      <c r="C13" s="749"/>
      <c r="D13" s="742">
        <f t="shared" si="0"/>
        <v>0</v>
      </c>
      <c r="E13" s="742">
        <f>SUM(E7:E12)</f>
        <v>0</v>
      </c>
      <c r="F13" s="742">
        <f t="shared" ref="F13:J13" si="9">SUM(F7:F12)</f>
        <v>0</v>
      </c>
      <c r="G13" s="742">
        <f t="shared" si="9"/>
        <v>0</v>
      </c>
      <c r="H13" s="742">
        <f t="shared" si="9"/>
        <v>0</v>
      </c>
      <c r="I13" s="742">
        <f t="shared" si="9"/>
        <v>0</v>
      </c>
      <c r="J13" s="742">
        <f t="shared" si="9"/>
        <v>0</v>
      </c>
      <c r="K13" s="1399">
        <v>3.7</v>
      </c>
      <c r="L13" s="164"/>
      <c r="M13" s="33" t="s">
        <v>1181</v>
      </c>
      <c r="Q13" s="734">
        <f t="shared" si="8"/>
        <v>0</v>
      </c>
      <c r="R13" s="740"/>
      <c r="S13" s="741"/>
    </row>
    <row r="14" spans="1:19" ht="15" customHeight="1" x14ac:dyDescent="0.2">
      <c r="A14" s="751" t="s">
        <v>657</v>
      </c>
      <c r="C14" s="752"/>
      <c r="D14" s="742">
        <f t="shared" si="0"/>
        <v>0</v>
      </c>
      <c r="E14" s="742">
        <f>E53+E87+E121+E155+E189+E223</f>
        <v>0</v>
      </c>
      <c r="F14" s="742">
        <f t="shared" ref="F14:J14" si="10">F53+F87+F121+F155+F189+F223</f>
        <v>0</v>
      </c>
      <c r="G14" s="742">
        <f t="shared" si="10"/>
        <v>0</v>
      </c>
      <c r="H14" s="742">
        <f t="shared" si="10"/>
        <v>0</v>
      </c>
      <c r="I14" s="742">
        <f t="shared" si="10"/>
        <v>0</v>
      </c>
      <c r="J14" s="742">
        <f t="shared" si="10"/>
        <v>0</v>
      </c>
      <c r="K14" s="164"/>
      <c r="L14" s="165"/>
      <c r="M14" s="743" t="s">
        <v>654</v>
      </c>
      <c r="N14" s="680"/>
      <c r="O14" s="680"/>
      <c r="P14" s="680"/>
      <c r="Q14" s="744">
        <f t="shared" si="8"/>
        <v>0</v>
      </c>
      <c r="R14" s="745"/>
      <c r="S14" s="746"/>
    </row>
    <row r="15" spans="1:19" ht="15" customHeight="1" x14ac:dyDescent="0.2">
      <c r="A15" s="724" t="s">
        <v>658</v>
      </c>
      <c r="B15" s="748"/>
      <c r="C15" s="749"/>
      <c r="D15" s="742">
        <f>D13+D14</f>
        <v>0</v>
      </c>
      <c r="E15" s="742">
        <f t="shared" ref="E15:J15" si="11">E13+E14</f>
        <v>0</v>
      </c>
      <c r="F15" s="742">
        <f t="shared" si="11"/>
        <v>0</v>
      </c>
      <c r="G15" s="742">
        <f t="shared" si="11"/>
        <v>0</v>
      </c>
      <c r="H15" s="742">
        <f t="shared" si="11"/>
        <v>0</v>
      </c>
      <c r="I15" s="742">
        <f t="shared" si="11"/>
        <v>0</v>
      </c>
      <c r="J15" s="742">
        <f t="shared" si="11"/>
        <v>0</v>
      </c>
      <c r="K15" s="169"/>
      <c r="L15" s="169"/>
      <c r="M15" s="743"/>
      <c r="N15" s="680"/>
      <c r="O15" s="680"/>
      <c r="P15" s="680"/>
      <c r="Q15" s="747"/>
      <c r="R15" s="747"/>
      <c r="S15" s="747"/>
    </row>
    <row r="16" spans="1:19" ht="15" customHeight="1" x14ac:dyDescent="0.25">
      <c r="A16" s="724" t="s">
        <v>659</v>
      </c>
      <c r="B16" s="748"/>
      <c r="C16" s="749"/>
      <c r="D16" s="970">
        <f>IFERROR(SUM(E16:J16),0)</f>
        <v>0</v>
      </c>
      <c r="E16" s="970">
        <f>IFERROR(E13/$D13,0)</f>
        <v>0</v>
      </c>
      <c r="F16" s="970">
        <f t="shared" ref="F16:J16" si="12">IFERROR(F13/$D13,0)</f>
        <v>0</v>
      </c>
      <c r="G16" s="970">
        <f t="shared" si="12"/>
        <v>0</v>
      </c>
      <c r="H16" s="970">
        <f t="shared" si="12"/>
        <v>0</v>
      </c>
      <c r="I16" s="970">
        <f t="shared" si="12"/>
        <v>0</v>
      </c>
      <c r="J16" s="970">
        <f t="shared" si="12"/>
        <v>0</v>
      </c>
      <c r="K16" s="169"/>
      <c r="L16" s="169"/>
      <c r="M16" s="724" t="s">
        <v>656</v>
      </c>
      <c r="N16" s="750"/>
      <c r="O16" s="750"/>
      <c r="P16" s="750"/>
      <c r="Q16" s="734">
        <f>SUM(Q6:Q14)</f>
        <v>0</v>
      </c>
      <c r="R16" s="747"/>
      <c r="S16" s="734">
        <f>SUM(S6:S14)</f>
        <v>0</v>
      </c>
    </row>
    <row r="17" spans="1:19" ht="15" customHeight="1" x14ac:dyDescent="0.2">
      <c r="B17" s="754"/>
      <c r="C17" s="755" t="s">
        <v>660</v>
      </c>
      <c r="D17" s="753"/>
      <c r="E17" s="971">
        <f>'Sch A-1'!$B$16</f>
        <v>0</v>
      </c>
      <c r="K17" s="169"/>
      <c r="L17" s="169"/>
    </row>
    <row r="18" spans="1:19" ht="15" customHeight="1" x14ac:dyDescent="0.2">
      <c r="B18" s="754"/>
      <c r="C18" s="724" t="s">
        <v>661</v>
      </c>
      <c r="D18" s="1390"/>
      <c r="E18" s="1391">
        <f>IFERROR(E15/E17,0)</f>
        <v>0</v>
      </c>
      <c r="K18" s="169"/>
      <c r="L18" s="169"/>
    </row>
    <row r="19" spans="1:19" ht="15" customHeight="1" x14ac:dyDescent="0.2">
      <c r="A19" s="754"/>
      <c r="B19" s="754"/>
      <c r="E19" s="341"/>
    </row>
    <row r="20" spans="1:19" ht="15" customHeight="1" x14ac:dyDescent="0.25">
      <c r="B20" s="7"/>
      <c r="C20" s="7"/>
      <c r="D20" s="7"/>
      <c r="E20" s="7"/>
      <c r="F20" s="7"/>
      <c r="G20" s="7"/>
      <c r="H20" s="7"/>
      <c r="I20" s="7"/>
      <c r="J20" s="7"/>
      <c r="K20" s="7"/>
    </row>
    <row r="21" spans="1:19" ht="15" customHeight="1" x14ac:dyDescent="0.25">
      <c r="A21" s="756" t="s">
        <v>95</v>
      </c>
      <c r="B21" s="757"/>
      <c r="C21" s="749"/>
      <c r="D21" s="749"/>
      <c r="E21" s="749"/>
      <c r="F21" s="749"/>
      <c r="G21" s="749"/>
      <c r="H21" s="749"/>
      <c r="I21" s="749"/>
      <c r="J21" s="752"/>
      <c r="K21" s="758"/>
      <c r="L21" s="724"/>
      <c r="M21" s="749"/>
      <c r="N21" s="749"/>
      <c r="O21" s="749" t="s">
        <v>662</v>
      </c>
      <c r="P21" s="749"/>
      <c r="Q21" s="749"/>
      <c r="R21" s="749"/>
      <c r="S21" s="752"/>
    </row>
    <row r="22" spans="1:19" ht="36" x14ac:dyDescent="0.2">
      <c r="A22" s="755" t="s">
        <v>663</v>
      </c>
      <c r="B22" s="759" t="s">
        <v>202</v>
      </c>
      <c r="C22" s="759" t="s">
        <v>664</v>
      </c>
      <c r="D22" s="725" t="s">
        <v>644</v>
      </c>
      <c r="E22" s="726" t="s">
        <v>109</v>
      </c>
      <c r="F22" s="715" t="s">
        <v>33</v>
      </c>
      <c r="G22" s="713" t="s">
        <v>35</v>
      </c>
      <c r="H22" s="715" t="s">
        <v>37</v>
      </c>
      <c r="I22" s="727" t="s">
        <v>38</v>
      </c>
      <c r="J22" s="728" t="s">
        <v>39</v>
      </c>
      <c r="L22" s="759" t="s">
        <v>202</v>
      </c>
      <c r="M22" s="726" t="s">
        <v>109</v>
      </c>
      <c r="N22" s="715" t="s">
        <v>33</v>
      </c>
      <c r="O22" s="713" t="s">
        <v>35</v>
      </c>
      <c r="P22" s="715" t="s">
        <v>37</v>
      </c>
      <c r="Q22" s="727" t="s">
        <v>38</v>
      </c>
      <c r="R22" s="728" t="s">
        <v>39</v>
      </c>
      <c r="S22" s="728" t="s">
        <v>113</v>
      </c>
    </row>
    <row r="23" spans="1:19" ht="15" customHeight="1" x14ac:dyDescent="0.2">
      <c r="A23" s="760" t="s">
        <v>109</v>
      </c>
      <c r="B23" s="760" t="s">
        <v>205</v>
      </c>
      <c r="C23" s="761"/>
      <c r="D23" s="762"/>
      <c r="E23" s="762"/>
      <c r="F23" s="762"/>
      <c r="G23" s="762"/>
      <c r="H23" s="762"/>
      <c r="I23" s="762"/>
      <c r="J23" s="763"/>
      <c r="L23" s="761"/>
      <c r="M23" s="885"/>
      <c r="N23" s="885"/>
      <c r="O23" s="885"/>
      <c r="P23" s="885"/>
      <c r="Q23" s="885"/>
      <c r="R23" s="885"/>
      <c r="S23" s="886"/>
    </row>
    <row r="24" spans="1:19" ht="15" customHeight="1" x14ac:dyDescent="0.2">
      <c r="A24" s="724" t="s">
        <v>665</v>
      </c>
      <c r="B24" s="887"/>
      <c r="C24" s="655"/>
      <c r="D24" s="739">
        <f t="shared" ref="D24:D41" si="13">SUM(E24:J24)</f>
        <v>0</v>
      </c>
      <c r="E24" s="764">
        <f t="shared" ref="E24:E41" si="14">$C24*M24</f>
        <v>0</v>
      </c>
      <c r="F24" s="764">
        <f t="shared" ref="F24:F41" si="15">$C24*N24</f>
        <v>0</v>
      </c>
      <c r="G24" s="764">
        <f t="shared" ref="G24:G41" si="16">$C24*O24</f>
        <v>0</v>
      </c>
      <c r="H24" s="764">
        <f t="shared" ref="H24:H41" si="17">$C24*P24</f>
        <v>0</v>
      </c>
      <c r="I24" s="764">
        <f t="shared" ref="I24:I41" si="18">$C24*Q24</f>
        <v>0</v>
      </c>
      <c r="J24" s="764">
        <f t="shared" ref="J24:J41" si="19">$C24*R24</f>
        <v>0</v>
      </c>
      <c r="L24" s="1465">
        <f t="shared" ref="L24:L41" si="20">B24</f>
        <v>0</v>
      </c>
      <c r="M24" s="1406">
        <f>IFERROR(VLOOKUP($B24,'Sch C-3'!$C$8:$I$128,3,0),0)</f>
        <v>0</v>
      </c>
      <c r="N24" s="1406">
        <f>IFERROR(VLOOKUP($B24,'Sch C-3'!$C$8:$I$128,4,0),0)</f>
        <v>0</v>
      </c>
      <c r="O24" s="1406">
        <f>IFERROR(VLOOKUP($B24,'Sch C-3'!$C$8:$I$128,5,0),0)</f>
        <v>0</v>
      </c>
      <c r="P24" s="1406">
        <f>IFERROR(VLOOKUP($B24,'Sch C-3'!$C$8:$I$128,6,0),0)</f>
        <v>0</v>
      </c>
      <c r="Q24" s="1406">
        <f>IFERROR(VLOOKUP($B24,'Sch C-3'!$C$8:$I$128,7,0),0)</f>
        <v>0</v>
      </c>
      <c r="R24" s="1406">
        <f>IFERROR(VLOOKUP($B24,'Sch C-3'!$C$8:$J$128,8,0),0)</f>
        <v>0</v>
      </c>
      <c r="S24" s="1406">
        <f>SUM(M24:R24)</f>
        <v>0</v>
      </c>
    </row>
    <row r="25" spans="1:19" ht="15" customHeight="1" x14ac:dyDescent="0.2">
      <c r="A25" s="724" t="s">
        <v>666</v>
      </c>
      <c r="B25" s="888"/>
      <c r="C25" s="717"/>
      <c r="D25" s="742">
        <f t="shared" si="13"/>
        <v>0</v>
      </c>
      <c r="E25" s="766">
        <f t="shared" si="14"/>
        <v>0</v>
      </c>
      <c r="F25" s="766">
        <f t="shared" si="15"/>
        <v>0</v>
      </c>
      <c r="G25" s="766">
        <f t="shared" si="16"/>
        <v>0</v>
      </c>
      <c r="H25" s="766">
        <f t="shared" si="17"/>
        <v>0</v>
      </c>
      <c r="I25" s="766">
        <f t="shared" si="18"/>
        <v>0</v>
      </c>
      <c r="J25" s="766">
        <f t="shared" si="19"/>
        <v>0</v>
      </c>
      <c r="L25" s="1466">
        <f t="shared" si="20"/>
        <v>0</v>
      </c>
      <c r="M25" s="1406">
        <f>IFERROR(VLOOKUP($B25,'Sch C-3'!$C$8:$I$128,3,0),0)</f>
        <v>0</v>
      </c>
      <c r="N25" s="1406">
        <f>IFERROR(VLOOKUP($B25,'Sch C-3'!$C$8:$I$128,4,0),0)</f>
        <v>0</v>
      </c>
      <c r="O25" s="1406">
        <f>IFERROR(VLOOKUP($B25,'Sch C-3'!$C$8:$I$128,5,0),0)</f>
        <v>0</v>
      </c>
      <c r="P25" s="1406">
        <f>IFERROR(VLOOKUP($B25,'Sch C-3'!$C$8:$I$128,6,0),0)</f>
        <v>0</v>
      </c>
      <c r="Q25" s="1406">
        <f>IFERROR(VLOOKUP($B25,'Sch C-3'!$C$8:$I$128,7,0),0)</f>
        <v>0</v>
      </c>
      <c r="R25" s="1406">
        <f>IFERROR(VLOOKUP($B25,'Sch C-3'!$C$8:$J$128,8,0),0)</f>
        <v>0</v>
      </c>
      <c r="S25" s="1407">
        <f t="shared" ref="S25:S41" si="21">SUM(M25:R25)</f>
        <v>0</v>
      </c>
    </row>
    <row r="26" spans="1:19" ht="15" customHeight="1" x14ac:dyDescent="0.2">
      <c r="A26" s="724" t="s">
        <v>25</v>
      </c>
      <c r="B26" s="888"/>
      <c r="C26" s="717"/>
      <c r="D26" s="742">
        <f t="shared" si="13"/>
        <v>0</v>
      </c>
      <c r="E26" s="766">
        <f t="shared" si="14"/>
        <v>0</v>
      </c>
      <c r="F26" s="766">
        <f t="shared" si="15"/>
        <v>0</v>
      </c>
      <c r="G26" s="766">
        <f t="shared" si="16"/>
        <v>0</v>
      </c>
      <c r="H26" s="766">
        <f t="shared" si="17"/>
        <v>0</v>
      </c>
      <c r="I26" s="766">
        <f t="shared" si="18"/>
        <v>0</v>
      </c>
      <c r="J26" s="766">
        <f t="shared" si="19"/>
        <v>0</v>
      </c>
      <c r="L26" s="1466">
        <f t="shared" si="20"/>
        <v>0</v>
      </c>
      <c r="M26" s="1406">
        <f>IFERROR(VLOOKUP($B26,'Sch C-3'!$C$8:$I$128,3,0),0)</f>
        <v>0</v>
      </c>
      <c r="N26" s="1406">
        <f>IFERROR(VLOOKUP($B26,'Sch C-3'!$C$8:$I$128,4,0),0)</f>
        <v>0</v>
      </c>
      <c r="O26" s="1406">
        <f>IFERROR(VLOOKUP($B26,'Sch C-3'!$C$8:$I$128,5,0),0)</f>
        <v>0</v>
      </c>
      <c r="P26" s="1406">
        <f>IFERROR(VLOOKUP($B26,'Sch C-3'!$C$8:$I$128,6,0),0)</f>
        <v>0</v>
      </c>
      <c r="Q26" s="1406">
        <f>IFERROR(VLOOKUP($B26,'Sch C-3'!$C$8:$I$128,7,0),0)</f>
        <v>0</v>
      </c>
      <c r="R26" s="1406">
        <f>IFERROR(VLOOKUP($B26,'Sch C-3'!$C$8:$J$128,8,0),0)</f>
        <v>0</v>
      </c>
      <c r="S26" s="1407">
        <f t="shared" si="21"/>
        <v>0</v>
      </c>
    </row>
    <row r="27" spans="1:19" ht="15" customHeight="1" x14ac:dyDescent="0.2">
      <c r="A27" s="724" t="s">
        <v>13</v>
      </c>
      <c r="B27" s="888"/>
      <c r="C27" s="717"/>
      <c r="D27" s="742">
        <f t="shared" si="13"/>
        <v>0</v>
      </c>
      <c r="E27" s="766">
        <f t="shared" si="14"/>
        <v>0</v>
      </c>
      <c r="F27" s="766">
        <f t="shared" si="15"/>
        <v>0</v>
      </c>
      <c r="G27" s="766">
        <f t="shared" si="16"/>
        <v>0</v>
      </c>
      <c r="H27" s="766">
        <f t="shared" si="17"/>
        <v>0</v>
      </c>
      <c r="I27" s="766">
        <f t="shared" si="18"/>
        <v>0</v>
      </c>
      <c r="J27" s="766">
        <f t="shared" si="19"/>
        <v>0</v>
      </c>
      <c r="L27" s="1466">
        <f t="shared" si="20"/>
        <v>0</v>
      </c>
      <c r="M27" s="1406">
        <f>IFERROR(VLOOKUP($B27,'Sch C-3'!$C$8:$I$128,3,0),0)</f>
        <v>0</v>
      </c>
      <c r="N27" s="1406">
        <f>IFERROR(VLOOKUP($B27,'Sch C-3'!$C$8:$I$128,4,0),0)</f>
        <v>0</v>
      </c>
      <c r="O27" s="1406">
        <f>IFERROR(VLOOKUP($B27,'Sch C-3'!$C$8:$I$128,5,0),0)</f>
        <v>0</v>
      </c>
      <c r="P27" s="1406">
        <f>IFERROR(VLOOKUP($B27,'Sch C-3'!$C$8:$I$128,6,0),0)</f>
        <v>0</v>
      </c>
      <c r="Q27" s="1406">
        <f>IFERROR(VLOOKUP($B27,'Sch C-3'!$C$8:$I$128,7,0),0)</f>
        <v>0</v>
      </c>
      <c r="R27" s="1406">
        <f>IFERROR(VLOOKUP($B27,'Sch C-3'!$C$8:$J$128,8,0),0)</f>
        <v>0</v>
      </c>
      <c r="S27" s="1407">
        <f t="shared" si="21"/>
        <v>0</v>
      </c>
    </row>
    <row r="28" spans="1:19" ht="15" customHeight="1" x14ac:dyDescent="0.2">
      <c r="A28" s="724" t="s">
        <v>11</v>
      </c>
      <c r="B28" s="888"/>
      <c r="C28" s="717"/>
      <c r="D28" s="742">
        <f t="shared" si="13"/>
        <v>0</v>
      </c>
      <c r="E28" s="766">
        <f t="shared" si="14"/>
        <v>0</v>
      </c>
      <c r="F28" s="766">
        <f t="shared" si="15"/>
        <v>0</v>
      </c>
      <c r="G28" s="766">
        <f t="shared" si="16"/>
        <v>0</v>
      </c>
      <c r="H28" s="766">
        <f t="shared" si="17"/>
        <v>0</v>
      </c>
      <c r="I28" s="766">
        <f t="shared" si="18"/>
        <v>0</v>
      </c>
      <c r="J28" s="766">
        <f t="shared" si="19"/>
        <v>0</v>
      </c>
      <c r="L28" s="1466">
        <f t="shared" si="20"/>
        <v>0</v>
      </c>
      <c r="M28" s="1406">
        <f>IFERROR(VLOOKUP($B28,'Sch C-3'!$C$8:$I$128,3,0),0)</f>
        <v>0</v>
      </c>
      <c r="N28" s="1406">
        <f>IFERROR(VLOOKUP($B28,'Sch C-3'!$C$8:$I$128,4,0),0)</f>
        <v>0</v>
      </c>
      <c r="O28" s="1406">
        <f>IFERROR(VLOOKUP($B28,'Sch C-3'!$C$8:$I$128,5,0),0)</f>
        <v>0</v>
      </c>
      <c r="P28" s="1406">
        <f>IFERROR(VLOOKUP($B28,'Sch C-3'!$C$8:$I$128,6,0),0)</f>
        <v>0</v>
      </c>
      <c r="Q28" s="1406">
        <f>IFERROR(VLOOKUP($B28,'Sch C-3'!$C$8:$I$128,7,0),0)</f>
        <v>0</v>
      </c>
      <c r="R28" s="1406">
        <f>IFERROR(VLOOKUP($B28,'Sch C-3'!$C$8:$J$128,8,0),0)</f>
        <v>0</v>
      </c>
      <c r="S28" s="1407">
        <f t="shared" si="21"/>
        <v>0</v>
      </c>
    </row>
    <row r="29" spans="1:19" ht="15" customHeight="1" x14ac:dyDescent="0.2">
      <c r="A29" s="724" t="s">
        <v>667</v>
      </c>
      <c r="B29" s="888"/>
      <c r="C29" s="717"/>
      <c r="D29" s="742">
        <f t="shared" si="13"/>
        <v>0</v>
      </c>
      <c r="E29" s="766">
        <f t="shared" si="14"/>
        <v>0</v>
      </c>
      <c r="F29" s="766">
        <f t="shared" si="15"/>
        <v>0</v>
      </c>
      <c r="G29" s="766">
        <f t="shared" si="16"/>
        <v>0</v>
      </c>
      <c r="H29" s="766">
        <f t="shared" si="17"/>
        <v>0</v>
      </c>
      <c r="I29" s="766">
        <f t="shared" si="18"/>
        <v>0</v>
      </c>
      <c r="J29" s="766">
        <f t="shared" si="19"/>
        <v>0</v>
      </c>
      <c r="L29" s="1466">
        <f t="shared" si="20"/>
        <v>0</v>
      </c>
      <c r="M29" s="1406">
        <f>IFERROR(VLOOKUP($B29,'Sch C-3'!$C$8:$I$128,3,0),0)</f>
        <v>0</v>
      </c>
      <c r="N29" s="1406">
        <f>IFERROR(VLOOKUP($B29,'Sch C-3'!$C$8:$I$128,4,0),0)</f>
        <v>0</v>
      </c>
      <c r="O29" s="1406">
        <f>IFERROR(VLOOKUP($B29,'Sch C-3'!$C$8:$I$128,5,0),0)</f>
        <v>0</v>
      </c>
      <c r="P29" s="1406">
        <f>IFERROR(VLOOKUP($B29,'Sch C-3'!$C$8:$I$128,6,0),0)</f>
        <v>0</v>
      </c>
      <c r="Q29" s="1406">
        <f>IFERROR(VLOOKUP($B29,'Sch C-3'!$C$8:$I$128,7,0),0)</f>
        <v>0</v>
      </c>
      <c r="R29" s="1406">
        <f>IFERROR(VLOOKUP($B29,'Sch C-3'!$C$8:$J$128,8,0),0)</f>
        <v>0</v>
      </c>
      <c r="S29" s="1407">
        <f t="shared" si="21"/>
        <v>0</v>
      </c>
    </row>
    <row r="30" spans="1:19" ht="15" customHeight="1" x14ac:dyDescent="0.2">
      <c r="A30" s="724" t="s">
        <v>19</v>
      </c>
      <c r="B30" s="888"/>
      <c r="C30" s="717"/>
      <c r="D30" s="742">
        <f t="shared" si="13"/>
        <v>0</v>
      </c>
      <c r="E30" s="766">
        <f t="shared" si="14"/>
        <v>0</v>
      </c>
      <c r="F30" s="766">
        <f t="shared" si="15"/>
        <v>0</v>
      </c>
      <c r="G30" s="766">
        <f t="shared" si="16"/>
        <v>0</v>
      </c>
      <c r="H30" s="766">
        <f t="shared" si="17"/>
        <v>0</v>
      </c>
      <c r="I30" s="766">
        <f t="shared" si="18"/>
        <v>0</v>
      </c>
      <c r="J30" s="766">
        <f t="shared" si="19"/>
        <v>0</v>
      </c>
      <c r="L30" s="1466">
        <f t="shared" si="20"/>
        <v>0</v>
      </c>
      <c r="M30" s="1406">
        <f>IFERROR(VLOOKUP($B30,'Sch C-3'!$C$8:$I$128,3,0),0)</f>
        <v>0</v>
      </c>
      <c r="N30" s="1406">
        <f>IFERROR(VLOOKUP($B30,'Sch C-3'!$C$8:$I$128,4,0),0)</f>
        <v>0</v>
      </c>
      <c r="O30" s="1406">
        <f>IFERROR(VLOOKUP($B30,'Sch C-3'!$C$8:$I$128,5,0),0)</f>
        <v>0</v>
      </c>
      <c r="P30" s="1406">
        <f>IFERROR(VLOOKUP($B30,'Sch C-3'!$C$8:$I$128,6,0),0)</f>
        <v>0</v>
      </c>
      <c r="Q30" s="1406">
        <f>IFERROR(VLOOKUP($B30,'Sch C-3'!$C$8:$I$128,7,0),0)</f>
        <v>0</v>
      </c>
      <c r="R30" s="1406">
        <f>IFERROR(VLOOKUP($B30,'Sch C-3'!$C$8:$J$128,8,0),0)</f>
        <v>0</v>
      </c>
      <c r="S30" s="1407">
        <f t="shared" si="21"/>
        <v>0</v>
      </c>
    </row>
    <row r="31" spans="1:19" ht="15" customHeight="1" x14ac:dyDescent="0.2">
      <c r="A31" s="724" t="s">
        <v>668</v>
      </c>
      <c r="B31" s="888"/>
      <c r="C31" s="717"/>
      <c r="D31" s="742">
        <f t="shared" si="13"/>
        <v>0</v>
      </c>
      <c r="E31" s="766">
        <f t="shared" si="14"/>
        <v>0</v>
      </c>
      <c r="F31" s="766">
        <f t="shared" si="15"/>
        <v>0</v>
      </c>
      <c r="G31" s="766">
        <f t="shared" si="16"/>
        <v>0</v>
      </c>
      <c r="H31" s="766">
        <f t="shared" si="17"/>
        <v>0</v>
      </c>
      <c r="I31" s="766">
        <f t="shared" si="18"/>
        <v>0</v>
      </c>
      <c r="J31" s="766">
        <f t="shared" si="19"/>
        <v>0</v>
      </c>
      <c r="L31" s="1466">
        <f t="shared" si="20"/>
        <v>0</v>
      </c>
      <c r="M31" s="1406">
        <f>IFERROR(VLOOKUP($B31,'Sch C-3'!$C$8:$I$128,3,0),0)</f>
        <v>0</v>
      </c>
      <c r="N31" s="1406">
        <f>IFERROR(VLOOKUP($B31,'Sch C-3'!$C$8:$I$128,4,0),0)</f>
        <v>0</v>
      </c>
      <c r="O31" s="1406">
        <f>IFERROR(VLOOKUP($B31,'Sch C-3'!$C$8:$I$128,5,0),0)</f>
        <v>0</v>
      </c>
      <c r="P31" s="1406">
        <f>IFERROR(VLOOKUP($B31,'Sch C-3'!$C$8:$I$128,6,0),0)</f>
        <v>0</v>
      </c>
      <c r="Q31" s="1406">
        <f>IFERROR(VLOOKUP($B31,'Sch C-3'!$C$8:$I$128,7,0),0)</f>
        <v>0</v>
      </c>
      <c r="R31" s="1406">
        <f>IFERROR(VLOOKUP($B31,'Sch C-3'!$C$8:$J$128,8,0),0)</f>
        <v>0</v>
      </c>
      <c r="S31" s="1407">
        <f t="shared" si="21"/>
        <v>0</v>
      </c>
    </row>
    <row r="32" spans="1:19" ht="15" customHeight="1" x14ac:dyDescent="0.2">
      <c r="A32" s="724" t="s">
        <v>15</v>
      </c>
      <c r="B32" s="888"/>
      <c r="C32" s="717"/>
      <c r="D32" s="742">
        <f t="shared" si="13"/>
        <v>0</v>
      </c>
      <c r="E32" s="766">
        <f t="shared" si="14"/>
        <v>0</v>
      </c>
      <c r="F32" s="766">
        <f t="shared" si="15"/>
        <v>0</v>
      </c>
      <c r="G32" s="766">
        <f t="shared" si="16"/>
        <v>0</v>
      </c>
      <c r="H32" s="766">
        <f t="shared" si="17"/>
        <v>0</v>
      </c>
      <c r="I32" s="766">
        <f t="shared" si="18"/>
        <v>0</v>
      </c>
      <c r="J32" s="766">
        <f t="shared" si="19"/>
        <v>0</v>
      </c>
      <c r="L32" s="1466">
        <f t="shared" si="20"/>
        <v>0</v>
      </c>
      <c r="M32" s="1406">
        <f>IFERROR(VLOOKUP($B32,'Sch C-3'!$C$8:$I$128,3,0),0)</f>
        <v>0</v>
      </c>
      <c r="N32" s="1406">
        <f>IFERROR(VLOOKUP($B32,'Sch C-3'!$C$8:$I$128,4,0),0)</f>
        <v>0</v>
      </c>
      <c r="O32" s="1406">
        <f>IFERROR(VLOOKUP($B32,'Sch C-3'!$C$8:$I$128,5,0),0)</f>
        <v>0</v>
      </c>
      <c r="P32" s="1406">
        <f>IFERROR(VLOOKUP($B32,'Sch C-3'!$C$8:$I$128,6,0),0)</f>
        <v>0</v>
      </c>
      <c r="Q32" s="1406">
        <f>IFERROR(VLOOKUP($B32,'Sch C-3'!$C$8:$I$128,7,0),0)</f>
        <v>0</v>
      </c>
      <c r="R32" s="1406">
        <f>IFERROR(VLOOKUP($B32,'Sch C-3'!$C$8:$J$128,8,0),0)</f>
        <v>0</v>
      </c>
      <c r="S32" s="1407">
        <f t="shared" si="21"/>
        <v>0</v>
      </c>
    </row>
    <row r="33" spans="1:19" ht="15" customHeight="1" x14ac:dyDescent="0.2">
      <c r="A33" s="724" t="s">
        <v>9</v>
      </c>
      <c r="B33" s="888"/>
      <c r="C33" s="717"/>
      <c r="D33" s="742">
        <f t="shared" si="13"/>
        <v>0</v>
      </c>
      <c r="E33" s="766">
        <f t="shared" si="14"/>
        <v>0</v>
      </c>
      <c r="F33" s="766">
        <f t="shared" si="15"/>
        <v>0</v>
      </c>
      <c r="G33" s="766">
        <f t="shared" si="16"/>
        <v>0</v>
      </c>
      <c r="H33" s="766">
        <f t="shared" si="17"/>
        <v>0</v>
      </c>
      <c r="I33" s="766">
        <f t="shared" si="18"/>
        <v>0</v>
      </c>
      <c r="J33" s="766">
        <f t="shared" si="19"/>
        <v>0</v>
      </c>
      <c r="L33" s="1466">
        <f t="shared" si="20"/>
        <v>0</v>
      </c>
      <c r="M33" s="1406">
        <f>IFERROR(VLOOKUP($B33,'Sch C-3'!$C$8:$I$128,3,0),0)</f>
        <v>0</v>
      </c>
      <c r="N33" s="1406">
        <f>IFERROR(VLOOKUP($B33,'Sch C-3'!$C$8:$I$128,4,0),0)</f>
        <v>0</v>
      </c>
      <c r="O33" s="1406">
        <f>IFERROR(VLOOKUP($B33,'Sch C-3'!$C$8:$I$128,5,0),0)</f>
        <v>0</v>
      </c>
      <c r="P33" s="1406">
        <f>IFERROR(VLOOKUP($B33,'Sch C-3'!$C$8:$I$128,6,0),0)</f>
        <v>0</v>
      </c>
      <c r="Q33" s="1406">
        <f>IFERROR(VLOOKUP($B33,'Sch C-3'!$C$8:$I$128,7,0),0)</f>
        <v>0</v>
      </c>
      <c r="R33" s="1406">
        <f>IFERROR(VLOOKUP($B33,'Sch C-3'!$C$8:$J$128,8,0),0)</f>
        <v>0</v>
      </c>
      <c r="S33" s="1407">
        <f t="shared" si="21"/>
        <v>0</v>
      </c>
    </row>
    <row r="34" spans="1:19" ht="15" customHeight="1" x14ac:dyDescent="0.2">
      <c r="A34" s="33" t="s">
        <v>669</v>
      </c>
      <c r="B34" s="888"/>
      <c r="C34" s="717"/>
      <c r="D34" s="742">
        <f t="shared" si="13"/>
        <v>0</v>
      </c>
      <c r="E34" s="766">
        <f t="shared" si="14"/>
        <v>0</v>
      </c>
      <c r="F34" s="766">
        <f t="shared" si="15"/>
        <v>0</v>
      </c>
      <c r="G34" s="766">
        <f t="shared" si="16"/>
        <v>0</v>
      </c>
      <c r="H34" s="766">
        <f t="shared" si="17"/>
        <v>0</v>
      </c>
      <c r="I34" s="766">
        <f t="shared" si="18"/>
        <v>0</v>
      </c>
      <c r="J34" s="766">
        <f t="shared" si="19"/>
        <v>0</v>
      </c>
      <c r="L34" s="1466">
        <f t="shared" si="20"/>
        <v>0</v>
      </c>
      <c r="M34" s="1406">
        <f>IFERROR(VLOOKUP($B34,'Sch C-3'!$C$8:$I$128,3,0),0)</f>
        <v>0</v>
      </c>
      <c r="N34" s="1406">
        <f>IFERROR(VLOOKUP($B34,'Sch C-3'!$C$8:$I$128,4,0),0)</f>
        <v>0</v>
      </c>
      <c r="O34" s="1406">
        <f>IFERROR(VLOOKUP($B34,'Sch C-3'!$C$8:$I$128,5,0),0)</f>
        <v>0</v>
      </c>
      <c r="P34" s="1406">
        <f>IFERROR(VLOOKUP($B34,'Sch C-3'!$C$8:$I$128,6,0),0)</f>
        <v>0</v>
      </c>
      <c r="Q34" s="1406">
        <f>IFERROR(VLOOKUP($B34,'Sch C-3'!$C$8:$I$128,7,0),0)</f>
        <v>0</v>
      </c>
      <c r="R34" s="1406">
        <f>IFERROR(VLOOKUP($B34,'Sch C-3'!$C$8:$J$128,8,0),0)</f>
        <v>0</v>
      </c>
      <c r="S34" s="1407">
        <f t="shared" si="21"/>
        <v>0</v>
      </c>
    </row>
    <row r="35" spans="1:19" ht="15" customHeight="1" x14ac:dyDescent="0.2">
      <c r="A35" s="724" t="s">
        <v>670</v>
      </c>
      <c r="B35" s="888"/>
      <c r="C35" s="717"/>
      <c r="D35" s="742">
        <f t="shared" si="13"/>
        <v>0</v>
      </c>
      <c r="E35" s="766">
        <f t="shared" si="14"/>
        <v>0</v>
      </c>
      <c r="F35" s="766">
        <f t="shared" si="15"/>
        <v>0</v>
      </c>
      <c r="G35" s="766">
        <f t="shared" si="16"/>
        <v>0</v>
      </c>
      <c r="H35" s="766">
        <f t="shared" si="17"/>
        <v>0</v>
      </c>
      <c r="I35" s="766">
        <f t="shared" si="18"/>
        <v>0</v>
      </c>
      <c r="J35" s="766">
        <f t="shared" si="19"/>
        <v>0</v>
      </c>
      <c r="L35" s="1466">
        <f t="shared" si="20"/>
        <v>0</v>
      </c>
      <c r="M35" s="1406">
        <f>IFERROR(VLOOKUP($B35,'Sch C-3'!$C$8:$I$128,3,0),0)</f>
        <v>0</v>
      </c>
      <c r="N35" s="1406">
        <f>IFERROR(VLOOKUP($B35,'Sch C-3'!$C$8:$I$128,4,0),0)</f>
        <v>0</v>
      </c>
      <c r="O35" s="1406">
        <f>IFERROR(VLOOKUP($B35,'Sch C-3'!$C$8:$I$128,5,0),0)</f>
        <v>0</v>
      </c>
      <c r="P35" s="1406">
        <f>IFERROR(VLOOKUP($B35,'Sch C-3'!$C$8:$I$128,6,0),0)</f>
        <v>0</v>
      </c>
      <c r="Q35" s="1406">
        <f>IFERROR(VLOOKUP($B35,'Sch C-3'!$C$8:$I$128,7,0),0)</f>
        <v>0</v>
      </c>
      <c r="R35" s="1406">
        <f>IFERROR(VLOOKUP($B35,'Sch C-3'!$C$8:$J$128,8,0),0)</f>
        <v>0</v>
      </c>
      <c r="S35" s="1407">
        <f t="shared" si="21"/>
        <v>0</v>
      </c>
    </row>
    <row r="36" spans="1:19" ht="15" customHeight="1" x14ac:dyDescent="0.2">
      <c r="A36" s="765"/>
      <c r="B36" s="888"/>
      <c r="C36" s="717"/>
      <c r="D36" s="742">
        <f t="shared" si="13"/>
        <v>0</v>
      </c>
      <c r="E36" s="766">
        <f t="shared" si="14"/>
        <v>0</v>
      </c>
      <c r="F36" s="766">
        <f t="shared" si="15"/>
        <v>0</v>
      </c>
      <c r="G36" s="766">
        <f t="shared" si="16"/>
        <v>0</v>
      </c>
      <c r="H36" s="766">
        <f t="shared" si="17"/>
        <v>0</v>
      </c>
      <c r="I36" s="766">
        <f t="shared" si="18"/>
        <v>0</v>
      </c>
      <c r="J36" s="766">
        <f t="shared" si="19"/>
        <v>0</v>
      </c>
      <c r="L36" s="1466">
        <f t="shared" si="20"/>
        <v>0</v>
      </c>
      <c r="M36" s="1406">
        <f>IFERROR(VLOOKUP($B36,'Sch C-3'!$C$8:$I$128,3,0),0)</f>
        <v>0</v>
      </c>
      <c r="N36" s="1406">
        <f>IFERROR(VLOOKUP($B36,'Sch C-3'!$C$8:$I$128,4,0),0)</f>
        <v>0</v>
      </c>
      <c r="O36" s="1406">
        <f>IFERROR(VLOOKUP($B36,'Sch C-3'!$C$8:$I$128,5,0),0)</f>
        <v>0</v>
      </c>
      <c r="P36" s="1406">
        <f>IFERROR(VLOOKUP($B36,'Sch C-3'!$C$8:$I$128,6,0),0)</f>
        <v>0</v>
      </c>
      <c r="Q36" s="1406">
        <f>IFERROR(VLOOKUP($B36,'Sch C-3'!$C$8:$I$128,7,0),0)</f>
        <v>0</v>
      </c>
      <c r="R36" s="1406">
        <f>IFERROR(VLOOKUP($B36,'Sch C-3'!$C$8:$J$128,8,0),0)</f>
        <v>0</v>
      </c>
      <c r="S36" s="1407">
        <f t="shared" si="21"/>
        <v>0</v>
      </c>
    </row>
    <row r="37" spans="1:19" ht="15" customHeight="1" x14ac:dyDescent="0.2">
      <c r="A37" s="765"/>
      <c r="B37" s="888"/>
      <c r="C37" s="717"/>
      <c r="D37" s="742">
        <f t="shared" si="13"/>
        <v>0</v>
      </c>
      <c r="E37" s="766">
        <f t="shared" si="14"/>
        <v>0</v>
      </c>
      <c r="F37" s="766">
        <f t="shared" si="15"/>
        <v>0</v>
      </c>
      <c r="G37" s="766">
        <f t="shared" si="16"/>
        <v>0</v>
      </c>
      <c r="H37" s="766">
        <f t="shared" si="17"/>
        <v>0</v>
      </c>
      <c r="I37" s="766">
        <f t="shared" si="18"/>
        <v>0</v>
      </c>
      <c r="J37" s="766">
        <f t="shared" si="19"/>
        <v>0</v>
      </c>
      <c r="L37" s="1466">
        <f t="shared" si="20"/>
        <v>0</v>
      </c>
      <c r="M37" s="1406">
        <f>IFERROR(VLOOKUP($B37,'Sch C-3'!$C$8:$I$128,3,0),0)</f>
        <v>0</v>
      </c>
      <c r="N37" s="1406">
        <f>IFERROR(VLOOKUP($B37,'Sch C-3'!$C$8:$I$128,4,0),0)</f>
        <v>0</v>
      </c>
      <c r="O37" s="1406">
        <f>IFERROR(VLOOKUP($B37,'Sch C-3'!$C$8:$I$128,5,0),0)</f>
        <v>0</v>
      </c>
      <c r="P37" s="1406">
        <f>IFERROR(VLOOKUP($B37,'Sch C-3'!$C$8:$I$128,6,0),0)</f>
        <v>0</v>
      </c>
      <c r="Q37" s="1406">
        <f>IFERROR(VLOOKUP($B37,'Sch C-3'!$C$8:$I$128,7,0),0)</f>
        <v>0</v>
      </c>
      <c r="R37" s="1406">
        <f>IFERROR(VLOOKUP($B37,'Sch C-3'!$C$8:$J$128,8,0),0)</f>
        <v>0</v>
      </c>
      <c r="S37" s="1407">
        <f t="shared" si="21"/>
        <v>0</v>
      </c>
    </row>
    <row r="38" spans="1:19" ht="15" customHeight="1" x14ac:dyDescent="0.2">
      <c r="A38" s="765"/>
      <c r="B38" s="888"/>
      <c r="C38" s="717"/>
      <c r="D38" s="742">
        <f t="shared" si="13"/>
        <v>0</v>
      </c>
      <c r="E38" s="766">
        <f t="shared" si="14"/>
        <v>0</v>
      </c>
      <c r="F38" s="766">
        <f t="shared" si="15"/>
        <v>0</v>
      </c>
      <c r="G38" s="766">
        <f t="shared" si="16"/>
        <v>0</v>
      </c>
      <c r="H38" s="766">
        <f t="shared" si="17"/>
        <v>0</v>
      </c>
      <c r="I38" s="766">
        <f t="shared" si="18"/>
        <v>0</v>
      </c>
      <c r="J38" s="766">
        <f t="shared" si="19"/>
        <v>0</v>
      </c>
      <c r="L38" s="1466">
        <f t="shared" si="20"/>
        <v>0</v>
      </c>
      <c r="M38" s="1406">
        <f>IFERROR(VLOOKUP($B38,'Sch C-3'!$C$8:$I$128,3,0),0)</f>
        <v>0</v>
      </c>
      <c r="N38" s="1406">
        <f>IFERROR(VLOOKUP($B38,'Sch C-3'!$C$8:$I$128,4,0),0)</f>
        <v>0</v>
      </c>
      <c r="O38" s="1406">
        <f>IFERROR(VLOOKUP($B38,'Sch C-3'!$C$8:$I$128,5,0),0)</f>
        <v>0</v>
      </c>
      <c r="P38" s="1406">
        <f>IFERROR(VLOOKUP($B38,'Sch C-3'!$C$8:$I$128,6,0),0)</f>
        <v>0</v>
      </c>
      <c r="Q38" s="1406">
        <f>IFERROR(VLOOKUP($B38,'Sch C-3'!$C$8:$I$128,7,0),0)</f>
        <v>0</v>
      </c>
      <c r="R38" s="1406">
        <f>IFERROR(VLOOKUP($B38,'Sch C-3'!$C$8:$J$128,8,0),0)</f>
        <v>0</v>
      </c>
      <c r="S38" s="1407">
        <f t="shared" si="21"/>
        <v>0</v>
      </c>
    </row>
    <row r="39" spans="1:19" ht="15" customHeight="1" x14ac:dyDescent="0.2">
      <c r="A39" s="765"/>
      <c r="B39" s="888"/>
      <c r="C39" s="717"/>
      <c r="D39" s="742">
        <f t="shared" si="13"/>
        <v>0</v>
      </c>
      <c r="E39" s="766">
        <f t="shared" si="14"/>
        <v>0</v>
      </c>
      <c r="F39" s="766">
        <f t="shared" si="15"/>
        <v>0</v>
      </c>
      <c r="G39" s="766">
        <f t="shared" si="16"/>
        <v>0</v>
      </c>
      <c r="H39" s="766">
        <f t="shared" si="17"/>
        <v>0</v>
      </c>
      <c r="I39" s="766">
        <f t="shared" si="18"/>
        <v>0</v>
      </c>
      <c r="J39" s="766">
        <f t="shared" si="19"/>
        <v>0</v>
      </c>
      <c r="L39" s="1466">
        <f t="shared" si="20"/>
        <v>0</v>
      </c>
      <c r="M39" s="1406">
        <f>IFERROR(VLOOKUP($B39,'Sch C-3'!$C$8:$I$128,3,0),0)</f>
        <v>0</v>
      </c>
      <c r="N39" s="1406">
        <f>IFERROR(VLOOKUP($B39,'Sch C-3'!$C$8:$I$128,4,0),0)</f>
        <v>0</v>
      </c>
      <c r="O39" s="1406">
        <f>IFERROR(VLOOKUP($B39,'Sch C-3'!$C$8:$I$128,5,0),0)</f>
        <v>0</v>
      </c>
      <c r="P39" s="1406">
        <f>IFERROR(VLOOKUP($B39,'Sch C-3'!$C$8:$I$128,6,0),0)</f>
        <v>0</v>
      </c>
      <c r="Q39" s="1406">
        <f>IFERROR(VLOOKUP($B39,'Sch C-3'!$C$8:$I$128,7,0),0)</f>
        <v>0</v>
      </c>
      <c r="R39" s="1406">
        <f>IFERROR(VLOOKUP($B39,'Sch C-3'!$C$8:$J$128,8,0),0)</f>
        <v>0</v>
      </c>
      <c r="S39" s="1407">
        <f t="shared" si="21"/>
        <v>0</v>
      </c>
    </row>
    <row r="40" spans="1:19" ht="15" customHeight="1" x14ac:dyDescent="0.2">
      <c r="A40" s="765"/>
      <c r="B40" s="888"/>
      <c r="C40" s="717"/>
      <c r="D40" s="742">
        <f t="shared" si="13"/>
        <v>0</v>
      </c>
      <c r="E40" s="766">
        <f t="shared" si="14"/>
        <v>0</v>
      </c>
      <c r="F40" s="766">
        <f t="shared" si="15"/>
        <v>0</v>
      </c>
      <c r="G40" s="766">
        <f t="shared" si="16"/>
        <v>0</v>
      </c>
      <c r="H40" s="766">
        <f t="shared" si="17"/>
        <v>0</v>
      </c>
      <c r="I40" s="766">
        <f t="shared" si="18"/>
        <v>0</v>
      </c>
      <c r="J40" s="766">
        <f t="shared" si="19"/>
        <v>0</v>
      </c>
      <c r="L40" s="1466">
        <f t="shared" si="20"/>
        <v>0</v>
      </c>
      <c r="M40" s="1406">
        <f>IFERROR(VLOOKUP($B40,'Sch C-3'!$C$8:$I$128,3,0),0)</f>
        <v>0</v>
      </c>
      <c r="N40" s="1406">
        <f>IFERROR(VLOOKUP($B40,'Sch C-3'!$C$8:$I$128,4,0),0)</f>
        <v>0</v>
      </c>
      <c r="O40" s="1406">
        <f>IFERROR(VLOOKUP($B40,'Sch C-3'!$C$8:$I$128,5,0),0)</f>
        <v>0</v>
      </c>
      <c r="P40" s="1406">
        <f>IFERROR(VLOOKUP($B40,'Sch C-3'!$C$8:$I$128,6,0),0)</f>
        <v>0</v>
      </c>
      <c r="Q40" s="1406">
        <f>IFERROR(VLOOKUP($B40,'Sch C-3'!$C$8:$I$128,7,0),0)</f>
        <v>0</v>
      </c>
      <c r="R40" s="1406">
        <f>IFERROR(VLOOKUP($B40,'Sch C-3'!$C$8:$J$128,8,0),0)</f>
        <v>0</v>
      </c>
      <c r="S40" s="1407">
        <f t="shared" si="21"/>
        <v>0</v>
      </c>
    </row>
    <row r="41" spans="1:19" ht="15" customHeight="1" x14ac:dyDescent="0.2">
      <c r="A41" s="765"/>
      <c r="B41" s="888"/>
      <c r="C41" s="717"/>
      <c r="D41" s="742">
        <f t="shared" si="13"/>
        <v>0</v>
      </c>
      <c r="E41" s="766">
        <f t="shared" si="14"/>
        <v>0</v>
      </c>
      <c r="F41" s="766">
        <f t="shared" si="15"/>
        <v>0</v>
      </c>
      <c r="G41" s="766">
        <f t="shared" si="16"/>
        <v>0</v>
      </c>
      <c r="H41" s="766">
        <f t="shared" si="17"/>
        <v>0</v>
      </c>
      <c r="I41" s="766">
        <f t="shared" si="18"/>
        <v>0</v>
      </c>
      <c r="J41" s="766">
        <f t="shared" si="19"/>
        <v>0</v>
      </c>
      <c r="L41" s="1466">
        <f t="shared" si="20"/>
        <v>0</v>
      </c>
      <c r="M41" s="1406">
        <f>IFERROR(VLOOKUP($B41,'Sch C-3'!$C$8:$I$128,3,0),0)</f>
        <v>0</v>
      </c>
      <c r="N41" s="1406">
        <f>IFERROR(VLOOKUP($B41,'Sch C-3'!$C$8:$I$128,4,0),0)</f>
        <v>0</v>
      </c>
      <c r="O41" s="1406">
        <f>IFERROR(VLOOKUP($B41,'Sch C-3'!$C$8:$I$128,5,0),0)</f>
        <v>0</v>
      </c>
      <c r="P41" s="1406">
        <f>IFERROR(VLOOKUP($B41,'Sch C-3'!$C$8:$I$128,6,0),0)</f>
        <v>0</v>
      </c>
      <c r="Q41" s="1406">
        <f>IFERROR(VLOOKUP($B41,'Sch C-3'!$C$8:$I$128,7,0),0)</f>
        <v>0</v>
      </c>
      <c r="R41" s="1406">
        <f>IFERROR(VLOOKUP($B41,'Sch C-3'!$C$8:$J$128,8,0),0)</f>
        <v>0</v>
      </c>
      <c r="S41" s="1407">
        <f t="shared" si="21"/>
        <v>0</v>
      </c>
    </row>
    <row r="42" spans="1:19" ht="15" customHeight="1" x14ac:dyDescent="0.2">
      <c r="A42" s="724" t="s">
        <v>671</v>
      </c>
      <c r="B42" s="749"/>
      <c r="C42" s="752"/>
      <c r="D42" s="767">
        <f>SUM(E42:J42)</f>
        <v>0</v>
      </c>
      <c r="E42" s="767">
        <f t="shared" ref="E42:J42" si="22">SUM(E24:E41)</f>
        <v>0</v>
      </c>
      <c r="F42" s="767">
        <f t="shared" si="22"/>
        <v>0</v>
      </c>
      <c r="G42" s="767">
        <f t="shared" si="22"/>
        <v>0</v>
      </c>
      <c r="H42" s="767">
        <f t="shared" si="22"/>
        <v>0</v>
      </c>
      <c r="I42" s="767">
        <f t="shared" si="22"/>
        <v>0</v>
      </c>
      <c r="J42" s="767">
        <f t="shared" si="22"/>
        <v>0</v>
      </c>
      <c r="L42" s="1467"/>
      <c r="M42" s="1468"/>
      <c r="N42" s="1468"/>
      <c r="O42" s="1468"/>
      <c r="P42" s="1468"/>
      <c r="Q42" s="1468"/>
      <c r="R42" s="1468"/>
      <c r="S42" s="1469"/>
    </row>
    <row r="43" spans="1:19" ht="15" customHeight="1" x14ac:dyDescent="0.2">
      <c r="A43" s="724" t="s">
        <v>672</v>
      </c>
      <c r="B43" s="749"/>
      <c r="C43" s="752"/>
      <c r="D43" s="1413">
        <f>SUM(E43:J43)</f>
        <v>0</v>
      </c>
      <c r="E43" s="1414">
        <f>IF(E42=0,0,E42/$D42)</f>
        <v>0</v>
      </c>
      <c r="F43" s="1414">
        <f t="shared" ref="F43:J43" si="23">IF(F42=0,0,F42/$D42)</f>
        <v>0</v>
      </c>
      <c r="G43" s="1414">
        <f t="shared" si="23"/>
        <v>0</v>
      </c>
      <c r="H43" s="1414">
        <f t="shared" si="23"/>
        <v>0</v>
      </c>
      <c r="I43" s="1414">
        <f t="shared" si="23"/>
        <v>0</v>
      </c>
      <c r="J43" s="1414">
        <f t="shared" si="23"/>
        <v>0</v>
      </c>
      <c r="L43" s="1470"/>
      <c r="M43" s="1471"/>
      <c r="N43" s="1471"/>
      <c r="O43" s="1471"/>
      <c r="P43" s="1471"/>
      <c r="Q43" s="1471"/>
      <c r="R43" s="1471"/>
      <c r="S43" s="1472"/>
    </row>
    <row r="44" spans="1:19" ht="15" customHeight="1" x14ac:dyDescent="0.2">
      <c r="A44" s="768" t="s">
        <v>21</v>
      </c>
      <c r="B44" s="768" t="s">
        <v>673</v>
      </c>
      <c r="C44" s="717"/>
      <c r="D44" s="742">
        <f t="shared" ref="D44:D50" si="24">SUM(E44:J44)</f>
        <v>0</v>
      </c>
      <c r="E44" s="742">
        <f>$C44*E43</f>
        <v>0</v>
      </c>
      <c r="F44" s="742">
        <f t="shared" ref="F44:J44" si="25">$C44*F43</f>
        <v>0</v>
      </c>
      <c r="G44" s="742">
        <f t="shared" si="25"/>
        <v>0</v>
      </c>
      <c r="H44" s="742">
        <f t="shared" si="25"/>
        <v>0</v>
      </c>
      <c r="I44" s="742">
        <f t="shared" si="25"/>
        <v>0</v>
      </c>
      <c r="J44" s="742">
        <f t="shared" si="25"/>
        <v>0</v>
      </c>
      <c r="L44" s="1470"/>
      <c r="M44" s="1471"/>
      <c r="N44" s="1471"/>
      <c r="O44" s="1471"/>
      <c r="P44" s="1471"/>
      <c r="Q44" s="1471"/>
      <c r="R44" s="1471"/>
      <c r="S44" s="1472"/>
    </row>
    <row r="45" spans="1:19" ht="15" customHeight="1" x14ac:dyDescent="0.2">
      <c r="A45" s="768" t="s">
        <v>23</v>
      </c>
      <c r="B45" s="768" t="s">
        <v>673</v>
      </c>
      <c r="C45" s="717"/>
      <c r="D45" s="742">
        <f t="shared" si="24"/>
        <v>0</v>
      </c>
      <c r="E45" s="742">
        <f>$C45*E$43</f>
        <v>0</v>
      </c>
      <c r="F45" s="742">
        <f t="shared" ref="F45:J46" si="26">$C45*F$43</f>
        <v>0</v>
      </c>
      <c r="G45" s="742">
        <f t="shared" si="26"/>
        <v>0</v>
      </c>
      <c r="H45" s="742">
        <f t="shared" si="26"/>
        <v>0</v>
      </c>
      <c r="I45" s="742">
        <f t="shared" si="26"/>
        <v>0</v>
      </c>
      <c r="J45" s="742">
        <f t="shared" si="26"/>
        <v>0</v>
      </c>
      <c r="L45" s="1470"/>
      <c r="M45" s="1471"/>
      <c r="N45" s="1471"/>
      <c r="O45" s="1471"/>
      <c r="P45" s="1471"/>
      <c r="Q45" s="1471"/>
      <c r="R45" s="1471"/>
      <c r="S45" s="1472"/>
    </row>
    <row r="46" spans="1:19" ht="15" customHeight="1" x14ac:dyDescent="0.2">
      <c r="A46" s="765"/>
      <c r="B46" s="768" t="s">
        <v>673</v>
      </c>
      <c r="C46" s="717"/>
      <c r="D46" s="742">
        <f t="shared" si="24"/>
        <v>0</v>
      </c>
      <c r="E46" s="742">
        <f>$C46*E$43</f>
        <v>0</v>
      </c>
      <c r="F46" s="742">
        <f t="shared" si="26"/>
        <v>0</v>
      </c>
      <c r="G46" s="742">
        <f t="shared" si="26"/>
        <v>0</v>
      </c>
      <c r="H46" s="742">
        <f t="shared" si="26"/>
        <v>0</v>
      </c>
      <c r="I46" s="742">
        <f t="shared" si="26"/>
        <v>0</v>
      </c>
      <c r="J46" s="742">
        <f t="shared" si="26"/>
        <v>0</v>
      </c>
      <c r="L46" s="1473"/>
      <c r="M46" s="1474"/>
      <c r="N46" s="1474"/>
      <c r="O46" s="1474"/>
      <c r="P46" s="1474"/>
      <c r="Q46" s="1474"/>
      <c r="R46" s="1474"/>
      <c r="S46" s="1475"/>
    </row>
    <row r="47" spans="1:19" ht="15" customHeight="1" x14ac:dyDescent="0.2">
      <c r="A47" s="765"/>
      <c r="B47" s="888"/>
      <c r="C47" s="717"/>
      <c r="D47" s="742">
        <f t="shared" si="24"/>
        <v>0</v>
      </c>
      <c r="E47" s="766">
        <f t="shared" ref="E47:J50" si="27">$C47*M47</f>
        <v>0</v>
      </c>
      <c r="F47" s="766">
        <f t="shared" si="27"/>
        <v>0</v>
      </c>
      <c r="G47" s="766">
        <f t="shared" si="27"/>
        <v>0</v>
      </c>
      <c r="H47" s="766">
        <f t="shared" si="27"/>
        <v>0</v>
      </c>
      <c r="I47" s="766">
        <f t="shared" si="27"/>
        <v>0</v>
      </c>
      <c r="J47" s="766">
        <f t="shared" si="27"/>
        <v>0</v>
      </c>
      <c r="L47" s="1466">
        <f t="shared" ref="L47:L50" si="28">B47</f>
        <v>0</v>
      </c>
      <c r="M47" s="1406">
        <f>IFERROR(VLOOKUP($B47,'Sch C-3'!$C$8:$I$128,3,0),0)</f>
        <v>0</v>
      </c>
      <c r="N47" s="1406">
        <f>IFERROR(VLOOKUP($B47,'Sch C-3'!$C$8:$I$128,4,0),0)</f>
        <v>0</v>
      </c>
      <c r="O47" s="1406">
        <f>IFERROR(VLOOKUP($B47,'Sch C-3'!$C$8:$I$128,5,0),0)</f>
        <v>0</v>
      </c>
      <c r="P47" s="1406">
        <f>IFERROR(VLOOKUP($B47,'Sch C-3'!$C$8:$I$128,6,0),0)</f>
        <v>0</v>
      </c>
      <c r="Q47" s="1406">
        <f>IFERROR(VLOOKUP($B47,'Sch C-3'!$C$8:$I$128,7,0),0)</f>
        <v>0</v>
      </c>
      <c r="R47" s="1406">
        <f>IFERROR(VLOOKUP($B47,'Sch C-3'!$C$8:$J$128,8,0),0)</f>
        <v>0</v>
      </c>
      <c r="S47" s="1407">
        <f t="shared" ref="S47" si="29">SUM(M47:R47)</f>
        <v>0</v>
      </c>
    </row>
    <row r="48" spans="1:19" ht="15" customHeight="1" x14ac:dyDescent="0.2">
      <c r="A48" s="1430"/>
      <c r="B48" s="1431"/>
      <c r="C48" s="1310"/>
      <c r="D48" s="742">
        <f t="shared" ref="D48:D49" si="30">SUM(E48:J48)</f>
        <v>0</v>
      </c>
      <c r="E48" s="766">
        <f t="shared" ref="E48:E49" si="31">$C48*M48</f>
        <v>0</v>
      </c>
      <c r="F48" s="766">
        <f t="shared" ref="F48:F49" si="32">$C48*N48</f>
        <v>0</v>
      </c>
      <c r="G48" s="766">
        <f t="shared" ref="G48:G49" si="33">$C48*O48</f>
        <v>0</v>
      </c>
      <c r="H48" s="766">
        <f t="shared" ref="H48:H49" si="34">$C48*P48</f>
        <v>0</v>
      </c>
      <c r="I48" s="766">
        <f t="shared" ref="I48:I49" si="35">$C48*Q48</f>
        <v>0</v>
      </c>
      <c r="J48" s="766">
        <f t="shared" ref="J48:J49" si="36">$C48*R48</f>
        <v>0</v>
      </c>
      <c r="L48" s="1466">
        <f t="shared" ref="L48" si="37">B48</f>
        <v>0</v>
      </c>
      <c r="M48" s="1406">
        <f>IFERROR(VLOOKUP($B48,'Sch C-3'!$C$8:$I$128,3,0),0)</f>
        <v>0</v>
      </c>
      <c r="N48" s="1406">
        <f>IFERROR(VLOOKUP($B48,'Sch C-3'!$C$8:$I$128,4,0),0)</f>
        <v>0</v>
      </c>
      <c r="O48" s="1406">
        <f>IFERROR(VLOOKUP($B48,'Sch C-3'!$C$8:$I$128,5,0),0)</f>
        <v>0</v>
      </c>
      <c r="P48" s="1406">
        <f>IFERROR(VLOOKUP($B48,'Sch C-3'!$C$8:$I$128,6,0),0)</f>
        <v>0</v>
      </c>
      <c r="Q48" s="1406">
        <f>IFERROR(VLOOKUP($B48,'Sch C-3'!$C$8:$I$128,7,0),0)</f>
        <v>0</v>
      </c>
      <c r="R48" s="1406">
        <f>IFERROR(VLOOKUP($B48,'Sch C-3'!$C$8:$J$128,8,0),0)</f>
        <v>0</v>
      </c>
      <c r="S48" s="1407">
        <f t="shared" ref="S48:S49" si="38">SUM(M48:R48)</f>
        <v>0</v>
      </c>
    </row>
    <row r="49" spans="1:19" ht="15" customHeight="1" x14ac:dyDescent="0.2">
      <c r="A49" s="1430"/>
      <c r="B49" s="768">
        <v>3.7</v>
      </c>
      <c r="C49" s="1310"/>
      <c r="D49" s="742">
        <f t="shared" si="30"/>
        <v>0</v>
      </c>
      <c r="E49" s="766">
        <f t="shared" si="31"/>
        <v>0</v>
      </c>
      <c r="F49" s="766">
        <f t="shared" si="32"/>
        <v>0</v>
      </c>
      <c r="G49" s="766">
        <f t="shared" si="33"/>
        <v>0</v>
      </c>
      <c r="H49" s="766">
        <f t="shared" si="34"/>
        <v>0</v>
      </c>
      <c r="I49" s="766">
        <f t="shared" si="35"/>
        <v>0</v>
      </c>
      <c r="J49" s="766">
        <f t="shared" si="36"/>
        <v>0</v>
      </c>
      <c r="L49" s="1466">
        <f t="shared" si="28"/>
        <v>3.7</v>
      </c>
      <c r="M49" s="1476">
        <f t="shared" ref="M49:R49" si="39">IFERROR(ROUND(E$235/$D$235,8),0)</f>
        <v>0</v>
      </c>
      <c r="N49" s="1476">
        <f t="shared" si="39"/>
        <v>0</v>
      </c>
      <c r="O49" s="1476">
        <f t="shared" si="39"/>
        <v>0</v>
      </c>
      <c r="P49" s="1476">
        <f t="shared" si="39"/>
        <v>0</v>
      </c>
      <c r="Q49" s="1476">
        <f t="shared" si="39"/>
        <v>0</v>
      </c>
      <c r="R49" s="1476">
        <f t="shared" si="39"/>
        <v>0</v>
      </c>
      <c r="S49" s="1407">
        <f t="shared" si="38"/>
        <v>0</v>
      </c>
    </row>
    <row r="50" spans="1:19" ht="15" customHeight="1" x14ac:dyDescent="0.2">
      <c r="A50" s="765"/>
      <c r="B50" s="768">
        <v>3.7</v>
      </c>
      <c r="C50" s="717"/>
      <c r="D50" s="742">
        <f t="shared" si="24"/>
        <v>0</v>
      </c>
      <c r="E50" s="766">
        <f t="shared" si="27"/>
        <v>0</v>
      </c>
      <c r="F50" s="766">
        <f t="shared" si="27"/>
        <v>0</v>
      </c>
      <c r="G50" s="766">
        <f t="shared" si="27"/>
        <v>0</v>
      </c>
      <c r="H50" s="766">
        <f t="shared" si="27"/>
        <v>0</v>
      </c>
      <c r="I50" s="766">
        <f t="shared" si="27"/>
        <v>0</v>
      </c>
      <c r="J50" s="766">
        <f t="shared" si="27"/>
        <v>0</v>
      </c>
      <c r="L50" s="1466">
        <f t="shared" si="28"/>
        <v>3.7</v>
      </c>
      <c r="M50" s="1406">
        <f t="shared" ref="M50:R50" si="40">M49</f>
        <v>0</v>
      </c>
      <c r="N50" s="1406">
        <f t="shared" si="40"/>
        <v>0</v>
      </c>
      <c r="O50" s="1406">
        <f t="shared" si="40"/>
        <v>0</v>
      </c>
      <c r="P50" s="1406">
        <f t="shared" si="40"/>
        <v>0</v>
      </c>
      <c r="Q50" s="1406">
        <f t="shared" si="40"/>
        <v>0</v>
      </c>
      <c r="R50" s="1406">
        <f t="shared" si="40"/>
        <v>0</v>
      </c>
      <c r="S50" s="1407">
        <f t="shared" ref="S50" si="41">SUM(M50:R50)</f>
        <v>0</v>
      </c>
    </row>
    <row r="51" spans="1:19" ht="15" customHeight="1" x14ac:dyDescent="0.2">
      <c r="A51" s="724" t="s">
        <v>674</v>
      </c>
      <c r="B51" s="749"/>
      <c r="C51" s="752"/>
      <c r="D51" s="767">
        <f>SUM(E51:J51)</f>
        <v>0</v>
      </c>
      <c r="E51" s="767">
        <f>E42+E44+E45+E46+E47+E48+E49+E50</f>
        <v>0</v>
      </c>
      <c r="F51" s="767">
        <f t="shared" ref="F51:J51" si="42">F42+F44+F45+F46+F47+F48+F49+F50</f>
        <v>0</v>
      </c>
      <c r="G51" s="767">
        <f t="shared" si="42"/>
        <v>0</v>
      </c>
      <c r="H51" s="767">
        <f t="shared" si="42"/>
        <v>0</v>
      </c>
      <c r="I51" s="767">
        <f t="shared" si="42"/>
        <v>0</v>
      </c>
      <c r="J51" s="767">
        <f t="shared" si="42"/>
        <v>0</v>
      </c>
      <c r="L51" s="1467"/>
      <c r="M51" s="1468"/>
      <c r="N51" s="1468"/>
      <c r="O51" s="1468"/>
      <c r="P51" s="1468"/>
      <c r="Q51" s="1468"/>
      <c r="R51" s="1468"/>
      <c r="S51" s="1469"/>
    </row>
    <row r="52" spans="1:19" ht="15" customHeight="1" x14ac:dyDescent="0.2">
      <c r="A52" s="769" t="s">
        <v>675</v>
      </c>
      <c r="B52" s="770"/>
      <c r="C52" s="771"/>
      <c r="D52" s="1413" t="e">
        <f>SUM(E52:J52)</f>
        <v>#DIV/0!</v>
      </c>
      <c r="E52" s="1414" t="e">
        <f>E51/$D51</f>
        <v>#DIV/0!</v>
      </c>
      <c r="F52" s="1414" t="e">
        <f t="shared" ref="F52:J52" si="43">F51/$D51</f>
        <v>#DIV/0!</v>
      </c>
      <c r="G52" s="1414" t="e">
        <f t="shared" si="43"/>
        <v>#DIV/0!</v>
      </c>
      <c r="H52" s="1414" t="e">
        <f t="shared" si="43"/>
        <v>#DIV/0!</v>
      </c>
      <c r="I52" s="1414" t="e">
        <f t="shared" si="43"/>
        <v>#DIV/0!</v>
      </c>
      <c r="J52" s="1414" t="e">
        <f t="shared" si="43"/>
        <v>#DIV/0!</v>
      </c>
      <c r="L52" s="1473"/>
      <c r="M52" s="1474"/>
      <c r="N52" s="1474"/>
      <c r="O52" s="1474"/>
      <c r="P52" s="1474"/>
      <c r="Q52" s="1474"/>
      <c r="R52" s="1474"/>
      <c r="S52" s="1475"/>
    </row>
    <row r="53" spans="1:19" ht="15" customHeight="1" x14ac:dyDescent="0.2">
      <c r="A53" s="46" t="s">
        <v>676</v>
      </c>
      <c r="B53" s="888"/>
      <c r="C53" s="717"/>
      <c r="D53" s="767">
        <f>SUM(E53:J53)</f>
        <v>0</v>
      </c>
      <c r="E53" s="766">
        <f t="shared" ref="E53:J53" si="44">$C53*M53</f>
        <v>0</v>
      </c>
      <c r="F53" s="766">
        <f t="shared" si="44"/>
        <v>0</v>
      </c>
      <c r="G53" s="766">
        <f t="shared" si="44"/>
        <v>0</v>
      </c>
      <c r="H53" s="766">
        <f t="shared" si="44"/>
        <v>0</v>
      </c>
      <c r="I53" s="766">
        <f t="shared" si="44"/>
        <v>0</v>
      </c>
      <c r="J53" s="766">
        <f t="shared" si="44"/>
        <v>0</v>
      </c>
      <c r="L53" s="1466">
        <f t="shared" ref="L53" si="45">B53</f>
        <v>0</v>
      </c>
      <c r="M53" s="1406">
        <f>IFERROR(VLOOKUP($B53,'Sch C-3'!$C$8:$I$128,3,0),0)</f>
        <v>0</v>
      </c>
      <c r="N53" s="1406">
        <f>IFERROR(VLOOKUP($B53,'Sch C-3'!$C$8:$I$128,4,0),0)</f>
        <v>0</v>
      </c>
      <c r="O53" s="1406">
        <f>IFERROR(VLOOKUP($B53,'Sch C-3'!$C$8:$I$128,5,0),0)</f>
        <v>0</v>
      </c>
      <c r="P53" s="1406">
        <f>IFERROR(VLOOKUP($B53,'Sch C-3'!$C$8:$I$128,6,0),0)</f>
        <v>0</v>
      </c>
      <c r="Q53" s="1406">
        <f>IFERROR(VLOOKUP($B53,'Sch C-3'!$C$8:$I$128,7,0),0)</f>
        <v>0</v>
      </c>
      <c r="R53" s="1406">
        <f>IFERROR(VLOOKUP($B53,'Sch C-3'!$C$8:$J$128,8,0),0)</f>
        <v>0</v>
      </c>
      <c r="S53" s="1407">
        <f t="shared" ref="S53" si="46">SUM(M53:R53)</f>
        <v>0</v>
      </c>
    </row>
    <row r="54" spans="1:19" ht="15" customHeight="1" x14ac:dyDescent="0.2">
      <c r="A54" s="46" t="s">
        <v>677</v>
      </c>
      <c r="B54" s="677"/>
      <c r="C54" s="1420">
        <f>SUM(C24:C53)</f>
        <v>0</v>
      </c>
      <c r="D54" s="767">
        <f>D51+D53</f>
        <v>0</v>
      </c>
      <c r="E54" s="767">
        <f t="shared" ref="E54:J54" si="47">E51+E53</f>
        <v>0</v>
      </c>
      <c r="F54" s="767">
        <f t="shared" si="47"/>
        <v>0</v>
      </c>
      <c r="G54" s="767">
        <f t="shared" si="47"/>
        <v>0</v>
      </c>
      <c r="H54" s="767">
        <f t="shared" si="47"/>
        <v>0</v>
      </c>
      <c r="I54" s="767">
        <f t="shared" si="47"/>
        <v>0</v>
      </c>
      <c r="J54" s="767">
        <f t="shared" si="47"/>
        <v>0</v>
      </c>
      <c r="L54" s="1477"/>
      <c r="M54" s="1478"/>
      <c r="N54" s="1478"/>
      <c r="O54" s="1478"/>
      <c r="P54" s="1478"/>
      <c r="Q54" s="1478"/>
      <c r="R54" s="1478"/>
      <c r="S54" s="1478"/>
    </row>
    <row r="55" spans="1:19" ht="15" customHeight="1" x14ac:dyDescent="0.25">
      <c r="D55" s="772"/>
      <c r="E55" s="773"/>
      <c r="F55" s="773"/>
      <c r="G55" s="773"/>
      <c r="H55" s="773"/>
      <c r="I55" s="773"/>
      <c r="J55" s="773"/>
      <c r="L55" s="1479"/>
      <c r="M55" s="1480"/>
      <c r="N55" s="1480"/>
      <c r="O55" s="1480"/>
      <c r="P55" s="1480"/>
      <c r="Q55" s="1480"/>
      <c r="R55" s="1480"/>
      <c r="S55" s="1480"/>
    </row>
    <row r="56" spans="1:19" ht="36" x14ac:dyDescent="0.2">
      <c r="A56" s="755" t="s">
        <v>663</v>
      </c>
      <c r="B56" s="759" t="s">
        <v>202</v>
      </c>
      <c r="C56" s="759" t="s">
        <v>664</v>
      </c>
      <c r="D56" s="725" t="s">
        <v>644</v>
      </c>
      <c r="E56" s="726" t="s">
        <v>109</v>
      </c>
      <c r="F56" s="715" t="s">
        <v>33</v>
      </c>
      <c r="G56" s="713" t="s">
        <v>35</v>
      </c>
      <c r="H56" s="715" t="s">
        <v>37</v>
      </c>
      <c r="I56" s="727" t="s">
        <v>38</v>
      </c>
      <c r="J56" s="728" t="s">
        <v>39</v>
      </c>
      <c r="L56" s="1481" t="s">
        <v>202</v>
      </c>
      <c r="M56" s="1482" t="s">
        <v>109</v>
      </c>
      <c r="N56" s="1483" t="s">
        <v>33</v>
      </c>
      <c r="O56" s="1484" t="s">
        <v>35</v>
      </c>
      <c r="P56" s="1483" t="s">
        <v>37</v>
      </c>
      <c r="Q56" s="1485" t="s">
        <v>38</v>
      </c>
      <c r="R56" s="1486" t="s">
        <v>39</v>
      </c>
      <c r="S56" s="1486" t="s">
        <v>113</v>
      </c>
    </row>
    <row r="57" spans="1:19" ht="15" customHeight="1" x14ac:dyDescent="0.2">
      <c r="A57" s="1" t="s">
        <v>33</v>
      </c>
      <c r="B57" s="774" t="s">
        <v>207</v>
      </c>
      <c r="C57" s="761"/>
      <c r="D57" s="762"/>
      <c r="E57" s="762"/>
      <c r="F57" s="762"/>
      <c r="G57" s="762"/>
      <c r="H57" s="762"/>
      <c r="I57" s="762"/>
      <c r="J57" s="763"/>
      <c r="L57" s="761"/>
      <c r="M57" s="762"/>
      <c r="N57" s="762"/>
      <c r="O57" s="762"/>
      <c r="P57" s="762"/>
      <c r="Q57" s="762"/>
      <c r="R57" s="763"/>
      <c r="S57" s="763"/>
    </row>
    <row r="58" spans="1:19" ht="15" customHeight="1" x14ac:dyDescent="0.2">
      <c r="A58" s="724" t="s">
        <v>665</v>
      </c>
      <c r="B58" s="887"/>
      <c r="C58" s="717"/>
      <c r="D58" s="739">
        <f t="shared" ref="D58:D75" si="48">SUM(E58:J58)</f>
        <v>0</v>
      </c>
      <c r="E58" s="766">
        <f t="shared" ref="E58:E75" si="49">$C58*M58</f>
        <v>0</v>
      </c>
      <c r="F58" s="766">
        <f t="shared" ref="F58:F75" si="50">$C58*N58</f>
        <v>0</v>
      </c>
      <c r="G58" s="766">
        <f t="shared" ref="G58:G75" si="51">$C58*O58</f>
        <v>0</v>
      </c>
      <c r="H58" s="766">
        <f t="shared" ref="H58:H75" si="52">$C58*P58</f>
        <v>0</v>
      </c>
      <c r="I58" s="766">
        <f t="shared" ref="I58:I75" si="53">$C58*Q58</f>
        <v>0</v>
      </c>
      <c r="J58" s="766">
        <f t="shared" ref="J58:J75" si="54">$C58*R58</f>
        <v>0</v>
      </c>
      <c r="L58" s="1466">
        <f t="shared" ref="L58:L75" si="55">B58</f>
        <v>0</v>
      </c>
      <c r="M58" s="1406">
        <f>IFERROR(VLOOKUP($B58,'Sch C-3'!$C$8:$I$128,3,0),0)</f>
        <v>0</v>
      </c>
      <c r="N58" s="1406">
        <f>IFERROR(VLOOKUP($B58,'Sch C-3'!$C$8:$I$128,4,0),0)</f>
        <v>0</v>
      </c>
      <c r="O58" s="1406">
        <f>IFERROR(VLOOKUP($B58,'Sch C-3'!$C$8:$I$128,5,0),0)</f>
        <v>0</v>
      </c>
      <c r="P58" s="1406">
        <f>IFERROR(VLOOKUP($B58,'Sch C-3'!$C$8:$I$128,6,0),0)</f>
        <v>0</v>
      </c>
      <c r="Q58" s="1406">
        <f>IFERROR(VLOOKUP($B58,'Sch C-3'!$C$8:$I$128,7,0),0)</f>
        <v>0</v>
      </c>
      <c r="R58" s="1406">
        <f>IFERROR(VLOOKUP($B58,'Sch C-3'!$C$8:$J$128,8,0),0)</f>
        <v>0</v>
      </c>
      <c r="S58" s="1407">
        <f t="shared" ref="S58" si="56">SUM(M58:R58)</f>
        <v>0</v>
      </c>
    </row>
    <row r="59" spans="1:19" ht="15" customHeight="1" x14ac:dyDescent="0.2">
      <c r="A59" s="724" t="s">
        <v>666</v>
      </c>
      <c r="B59" s="888"/>
      <c r="C59" s="717"/>
      <c r="D59" s="742">
        <f t="shared" si="48"/>
        <v>0</v>
      </c>
      <c r="E59" s="766">
        <f t="shared" si="49"/>
        <v>0</v>
      </c>
      <c r="F59" s="766">
        <f t="shared" si="50"/>
        <v>0</v>
      </c>
      <c r="G59" s="766">
        <f t="shared" si="51"/>
        <v>0</v>
      </c>
      <c r="H59" s="766">
        <f t="shared" si="52"/>
        <v>0</v>
      </c>
      <c r="I59" s="766">
        <f t="shared" si="53"/>
        <v>0</v>
      </c>
      <c r="J59" s="766">
        <f t="shared" si="54"/>
        <v>0</v>
      </c>
      <c r="L59" s="1466">
        <f t="shared" si="55"/>
        <v>0</v>
      </c>
      <c r="M59" s="1406">
        <f>IFERROR(VLOOKUP($B59,'Sch C-3'!$C$8:$I$128,3,0),0)</f>
        <v>0</v>
      </c>
      <c r="N59" s="1406">
        <f>IFERROR(VLOOKUP($B59,'Sch C-3'!$C$8:$I$128,4,0),0)</f>
        <v>0</v>
      </c>
      <c r="O59" s="1406">
        <f>IFERROR(VLOOKUP($B59,'Sch C-3'!$C$8:$I$128,5,0),0)</f>
        <v>0</v>
      </c>
      <c r="P59" s="1406">
        <f>IFERROR(VLOOKUP($B59,'Sch C-3'!$C$8:$I$128,6,0),0)</f>
        <v>0</v>
      </c>
      <c r="Q59" s="1406">
        <f>IFERROR(VLOOKUP($B59,'Sch C-3'!$C$8:$I$128,7,0),0)</f>
        <v>0</v>
      </c>
      <c r="R59" s="1406">
        <f>IFERROR(VLOOKUP($B59,'Sch C-3'!$C$8:$J$128,8,0),0)</f>
        <v>0</v>
      </c>
      <c r="S59" s="1407">
        <f t="shared" ref="S59:S75" si="57">SUM(M59:R59)</f>
        <v>0</v>
      </c>
    </row>
    <row r="60" spans="1:19" ht="15" customHeight="1" x14ac:dyDescent="0.2">
      <c r="A60" s="724" t="s">
        <v>25</v>
      </c>
      <c r="B60" s="888"/>
      <c r="C60" s="717"/>
      <c r="D60" s="742">
        <f t="shared" si="48"/>
        <v>0</v>
      </c>
      <c r="E60" s="766">
        <f t="shared" si="49"/>
        <v>0</v>
      </c>
      <c r="F60" s="766">
        <f t="shared" si="50"/>
        <v>0</v>
      </c>
      <c r="G60" s="766">
        <f t="shared" si="51"/>
        <v>0</v>
      </c>
      <c r="H60" s="766">
        <f t="shared" si="52"/>
        <v>0</v>
      </c>
      <c r="I60" s="766">
        <f t="shared" si="53"/>
        <v>0</v>
      </c>
      <c r="J60" s="766">
        <f t="shared" si="54"/>
        <v>0</v>
      </c>
      <c r="L60" s="1466">
        <f t="shared" si="55"/>
        <v>0</v>
      </c>
      <c r="M60" s="1406">
        <f>IFERROR(VLOOKUP($B60,'Sch C-3'!$C$8:$I$128,3,0),0)</f>
        <v>0</v>
      </c>
      <c r="N60" s="1406">
        <f>IFERROR(VLOOKUP($B60,'Sch C-3'!$C$8:$I$128,4,0),0)</f>
        <v>0</v>
      </c>
      <c r="O60" s="1406">
        <f>IFERROR(VLOOKUP($B60,'Sch C-3'!$C$8:$I$128,5,0),0)</f>
        <v>0</v>
      </c>
      <c r="P60" s="1406">
        <f>IFERROR(VLOOKUP($B60,'Sch C-3'!$C$8:$I$128,6,0),0)</f>
        <v>0</v>
      </c>
      <c r="Q60" s="1406">
        <f>IFERROR(VLOOKUP($B60,'Sch C-3'!$C$8:$I$128,7,0),0)</f>
        <v>0</v>
      </c>
      <c r="R60" s="1406">
        <f>IFERROR(VLOOKUP($B60,'Sch C-3'!$C$8:$J$128,8,0),0)</f>
        <v>0</v>
      </c>
      <c r="S60" s="1407">
        <f t="shared" si="57"/>
        <v>0</v>
      </c>
    </row>
    <row r="61" spans="1:19" ht="15" customHeight="1" x14ac:dyDescent="0.2">
      <c r="A61" s="724" t="s">
        <v>13</v>
      </c>
      <c r="B61" s="888"/>
      <c r="C61" s="717"/>
      <c r="D61" s="742">
        <f t="shared" si="48"/>
        <v>0</v>
      </c>
      <c r="E61" s="766">
        <f t="shared" si="49"/>
        <v>0</v>
      </c>
      <c r="F61" s="766">
        <f t="shared" si="50"/>
        <v>0</v>
      </c>
      <c r="G61" s="766">
        <f t="shared" si="51"/>
        <v>0</v>
      </c>
      <c r="H61" s="766">
        <f t="shared" si="52"/>
        <v>0</v>
      </c>
      <c r="I61" s="766">
        <f t="shared" si="53"/>
        <v>0</v>
      </c>
      <c r="J61" s="766">
        <f t="shared" si="54"/>
        <v>0</v>
      </c>
      <c r="L61" s="1466">
        <f t="shared" si="55"/>
        <v>0</v>
      </c>
      <c r="M61" s="1406">
        <f>IFERROR(VLOOKUP($B61,'Sch C-3'!$C$8:$I$128,3,0),0)</f>
        <v>0</v>
      </c>
      <c r="N61" s="1406">
        <f>IFERROR(VLOOKUP($B61,'Sch C-3'!$C$8:$I$128,4,0),0)</f>
        <v>0</v>
      </c>
      <c r="O61" s="1406">
        <f>IFERROR(VLOOKUP($B61,'Sch C-3'!$C$8:$I$128,5,0),0)</f>
        <v>0</v>
      </c>
      <c r="P61" s="1406">
        <f>IFERROR(VLOOKUP($B61,'Sch C-3'!$C$8:$I$128,6,0),0)</f>
        <v>0</v>
      </c>
      <c r="Q61" s="1406">
        <f>IFERROR(VLOOKUP($B61,'Sch C-3'!$C$8:$I$128,7,0),0)</f>
        <v>0</v>
      </c>
      <c r="R61" s="1406">
        <f>IFERROR(VLOOKUP($B61,'Sch C-3'!$C$8:$J$128,8,0),0)</f>
        <v>0</v>
      </c>
      <c r="S61" s="1407">
        <f t="shared" si="57"/>
        <v>0</v>
      </c>
    </row>
    <row r="62" spans="1:19" ht="15" customHeight="1" x14ac:dyDescent="0.2">
      <c r="A62" s="724" t="s">
        <v>11</v>
      </c>
      <c r="B62" s="888"/>
      <c r="C62" s="717"/>
      <c r="D62" s="742">
        <f t="shared" si="48"/>
        <v>0</v>
      </c>
      <c r="E62" s="766">
        <f t="shared" si="49"/>
        <v>0</v>
      </c>
      <c r="F62" s="766">
        <f t="shared" si="50"/>
        <v>0</v>
      </c>
      <c r="G62" s="766">
        <f t="shared" si="51"/>
        <v>0</v>
      </c>
      <c r="H62" s="766">
        <f t="shared" si="52"/>
        <v>0</v>
      </c>
      <c r="I62" s="766">
        <f t="shared" si="53"/>
        <v>0</v>
      </c>
      <c r="J62" s="766">
        <f t="shared" si="54"/>
        <v>0</v>
      </c>
      <c r="L62" s="1466">
        <f t="shared" si="55"/>
        <v>0</v>
      </c>
      <c r="M62" s="1406">
        <f>IFERROR(VLOOKUP($B62,'Sch C-3'!$C$8:$I$128,3,0),0)</f>
        <v>0</v>
      </c>
      <c r="N62" s="1406">
        <f>IFERROR(VLOOKUP($B62,'Sch C-3'!$C$8:$I$128,4,0),0)</f>
        <v>0</v>
      </c>
      <c r="O62" s="1406">
        <f>IFERROR(VLOOKUP($B62,'Sch C-3'!$C$8:$I$128,5,0),0)</f>
        <v>0</v>
      </c>
      <c r="P62" s="1406">
        <f>IFERROR(VLOOKUP($B62,'Sch C-3'!$C$8:$I$128,6,0),0)</f>
        <v>0</v>
      </c>
      <c r="Q62" s="1406">
        <f>IFERROR(VLOOKUP($B62,'Sch C-3'!$C$8:$I$128,7,0),0)</f>
        <v>0</v>
      </c>
      <c r="R62" s="1406">
        <f>IFERROR(VLOOKUP($B62,'Sch C-3'!$C$8:$J$128,8,0),0)</f>
        <v>0</v>
      </c>
      <c r="S62" s="1407">
        <f t="shared" si="57"/>
        <v>0</v>
      </c>
    </row>
    <row r="63" spans="1:19" ht="15" customHeight="1" x14ac:dyDescent="0.2">
      <c r="A63" s="724" t="s">
        <v>667</v>
      </c>
      <c r="B63" s="888"/>
      <c r="C63" s="717"/>
      <c r="D63" s="742">
        <f t="shared" si="48"/>
        <v>0</v>
      </c>
      <c r="E63" s="766">
        <f t="shared" si="49"/>
        <v>0</v>
      </c>
      <c r="F63" s="766">
        <f t="shared" si="50"/>
        <v>0</v>
      </c>
      <c r="G63" s="766">
        <f t="shared" si="51"/>
        <v>0</v>
      </c>
      <c r="H63" s="766">
        <f t="shared" si="52"/>
        <v>0</v>
      </c>
      <c r="I63" s="766">
        <f t="shared" si="53"/>
        <v>0</v>
      </c>
      <c r="J63" s="766">
        <f t="shared" si="54"/>
        <v>0</v>
      </c>
      <c r="L63" s="1466">
        <f t="shared" si="55"/>
        <v>0</v>
      </c>
      <c r="M63" s="1406">
        <f>IFERROR(VLOOKUP($B63,'Sch C-3'!$C$8:$I$128,3,0),0)</f>
        <v>0</v>
      </c>
      <c r="N63" s="1406">
        <f>IFERROR(VLOOKUP($B63,'Sch C-3'!$C$8:$I$128,4,0),0)</f>
        <v>0</v>
      </c>
      <c r="O63" s="1406">
        <f>IFERROR(VLOOKUP($B63,'Sch C-3'!$C$8:$I$128,5,0),0)</f>
        <v>0</v>
      </c>
      <c r="P63" s="1406">
        <f>IFERROR(VLOOKUP($B63,'Sch C-3'!$C$8:$I$128,6,0),0)</f>
        <v>0</v>
      </c>
      <c r="Q63" s="1406">
        <f>IFERROR(VLOOKUP($B63,'Sch C-3'!$C$8:$I$128,7,0),0)</f>
        <v>0</v>
      </c>
      <c r="R63" s="1406">
        <f>IFERROR(VLOOKUP($B63,'Sch C-3'!$C$8:$J$128,8,0),0)</f>
        <v>0</v>
      </c>
      <c r="S63" s="1407">
        <f t="shared" si="57"/>
        <v>0</v>
      </c>
    </row>
    <row r="64" spans="1:19" ht="15" customHeight="1" x14ac:dyDescent="0.2">
      <c r="A64" s="724" t="s">
        <v>19</v>
      </c>
      <c r="B64" s="888"/>
      <c r="C64" s="717"/>
      <c r="D64" s="742">
        <f t="shared" si="48"/>
        <v>0</v>
      </c>
      <c r="E64" s="766">
        <f t="shared" si="49"/>
        <v>0</v>
      </c>
      <c r="F64" s="766">
        <f t="shared" si="50"/>
        <v>0</v>
      </c>
      <c r="G64" s="766">
        <f t="shared" si="51"/>
        <v>0</v>
      </c>
      <c r="H64" s="766">
        <f t="shared" si="52"/>
        <v>0</v>
      </c>
      <c r="I64" s="766">
        <f t="shared" si="53"/>
        <v>0</v>
      </c>
      <c r="J64" s="766">
        <f t="shared" si="54"/>
        <v>0</v>
      </c>
      <c r="L64" s="1466">
        <f t="shared" si="55"/>
        <v>0</v>
      </c>
      <c r="M64" s="1406">
        <f>IFERROR(VLOOKUP($B64,'Sch C-3'!$C$8:$I$128,3,0),0)</f>
        <v>0</v>
      </c>
      <c r="N64" s="1406">
        <f>IFERROR(VLOOKUP($B64,'Sch C-3'!$C$8:$I$128,4,0),0)</f>
        <v>0</v>
      </c>
      <c r="O64" s="1406">
        <f>IFERROR(VLOOKUP($B64,'Sch C-3'!$C$8:$I$128,5,0),0)</f>
        <v>0</v>
      </c>
      <c r="P64" s="1406">
        <f>IFERROR(VLOOKUP($B64,'Sch C-3'!$C$8:$I$128,6,0),0)</f>
        <v>0</v>
      </c>
      <c r="Q64" s="1406">
        <f>IFERROR(VLOOKUP($B64,'Sch C-3'!$C$8:$I$128,7,0),0)</f>
        <v>0</v>
      </c>
      <c r="R64" s="1406">
        <f>IFERROR(VLOOKUP($B64,'Sch C-3'!$C$8:$J$128,8,0),0)</f>
        <v>0</v>
      </c>
      <c r="S64" s="1407">
        <f t="shared" si="57"/>
        <v>0</v>
      </c>
    </row>
    <row r="65" spans="1:19" ht="15" customHeight="1" x14ac:dyDescent="0.2">
      <c r="A65" s="724" t="s">
        <v>668</v>
      </c>
      <c r="B65" s="888"/>
      <c r="C65" s="717"/>
      <c r="D65" s="742">
        <f t="shared" si="48"/>
        <v>0</v>
      </c>
      <c r="E65" s="766">
        <f t="shared" si="49"/>
        <v>0</v>
      </c>
      <c r="F65" s="766">
        <f t="shared" si="50"/>
        <v>0</v>
      </c>
      <c r="G65" s="766">
        <f t="shared" si="51"/>
        <v>0</v>
      </c>
      <c r="H65" s="766">
        <f t="shared" si="52"/>
        <v>0</v>
      </c>
      <c r="I65" s="766">
        <f t="shared" si="53"/>
        <v>0</v>
      </c>
      <c r="J65" s="766">
        <f t="shared" si="54"/>
        <v>0</v>
      </c>
      <c r="L65" s="1466">
        <f t="shared" si="55"/>
        <v>0</v>
      </c>
      <c r="M65" s="1406">
        <f>IFERROR(VLOOKUP($B65,'Sch C-3'!$C$8:$I$128,3,0),0)</f>
        <v>0</v>
      </c>
      <c r="N65" s="1406">
        <f>IFERROR(VLOOKUP($B65,'Sch C-3'!$C$8:$I$128,4,0),0)</f>
        <v>0</v>
      </c>
      <c r="O65" s="1406">
        <f>IFERROR(VLOOKUP($B65,'Sch C-3'!$C$8:$I$128,5,0),0)</f>
        <v>0</v>
      </c>
      <c r="P65" s="1406">
        <f>IFERROR(VLOOKUP($B65,'Sch C-3'!$C$8:$I$128,6,0),0)</f>
        <v>0</v>
      </c>
      <c r="Q65" s="1406">
        <f>IFERROR(VLOOKUP($B65,'Sch C-3'!$C$8:$I$128,7,0),0)</f>
        <v>0</v>
      </c>
      <c r="R65" s="1406">
        <f>IFERROR(VLOOKUP($B65,'Sch C-3'!$C$8:$J$128,8,0),0)</f>
        <v>0</v>
      </c>
      <c r="S65" s="1407">
        <f t="shared" si="57"/>
        <v>0</v>
      </c>
    </row>
    <row r="66" spans="1:19" ht="15" customHeight="1" x14ac:dyDescent="0.2">
      <c r="A66" s="724" t="s">
        <v>15</v>
      </c>
      <c r="B66" s="888"/>
      <c r="C66" s="717"/>
      <c r="D66" s="742">
        <f t="shared" si="48"/>
        <v>0</v>
      </c>
      <c r="E66" s="766">
        <f t="shared" si="49"/>
        <v>0</v>
      </c>
      <c r="F66" s="766">
        <f t="shared" si="50"/>
        <v>0</v>
      </c>
      <c r="G66" s="766">
        <f t="shared" si="51"/>
        <v>0</v>
      </c>
      <c r="H66" s="766">
        <f t="shared" si="52"/>
        <v>0</v>
      </c>
      <c r="I66" s="766">
        <f t="shared" si="53"/>
        <v>0</v>
      </c>
      <c r="J66" s="766">
        <f t="shared" si="54"/>
        <v>0</v>
      </c>
      <c r="L66" s="1466">
        <f t="shared" si="55"/>
        <v>0</v>
      </c>
      <c r="M66" s="1406">
        <f>IFERROR(VLOOKUP($B66,'Sch C-3'!$C$8:$I$128,3,0),0)</f>
        <v>0</v>
      </c>
      <c r="N66" s="1406">
        <f>IFERROR(VLOOKUP($B66,'Sch C-3'!$C$8:$I$128,4,0),0)</f>
        <v>0</v>
      </c>
      <c r="O66" s="1406">
        <f>IFERROR(VLOOKUP($B66,'Sch C-3'!$C$8:$I$128,5,0),0)</f>
        <v>0</v>
      </c>
      <c r="P66" s="1406">
        <f>IFERROR(VLOOKUP($B66,'Sch C-3'!$C$8:$I$128,6,0),0)</f>
        <v>0</v>
      </c>
      <c r="Q66" s="1406">
        <f>IFERROR(VLOOKUP($B66,'Sch C-3'!$C$8:$I$128,7,0),0)</f>
        <v>0</v>
      </c>
      <c r="R66" s="1406">
        <f>IFERROR(VLOOKUP($B66,'Sch C-3'!$C$8:$J$128,8,0),0)</f>
        <v>0</v>
      </c>
      <c r="S66" s="1407">
        <f t="shared" si="57"/>
        <v>0</v>
      </c>
    </row>
    <row r="67" spans="1:19" ht="15" customHeight="1" x14ac:dyDescent="0.2">
      <c r="A67" s="724" t="s">
        <v>9</v>
      </c>
      <c r="B67" s="888"/>
      <c r="C67" s="717"/>
      <c r="D67" s="742">
        <f t="shared" si="48"/>
        <v>0</v>
      </c>
      <c r="E67" s="766">
        <f t="shared" si="49"/>
        <v>0</v>
      </c>
      <c r="F67" s="766">
        <f t="shared" si="50"/>
        <v>0</v>
      </c>
      <c r="G67" s="766">
        <f t="shared" si="51"/>
        <v>0</v>
      </c>
      <c r="H67" s="766">
        <f t="shared" si="52"/>
        <v>0</v>
      </c>
      <c r="I67" s="766">
        <f t="shared" si="53"/>
        <v>0</v>
      </c>
      <c r="J67" s="766">
        <f t="shared" si="54"/>
        <v>0</v>
      </c>
      <c r="L67" s="1466">
        <f t="shared" si="55"/>
        <v>0</v>
      </c>
      <c r="M67" s="1406">
        <f>IFERROR(VLOOKUP($B67,'Sch C-3'!$C$8:$I$128,3,0),0)</f>
        <v>0</v>
      </c>
      <c r="N67" s="1406">
        <f>IFERROR(VLOOKUP($B67,'Sch C-3'!$C$8:$I$128,4,0),0)</f>
        <v>0</v>
      </c>
      <c r="O67" s="1406">
        <f>IFERROR(VLOOKUP($B67,'Sch C-3'!$C$8:$I$128,5,0),0)</f>
        <v>0</v>
      </c>
      <c r="P67" s="1406">
        <f>IFERROR(VLOOKUP($B67,'Sch C-3'!$C$8:$I$128,6,0),0)</f>
        <v>0</v>
      </c>
      <c r="Q67" s="1406">
        <f>IFERROR(VLOOKUP($B67,'Sch C-3'!$C$8:$I$128,7,0),0)</f>
        <v>0</v>
      </c>
      <c r="R67" s="1406">
        <f>IFERROR(VLOOKUP($B67,'Sch C-3'!$C$8:$J$128,8,0),0)</f>
        <v>0</v>
      </c>
      <c r="S67" s="1407">
        <f t="shared" si="57"/>
        <v>0</v>
      </c>
    </row>
    <row r="68" spans="1:19" ht="15" customHeight="1" x14ac:dyDescent="0.2">
      <c r="A68" s="33" t="s">
        <v>669</v>
      </c>
      <c r="B68" s="888"/>
      <c r="C68" s="717"/>
      <c r="D68" s="742">
        <f t="shared" si="48"/>
        <v>0</v>
      </c>
      <c r="E68" s="766">
        <f t="shared" si="49"/>
        <v>0</v>
      </c>
      <c r="F68" s="766">
        <f t="shared" si="50"/>
        <v>0</v>
      </c>
      <c r="G68" s="766">
        <f t="shared" si="51"/>
        <v>0</v>
      </c>
      <c r="H68" s="766">
        <f t="shared" si="52"/>
        <v>0</v>
      </c>
      <c r="I68" s="766">
        <f t="shared" si="53"/>
        <v>0</v>
      </c>
      <c r="J68" s="766">
        <f t="shared" si="54"/>
        <v>0</v>
      </c>
      <c r="L68" s="1466">
        <f t="shared" si="55"/>
        <v>0</v>
      </c>
      <c r="M68" s="1406">
        <f>IFERROR(VLOOKUP($B68,'Sch C-3'!$C$8:$I$128,3,0),0)</f>
        <v>0</v>
      </c>
      <c r="N68" s="1406">
        <f>IFERROR(VLOOKUP($B68,'Sch C-3'!$C$8:$I$128,4,0),0)</f>
        <v>0</v>
      </c>
      <c r="O68" s="1406">
        <f>IFERROR(VLOOKUP($B68,'Sch C-3'!$C$8:$I$128,5,0),0)</f>
        <v>0</v>
      </c>
      <c r="P68" s="1406">
        <f>IFERROR(VLOOKUP($B68,'Sch C-3'!$C$8:$I$128,6,0),0)</f>
        <v>0</v>
      </c>
      <c r="Q68" s="1406">
        <f>IFERROR(VLOOKUP($B68,'Sch C-3'!$C$8:$I$128,7,0),0)</f>
        <v>0</v>
      </c>
      <c r="R68" s="1406">
        <f>IFERROR(VLOOKUP($B68,'Sch C-3'!$C$8:$J$128,8,0),0)</f>
        <v>0</v>
      </c>
      <c r="S68" s="1407">
        <f t="shared" si="57"/>
        <v>0</v>
      </c>
    </row>
    <row r="69" spans="1:19" ht="15" customHeight="1" x14ac:dyDescent="0.2">
      <c r="A69" s="724" t="s">
        <v>670</v>
      </c>
      <c r="B69" s="888"/>
      <c r="C69" s="717"/>
      <c r="D69" s="742">
        <f t="shared" si="48"/>
        <v>0</v>
      </c>
      <c r="E69" s="766">
        <f t="shared" si="49"/>
        <v>0</v>
      </c>
      <c r="F69" s="766">
        <f t="shared" si="50"/>
        <v>0</v>
      </c>
      <c r="G69" s="766">
        <f t="shared" si="51"/>
        <v>0</v>
      </c>
      <c r="H69" s="766">
        <f t="shared" si="52"/>
        <v>0</v>
      </c>
      <c r="I69" s="766">
        <f t="shared" si="53"/>
        <v>0</v>
      </c>
      <c r="J69" s="766">
        <f t="shared" si="54"/>
        <v>0</v>
      </c>
      <c r="L69" s="1466">
        <f t="shared" si="55"/>
        <v>0</v>
      </c>
      <c r="M69" s="1406">
        <f>IFERROR(VLOOKUP($B69,'Sch C-3'!$C$8:$I$128,3,0),0)</f>
        <v>0</v>
      </c>
      <c r="N69" s="1406">
        <f>IFERROR(VLOOKUP($B69,'Sch C-3'!$C$8:$I$128,4,0),0)</f>
        <v>0</v>
      </c>
      <c r="O69" s="1406">
        <f>IFERROR(VLOOKUP($B69,'Sch C-3'!$C$8:$I$128,5,0),0)</f>
        <v>0</v>
      </c>
      <c r="P69" s="1406">
        <f>IFERROR(VLOOKUP($B69,'Sch C-3'!$C$8:$I$128,6,0),0)</f>
        <v>0</v>
      </c>
      <c r="Q69" s="1406">
        <f>IFERROR(VLOOKUP($B69,'Sch C-3'!$C$8:$I$128,7,0),0)</f>
        <v>0</v>
      </c>
      <c r="R69" s="1406">
        <f>IFERROR(VLOOKUP($B69,'Sch C-3'!$C$8:$J$128,8,0),0)</f>
        <v>0</v>
      </c>
      <c r="S69" s="1407">
        <f t="shared" si="57"/>
        <v>0</v>
      </c>
    </row>
    <row r="70" spans="1:19" ht="15" customHeight="1" x14ac:dyDescent="0.2">
      <c r="A70" s="765"/>
      <c r="B70" s="888"/>
      <c r="C70" s="717"/>
      <c r="D70" s="742">
        <f t="shared" si="48"/>
        <v>0</v>
      </c>
      <c r="E70" s="766">
        <f t="shared" si="49"/>
        <v>0</v>
      </c>
      <c r="F70" s="766">
        <f t="shared" si="50"/>
        <v>0</v>
      </c>
      <c r="G70" s="766">
        <f t="shared" si="51"/>
        <v>0</v>
      </c>
      <c r="H70" s="766">
        <f t="shared" si="52"/>
        <v>0</v>
      </c>
      <c r="I70" s="766">
        <f t="shared" si="53"/>
        <v>0</v>
      </c>
      <c r="J70" s="766">
        <f t="shared" si="54"/>
        <v>0</v>
      </c>
      <c r="L70" s="1466">
        <f t="shared" si="55"/>
        <v>0</v>
      </c>
      <c r="M70" s="1406">
        <f>IFERROR(VLOOKUP($B70,'Sch C-3'!$C$8:$I$128,3,0),0)</f>
        <v>0</v>
      </c>
      <c r="N70" s="1406">
        <f>IFERROR(VLOOKUP($B70,'Sch C-3'!$C$8:$I$128,4,0),0)</f>
        <v>0</v>
      </c>
      <c r="O70" s="1406">
        <f>IFERROR(VLOOKUP($B70,'Sch C-3'!$C$8:$I$128,5,0),0)</f>
        <v>0</v>
      </c>
      <c r="P70" s="1406">
        <f>IFERROR(VLOOKUP($B70,'Sch C-3'!$C$8:$I$128,6,0),0)</f>
        <v>0</v>
      </c>
      <c r="Q70" s="1406">
        <f>IFERROR(VLOOKUP($B70,'Sch C-3'!$C$8:$I$128,7,0),0)</f>
        <v>0</v>
      </c>
      <c r="R70" s="1406">
        <f>IFERROR(VLOOKUP($B70,'Sch C-3'!$C$8:$J$128,8,0),0)</f>
        <v>0</v>
      </c>
      <c r="S70" s="1407">
        <f t="shared" si="57"/>
        <v>0</v>
      </c>
    </row>
    <row r="71" spans="1:19" ht="15" customHeight="1" x14ac:dyDescent="0.2">
      <c r="A71" s="765"/>
      <c r="B71" s="888"/>
      <c r="C71" s="717"/>
      <c r="D71" s="742">
        <f t="shared" si="48"/>
        <v>0</v>
      </c>
      <c r="E71" s="766">
        <f t="shared" si="49"/>
        <v>0</v>
      </c>
      <c r="F71" s="766">
        <f t="shared" si="50"/>
        <v>0</v>
      </c>
      <c r="G71" s="766">
        <f t="shared" si="51"/>
        <v>0</v>
      </c>
      <c r="H71" s="766">
        <f t="shared" si="52"/>
        <v>0</v>
      </c>
      <c r="I71" s="766">
        <f t="shared" si="53"/>
        <v>0</v>
      </c>
      <c r="J71" s="766">
        <f t="shared" si="54"/>
        <v>0</v>
      </c>
      <c r="L71" s="1466">
        <f t="shared" si="55"/>
        <v>0</v>
      </c>
      <c r="M71" s="1406">
        <f>IFERROR(VLOOKUP($B71,'Sch C-3'!$C$8:$I$128,3,0),0)</f>
        <v>0</v>
      </c>
      <c r="N71" s="1406">
        <f>IFERROR(VLOOKUP($B71,'Sch C-3'!$C$8:$I$128,4,0),0)</f>
        <v>0</v>
      </c>
      <c r="O71" s="1406">
        <f>IFERROR(VLOOKUP($B71,'Sch C-3'!$C$8:$I$128,5,0),0)</f>
        <v>0</v>
      </c>
      <c r="P71" s="1406">
        <f>IFERROR(VLOOKUP($B71,'Sch C-3'!$C$8:$I$128,6,0),0)</f>
        <v>0</v>
      </c>
      <c r="Q71" s="1406">
        <f>IFERROR(VLOOKUP($B71,'Sch C-3'!$C$8:$I$128,7,0),0)</f>
        <v>0</v>
      </c>
      <c r="R71" s="1406">
        <f>IFERROR(VLOOKUP($B71,'Sch C-3'!$C$8:$J$128,8,0),0)</f>
        <v>0</v>
      </c>
      <c r="S71" s="1407">
        <f t="shared" si="57"/>
        <v>0</v>
      </c>
    </row>
    <row r="72" spans="1:19" ht="15" customHeight="1" x14ac:dyDescent="0.2">
      <c r="A72" s="765"/>
      <c r="B72" s="888"/>
      <c r="C72" s="717"/>
      <c r="D72" s="742">
        <f t="shared" si="48"/>
        <v>0</v>
      </c>
      <c r="E72" s="766">
        <f t="shared" si="49"/>
        <v>0</v>
      </c>
      <c r="F72" s="766">
        <f t="shared" si="50"/>
        <v>0</v>
      </c>
      <c r="G72" s="766">
        <f t="shared" si="51"/>
        <v>0</v>
      </c>
      <c r="H72" s="766">
        <f t="shared" si="52"/>
        <v>0</v>
      </c>
      <c r="I72" s="766">
        <f t="shared" si="53"/>
        <v>0</v>
      </c>
      <c r="J72" s="766">
        <f t="shared" si="54"/>
        <v>0</v>
      </c>
      <c r="L72" s="1466">
        <f t="shared" si="55"/>
        <v>0</v>
      </c>
      <c r="M72" s="1406">
        <f>IFERROR(VLOOKUP($B72,'Sch C-3'!$C$8:$I$128,3,0),0)</f>
        <v>0</v>
      </c>
      <c r="N72" s="1406">
        <f>IFERROR(VLOOKUP($B72,'Sch C-3'!$C$8:$I$128,4,0),0)</f>
        <v>0</v>
      </c>
      <c r="O72" s="1406">
        <f>IFERROR(VLOOKUP($B72,'Sch C-3'!$C$8:$I$128,5,0),0)</f>
        <v>0</v>
      </c>
      <c r="P72" s="1406">
        <f>IFERROR(VLOOKUP($B72,'Sch C-3'!$C$8:$I$128,6,0),0)</f>
        <v>0</v>
      </c>
      <c r="Q72" s="1406">
        <f>IFERROR(VLOOKUP($B72,'Sch C-3'!$C$8:$I$128,7,0),0)</f>
        <v>0</v>
      </c>
      <c r="R72" s="1406">
        <f>IFERROR(VLOOKUP($B72,'Sch C-3'!$C$8:$J$128,8,0),0)</f>
        <v>0</v>
      </c>
      <c r="S72" s="1407">
        <f t="shared" si="57"/>
        <v>0</v>
      </c>
    </row>
    <row r="73" spans="1:19" ht="15" customHeight="1" x14ac:dyDescent="0.2">
      <c r="A73" s="765"/>
      <c r="B73" s="888"/>
      <c r="C73" s="717"/>
      <c r="D73" s="742">
        <f t="shared" si="48"/>
        <v>0</v>
      </c>
      <c r="E73" s="766">
        <f t="shared" si="49"/>
        <v>0</v>
      </c>
      <c r="F73" s="766">
        <f t="shared" si="50"/>
        <v>0</v>
      </c>
      <c r="G73" s="766">
        <f t="shared" si="51"/>
        <v>0</v>
      </c>
      <c r="H73" s="766">
        <f t="shared" si="52"/>
        <v>0</v>
      </c>
      <c r="I73" s="766">
        <f t="shared" si="53"/>
        <v>0</v>
      </c>
      <c r="J73" s="766">
        <f t="shared" si="54"/>
        <v>0</v>
      </c>
      <c r="L73" s="1466">
        <f t="shared" si="55"/>
        <v>0</v>
      </c>
      <c r="M73" s="1406">
        <f>IFERROR(VLOOKUP($B73,'Sch C-3'!$C$8:$I$128,3,0),0)</f>
        <v>0</v>
      </c>
      <c r="N73" s="1406">
        <f>IFERROR(VLOOKUP($B73,'Sch C-3'!$C$8:$I$128,4,0),0)</f>
        <v>0</v>
      </c>
      <c r="O73" s="1406">
        <f>IFERROR(VLOOKUP($B73,'Sch C-3'!$C$8:$I$128,5,0),0)</f>
        <v>0</v>
      </c>
      <c r="P73" s="1406">
        <f>IFERROR(VLOOKUP($B73,'Sch C-3'!$C$8:$I$128,6,0),0)</f>
        <v>0</v>
      </c>
      <c r="Q73" s="1406">
        <f>IFERROR(VLOOKUP($B73,'Sch C-3'!$C$8:$I$128,7,0),0)</f>
        <v>0</v>
      </c>
      <c r="R73" s="1406">
        <f>IFERROR(VLOOKUP($B73,'Sch C-3'!$C$8:$J$128,8,0),0)</f>
        <v>0</v>
      </c>
      <c r="S73" s="1407">
        <f t="shared" si="57"/>
        <v>0</v>
      </c>
    </row>
    <row r="74" spans="1:19" ht="15" customHeight="1" x14ac:dyDescent="0.2">
      <c r="A74" s="765"/>
      <c r="B74" s="888"/>
      <c r="C74" s="717"/>
      <c r="D74" s="742">
        <f t="shared" si="48"/>
        <v>0</v>
      </c>
      <c r="E74" s="766">
        <f t="shared" si="49"/>
        <v>0</v>
      </c>
      <c r="F74" s="766">
        <f t="shared" si="50"/>
        <v>0</v>
      </c>
      <c r="G74" s="766">
        <f t="shared" si="51"/>
        <v>0</v>
      </c>
      <c r="H74" s="766">
        <f t="shared" si="52"/>
        <v>0</v>
      </c>
      <c r="I74" s="766">
        <f t="shared" si="53"/>
        <v>0</v>
      </c>
      <c r="J74" s="766">
        <f t="shared" si="54"/>
        <v>0</v>
      </c>
      <c r="L74" s="1466">
        <f t="shared" si="55"/>
        <v>0</v>
      </c>
      <c r="M74" s="1406">
        <f>IFERROR(VLOOKUP($B74,'Sch C-3'!$C$8:$I$128,3,0),0)</f>
        <v>0</v>
      </c>
      <c r="N74" s="1406">
        <f>IFERROR(VLOOKUP($B74,'Sch C-3'!$C$8:$I$128,4,0),0)</f>
        <v>0</v>
      </c>
      <c r="O74" s="1406">
        <f>IFERROR(VLOOKUP($B74,'Sch C-3'!$C$8:$I$128,5,0),0)</f>
        <v>0</v>
      </c>
      <c r="P74" s="1406">
        <f>IFERROR(VLOOKUP($B74,'Sch C-3'!$C$8:$I$128,6,0),0)</f>
        <v>0</v>
      </c>
      <c r="Q74" s="1406">
        <f>IFERROR(VLOOKUP($B74,'Sch C-3'!$C$8:$I$128,7,0),0)</f>
        <v>0</v>
      </c>
      <c r="R74" s="1406">
        <f>IFERROR(VLOOKUP($B74,'Sch C-3'!$C$8:$J$128,8,0),0)</f>
        <v>0</v>
      </c>
      <c r="S74" s="1407">
        <f t="shared" si="57"/>
        <v>0</v>
      </c>
    </row>
    <row r="75" spans="1:19" ht="15" customHeight="1" x14ac:dyDescent="0.2">
      <c r="A75" s="765"/>
      <c r="B75" s="888"/>
      <c r="C75" s="717"/>
      <c r="D75" s="742">
        <f t="shared" si="48"/>
        <v>0</v>
      </c>
      <c r="E75" s="766">
        <f t="shared" si="49"/>
        <v>0</v>
      </c>
      <c r="F75" s="766">
        <f t="shared" si="50"/>
        <v>0</v>
      </c>
      <c r="G75" s="766">
        <f t="shared" si="51"/>
        <v>0</v>
      </c>
      <c r="H75" s="766">
        <f t="shared" si="52"/>
        <v>0</v>
      </c>
      <c r="I75" s="766">
        <f t="shared" si="53"/>
        <v>0</v>
      </c>
      <c r="J75" s="766">
        <f t="shared" si="54"/>
        <v>0</v>
      </c>
      <c r="L75" s="1466">
        <f t="shared" si="55"/>
        <v>0</v>
      </c>
      <c r="M75" s="1406">
        <f>IFERROR(VLOOKUP($B75,'Sch C-3'!$C$8:$I$128,3,0),0)</f>
        <v>0</v>
      </c>
      <c r="N75" s="1406">
        <f>IFERROR(VLOOKUP($B75,'Sch C-3'!$C$8:$I$128,4,0),0)</f>
        <v>0</v>
      </c>
      <c r="O75" s="1406">
        <f>IFERROR(VLOOKUP($B75,'Sch C-3'!$C$8:$I$128,5,0),0)</f>
        <v>0</v>
      </c>
      <c r="P75" s="1406">
        <f>IFERROR(VLOOKUP($B75,'Sch C-3'!$C$8:$I$128,6,0),0)</f>
        <v>0</v>
      </c>
      <c r="Q75" s="1406">
        <f>IFERROR(VLOOKUP($B75,'Sch C-3'!$C$8:$I$128,7,0),0)</f>
        <v>0</v>
      </c>
      <c r="R75" s="1406">
        <f>IFERROR(VLOOKUP($B75,'Sch C-3'!$C$8:$J$128,8,0),0)</f>
        <v>0</v>
      </c>
      <c r="S75" s="1407">
        <f t="shared" si="57"/>
        <v>0</v>
      </c>
    </row>
    <row r="76" spans="1:19" ht="15" customHeight="1" x14ac:dyDescent="0.2">
      <c r="A76" s="724" t="s">
        <v>671</v>
      </c>
      <c r="B76" s="749"/>
      <c r="C76" s="752"/>
      <c r="D76" s="742">
        <f>SUM(E76:J76)</f>
        <v>0</v>
      </c>
      <c r="E76" s="767">
        <f t="shared" ref="E76:J76" si="58">SUM(E58:E75)</f>
        <v>0</v>
      </c>
      <c r="F76" s="767">
        <f t="shared" si="58"/>
        <v>0</v>
      </c>
      <c r="G76" s="767">
        <f t="shared" si="58"/>
        <v>0</v>
      </c>
      <c r="H76" s="767">
        <f t="shared" si="58"/>
        <v>0</v>
      </c>
      <c r="I76" s="767">
        <f t="shared" si="58"/>
        <v>0</v>
      </c>
      <c r="J76" s="767">
        <f t="shared" si="58"/>
        <v>0</v>
      </c>
      <c r="L76" s="1467"/>
      <c r="M76" s="1468"/>
      <c r="N76" s="1468"/>
      <c r="O76" s="1468"/>
      <c r="P76" s="1468"/>
      <c r="Q76" s="1468"/>
      <c r="R76" s="1468"/>
      <c r="S76" s="1469"/>
    </row>
    <row r="77" spans="1:19" ht="15" customHeight="1" x14ac:dyDescent="0.2">
      <c r="A77" s="724" t="s">
        <v>672</v>
      </c>
      <c r="B77" s="749"/>
      <c r="C77" s="752"/>
      <c r="D77" s="1413">
        <f>SUM(E77:J77)</f>
        <v>0</v>
      </c>
      <c r="E77" s="1414">
        <f>IF(E76=0,0,E76/$D76)</f>
        <v>0</v>
      </c>
      <c r="F77" s="1414">
        <f t="shared" ref="F77:J77" si="59">IF(F76=0,0,F76/$D76)</f>
        <v>0</v>
      </c>
      <c r="G77" s="1414">
        <f t="shared" si="59"/>
        <v>0</v>
      </c>
      <c r="H77" s="1414">
        <f t="shared" si="59"/>
        <v>0</v>
      </c>
      <c r="I77" s="1414">
        <f t="shared" si="59"/>
        <v>0</v>
      </c>
      <c r="J77" s="1414">
        <f t="shared" si="59"/>
        <v>0</v>
      </c>
      <c r="L77" s="1470"/>
      <c r="M77" s="1471"/>
      <c r="N77" s="1471"/>
      <c r="O77" s="1471"/>
      <c r="P77" s="1471"/>
      <c r="Q77" s="1471"/>
      <c r="R77" s="1471"/>
      <c r="S77" s="1472"/>
    </row>
    <row r="78" spans="1:19" ht="15" customHeight="1" x14ac:dyDescent="0.2">
      <c r="A78" s="768" t="s">
        <v>21</v>
      </c>
      <c r="B78" s="768" t="s">
        <v>673</v>
      </c>
      <c r="C78" s="717"/>
      <c r="D78" s="742">
        <f t="shared" ref="D78:D84" si="60">SUM(E78:J78)</f>
        <v>0</v>
      </c>
      <c r="E78" s="742">
        <f>$C78*E$77</f>
        <v>0</v>
      </c>
      <c r="F78" s="742">
        <f t="shared" ref="F78:J80" si="61">$C78*F$77</f>
        <v>0</v>
      </c>
      <c r="G78" s="742">
        <f t="shared" si="61"/>
        <v>0</v>
      </c>
      <c r="H78" s="742">
        <f t="shared" si="61"/>
        <v>0</v>
      </c>
      <c r="I78" s="742">
        <f t="shared" si="61"/>
        <v>0</v>
      </c>
      <c r="J78" s="742">
        <f t="shared" si="61"/>
        <v>0</v>
      </c>
      <c r="L78" s="1470"/>
      <c r="M78" s="1471"/>
      <c r="N78" s="1471"/>
      <c r="O78" s="1471"/>
      <c r="P78" s="1471"/>
      <c r="Q78" s="1471"/>
      <c r="R78" s="1471"/>
      <c r="S78" s="1472"/>
    </row>
    <row r="79" spans="1:19" ht="15" customHeight="1" x14ac:dyDescent="0.2">
      <c r="A79" s="768" t="s">
        <v>23</v>
      </c>
      <c r="B79" s="768" t="s">
        <v>673</v>
      </c>
      <c r="C79" s="717"/>
      <c r="D79" s="742">
        <f t="shared" si="60"/>
        <v>0</v>
      </c>
      <c r="E79" s="742">
        <f>$C79*E$77</f>
        <v>0</v>
      </c>
      <c r="F79" s="742">
        <f t="shared" si="61"/>
        <v>0</v>
      </c>
      <c r="G79" s="742">
        <f t="shared" si="61"/>
        <v>0</v>
      </c>
      <c r="H79" s="742">
        <f t="shared" si="61"/>
        <v>0</v>
      </c>
      <c r="I79" s="742">
        <f t="shared" si="61"/>
        <v>0</v>
      </c>
      <c r="J79" s="742">
        <f t="shared" si="61"/>
        <v>0</v>
      </c>
      <c r="L79" s="1470"/>
      <c r="M79" s="1471"/>
      <c r="N79" s="1471"/>
      <c r="O79" s="1471"/>
      <c r="P79" s="1471"/>
      <c r="Q79" s="1471"/>
      <c r="R79" s="1471"/>
      <c r="S79" s="1472"/>
    </row>
    <row r="80" spans="1:19" ht="15" customHeight="1" x14ac:dyDescent="0.2">
      <c r="A80" s="765"/>
      <c r="B80" s="768" t="s">
        <v>673</v>
      </c>
      <c r="C80" s="717"/>
      <c r="D80" s="742">
        <f t="shared" si="60"/>
        <v>0</v>
      </c>
      <c r="E80" s="742">
        <f>$C80*E$77</f>
        <v>0</v>
      </c>
      <c r="F80" s="742">
        <f t="shared" si="61"/>
        <v>0</v>
      </c>
      <c r="G80" s="742">
        <f t="shared" si="61"/>
        <v>0</v>
      </c>
      <c r="H80" s="742">
        <f t="shared" si="61"/>
        <v>0</v>
      </c>
      <c r="I80" s="742">
        <f t="shared" si="61"/>
        <v>0</v>
      </c>
      <c r="J80" s="742">
        <f t="shared" si="61"/>
        <v>0</v>
      </c>
      <c r="L80" s="1473"/>
      <c r="M80" s="1474"/>
      <c r="N80" s="1474"/>
      <c r="O80" s="1474"/>
      <c r="P80" s="1474"/>
      <c r="Q80" s="1474"/>
      <c r="R80" s="1474"/>
      <c r="S80" s="1475"/>
    </row>
    <row r="81" spans="1:19" ht="15" customHeight="1" x14ac:dyDescent="0.2">
      <c r="A81" s="765"/>
      <c r="B81" s="888"/>
      <c r="C81" s="717"/>
      <c r="D81" s="742">
        <f t="shared" si="60"/>
        <v>0</v>
      </c>
      <c r="E81" s="766">
        <f t="shared" ref="E81:J84" si="62">$C81*M81</f>
        <v>0</v>
      </c>
      <c r="F81" s="766">
        <f t="shared" si="62"/>
        <v>0</v>
      </c>
      <c r="G81" s="766">
        <f t="shared" si="62"/>
        <v>0</v>
      </c>
      <c r="H81" s="766">
        <f t="shared" si="62"/>
        <v>0</v>
      </c>
      <c r="I81" s="766">
        <f t="shared" si="62"/>
        <v>0</v>
      </c>
      <c r="J81" s="766">
        <f t="shared" si="62"/>
        <v>0</v>
      </c>
      <c r="L81" s="1466">
        <f t="shared" ref="L81:L84" si="63">B81</f>
        <v>0</v>
      </c>
      <c r="M81" s="1406">
        <f>IFERROR(VLOOKUP($B81,'Sch C-3'!$C$8:$I$128,3,0),0)</f>
        <v>0</v>
      </c>
      <c r="N81" s="1406">
        <f>IFERROR(VLOOKUP($B81,'Sch C-3'!$C$8:$I$128,4,0),0)</f>
        <v>0</v>
      </c>
      <c r="O81" s="1406">
        <f>IFERROR(VLOOKUP($B81,'Sch C-3'!$C$8:$I$128,5,0),0)</f>
        <v>0</v>
      </c>
      <c r="P81" s="1406">
        <f>IFERROR(VLOOKUP($B81,'Sch C-3'!$C$8:$I$128,6,0),0)</f>
        <v>0</v>
      </c>
      <c r="Q81" s="1406">
        <f>IFERROR(VLOOKUP($B81,'Sch C-3'!$C$8:$I$128,7,0),0)</f>
        <v>0</v>
      </c>
      <c r="R81" s="1406">
        <f>IFERROR(VLOOKUP($B81,'Sch C-3'!$C$8:$J$128,8,0),0)</f>
        <v>0</v>
      </c>
      <c r="S81" s="1407">
        <f t="shared" ref="S81" si="64">SUM(M81:R81)</f>
        <v>0</v>
      </c>
    </row>
    <row r="82" spans="1:19" ht="15" customHeight="1" x14ac:dyDescent="0.2">
      <c r="A82" s="1430"/>
      <c r="B82" s="1431"/>
      <c r="C82" s="1310"/>
      <c r="D82" s="742">
        <f t="shared" ref="D82:D83" si="65">SUM(E82:J82)</f>
        <v>0</v>
      </c>
      <c r="E82" s="766">
        <f t="shared" ref="E82:E83" si="66">$C82*M82</f>
        <v>0</v>
      </c>
      <c r="F82" s="766">
        <f t="shared" ref="F82:F83" si="67">$C82*N82</f>
        <v>0</v>
      </c>
      <c r="G82" s="766">
        <f t="shared" ref="G82:G83" si="68">$C82*O82</f>
        <v>0</v>
      </c>
      <c r="H82" s="766">
        <f t="shared" ref="H82:H83" si="69">$C82*P82</f>
        <v>0</v>
      </c>
      <c r="I82" s="766">
        <f t="shared" ref="I82:I83" si="70">$C82*Q82</f>
        <v>0</v>
      </c>
      <c r="J82" s="766">
        <f t="shared" ref="J82:J83" si="71">$C82*R82</f>
        <v>0</v>
      </c>
      <c r="L82" s="1466">
        <f t="shared" ref="L82:L83" si="72">B82</f>
        <v>0</v>
      </c>
      <c r="M82" s="1406">
        <f>IFERROR(VLOOKUP($B82,'Sch C-3'!$C$8:$I$128,3,0),0)</f>
        <v>0</v>
      </c>
      <c r="N82" s="1406">
        <f>IFERROR(VLOOKUP($B82,'Sch C-3'!$C$8:$I$128,4,0),0)</f>
        <v>0</v>
      </c>
      <c r="O82" s="1406">
        <f>IFERROR(VLOOKUP($B82,'Sch C-3'!$C$8:$I$128,5,0),0)</f>
        <v>0</v>
      </c>
      <c r="P82" s="1406">
        <f>IFERROR(VLOOKUP($B82,'Sch C-3'!$C$8:$I$128,6,0),0)</f>
        <v>0</v>
      </c>
      <c r="Q82" s="1406">
        <f>IFERROR(VLOOKUP($B82,'Sch C-3'!$C$8:$I$128,7,0),0)</f>
        <v>0</v>
      </c>
      <c r="R82" s="1406">
        <f>IFERROR(VLOOKUP($B82,'Sch C-3'!$C$8:$J$128,8,0),0)</f>
        <v>0</v>
      </c>
      <c r="S82" s="1407">
        <f t="shared" ref="S82:S83" si="73">SUM(M82:R82)</f>
        <v>0</v>
      </c>
    </row>
    <row r="83" spans="1:19" ht="15" customHeight="1" x14ac:dyDescent="0.2">
      <c r="A83" s="1430"/>
      <c r="B83" s="768">
        <v>3.7</v>
      </c>
      <c r="C83" s="1310"/>
      <c r="D83" s="742">
        <f t="shared" si="65"/>
        <v>0</v>
      </c>
      <c r="E83" s="766">
        <f t="shared" si="66"/>
        <v>0</v>
      </c>
      <c r="F83" s="766">
        <f t="shared" si="67"/>
        <v>0</v>
      </c>
      <c r="G83" s="766">
        <f t="shared" si="68"/>
        <v>0</v>
      </c>
      <c r="H83" s="766">
        <f t="shared" si="69"/>
        <v>0</v>
      </c>
      <c r="I83" s="766">
        <f t="shared" si="70"/>
        <v>0</v>
      </c>
      <c r="J83" s="766">
        <f t="shared" si="71"/>
        <v>0</v>
      </c>
      <c r="L83" s="1466">
        <f t="shared" si="72"/>
        <v>3.7</v>
      </c>
      <c r="M83" s="1476">
        <f t="shared" ref="M83:R83" si="74">IFERROR(ROUND(E$235/$D$235,8),0)</f>
        <v>0</v>
      </c>
      <c r="N83" s="1476">
        <f t="shared" si="74"/>
        <v>0</v>
      </c>
      <c r="O83" s="1476">
        <f t="shared" si="74"/>
        <v>0</v>
      </c>
      <c r="P83" s="1476">
        <f t="shared" si="74"/>
        <v>0</v>
      </c>
      <c r="Q83" s="1476">
        <f t="shared" si="74"/>
        <v>0</v>
      </c>
      <c r="R83" s="1476">
        <f t="shared" si="74"/>
        <v>0</v>
      </c>
      <c r="S83" s="1407">
        <f t="shared" si="73"/>
        <v>0</v>
      </c>
    </row>
    <row r="84" spans="1:19" ht="15" customHeight="1" x14ac:dyDescent="0.2">
      <c r="A84" s="765"/>
      <c r="B84" s="768">
        <v>3.7</v>
      </c>
      <c r="C84" s="717"/>
      <c r="D84" s="742">
        <f t="shared" si="60"/>
        <v>0</v>
      </c>
      <c r="E84" s="766">
        <f t="shared" si="62"/>
        <v>0</v>
      </c>
      <c r="F84" s="766">
        <f t="shared" si="62"/>
        <v>0</v>
      </c>
      <c r="G84" s="766">
        <f t="shared" si="62"/>
        <v>0</v>
      </c>
      <c r="H84" s="766">
        <f t="shared" si="62"/>
        <v>0</v>
      </c>
      <c r="I84" s="766">
        <f t="shared" si="62"/>
        <v>0</v>
      </c>
      <c r="J84" s="766">
        <f t="shared" si="62"/>
        <v>0</v>
      </c>
      <c r="L84" s="1466">
        <f t="shared" si="63"/>
        <v>3.7</v>
      </c>
      <c r="M84" s="1406">
        <f>M83</f>
        <v>0</v>
      </c>
      <c r="N84" s="1406">
        <f t="shared" ref="N84:R84" si="75">N83</f>
        <v>0</v>
      </c>
      <c r="O84" s="1406">
        <f t="shared" si="75"/>
        <v>0</v>
      </c>
      <c r="P84" s="1406">
        <f t="shared" si="75"/>
        <v>0</v>
      </c>
      <c r="Q84" s="1406">
        <f t="shared" si="75"/>
        <v>0</v>
      </c>
      <c r="R84" s="1406">
        <f t="shared" si="75"/>
        <v>0</v>
      </c>
      <c r="S84" s="1407">
        <f t="shared" ref="S84" si="76">SUM(M84:R84)</f>
        <v>0</v>
      </c>
    </row>
    <row r="85" spans="1:19" ht="15" customHeight="1" x14ac:dyDescent="0.2">
      <c r="A85" s="724" t="s">
        <v>674</v>
      </c>
      <c r="B85" s="749"/>
      <c r="C85" s="752"/>
      <c r="D85" s="742">
        <f>SUM(E85:J85)</f>
        <v>0</v>
      </c>
      <c r="E85" s="767">
        <f>E76+E78+E79+E80+E81+E82+E83+E84</f>
        <v>0</v>
      </c>
      <c r="F85" s="767">
        <f t="shared" ref="F85:J85" si="77">F76+F78+F79+F80+F81+F82+F83+F84</f>
        <v>0</v>
      </c>
      <c r="G85" s="767">
        <f t="shared" si="77"/>
        <v>0</v>
      </c>
      <c r="H85" s="767">
        <f t="shared" si="77"/>
        <v>0</v>
      </c>
      <c r="I85" s="767">
        <f t="shared" si="77"/>
        <v>0</v>
      </c>
      <c r="J85" s="767">
        <f t="shared" si="77"/>
        <v>0</v>
      </c>
      <c r="L85" s="1467"/>
      <c r="M85" s="1468"/>
      <c r="N85" s="1468"/>
      <c r="O85" s="1468"/>
      <c r="P85" s="1468"/>
      <c r="Q85" s="1468"/>
      <c r="R85" s="1468"/>
      <c r="S85" s="1469"/>
    </row>
    <row r="86" spans="1:19" ht="15" customHeight="1" x14ac:dyDescent="0.2">
      <c r="A86" s="769" t="s">
        <v>678</v>
      </c>
      <c r="B86" s="770"/>
      <c r="C86" s="771"/>
      <c r="D86" s="1413" t="e">
        <f>SUM(E86:J86)</f>
        <v>#DIV/0!</v>
      </c>
      <c r="E86" s="1414" t="e">
        <f>E85/$D85</f>
        <v>#DIV/0!</v>
      </c>
      <c r="F86" s="1414" t="e">
        <f t="shared" ref="F86:J86" si="78">F85/$D85</f>
        <v>#DIV/0!</v>
      </c>
      <c r="G86" s="1414" t="e">
        <f t="shared" si="78"/>
        <v>#DIV/0!</v>
      </c>
      <c r="H86" s="1414" t="e">
        <f t="shared" si="78"/>
        <v>#DIV/0!</v>
      </c>
      <c r="I86" s="1414" t="e">
        <f t="shared" si="78"/>
        <v>#DIV/0!</v>
      </c>
      <c r="J86" s="1414" t="e">
        <f t="shared" si="78"/>
        <v>#DIV/0!</v>
      </c>
      <c r="L86" s="1473"/>
      <c r="M86" s="1474"/>
      <c r="N86" s="1474"/>
      <c r="O86" s="1474"/>
      <c r="P86" s="1474"/>
      <c r="Q86" s="1474"/>
      <c r="R86" s="1474"/>
      <c r="S86" s="1475"/>
    </row>
    <row r="87" spans="1:19" ht="15" customHeight="1" x14ac:dyDescent="0.2">
      <c r="A87" s="46" t="s">
        <v>676</v>
      </c>
      <c r="B87" s="888"/>
      <c r="C87" s="717"/>
      <c r="D87" s="742">
        <f>SUM(E87:J87)</f>
        <v>0</v>
      </c>
      <c r="E87" s="766">
        <f t="shared" ref="E87:J87" si="79">$C87*M87</f>
        <v>0</v>
      </c>
      <c r="F87" s="766">
        <f t="shared" si="79"/>
        <v>0</v>
      </c>
      <c r="G87" s="766">
        <f t="shared" si="79"/>
        <v>0</v>
      </c>
      <c r="H87" s="766">
        <f t="shared" si="79"/>
        <v>0</v>
      </c>
      <c r="I87" s="766">
        <f t="shared" si="79"/>
        <v>0</v>
      </c>
      <c r="J87" s="766">
        <f t="shared" si="79"/>
        <v>0</v>
      </c>
      <c r="L87" s="1466">
        <f t="shared" ref="L87" si="80">B87</f>
        <v>0</v>
      </c>
      <c r="M87" s="1406">
        <f>IFERROR(VLOOKUP($B87,'Sch C-3'!$C$8:$I$128,3,0),0)</f>
        <v>0</v>
      </c>
      <c r="N87" s="1406">
        <f>IFERROR(VLOOKUP($B87,'Sch C-3'!$C$8:$I$128,4,0),0)</f>
        <v>0</v>
      </c>
      <c r="O87" s="1406">
        <f>IFERROR(VLOOKUP($B87,'Sch C-3'!$C$8:$I$128,5,0),0)</f>
        <v>0</v>
      </c>
      <c r="P87" s="1406">
        <f>IFERROR(VLOOKUP($B87,'Sch C-3'!$C$8:$I$128,6,0),0)</f>
        <v>0</v>
      </c>
      <c r="Q87" s="1406">
        <f>IFERROR(VLOOKUP($B87,'Sch C-3'!$C$8:$I$128,7,0),0)</f>
        <v>0</v>
      </c>
      <c r="R87" s="1406">
        <f>IFERROR(VLOOKUP($B87,'Sch C-3'!$C$8:$J$128,8,0),0)</f>
        <v>0</v>
      </c>
      <c r="S87" s="1407">
        <f t="shared" ref="S87" si="81">SUM(M87:R87)</f>
        <v>0</v>
      </c>
    </row>
    <row r="88" spans="1:19" ht="15" customHeight="1" x14ac:dyDescent="0.2">
      <c r="A88" s="46" t="s">
        <v>677</v>
      </c>
      <c r="B88" s="677"/>
      <c r="C88" s="1420">
        <f>SUM(C58:C87)</f>
        <v>0</v>
      </c>
      <c r="D88" s="742">
        <f>D85+D87</f>
        <v>0</v>
      </c>
      <c r="E88" s="742">
        <f t="shared" ref="E88:J88" si="82">E85+E87</f>
        <v>0</v>
      </c>
      <c r="F88" s="742">
        <f t="shared" si="82"/>
        <v>0</v>
      </c>
      <c r="G88" s="742">
        <f t="shared" si="82"/>
        <v>0</v>
      </c>
      <c r="H88" s="742">
        <f t="shared" si="82"/>
        <v>0</v>
      </c>
      <c r="I88" s="742">
        <f t="shared" si="82"/>
        <v>0</v>
      </c>
      <c r="J88" s="742">
        <f t="shared" si="82"/>
        <v>0</v>
      </c>
      <c r="L88" s="1477"/>
      <c r="M88" s="1478"/>
      <c r="N88" s="1478"/>
      <c r="O88" s="1478"/>
      <c r="P88" s="1478"/>
      <c r="Q88" s="1478"/>
      <c r="R88" s="1478"/>
      <c r="S88" s="1478"/>
    </row>
    <row r="89" spans="1:19" ht="15" customHeight="1" x14ac:dyDescent="0.25">
      <c r="D89" s="772"/>
      <c r="E89" s="773"/>
      <c r="F89" s="773"/>
      <c r="G89" s="773"/>
      <c r="H89" s="773"/>
      <c r="I89" s="773"/>
      <c r="J89" s="773"/>
      <c r="L89" s="1479"/>
      <c r="M89" s="1480"/>
      <c r="N89" s="1480"/>
      <c r="O89" s="1480"/>
      <c r="P89" s="1480"/>
      <c r="Q89" s="1480"/>
      <c r="R89" s="1480"/>
      <c r="S89" s="1480"/>
    </row>
    <row r="90" spans="1:19" ht="36" x14ac:dyDescent="0.2">
      <c r="A90" s="755" t="s">
        <v>663</v>
      </c>
      <c r="B90" s="759" t="s">
        <v>202</v>
      </c>
      <c r="C90" s="759" t="s">
        <v>664</v>
      </c>
      <c r="D90" s="725" t="s">
        <v>644</v>
      </c>
      <c r="E90" s="726" t="s">
        <v>109</v>
      </c>
      <c r="F90" s="715" t="s">
        <v>33</v>
      </c>
      <c r="G90" s="713" t="s">
        <v>35</v>
      </c>
      <c r="H90" s="715" t="s">
        <v>37</v>
      </c>
      <c r="I90" s="727" t="s">
        <v>38</v>
      </c>
      <c r="J90" s="728" t="s">
        <v>39</v>
      </c>
      <c r="L90" s="1481" t="s">
        <v>202</v>
      </c>
      <c r="M90" s="1482" t="s">
        <v>109</v>
      </c>
      <c r="N90" s="1483" t="s">
        <v>33</v>
      </c>
      <c r="O90" s="1484" t="s">
        <v>35</v>
      </c>
      <c r="P90" s="1483" t="s">
        <v>37</v>
      </c>
      <c r="Q90" s="1485" t="s">
        <v>38</v>
      </c>
      <c r="R90" s="1486" t="s">
        <v>39</v>
      </c>
      <c r="S90" s="1486" t="s">
        <v>113</v>
      </c>
    </row>
    <row r="91" spans="1:19" ht="15" customHeight="1" x14ac:dyDescent="0.2">
      <c r="A91" s="1" t="s">
        <v>35</v>
      </c>
      <c r="B91" s="760" t="s">
        <v>209</v>
      </c>
      <c r="C91" s="761"/>
      <c r="D91" s="762"/>
      <c r="E91" s="762"/>
      <c r="F91" s="762"/>
      <c r="G91" s="762"/>
      <c r="H91" s="762"/>
      <c r="I91" s="762"/>
      <c r="J91" s="763"/>
      <c r="L91" s="761"/>
      <c r="M91" s="1408"/>
      <c r="N91" s="1408"/>
      <c r="O91" s="1408"/>
      <c r="P91" s="1408"/>
      <c r="Q91" s="1408"/>
      <c r="R91" s="1409"/>
      <c r="S91" s="1409"/>
    </row>
    <row r="92" spans="1:19" ht="15" customHeight="1" x14ac:dyDescent="0.2">
      <c r="A92" s="724" t="s">
        <v>665</v>
      </c>
      <c r="B92" s="887"/>
      <c r="C92" s="717"/>
      <c r="D92" s="739">
        <f t="shared" ref="D92:D109" si="83">SUM(E92:J92)</f>
        <v>0</v>
      </c>
      <c r="E92" s="766">
        <f t="shared" ref="E92:E109" si="84">$C92*M92</f>
        <v>0</v>
      </c>
      <c r="F92" s="766">
        <f t="shared" ref="F92:F109" si="85">$C92*N92</f>
        <v>0</v>
      </c>
      <c r="G92" s="766">
        <f t="shared" ref="G92:G109" si="86">$C92*O92</f>
        <v>0</v>
      </c>
      <c r="H92" s="766">
        <f t="shared" ref="H92:H109" si="87">$C92*P92</f>
        <v>0</v>
      </c>
      <c r="I92" s="766">
        <f t="shared" ref="I92:I109" si="88">$C92*Q92</f>
        <v>0</v>
      </c>
      <c r="J92" s="766">
        <f t="shared" ref="J92:J109" si="89">$C92*R92</f>
        <v>0</v>
      </c>
      <c r="L92" s="1466">
        <f t="shared" ref="L92:L109" si="90">B92</f>
        <v>0</v>
      </c>
      <c r="M92" s="1406">
        <f>IFERROR(VLOOKUP($B92,'Sch C-3'!$C$8:$I$128,3,0),0)</f>
        <v>0</v>
      </c>
      <c r="N92" s="1406">
        <f>IFERROR(VLOOKUP($B92,'Sch C-3'!$C$8:$I$128,4,0),0)</f>
        <v>0</v>
      </c>
      <c r="O92" s="1406">
        <f>IFERROR(VLOOKUP($B92,'Sch C-3'!$C$8:$I$128,5,0),0)</f>
        <v>0</v>
      </c>
      <c r="P92" s="1406">
        <f>IFERROR(VLOOKUP($B92,'Sch C-3'!$C$8:$I$128,6,0),0)</f>
        <v>0</v>
      </c>
      <c r="Q92" s="1406">
        <f>IFERROR(VLOOKUP($B92,'Sch C-3'!$C$8:$I$128,7,0),0)</f>
        <v>0</v>
      </c>
      <c r="R92" s="1406">
        <f>IFERROR(VLOOKUP($B92,'Sch C-3'!$C$8:$J$128,8,0),0)</f>
        <v>0</v>
      </c>
      <c r="S92" s="1407">
        <f t="shared" ref="S92" si="91">SUM(M92:R92)</f>
        <v>0</v>
      </c>
    </row>
    <row r="93" spans="1:19" ht="15" customHeight="1" x14ac:dyDescent="0.2">
      <c r="A93" s="724" t="s">
        <v>666</v>
      </c>
      <c r="B93" s="888"/>
      <c r="C93" s="717"/>
      <c r="D93" s="742">
        <f t="shared" si="83"/>
        <v>0</v>
      </c>
      <c r="E93" s="766">
        <f t="shared" si="84"/>
        <v>0</v>
      </c>
      <c r="F93" s="766">
        <f t="shared" si="85"/>
        <v>0</v>
      </c>
      <c r="G93" s="766">
        <f t="shared" si="86"/>
        <v>0</v>
      </c>
      <c r="H93" s="766">
        <f t="shared" si="87"/>
        <v>0</v>
      </c>
      <c r="I93" s="766">
        <f t="shared" si="88"/>
        <v>0</v>
      </c>
      <c r="J93" s="766">
        <f t="shared" si="89"/>
        <v>0</v>
      </c>
      <c r="L93" s="1466">
        <f t="shared" si="90"/>
        <v>0</v>
      </c>
      <c r="M93" s="1406">
        <f>IFERROR(VLOOKUP($B93,'Sch C-3'!$C$8:$I$128,3,0),0)</f>
        <v>0</v>
      </c>
      <c r="N93" s="1406">
        <f>IFERROR(VLOOKUP($B93,'Sch C-3'!$C$8:$I$128,4,0),0)</f>
        <v>0</v>
      </c>
      <c r="O93" s="1406">
        <f>IFERROR(VLOOKUP($B93,'Sch C-3'!$C$8:$I$128,5,0),0)</f>
        <v>0</v>
      </c>
      <c r="P93" s="1406">
        <f>IFERROR(VLOOKUP($B93,'Sch C-3'!$C$8:$I$128,6,0),0)</f>
        <v>0</v>
      </c>
      <c r="Q93" s="1406">
        <f>IFERROR(VLOOKUP($B93,'Sch C-3'!$C$8:$I$128,7,0),0)</f>
        <v>0</v>
      </c>
      <c r="R93" s="1406">
        <f>IFERROR(VLOOKUP($B93,'Sch C-3'!$C$8:$J$128,8,0),0)</f>
        <v>0</v>
      </c>
      <c r="S93" s="1407">
        <f t="shared" ref="S93:S109" si="92">SUM(M93:R93)</f>
        <v>0</v>
      </c>
    </row>
    <row r="94" spans="1:19" ht="15" customHeight="1" x14ac:dyDescent="0.2">
      <c r="A94" s="724" t="s">
        <v>25</v>
      </c>
      <c r="B94" s="888"/>
      <c r="C94" s="717"/>
      <c r="D94" s="742">
        <f t="shared" si="83"/>
        <v>0</v>
      </c>
      <c r="E94" s="766">
        <f t="shared" si="84"/>
        <v>0</v>
      </c>
      <c r="F94" s="766">
        <f t="shared" si="85"/>
        <v>0</v>
      </c>
      <c r="G94" s="766">
        <f t="shared" si="86"/>
        <v>0</v>
      </c>
      <c r="H94" s="766">
        <f t="shared" si="87"/>
        <v>0</v>
      </c>
      <c r="I94" s="766">
        <f t="shared" si="88"/>
        <v>0</v>
      </c>
      <c r="J94" s="766">
        <f t="shared" si="89"/>
        <v>0</v>
      </c>
      <c r="L94" s="1466">
        <f t="shared" si="90"/>
        <v>0</v>
      </c>
      <c r="M94" s="1406">
        <f>IFERROR(VLOOKUP($B94,'Sch C-3'!$C$8:$I$128,3,0),0)</f>
        <v>0</v>
      </c>
      <c r="N94" s="1406">
        <f>IFERROR(VLOOKUP($B94,'Sch C-3'!$C$8:$I$128,4,0),0)</f>
        <v>0</v>
      </c>
      <c r="O94" s="1406">
        <f>IFERROR(VLOOKUP($B94,'Sch C-3'!$C$8:$I$128,5,0),0)</f>
        <v>0</v>
      </c>
      <c r="P94" s="1406">
        <f>IFERROR(VLOOKUP($B94,'Sch C-3'!$C$8:$I$128,6,0),0)</f>
        <v>0</v>
      </c>
      <c r="Q94" s="1406">
        <f>IFERROR(VLOOKUP($B94,'Sch C-3'!$C$8:$I$128,7,0),0)</f>
        <v>0</v>
      </c>
      <c r="R94" s="1406">
        <f>IFERROR(VLOOKUP($B94,'Sch C-3'!$C$8:$J$128,8,0),0)</f>
        <v>0</v>
      </c>
      <c r="S94" s="1407">
        <f t="shared" si="92"/>
        <v>0</v>
      </c>
    </row>
    <row r="95" spans="1:19" ht="15" customHeight="1" x14ac:dyDescent="0.2">
      <c r="A95" s="724" t="s">
        <v>13</v>
      </c>
      <c r="B95" s="888"/>
      <c r="C95" s="717"/>
      <c r="D95" s="742">
        <f t="shared" si="83"/>
        <v>0</v>
      </c>
      <c r="E95" s="766">
        <f t="shared" si="84"/>
        <v>0</v>
      </c>
      <c r="F95" s="766">
        <f t="shared" si="85"/>
        <v>0</v>
      </c>
      <c r="G95" s="766">
        <f t="shared" si="86"/>
        <v>0</v>
      </c>
      <c r="H95" s="766">
        <f t="shared" si="87"/>
        <v>0</v>
      </c>
      <c r="I95" s="766">
        <f t="shared" si="88"/>
        <v>0</v>
      </c>
      <c r="J95" s="766">
        <f t="shared" si="89"/>
        <v>0</v>
      </c>
      <c r="L95" s="1466">
        <f t="shared" si="90"/>
        <v>0</v>
      </c>
      <c r="M95" s="1406">
        <f>IFERROR(VLOOKUP($B95,'Sch C-3'!$C$8:$I$128,3,0),0)</f>
        <v>0</v>
      </c>
      <c r="N95" s="1406">
        <f>IFERROR(VLOOKUP($B95,'Sch C-3'!$C$8:$I$128,4,0),0)</f>
        <v>0</v>
      </c>
      <c r="O95" s="1406">
        <f>IFERROR(VLOOKUP($B95,'Sch C-3'!$C$8:$I$128,5,0),0)</f>
        <v>0</v>
      </c>
      <c r="P95" s="1406">
        <f>IFERROR(VLOOKUP($B95,'Sch C-3'!$C$8:$I$128,6,0),0)</f>
        <v>0</v>
      </c>
      <c r="Q95" s="1406">
        <f>IFERROR(VLOOKUP($B95,'Sch C-3'!$C$8:$I$128,7,0),0)</f>
        <v>0</v>
      </c>
      <c r="R95" s="1406">
        <f>IFERROR(VLOOKUP($B95,'Sch C-3'!$C$8:$J$128,8,0),0)</f>
        <v>0</v>
      </c>
      <c r="S95" s="1407">
        <f t="shared" si="92"/>
        <v>0</v>
      </c>
    </row>
    <row r="96" spans="1:19" ht="15" customHeight="1" x14ac:dyDescent="0.2">
      <c r="A96" s="724" t="s">
        <v>11</v>
      </c>
      <c r="B96" s="888"/>
      <c r="C96" s="717"/>
      <c r="D96" s="742">
        <f t="shared" si="83"/>
        <v>0</v>
      </c>
      <c r="E96" s="766">
        <f t="shared" si="84"/>
        <v>0</v>
      </c>
      <c r="F96" s="766">
        <f t="shared" si="85"/>
        <v>0</v>
      </c>
      <c r="G96" s="766">
        <f t="shared" si="86"/>
        <v>0</v>
      </c>
      <c r="H96" s="766">
        <f t="shared" si="87"/>
        <v>0</v>
      </c>
      <c r="I96" s="766">
        <f t="shared" si="88"/>
        <v>0</v>
      </c>
      <c r="J96" s="766">
        <f t="shared" si="89"/>
        <v>0</v>
      </c>
      <c r="L96" s="1466">
        <f t="shared" si="90"/>
        <v>0</v>
      </c>
      <c r="M96" s="1406">
        <f>IFERROR(VLOOKUP($B96,'Sch C-3'!$C$8:$I$128,3,0),0)</f>
        <v>0</v>
      </c>
      <c r="N96" s="1406">
        <f>IFERROR(VLOOKUP($B96,'Sch C-3'!$C$8:$I$128,4,0),0)</f>
        <v>0</v>
      </c>
      <c r="O96" s="1406">
        <f>IFERROR(VLOOKUP($B96,'Sch C-3'!$C$8:$I$128,5,0),0)</f>
        <v>0</v>
      </c>
      <c r="P96" s="1406">
        <f>IFERROR(VLOOKUP($B96,'Sch C-3'!$C$8:$I$128,6,0),0)</f>
        <v>0</v>
      </c>
      <c r="Q96" s="1406">
        <f>IFERROR(VLOOKUP($B96,'Sch C-3'!$C$8:$I$128,7,0),0)</f>
        <v>0</v>
      </c>
      <c r="R96" s="1406">
        <f>IFERROR(VLOOKUP($B96,'Sch C-3'!$C$8:$J$128,8,0),0)</f>
        <v>0</v>
      </c>
      <c r="S96" s="1407">
        <f t="shared" si="92"/>
        <v>0</v>
      </c>
    </row>
    <row r="97" spans="1:19" ht="15" customHeight="1" x14ac:dyDescent="0.2">
      <c r="A97" s="724" t="s">
        <v>667</v>
      </c>
      <c r="B97" s="888"/>
      <c r="C97" s="717"/>
      <c r="D97" s="742">
        <f t="shared" si="83"/>
        <v>0</v>
      </c>
      <c r="E97" s="766">
        <f t="shared" si="84"/>
        <v>0</v>
      </c>
      <c r="F97" s="766">
        <f t="shared" si="85"/>
        <v>0</v>
      </c>
      <c r="G97" s="766">
        <f t="shared" si="86"/>
        <v>0</v>
      </c>
      <c r="H97" s="766">
        <f t="shared" si="87"/>
        <v>0</v>
      </c>
      <c r="I97" s="766">
        <f t="shared" si="88"/>
        <v>0</v>
      </c>
      <c r="J97" s="766">
        <f t="shared" si="89"/>
        <v>0</v>
      </c>
      <c r="L97" s="1466">
        <f t="shared" si="90"/>
        <v>0</v>
      </c>
      <c r="M97" s="1406">
        <f>IFERROR(VLOOKUP($B97,'Sch C-3'!$C$8:$I$128,3,0),0)</f>
        <v>0</v>
      </c>
      <c r="N97" s="1406">
        <f>IFERROR(VLOOKUP($B97,'Sch C-3'!$C$8:$I$128,4,0),0)</f>
        <v>0</v>
      </c>
      <c r="O97" s="1406">
        <f>IFERROR(VLOOKUP($B97,'Sch C-3'!$C$8:$I$128,5,0),0)</f>
        <v>0</v>
      </c>
      <c r="P97" s="1406">
        <f>IFERROR(VLOOKUP($B97,'Sch C-3'!$C$8:$I$128,6,0),0)</f>
        <v>0</v>
      </c>
      <c r="Q97" s="1406">
        <f>IFERROR(VLOOKUP($B97,'Sch C-3'!$C$8:$I$128,7,0),0)</f>
        <v>0</v>
      </c>
      <c r="R97" s="1406">
        <f>IFERROR(VLOOKUP($B97,'Sch C-3'!$C$8:$J$128,8,0),0)</f>
        <v>0</v>
      </c>
      <c r="S97" s="1407">
        <f t="shared" si="92"/>
        <v>0</v>
      </c>
    </row>
    <row r="98" spans="1:19" ht="15" customHeight="1" x14ac:dyDescent="0.2">
      <c r="A98" s="724" t="s">
        <v>19</v>
      </c>
      <c r="B98" s="888"/>
      <c r="C98" s="717"/>
      <c r="D98" s="742">
        <f t="shared" si="83"/>
        <v>0</v>
      </c>
      <c r="E98" s="766">
        <f t="shared" si="84"/>
        <v>0</v>
      </c>
      <c r="F98" s="766">
        <f t="shared" si="85"/>
        <v>0</v>
      </c>
      <c r="G98" s="766">
        <f t="shared" si="86"/>
        <v>0</v>
      </c>
      <c r="H98" s="766">
        <f t="shared" si="87"/>
        <v>0</v>
      </c>
      <c r="I98" s="766">
        <f t="shared" si="88"/>
        <v>0</v>
      </c>
      <c r="J98" s="766">
        <f t="shared" si="89"/>
        <v>0</v>
      </c>
      <c r="L98" s="1466">
        <f t="shared" si="90"/>
        <v>0</v>
      </c>
      <c r="M98" s="1406">
        <f>IFERROR(VLOOKUP($B98,'Sch C-3'!$C$8:$I$128,3,0),0)</f>
        <v>0</v>
      </c>
      <c r="N98" s="1406">
        <f>IFERROR(VLOOKUP($B98,'Sch C-3'!$C$8:$I$128,4,0),0)</f>
        <v>0</v>
      </c>
      <c r="O98" s="1406">
        <f>IFERROR(VLOOKUP($B98,'Sch C-3'!$C$8:$I$128,5,0),0)</f>
        <v>0</v>
      </c>
      <c r="P98" s="1406">
        <f>IFERROR(VLOOKUP($B98,'Sch C-3'!$C$8:$I$128,6,0),0)</f>
        <v>0</v>
      </c>
      <c r="Q98" s="1406">
        <f>IFERROR(VLOOKUP($B98,'Sch C-3'!$C$8:$I$128,7,0),0)</f>
        <v>0</v>
      </c>
      <c r="R98" s="1406">
        <f>IFERROR(VLOOKUP($B98,'Sch C-3'!$C$8:$J$128,8,0),0)</f>
        <v>0</v>
      </c>
      <c r="S98" s="1407">
        <f t="shared" si="92"/>
        <v>0</v>
      </c>
    </row>
    <row r="99" spans="1:19" ht="15" customHeight="1" x14ac:dyDescent="0.2">
      <c r="A99" s="724" t="s">
        <v>668</v>
      </c>
      <c r="B99" s="888"/>
      <c r="C99" s="717"/>
      <c r="D99" s="742">
        <f t="shared" si="83"/>
        <v>0</v>
      </c>
      <c r="E99" s="766">
        <f t="shared" si="84"/>
        <v>0</v>
      </c>
      <c r="F99" s="766">
        <f t="shared" si="85"/>
        <v>0</v>
      </c>
      <c r="G99" s="766">
        <f t="shared" si="86"/>
        <v>0</v>
      </c>
      <c r="H99" s="766">
        <f t="shared" si="87"/>
        <v>0</v>
      </c>
      <c r="I99" s="766">
        <f t="shared" si="88"/>
        <v>0</v>
      </c>
      <c r="J99" s="766">
        <f t="shared" si="89"/>
        <v>0</v>
      </c>
      <c r="L99" s="1466">
        <f t="shared" si="90"/>
        <v>0</v>
      </c>
      <c r="M99" s="1406">
        <f>IFERROR(VLOOKUP($B99,'Sch C-3'!$C$8:$I$128,3,0),0)</f>
        <v>0</v>
      </c>
      <c r="N99" s="1406">
        <f>IFERROR(VLOOKUP($B99,'Sch C-3'!$C$8:$I$128,4,0),0)</f>
        <v>0</v>
      </c>
      <c r="O99" s="1406">
        <f>IFERROR(VLOOKUP($B99,'Sch C-3'!$C$8:$I$128,5,0),0)</f>
        <v>0</v>
      </c>
      <c r="P99" s="1406">
        <f>IFERROR(VLOOKUP($B99,'Sch C-3'!$C$8:$I$128,6,0),0)</f>
        <v>0</v>
      </c>
      <c r="Q99" s="1406">
        <f>IFERROR(VLOOKUP($B99,'Sch C-3'!$C$8:$I$128,7,0),0)</f>
        <v>0</v>
      </c>
      <c r="R99" s="1406">
        <f>IFERROR(VLOOKUP($B99,'Sch C-3'!$C$8:$J$128,8,0),0)</f>
        <v>0</v>
      </c>
      <c r="S99" s="1407">
        <f t="shared" si="92"/>
        <v>0</v>
      </c>
    </row>
    <row r="100" spans="1:19" ht="15" customHeight="1" x14ac:dyDescent="0.2">
      <c r="A100" s="724" t="s">
        <v>15</v>
      </c>
      <c r="B100" s="888"/>
      <c r="C100" s="717"/>
      <c r="D100" s="742">
        <f t="shared" si="83"/>
        <v>0</v>
      </c>
      <c r="E100" s="766">
        <f t="shared" si="84"/>
        <v>0</v>
      </c>
      <c r="F100" s="766">
        <f t="shared" si="85"/>
        <v>0</v>
      </c>
      <c r="G100" s="766">
        <f t="shared" si="86"/>
        <v>0</v>
      </c>
      <c r="H100" s="766">
        <f t="shared" si="87"/>
        <v>0</v>
      </c>
      <c r="I100" s="766">
        <f t="shared" si="88"/>
        <v>0</v>
      </c>
      <c r="J100" s="766">
        <f t="shared" si="89"/>
        <v>0</v>
      </c>
      <c r="L100" s="1466">
        <f t="shared" si="90"/>
        <v>0</v>
      </c>
      <c r="M100" s="1406">
        <f>IFERROR(VLOOKUP($B100,'Sch C-3'!$C$8:$I$128,3,0),0)</f>
        <v>0</v>
      </c>
      <c r="N100" s="1406">
        <f>IFERROR(VLOOKUP($B100,'Sch C-3'!$C$8:$I$128,4,0),0)</f>
        <v>0</v>
      </c>
      <c r="O100" s="1406">
        <f>IFERROR(VLOOKUP($B100,'Sch C-3'!$C$8:$I$128,5,0),0)</f>
        <v>0</v>
      </c>
      <c r="P100" s="1406">
        <f>IFERROR(VLOOKUP($B100,'Sch C-3'!$C$8:$I$128,6,0),0)</f>
        <v>0</v>
      </c>
      <c r="Q100" s="1406">
        <f>IFERROR(VLOOKUP($B100,'Sch C-3'!$C$8:$I$128,7,0),0)</f>
        <v>0</v>
      </c>
      <c r="R100" s="1406">
        <f>IFERROR(VLOOKUP($B100,'Sch C-3'!$C$8:$J$128,8,0),0)</f>
        <v>0</v>
      </c>
      <c r="S100" s="1407">
        <f t="shared" si="92"/>
        <v>0</v>
      </c>
    </row>
    <row r="101" spans="1:19" ht="15" customHeight="1" x14ac:dyDescent="0.2">
      <c r="A101" s="724" t="s">
        <v>9</v>
      </c>
      <c r="B101" s="888"/>
      <c r="C101" s="717"/>
      <c r="D101" s="742">
        <f t="shared" si="83"/>
        <v>0</v>
      </c>
      <c r="E101" s="766">
        <f t="shared" si="84"/>
        <v>0</v>
      </c>
      <c r="F101" s="766">
        <f t="shared" si="85"/>
        <v>0</v>
      </c>
      <c r="G101" s="766">
        <f t="shared" si="86"/>
        <v>0</v>
      </c>
      <c r="H101" s="766">
        <f t="shared" si="87"/>
        <v>0</v>
      </c>
      <c r="I101" s="766">
        <f t="shared" si="88"/>
        <v>0</v>
      </c>
      <c r="J101" s="766">
        <f t="shared" si="89"/>
        <v>0</v>
      </c>
      <c r="L101" s="1466">
        <f t="shared" si="90"/>
        <v>0</v>
      </c>
      <c r="M101" s="1406">
        <f>IFERROR(VLOOKUP($B101,'Sch C-3'!$C$8:$I$128,3,0),0)</f>
        <v>0</v>
      </c>
      <c r="N101" s="1406">
        <f>IFERROR(VLOOKUP($B101,'Sch C-3'!$C$8:$I$128,4,0),0)</f>
        <v>0</v>
      </c>
      <c r="O101" s="1406">
        <f>IFERROR(VLOOKUP($B101,'Sch C-3'!$C$8:$I$128,5,0),0)</f>
        <v>0</v>
      </c>
      <c r="P101" s="1406">
        <f>IFERROR(VLOOKUP($B101,'Sch C-3'!$C$8:$I$128,6,0),0)</f>
        <v>0</v>
      </c>
      <c r="Q101" s="1406">
        <f>IFERROR(VLOOKUP($B101,'Sch C-3'!$C$8:$I$128,7,0),0)</f>
        <v>0</v>
      </c>
      <c r="R101" s="1406">
        <f>IFERROR(VLOOKUP($B101,'Sch C-3'!$C$8:$J$128,8,0),0)</f>
        <v>0</v>
      </c>
      <c r="S101" s="1407">
        <f t="shared" si="92"/>
        <v>0</v>
      </c>
    </row>
    <row r="102" spans="1:19" ht="15" customHeight="1" x14ac:dyDescent="0.2">
      <c r="A102" s="33" t="s">
        <v>669</v>
      </c>
      <c r="B102" s="888"/>
      <c r="C102" s="717"/>
      <c r="D102" s="742">
        <f t="shared" si="83"/>
        <v>0</v>
      </c>
      <c r="E102" s="766">
        <f t="shared" si="84"/>
        <v>0</v>
      </c>
      <c r="F102" s="766">
        <f t="shared" si="85"/>
        <v>0</v>
      </c>
      <c r="G102" s="766">
        <f t="shared" si="86"/>
        <v>0</v>
      </c>
      <c r="H102" s="766">
        <f t="shared" si="87"/>
        <v>0</v>
      </c>
      <c r="I102" s="766">
        <f t="shared" si="88"/>
        <v>0</v>
      </c>
      <c r="J102" s="766">
        <f t="shared" si="89"/>
        <v>0</v>
      </c>
      <c r="L102" s="1466">
        <f t="shared" si="90"/>
        <v>0</v>
      </c>
      <c r="M102" s="1406">
        <f>IFERROR(VLOOKUP($B102,'Sch C-3'!$C$8:$I$128,3,0),0)</f>
        <v>0</v>
      </c>
      <c r="N102" s="1406">
        <f>IFERROR(VLOOKUP($B102,'Sch C-3'!$C$8:$I$128,4,0),0)</f>
        <v>0</v>
      </c>
      <c r="O102" s="1406">
        <f>IFERROR(VLOOKUP($B102,'Sch C-3'!$C$8:$I$128,5,0),0)</f>
        <v>0</v>
      </c>
      <c r="P102" s="1406">
        <f>IFERROR(VLOOKUP($B102,'Sch C-3'!$C$8:$I$128,6,0),0)</f>
        <v>0</v>
      </c>
      <c r="Q102" s="1406">
        <f>IFERROR(VLOOKUP($B102,'Sch C-3'!$C$8:$I$128,7,0),0)</f>
        <v>0</v>
      </c>
      <c r="R102" s="1406">
        <f>IFERROR(VLOOKUP($B102,'Sch C-3'!$C$8:$J$128,8,0),0)</f>
        <v>0</v>
      </c>
      <c r="S102" s="1407">
        <f t="shared" si="92"/>
        <v>0</v>
      </c>
    </row>
    <row r="103" spans="1:19" ht="15" customHeight="1" x14ac:dyDescent="0.2">
      <c r="A103" s="724" t="s">
        <v>670</v>
      </c>
      <c r="B103" s="888"/>
      <c r="C103" s="717"/>
      <c r="D103" s="742">
        <f t="shared" si="83"/>
        <v>0</v>
      </c>
      <c r="E103" s="766">
        <f t="shared" si="84"/>
        <v>0</v>
      </c>
      <c r="F103" s="766">
        <f t="shared" si="85"/>
        <v>0</v>
      </c>
      <c r="G103" s="766">
        <f t="shared" si="86"/>
        <v>0</v>
      </c>
      <c r="H103" s="766">
        <f t="shared" si="87"/>
        <v>0</v>
      </c>
      <c r="I103" s="766">
        <f t="shared" si="88"/>
        <v>0</v>
      </c>
      <c r="J103" s="766">
        <f t="shared" si="89"/>
        <v>0</v>
      </c>
      <c r="L103" s="1466">
        <f t="shared" si="90"/>
        <v>0</v>
      </c>
      <c r="M103" s="1406">
        <f>IFERROR(VLOOKUP($B103,'Sch C-3'!$C$8:$I$128,3,0),0)</f>
        <v>0</v>
      </c>
      <c r="N103" s="1406">
        <f>IFERROR(VLOOKUP($B103,'Sch C-3'!$C$8:$I$128,4,0),0)</f>
        <v>0</v>
      </c>
      <c r="O103" s="1406">
        <f>IFERROR(VLOOKUP($B103,'Sch C-3'!$C$8:$I$128,5,0),0)</f>
        <v>0</v>
      </c>
      <c r="P103" s="1406">
        <f>IFERROR(VLOOKUP($B103,'Sch C-3'!$C$8:$I$128,6,0),0)</f>
        <v>0</v>
      </c>
      <c r="Q103" s="1406">
        <f>IFERROR(VLOOKUP($B103,'Sch C-3'!$C$8:$I$128,7,0),0)</f>
        <v>0</v>
      </c>
      <c r="R103" s="1406">
        <f>IFERROR(VLOOKUP($B103,'Sch C-3'!$C$8:$J$128,8,0),0)</f>
        <v>0</v>
      </c>
      <c r="S103" s="1407">
        <f t="shared" si="92"/>
        <v>0</v>
      </c>
    </row>
    <row r="104" spans="1:19" ht="15" customHeight="1" x14ac:dyDescent="0.2">
      <c r="A104" s="765"/>
      <c r="B104" s="888"/>
      <c r="C104" s="717"/>
      <c r="D104" s="742">
        <f t="shared" si="83"/>
        <v>0</v>
      </c>
      <c r="E104" s="766">
        <f t="shared" si="84"/>
        <v>0</v>
      </c>
      <c r="F104" s="766">
        <f t="shared" si="85"/>
        <v>0</v>
      </c>
      <c r="G104" s="766">
        <f t="shared" si="86"/>
        <v>0</v>
      </c>
      <c r="H104" s="766">
        <f t="shared" si="87"/>
        <v>0</v>
      </c>
      <c r="I104" s="766">
        <f t="shared" si="88"/>
        <v>0</v>
      </c>
      <c r="J104" s="766">
        <f t="shared" si="89"/>
        <v>0</v>
      </c>
      <c r="L104" s="1466">
        <f t="shared" si="90"/>
        <v>0</v>
      </c>
      <c r="M104" s="1406">
        <f>IFERROR(VLOOKUP($B104,'Sch C-3'!$C$8:$I$128,3,0),0)</f>
        <v>0</v>
      </c>
      <c r="N104" s="1406">
        <f>IFERROR(VLOOKUP($B104,'Sch C-3'!$C$8:$I$128,4,0),0)</f>
        <v>0</v>
      </c>
      <c r="O104" s="1406">
        <f>IFERROR(VLOOKUP($B104,'Sch C-3'!$C$8:$I$128,5,0),0)</f>
        <v>0</v>
      </c>
      <c r="P104" s="1406">
        <f>IFERROR(VLOOKUP($B104,'Sch C-3'!$C$8:$I$128,6,0),0)</f>
        <v>0</v>
      </c>
      <c r="Q104" s="1406">
        <f>IFERROR(VLOOKUP($B104,'Sch C-3'!$C$8:$I$128,7,0),0)</f>
        <v>0</v>
      </c>
      <c r="R104" s="1406">
        <f>IFERROR(VLOOKUP($B104,'Sch C-3'!$C$8:$J$128,8,0),0)</f>
        <v>0</v>
      </c>
      <c r="S104" s="1407">
        <f t="shared" si="92"/>
        <v>0</v>
      </c>
    </row>
    <row r="105" spans="1:19" ht="15" customHeight="1" x14ac:dyDescent="0.2">
      <c r="A105" s="765"/>
      <c r="B105" s="888"/>
      <c r="C105" s="717"/>
      <c r="D105" s="742">
        <f t="shared" si="83"/>
        <v>0</v>
      </c>
      <c r="E105" s="766">
        <f t="shared" si="84"/>
        <v>0</v>
      </c>
      <c r="F105" s="766">
        <f t="shared" si="85"/>
        <v>0</v>
      </c>
      <c r="G105" s="766">
        <f t="shared" si="86"/>
        <v>0</v>
      </c>
      <c r="H105" s="766">
        <f t="shared" si="87"/>
        <v>0</v>
      </c>
      <c r="I105" s="766">
        <f t="shared" si="88"/>
        <v>0</v>
      </c>
      <c r="J105" s="766">
        <f t="shared" si="89"/>
        <v>0</v>
      </c>
      <c r="L105" s="1466">
        <f t="shared" si="90"/>
        <v>0</v>
      </c>
      <c r="M105" s="1406">
        <f>IFERROR(VLOOKUP($B105,'Sch C-3'!$C$8:$I$128,3,0),0)</f>
        <v>0</v>
      </c>
      <c r="N105" s="1406">
        <f>IFERROR(VLOOKUP($B105,'Sch C-3'!$C$8:$I$128,4,0),0)</f>
        <v>0</v>
      </c>
      <c r="O105" s="1406">
        <f>IFERROR(VLOOKUP($B105,'Sch C-3'!$C$8:$I$128,5,0),0)</f>
        <v>0</v>
      </c>
      <c r="P105" s="1406">
        <f>IFERROR(VLOOKUP($B105,'Sch C-3'!$C$8:$I$128,6,0),0)</f>
        <v>0</v>
      </c>
      <c r="Q105" s="1406">
        <f>IFERROR(VLOOKUP($B105,'Sch C-3'!$C$8:$I$128,7,0),0)</f>
        <v>0</v>
      </c>
      <c r="R105" s="1406">
        <f>IFERROR(VLOOKUP($B105,'Sch C-3'!$C$8:$J$128,8,0),0)</f>
        <v>0</v>
      </c>
      <c r="S105" s="1407">
        <f t="shared" si="92"/>
        <v>0</v>
      </c>
    </row>
    <row r="106" spans="1:19" ht="15" customHeight="1" x14ac:dyDescent="0.2">
      <c r="A106" s="765"/>
      <c r="B106" s="888"/>
      <c r="C106" s="717"/>
      <c r="D106" s="742">
        <f t="shared" si="83"/>
        <v>0</v>
      </c>
      <c r="E106" s="766">
        <f t="shared" si="84"/>
        <v>0</v>
      </c>
      <c r="F106" s="766">
        <f t="shared" si="85"/>
        <v>0</v>
      </c>
      <c r="G106" s="766">
        <f t="shared" si="86"/>
        <v>0</v>
      </c>
      <c r="H106" s="766">
        <f t="shared" si="87"/>
        <v>0</v>
      </c>
      <c r="I106" s="766">
        <f t="shared" si="88"/>
        <v>0</v>
      </c>
      <c r="J106" s="766">
        <f t="shared" si="89"/>
        <v>0</v>
      </c>
      <c r="L106" s="1466">
        <f t="shared" si="90"/>
        <v>0</v>
      </c>
      <c r="M106" s="1406">
        <f>IFERROR(VLOOKUP($B106,'Sch C-3'!$C$8:$I$128,3,0),0)</f>
        <v>0</v>
      </c>
      <c r="N106" s="1406">
        <f>IFERROR(VLOOKUP($B106,'Sch C-3'!$C$8:$I$128,4,0),0)</f>
        <v>0</v>
      </c>
      <c r="O106" s="1406">
        <f>IFERROR(VLOOKUP($B106,'Sch C-3'!$C$8:$I$128,5,0),0)</f>
        <v>0</v>
      </c>
      <c r="P106" s="1406">
        <f>IFERROR(VLOOKUP($B106,'Sch C-3'!$C$8:$I$128,6,0),0)</f>
        <v>0</v>
      </c>
      <c r="Q106" s="1406">
        <f>IFERROR(VLOOKUP($B106,'Sch C-3'!$C$8:$I$128,7,0),0)</f>
        <v>0</v>
      </c>
      <c r="R106" s="1406">
        <f>IFERROR(VLOOKUP($B106,'Sch C-3'!$C$8:$J$128,8,0),0)</f>
        <v>0</v>
      </c>
      <c r="S106" s="1407">
        <f t="shared" si="92"/>
        <v>0</v>
      </c>
    </row>
    <row r="107" spans="1:19" ht="15" customHeight="1" x14ac:dyDescent="0.2">
      <c r="A107" s="765"/>
      <c r="B107" s="888"/>
      <c r="C107" s="717"/>
      <c r="D107" s="742">
        <f t="shared" si="83"/>
        <v>0</v>
      </c>
      <c r="E107" s="766">
        <f t="shared" si="84"/>
        <v>0</v>
      </c>
      <c r="F107" s="766">
        <f t="shared" si="85"/>
        <v>0</v>
      </c>
      <c r="G107" s="766">
        <f t="shared" si="86"/>
        <v>0</v>
      </c>
      <c r="H107" s="766">
        <f t="shared" si="87"/>
        <v>0</v>
      </c>
      <c r="I107" s="766">
        <f t="shared" si="88"/>
        <v>0</v>
      </c>
      <c r="J107" s="766">
        <f t="shared" si="89"/>
        <v>0</v>
      </c>
      <c r="L107" s="1466">
        <f t="shared" si="90"/>
        <v>0</v>
      </c>
      <c r="M107" s="1406">
        <f>IFERROR(VLOOKUP($B107,'Sch C-3'!$C$8:$I$128,3,0),0)</f>
        <v>0</v>
      </c>
      <c r="N107" s="1406">
        <f>IFERROR(VLOOKUP($B107,'Sch C-3'!$C$8:$I$128,4,0),0)</f>
        <v>0</v>
      </c>
      <c r="O107" s="1406">
        <f>IFERROR(VLOOKUP($B107,'Sch C-3'!$C$8:$I$128,5,0),0)</f>
        <v>0</v>
      </c>
      <c r="P107" s="1406">
        <f>IFERROR(VLOOKUP($B107,'Sch C-3'!$C$8:$I$128,6,0),0)</f>
        <v>0</v>
      </c>
      <c r="Q107" s="1406">
        <f>IFERROR(VLOOKUP($B107,'Sch C-3'!$C$8:$I$128,7,0),0)</f>
        <v>0</v>
      </c>
      <c r="R107" s="1406">
        <f>IFERROR(VLOOKUP($B107,'Sch C-3'!$C$8:$J$128,8,0),0)</f>
        <v>0</v>
      </c>
      <c r="S107" s="1407">
        <f t="shared" si="92"/>
        <v>0</v>
      </c>
    </row>
    <row r="108" spans="1:19" ht="15" customHeight="1" x14ac:dyDescent="0.2">
      <c r="A108" s="765"/>
      <c r="B108" s="888"/>
      <c r="C108" s="717"/>
      <c r="D108" s="742">
        <f t="shared" si="83"/>
        <v>0</v>
      </c>
      <c r="E108" s="766">
        <f t="shared" si="84"/>
        <v>0</v>
      </c>
      <c r="F108" s="766">
        <f t="shared" si="85"/>
        <v>0</v>
      </c>
      <c r="G108" s="766">
        <f t="shared" si="86"/>
        <v>0</v>
      </c>
      <c r="H108" s="766">
        <f t="shared" si="87"/>
        <v>0</v>
      </c>
      <c r="I108" s="766">
        <f t="shared" si="88"/>
        <v>0</v>
      </c>
      <c r="J108" s="766">
        <f t="shared" si="89"/>
        <v>0</v>
      </c>
      <c r="L108" s="1466">
        <f t="shared" si="90"/>
        <v>0</v>
      </c>
      <c r="M108" s="1406">
        <f>IFERROR(VLOOKUP($B108,'Sch C-3'!$C$8:$I$128,3,0),0)</f>
        <v>0</v>
      </c>
      <c r="N108" s="1406">
        <f>IFERROR(VLOOKUP($B108,'Sch C-3'!$C$8:$I$128,4,0),0)</f>
        <v>0</v>
      </c>
      <c r="O108" s="1406">
        <f>IFERROR(VLOOKUP($B108,'Sch C-3'!$C$8:$I$128,5,0),0)</f>
        <v>0</v>
      </c>
      <c r="P108" s="1406">
        <f>IFERROR(VLOOKUP($B108,'Sch C-3'!$C$8:$I$128,6,0),0)</f>
        <v>0</v>
      </c>
      <c r="Q108" s="1406">
        <f>IFERROR(VLOOKUP($B108,'Sch C-3'!$C$8:$I$128,7,0),0)</f>
        <v>0</v>
      </c>
      <c r="R108" s="1406">
        <f>IFERROR(VLOOKUP($B108,'Sch C-3'!$C$8:$J$128,8,0),0)</f>
        <v>0</v>
      </c>
      <c r="S108" s="1407">
        <f t="shared" si="92"/>
        <v>0</v>
      </c>
    </row>
    <row r="109" spans="1:19" ht="15" customHeight="1" x14ac:dyDescent="0.2">
      <c r="A109" s="765"/>
      <c r="B109" s="888"/>
      <c r="C109" s="717"/>
      <c r="D109" s="742">
        <f t="shared" si="83"/>
        <v>0</v>
      </c>
      <c r="E109" s="766">
        <f t="shared" si="84"/>
        <v>0</v>
      </c>
      <c r="F109" s="766">
        <f t="shared" si="85"/>
        <v>0</v>
      </c>
      <c r="G109" s="766">
        <f t="shared" si="86"/>
        <v>0</v>
      </c>
      <c r="H109" s="766">
        <f t="shared" si="87"/>
        <v>0</v>
      </c>
      <c r="I109" s="766">
        <f t="shared" si="88"/>
        <v>0</v>
      </c>
      <c r="J109" s="766">
        <f t="shared" si="89"/>
        <v>0</v>
      </c>
      <c r="L109" s="1466">
        <f t="shared" si="90"/>
        <v>0</v>
      </c>
      <c r="M109" s="1406">
        <f>IFERROR(VLOOKUP($B109,'Sch C-3'!$C$8:$I$128,3,0),0)</f>
        <v>0</v>
      </c>
      <c r="N109" s="1406">
        <f>IFERROR(VLOOKUP($B109,'Sch C-3'!$C$8:$I$128,4,0),0)</f>
        <v>0</v>
      </c>
      <c r="O109" s="1406">
        <f>IFERROR(VLOOKUP($B109,'Sch C-3'!$C$8:$I$128,5,0),0)</f>
        <v>0</v>
      </c>
      <c r="P109" s="1406">
        <f>IFERROR(VLOOKUP($B109,'Sch C-3'!$C$8:$I$128,6,0),0)</f>
        <v>0</v>
      </c>
      <c r="Q109" s="1406">
        <f>IFERROR(VLOOKUP($B109,'Sch C-3'!$C$8:$I$128,7,0),0)</f>
        <v>0</v>
      </c>
      <c r="R109" s="1406">
        <f>IFERROR(VLOOKUP($B109,'Sch C-3'!$C$8:$J$128,8,0),0)</f>
        <v>0</v>
      </c>
      <c r="S109" s="1407">
        <f t="shared" si="92"/>
        <v>0</v>
      </c>
    </row>
    <row r="110" spans="1:19" ht="15" customHeight="1" x14ac:dyDescent="0.2">
      <c r="A110" s="724" t="s">
        <v>671</v>
      </c>
      <c r="B110" s="749"/>
      <c r="C110" s="752"/>
      <c r="D110" s="742">
        <f>SUM(E110:J110)</f>
        <v>0</v>
      </c>
      <c r="E110" s="767">
        <f t="shared" ref="E110:J110" si="93">SUM(E92:E109)</f>
        <v>0</v>
      </c>
      <c r="F110" s="767">
        <f t="shared" si="93"/>
        <v>0</v>
      </c>
      <c r="G110" s="767">
        <f t="shared" si="93"/>
        <v>0</v>
      </c>
      <c r="H110" s="767">
        <f t="shared" si="93"/>
        <v>0</v>
      </c>
      <c r="I110" s="767">
        <f t="shared" si="93"/>
        <v>0</v>
      </c>
      <c r="J110" s="767">
        <f t="shared" si="93"/>
        <v>0</v>
      </c>
      <c r="L110" s="1467"/>
      <c r="M110" s="1468"/>
      <c r="N110" s="1468"/>
      <c r="O110" s="1468"/>
      <c r="P110" s="1468"/>
      <c r="Q110" s="1468"/>
      <c r="R110" s="1468"/>
      <c r="S110" s="1469"/>
    </row>
    <row r="111" spans="1:19" ht="15" customHeight="1" x14ac:dyDescent="0.2">
      <c r="A111" s="724" t="s">
        <v>672</v>
      </c>
      <c r="B111" s="749"/>
      <c r="C111" s="752"/>
      <c r="D111" s="1413">
        <f>SUM(E111:J111)</f>
        <v>0</v>
      </c>
      <c r="E111" s="1414">
        <f>IF(E110=0,0,E110/$D110)</f>
        <v>0</v>
      </c>
      <c r="F111" s="1414">
        <f t="shared" ref="F111:J111" si="94">IF(F110=0,0,F110/$D110)</f>
        <v>0</v>
      </c>
      <c r="G111" s="1414">
        <f t="shared" si="94"/>
        <v>0</v>
      </c>
      <c r="H111" s="1414">
        <f t="shared" si="94"/>
        <v>0</v>
      </c>
      <c r="I111" s="1414">
        <f t="shared" si="94"/>
        <v>0</v>
      </c>
      <c r="J111" s="1414">
        <f t="shared" si="94"/>
        <v>0</v>
      </c>
      <c r="L111" s="1470"/>
      <c r="M111" s="1471"/>
      <c r="N111" s="1471"/>
      <c r="O111" s="1471"/>
      <c r="P111" s="1471"/>
      <c r="Q111" s="1471"/>
      <c r="R111" s="1471"/>
      <c r="S111" s="1472"/>
    </row>
    <row r="112" spans="1:19" ht="15" customHeight="1" x14ac:dyDescent="0.2">
      <c r="A112" s="768" t="s">
        <v>21</v>
      </c>
      <c r="B112" s="768" t="s">
        <v>673</v>
      </c>
      <c r="C112" s="717"/>
      <c r="D112" s="742">
        <f t="shared" ref="D112:D118" si="95">SUM(E112:J112)</f>
        <v>0</v>
      </c>
      <c r="E112" s="742">
        <f>$C112*E$111</f>
        <v>0</v>
      </c>
      <c r="F112" s="742">
        <f t="shared" ref="F112:J114" si="96">$C112*F$111</f>
        <v>0</v>
      </c>
      <c r="G112" s="742">
        <f t="shared" si="96"/>
        <v>0</v>
      </c>
      <c r="H112" s="742">
        <f t="shared" si="96"/>
        <v>0</v>
      </c>
      <c r="I112" s="742">
        <f t="shared" si="96"/>
        <v>0</v>
      </c>
      <c r="J112" s="742">
        <f t="shared" si="96"/>
        <v>0</v>
      </c>
      <c r="L112" s="1470"/>
      <c r="M112" s="1471"/>
      <c r="N112" s="1471"/>
      <c r="O112" s="1471"/>
      <c r="P112" s="1471"/>
      <c r="Q112" s="1471"/>
      <c r="R112" s="1471"/>
      <c r="S112" s="1472"/>
    </row>
    <row r="113" spans="1:19" ht="15" customHeight="1" x14ac:dyDescent="0.2">
      <c r="A113" s="768" t="s">
        <v>23</v>
      </c>
      <c r="B113" s="768" t="s">
        <v>673</v>
      </c>
      <c r="C113" s="717"/>
      <c r="D113" s="742">
        <f t="shared" si="95"/>
        <v>0</v>
      </c>
      <c r="E113" s="742">
        <f>$C113*E$111</f>
        <v>0</v>
      </c>
      <c r="F113" s="742">
        <f t="shared" si="96"/>
        <v>0</v>
      </c>
      <c r="G113" s="742">
        <f t="shared" si="96"/>
        <v>0</v>
      </c>
      <c r="H113" s="742">
        <f t="shared" si="96"/>
        <v>0</v>
      </c>
      <c r="I113" s="742">
        <f t="shared" si="96"/>
        <v>0</v>
      </c>
      <c r="J113" s="742">
        <f t="shared" si="96"/>
        <v>0</v>
      </c>
      <c r="L113" s="1470"/>
      <c r="M113" s="1471"/>
      <c r="N113" s="1471"/>
      <c r="O113" s="1471"/>
      <c r="P113" s="1471"/>
      <c r="Q113" s="1471"/>
      <c r="R113" s="1471"/>
      <c r="S113" s="1472"/>
    </row>
    <row r="114" spans="1:19" ht="15" customHeight="1" x14ac:dyDescent="0.2">
      <c r="A114" s="765"/>
      <c r="B114" s="768" t="s">
        <v>673</v>
      </c>
      <c r="C114" s="717"/>
      <c r="D114" s="742">
        <f t="shared" si="95"/>
        <v>0</v>
      </c>
      <c r="E114" s="742">
        <f>$C114*E$111</f>
        <v>0</v>
      </c>
      <c r="F114" s="742">
        <f t="shared" si="96"/>
        <v>0</v>
      </c>
      <c r="G114" s="742">
        <f t="shared" si="96"/>
        <v>0</v>
      </c>
      <c r="H114" s="742">
        <f t="shared" si="96"/>
        <v>0</v>
      </c>
      <c r="I114" s="742">
        <f t="shared" si="96"/>
        <v>0</v>
      </c>
      <c r="J114" s="742">
        <f t="shared" si="96"/>
        <v>0</v>
      </c>
      <c r="L114" s="1473"/>
      <c r="M114" s="1474"/>
      <c r="N114" s="1474"/>
      <c r="O114" s="1474"/>
      <c r="P114" s="1474"/>
      <c r="Q114" s="1474"/>
      <c r="R114" s="1474"/>
      <c r="S114" s="1475"/>
    </row>
    <row r="115" spans="1:19" ht="15" customHeight="1" x14ac:dyDescent="0.2">
      <c r="A115" s="765"/>
      <c r="B115" s="888"/>
      <c r="C115" s="717"/>
      <c r="D115" s="742">
        <f t="shared" si="95"/>
        <v>0</v>
      </c>
      <c r="E115" s="766">
        <f t="shared" ref="E115:J118" si="97">$C115*M115</f>
        <v>0</v>
      </c>
      <c r="F115" s="766">
        <f t="shared" si="97"/>
        <v>0</v>
      </c>
      <c r="G115" s="766">
        <f t="shared" si="97"/>
        <v>0</v>
      </c>
      <c r="H115" s="766">
        <f t="shared" si="97"/>
        <v>0</v>
      </c>
      <c r="I115" s="766">
        <f t="shared" si="97"/>
        <v>0</v>
      </c>
      <c r="J115" s="766">
        <f t="shared" si="97"/>
        <v>0</v>
      </c>
      <c r="L115" s="1466">
        <f t="shared" ref="L115:L118" si="98">B115</f>
        <v>0</v>
      </c>
      <c r="M115" s="1406">
        <f>IFERROR(VLOOKUP($B115,'Sch C-3'!$C$8:$I$128,3,0),0)</f>
        <v>0</v>
      </c>
      <c r="N115" s="1406">
        <f>IFERROR(VLOOKUP($B115,'Sch C-3'!$C$8:$I$128,4,0),0)</f>
        <v>0</v>
      </c>
      <c r="O115" s="1406">
        <f>IFERROR(VLOOKUP($B115,'Sch C-3'!$C$8:$I$128,5,0),0)</f>
        <v>0</v>
      </c>
      <c r="P115" s="1406">
        <f>IFERROR(VLOOKUP($B115,'Sch C-3'!$C$8:$I$128,6,0),0)</f>
        <v>0</v>
      </c>
      <c r="Q115" s="1406">
        <f>IFERROR(VLOOKUP($B115,'Sch C-3'!$C$8:$I$128,7,0),0)</f>
        <v>0</v>
      </c>
      <c r="R115" s="1406">
        <f>IFERROR(VLOOKUP($B115,'Sch C-3'!$C$8:$J$128,8,0),0)</f>
        <v>0</v>
      </c>
      <c r="S115" s="1407">
        <f t="shared" ref="S115:S118" si="99">SUM(M115:R115)</f>
        <v>0</v>
      </c>
    </row>
    <row r="116" spans="1:19" ht="15" customHeight="1" x14ac:dyDescent="0.2">
      <c r="A116" s="1430"/>
      <c r="B116" s="1431"/>
      <c r="C116" s="1310"/>
      <c r="D116" s="742">
        <f t="shared" ref="D116:D117" si="100">SUM(E116:J116)</f>
        <v>0</v>
      </c>
      <c r="E116" s="766">
        <f t="shared" ref="E116:E117" si="101">$C116*M116</f>
        <v>0</v>
      </c>
      <c r="F116" s="766">
        <f t="shared" ref="F116:F117" si="102">$C116*N116</f>
        <v>0</v>
      </c>
      <c r="G116" s="766">
        <f t="shared" ref="G116:G117" si="103">$C116*O116</f>
        <v>0</v>
      </c>
      <c r="H116" s="766">
        <f t="shared" ref="H116:H117" si="104">$C116*P116</f>
        <v>0</v>
      </c>
      <c r="I116" s="766">
        <f t="shared" ref="I116:I117" si="105">$C116*Q116</f>
        <v>0</v>
      </c>
      <c r="J116" s="766">
        <f t="shared" ref="J116:J117" si="106">$C116*R116</f>
        <v>0</v>
      </c>
      <c r="L116" s="1466">
        <f t="shared" ref="L116:L117" si="107">B116</f>
        <v>0</v>
      </c>
      <c r="M116" s="1406">
        <f>IFERROR(VLOOKUP($B116,'Sch C-3'!$C$8:$I$128,3,0),0)</f>
        <v>0</v>
      </c>
      <c r="N116" s="1406">
        <f>IFERROR(VLOOKUP($B116,'Sch C-3'!$C$8:$I$128,4,0),0)</f>
        <v>0</v>
      </c>
      <c r="O116" s="1406">
        <f>IFERROR(VLOOKUP($B116,'Sch C-3'!$C$8:$I$128,5,0),0)</f>
        <v>0</v>
      </c>
      <c r="P116" s="1406">
        <f>IFERROR(VLOOKUP($B116,'Sch C-3'!$C$8:$I$128,6,0),0)</f>
        <v>0</v>
      </c>
      <c r="Q116" s="1406">
        <f>IFERROR(VLOOKUP($B116,'Sch C-3'!$C$8:$I$128,7,0),0)</f>
        <v>0</v>
      </c>
      <c r="R116" s="1406">
        <f>IFERROR(VLOOKUP($B116,'Sch C-3'!$C$8:$J$128,8,0),0)</f>
        <v>0</v>
      </c>
      <c r="S116" s="1407">
        <f t="shared" ref="S116:S117" si="108">SUM(M116:R116)</f>
        <v>0</v>
      </c>
    </row>
    <row r="117" spans="1:19" ht="15" customHeight="1" x14ac:dyDescent="0.2">
      <c r="A117" s="1430"/>
      <c r="B117" s="768">
        <v>3.7</v>
      </c>
      <c r="C117" s="1310"/>
      <c r="D117" s="742">
        <f t="shared" si="100"/>
        <v>0</v>
      </c>
      <c r="E117" s="766">
        <f t="shared" si="101"/>
        <v>0</v>
      </c>
      <c r="F117" s="766">
        <f t="shared" si="102"/>
        <v>0</v>
      </c>
      <c r="G117" s="766">
        <f t="shared" si="103"/>
        <v>0</v>
      </c>
      <c r="H117" s="766">
        <f t="shared" si="104"/>
        <v>0</v>
      </c>
      <c r="I117" s="766">
        <f t="shared" si="105"/>
        <v>0</v>
      </c>
      <c r="J117" s="766">
        <f t="shared" si="106"/>
        <v>0</v>
      </c>
      <c r="L117" s="1466">
        <f t="shared" si="107"/>
        <v>3.7</v>
      </c>
      <c r="M117" s="1476">
        <f t="shared" ref="M117:R117" si="109">IFERROR(ROUND(E$235/$D$235,8),0)</f>
        <v>0</v>
      </c>
      <c r="N117" s="1476">
        <f t="shared" si="109"/>
        <v>0</v>
      </c>
      <c r="O117" s="1476">
        <f t="shared" si="109"/>
        <v>0</v>
      </c>
      <c r="P117" s="1476">
        <f t="shared" si="109"/>
        <v>0</v>
      </c>
      <c r="Q117" s="1476">
        <f t="shared" si="109"/>
        <v>0</v>
      </c>
      <c r="R117" s="1476">
        <f t="shared" si="109"/>
        <v>0</v>
      </c>
      <c r="S117" s="1407">
        <f t="shared" si="108"/>
        <v>0</v>
      </c>
    </row>
    <row r="118" spans="1:19" ht="15" customHeight="1" x14ac:dyDescent="0.2">
      <c r="A118" s="765"/>
      <c r="B118" s="768">
        <v>3.7</v>
      </c>
      <c r="C118" s="717"/>
      <c r="D118" s="742">
        <f t="shared" si="95"/>
        <v>0</v>
      </c>
      <c r="E118" s="766">
        <f t="shared" si="97"/>
        <v>0</v>
      </c>
      <c r="F118" s="766">
        <f t="shared" si="97"/>
        <v>0</v>
      </c>
      <c r="G118" s="766">
        <f t="shared" si="97"/>
        <v>0</v>
      </c>
      <c r="H118" s="766">
        <f t="shared" si="97"/>
        <v>0</v>
      </c>
      <c r="I118" s="766">
        <f t="shared" si="97"/>
        <v>0</v>
      </c>
      <c r="J118" s="766">
        <f t="shared" si="97"/>
        <v>0</v>
      </c>
      <c r="L118" s="1466">
        <f t="shared" si="98"/>
        <v>3.7</v>
      </c>
      <c r="M118" s="1406">
        <f>M117</f>
        <v>0</v>
      </c>
      <c r="N118" s="1406">
        <f t="shared" ref="N118:R118" si="110">N117</f>
        <v>0</v>
      </c>
      <c r="O118" s="1406">
        <f t="shared" si="110"/>
        <v>0</v>
      </c>
      <c r="P118" s="1406">
        <f t="shared" si="110"/>
        <v>0</v>
      </c>
      <c r="Q118" s="1406">
        <f t="shared" si="110"/>
        <v>0</v>
      </c>
      <c r="R118" s="1406">
        <f t="shared" si="110"/>
        <v>0</v>
      </c>
      <c r="S118" s="1407">
        <f t="shared" si="99"/>
        <v>0</v>
      </c>
    </row>
    <row r="119" spans="1:19" ht="15" customHeight="1" x14ac:dyDescent="0.2">
      <c r="A119" s="724" t="s">
        <v>674</v>
      </c>
      <c r="B119" s="749"/>
      <c r="C119" s="752"/>
      <c r="D119" s="742">
        <f>SUM(E119:J119)</f>
        <v>0</v>
      </c>
      <c r="E119" s="767">
        <f>E110+E112+E113+E114+E115+E116+E117+E118</f>
        <v>0</v>
      </c>
      <c r="F119" s="767">
        <f t="shared" ref="F119:J119" si="111">F110+F112+F113+F114+F115+F116+F117+F118</f>
        <v>0</v>
      </c>
      <c r="G119" s="767">
        <f t="shared" si="111"/>
        <v>0</v>
      </c>
      <c r="H119" s="767">
        <f t="shared" si="111"/>
        <v>0</v>
      </c>
      <c r="I119" s="767">
        <f t="shared" si="111"/>
        <v>0</v>
      </c>
      <c r="J119" s="767">
        <f t="shared" si="111"/>
        <v>0</v>
      </c>
      <c r="L119" s="1467"/>
      <c r="M119" s="1468"/>
      <c r="N119" s="1468"/>
      <c r="O119" s="1468"/>
      <c r="P119" s="1468"/>
      <c r="Q119" s="1468"/>
      <c r="R119" s="1468"/>
      <c r="S119" s="1469"/>
    </row>
    <row r="120" spans="1:19" ht="15" customHeight="1" x14ac:dyDescent="0.2">
      <c r="A120" s="769" t="s">
        <v>679</v>
      </c>
      <c r="B120" s="770"/>
      <c r="C120" s="771"/>
      <c r="D120" s="1413" t="e">
        <f>SUM(E120:J120)</f>
        <v>#DIV/0!</v>
      </c>
      <c r="E120" s="1414" t="e">
        <f>E119/$D119</f>
        <v>#DIV/0!</v>
      </c>
      <c r="F120" s="1414" t="e">
        <f t="shared" ref="F120:J120" si="112">F119/$D119</f>
        <v>#DIV/0!</v>
      </c>
      <c r="G120" s="1414" t="e">
        <f t="shared" si="112"/>
        <v>#DIV/0!</v>
      </c>
      <c r="H120" s="1414" t="e">
        <f t="shared" si="112"/>
        <v>#DIV/0!</v>
      </c>
      <c r="I120" s="1414" t="e">
        <f t="shared" si="112"/>
        <v>#DIV/0!</v>
      </c>
      <c r="J120" s="1414" t="e">
        <f t="shared" si="112"/>
        <v>#DIV/0!</v>
      </c>
      <c r="L120" s="1473"/>
      <c r="M120" s="1474"/>
      <c r="N120" s="1474"/>
      <c r="O120" s="1474"/>
      <c r="P120" s="1474"/>
      <c r="Q120" s="1474"/>
      <c r="R120" s="1474"/>
      <c r="S120" s="1475"/>
    </row>
    <row r="121" spans="1:19" ht="15" customHeight="1" x14ac:dyDescent="0.2">
      <c r="A121" s="46" t="s">
        <v>676</v>
      </c>
      <c r="B121" s="888"/>
      <c r="C121" s="717"/>
      <c r="D121" s="742">
        <f>SUM(E121:J121)</f>
        <v>0</v>
      </c>
      <c r="E121" s="766">
        <f t="shared" ref="E121:J121" si="113">$C121*M121</f>
        <v>0</v>
      </c>
      <c r="F121" s="766">
        <f t="shared" si="113"/>
        <v>0</v>
      </c>
      <c r="G121" s="766">
        <f t="shared" si="113"/>
        <v>0</v>
      </c>
      <c r="H121" s="766">
        <f t="shared" si="113"/>
        <v>0</v>
      </c>
      <c r="I121" s="766">
        <f t="shared" si="113"/>
        <v>0</v>
      </c>
      <c r="J121" s="766">
        <f t="shared" si="113"/>
        <v>0</v>
      </c>
      <c r="L121" s="1466">
        <f t="shared" ref="L121" si="114">B121</f>
        <v>0</v>
      </c>
      <c r="M121" s="1406">
        <f>IFERROR(VLOOKUP($B121,'Sch C-3'!$C$8:$I$128,3,0),0)</f>
        <v>0</v>
      </c>
      <c r="N121" s="1406">
        <f>IFERROR(VLOOKUP($B121,'Sch C-3'!$C$8:$I$128,4,0),0)</f>
        <v>0</v>
      </c>
      <c r="O121" s="1406">
        <f>IFERROR(VLOOKUP($B121,'Sch C-3'!$C$8:$I$128,5,0),0)</f>
        <v>0</v>
      </c>
      <c r="P121" s="1406">
        <f>IFERROR(VLOOKUP($B121,'Sch C-3'!$C$8:$I$128,6,0),0)</f>
        <v>0</v>
      </c>
      <c r="Q121" s="1406">
        <f>IFERROR(VLOOKUP($B121,'Sch C-3'!$C$8:$I$128,7,0),0)</f>
        <v>0</v>
      </c>
      <c r="R121" s="1406">
        <f>IFERROR(VLOOKUP($B121,'Sch C-3'!$C$8:$J$128,8,0),0)</f>
        <v>0</v>
      </c>
      <c r="S121" s="1407">
        <f t="shared" ref="S121" si="115">SUM(M121:R121)</f>
        <v>0</v>
      </c>
    </row>
    <row r="122" spans="1:19" ht="15" customHeight="1" x14ac:dyDescent="0.2">
      <c r="A122" s="46" t="s">
        <v>677</v>
      </c>
      <c r="B122" s="677"/>
      <c r="C122" s="1420">
        <f>SUM(C92:C121)</f>
        <v>0</v>
      </c>
      <c r="D122" s="742">
        <f>D119+D121</f>
        <v>0</v>
      </c>
      <c r="E122" s="742">
        <f t="shared" ref="E122:J122" si="116">E119+E121</f>
        <v>0</v>
      </c>
      <c r="F122" s="742">
        <f t="shared" si="116"/>
        <v>0</v>
      </c>
      <c r="G122" s="742">
        <f t="shared" si="116"/>
        <v>0</v>
      </c>
      <c r="H122" s="742">
        <f t="shared" si="116"/>
        <v>0</v>
      </c>
      <c r="I122" s="742">
        <f t="shared" si="116"/>
        <v>0</v>
      </c>
      <c r="J122" s="742">
        <f t="shared" si="116"/>
        <v>0</v>
      </c>
      <c r="L122" s="1478"/>
      <c r="M122" s="1478"/>
      <c r="N122" s="1478"/>
      <c r="O122" s="1478"/>
      <c r="P122" s="1478"/>
      <c r="Q122" s="1478"/>
      <c r="R122" s="1478"/>
      <c r="S122" s="1478"/>
    </row>
    <row r="123" spans="1:19" ht="15" customHeight="1" x14ac:dyDescent="0.25">
      <c r="D123" s="772"/>
      <c r="E123" s="773"/>
      <c r="F123" s="773"/>
      <c r="G123" s="773"/>
      <c r="H123" s="773"/>
      <c r="I123" s="773"/>
      <c r="J123" s="773"/>
      <c r="L123" s="1480"/>
      <c r="M123" s="1480"/>
      <c r="N123" s="1480"/>
      <c r="O123" s="1480"/>
      <c r="P123" s="1480"/>
      <c r="Q123" s="1480"/>
      <c r="R123" s="1480"/>
      <c r="S123" s="1480"/>
    </row>
    <row r="124" spans="1:19" ht="36" x14ac:dyDescent="0.2">
      <c r="A124" s="755" t="s">
        <v>663</v>
      </c>
      <c r="B124" s="1402" t="s">
        <v>202</v>
      </c>
      <c r="C124" s="759" t="s">
        <v>664</v>
      </c>
      <c r="D124" s="725" t="s">
        <v>644</v>
      </c>
      <c r="E124" s="726" t="s">
        <v>109</v>
      </c>
      <c r="F124" s="715" t="s">
        <v>33</v>
      </c>
      <c r="G124" s="713" t="s">
        <v>35</v>
      </c>
      <c r="H124" s="715" t="s">
        <v>37</v>
      </c>
      <c r="I124" s="727" t="s">
        <v>38</v>
      </c>
      <c r="J124" s="728" t="s">
        <v>39</v>
      </c>
      <c r="L124" s="1487" t="s">
        <v>202</v>
      </c>
      <c r="M124" s="1482" t="s">
        <v>109</v>
      </c>
      <c r="N124" s="1483" t="s">
        <v>33</v>
      </c>
      <c r="O124" s="1484" t="s">
        <v>35</v>
      </c>
      <c r="P124" s="1483" t="s">
        <v>37</v>
      </c>
      <c r="Q124" s="1485" t="s">
        <v>38</v>
      </c>
      <c r="R124" s="1486" t="s">
        <v>39</v>
      </c>
      <c r="S124" s="1486" t="s">
        <v>113</v>
      </c>
    </row>
    <row r="125" spans="1:19" ht="15" customHeight="1" x14ac:dyDescent="0.2">
      <c r="A125" s="1366" t="s">
        <v>37</v>
      </c>
      <c r="B125" s="1403" t="s">
        <v>211</v>
      </c>
      <c r="C125" s="1401"/>
      <c r="D125" s="762"/>
      <c r="E125" s="762"/>
      <c r="F125" s="762"/>
      <c r="G125" s="762"/>
      <c r="H125" s="762"/>
      <c r="I125" s="762"/>
      <c r="J125" s="763"/>
      <c r="L125" s="1410"/>
      <c r="M125" s="1411"/>
      <c r="N125" s="1411"/>
      <c r="O125" s="1411"/>
      <c r="P125" s="1411"/>
      <c r="Q125" s="1411"/>
      <c r="R125" s="1412"/>
      <c r="S125" s="1412"/>
    </row>
    <row r="126" spans="1:19" ht="15" customHeight="1" x14ac:dyDescent="0.2">
      <c r="A126" s="1400" t="s">
        <v>665</v>
      </c>
      <c r="B126" s="887"/>
      <c r="C126" s="717"/>
      <c r="D126" s="739">
        <f t="shared" ref="D126:D143" si="117">SUM(E126:J126)</f>
        <v>0</v>
      </c>
      <c r="E126" s="766">
        <f t="shared" ref="E126:E143" si="118">$C126*M126</f>
        <v>0</v>
      </c>
      <c r="F126" s="766">
        <f t="shared" ref="F126:F143" si="119">$C126*N126</f>
        <v>0</v>
      </c>
      <c r="G126" s="766">
        <f t="shared" ref="G126:G143" si="120">$C126*O126</f>
        <v>0</v>
      </c>
      <c r="H126" s="766">
        <f t="shared" ref="H126:H143" si="121">$C126*P126</f>
        <v>0</v>
      </c>
      <c r="I126" s="766">
        <f t="shared" ref="I126:I143" si="122">$C126*Q126</f>
        <v>0</v>
      </c>
      <c r="J126" s="766">
        <f t="shared" ref="J126:J143" si="123">$C126*R126</f>
        <v>0</v>
      </c>
      <c r="L126" s="1466">
        <f t="shared" ref="L126:L143" si="124">B126</f>
        <v>0</v>
      </c>
      <c r="M126" s="1406">
        <f>IFERROR(VLOOKUP($B126,'Sch C-3'!$C$8:$I$128,3,0),0)</f>
        <v>0</v>
      </c>
      <c r="N126" s="1406">
        <f>IFERROR(VLOOKUP($B126,'Sch C-3'!$C$8:$I$128,4,0),0)</f>
        <v>0</v>
      </c>
      <c r="O126" s="1406">
        <f>IFERROR(VLOOKUP($B126,'Sch C-3'!$C$8:$I$128,5,0),0)</f>
        <v>0</v>
      </c>
      <c r="P126" s="1406">
        <f>IFERROR(VLOOKUP($B126,'Sch C-3'!$C$8:$I$128,6,0),0)</f>
        <v>0</v>
      </c>
      <c r="Q126" s="1406">
        <f>IFERROR(VLOOKUP($B126,'Sch C-3'!$C$8:$I$128,7,0),0)</f>
        <v>0</v>
      </c>
      <c r="R126" s="1406">
        <f>IFERROR(VLOOKUP($B126,'Sch C-3'!$C$8:$J$128,8,0),0)</f>
        <v>0</v>
      </c>
      <c r="S126" s="1407">
        <f t="shared" ref="S126:S143" si="125">SUM(M126:R126)</f>
        <v>0</v>
      </c>
    </row>
    <row r="127" spans="1:19" ht="15" customHeight="1" x14ac:dyDescent="0.2">
      <c r="A127" s="724" t="s">
        <v>666</v>
      </c>
      <c r="B127" s="888"/>
      <c r="C127" s="717"/>
      <c r="D127" s="742">
        <f t="shared" si="117"/>
        <v>0</v>
      </c>
      <c r="E127" s="766">
        <f t="shared" si="118"/>
        <v>0</v>
      </c>
      <c r="F127" s="766">
        <f t="shared" si="119"/>
        <v>0</v>
      </c>
      <c r="G127" s="766">
        <f t="shared" si="120"/>
        <v>0</v>
      </c>
      <c r="H127" s="766">
        <f t="shared" si="121"/>
        <v>0</v>
      </c>
      <c r="I127" s="766">
        <f t="shared" si="122"/>
        <v>0</v>
      </c>
      <c r="J127" s="766">
        <f t="shared" si="123"/>
        <v>0</v>
      </c>
      <c r="L127" s="1466">
        <f t="shared" si="124"/>
        <v>0</v>
      </c>
      <c r="M127" s="1406">
        <f>IFERROR(VLOOKUP($B127,'Sch C-3'!$C$8:$I$128,3,0),0)</f>
        <v>0</v>
      </c>
      <c r="N127" s="1406">
        <f>IFERROR(VLOOKUP($B127,'Sch C-3'!$C$8:$I$128,4,0),0)</f>
        <v>0</v>
      </c>
      <c r="O127" s="1406">
        <f>IFERROR(VLOOKUP($B127,'Sch C-3'!$C$8:$I$128,5,0),0)</f>
        <v>0</v>
      </c>
      <c r="P127" s="1406">
        <f>IFERROR(VLOOKUP($B127,'Sch C-3'!$C$8:$I$128,6,0),0)</f>
        <v>0</v>
      </c>
      <c r="Q127" s="1406">
        <f>IFERROR(VLOOKUP($B127,'Sch C-3'!$C$8:$I$128,7,0),0)</f>
        <v>0</v>
      </c>
      <c r="R127" s="1406">
        <f>IFERROR(VLOOKUP($B127,'Sch C-3'!$C$8:$J$128,8,0),0)</f>
        <v>0</v>
      </c>
      <c r="S127" s="1407">
        <f t="shared" si="125"/>
        <v>0</v>
      </c>
    </row>
    <row r="128" spans="1:19" ht="15" customHeight="1" x14ac:dyDescent="0.2">
      <c r="A128" s="724" t="s">
        <v>25</v>
      </c>
      <c r="B128" s="888"/>
      <c r="C128" s="717"/>
      <c r="D128" s="742">
        <f t="shared" si="117"/>
        <v>0</v>
      </c>
      <c r="E128" s="766">
        <f t="shared" si="118"/>
        <v>0</v>
      </c>
      <c r="F128" s="766">
        <f t="shared" si="119"/>
        <v>0</v>
      </c>
      <c r="G128" s="766">
        <f t="shared" si="120"/>
        <v>0</v>
      </c>
      <c r="H128" s="766">
        <f t="shared" si="121"/>
        <v>0</v>
      </c>
      <c r="I128" s="766">
        <f t="shared" si="122"/>
        <v>0</v>
      </c>
      <c r="J128" s="766">
        <f t="shared" si="123"/>
        <v>0</v>
      </c>
      <c r="L128" s="1466">
        <f t="shared" si="124"/>
        <v>0</v>
      </c>
      <c r="M128" s="1406">
        <f>IFERROR(VLOOKUP($B128,'Sch C-3'!$C$8:$I$128,3,0),0)</f>
        <v>0</v>
      </c>
      <c r="N128" s="1406">
        <f>IFERROR(VLOOKUP($B128,'Sch C-3'!$C$8:$I$128,4,0),0)</f>
        <v>0</v>
      </c>
      <c r="O128" s="1406">
        <f>IFERROR(VLOOKUP($B128,'Sch C-3'!$C$8:$I$128,5,0),0)</f>
        <v>0</v>
      </c>
      <c r="P128" s="1406">
        <f>IFERROR(VLOOKUP($B128,'Sch C-3'!$C$8:$I$128,6,0),0)</f>
        <v>0</v>
      </c>
      <c r="Q128" s="1406">
        <f>IFERROR(VLOOKUP($B128,'Sch C-3'!$C$8:$I$128,7,0),0)</f>
        <v>0</v>
      </c>
      <c r="R128" s="1406">
        <f>IFERROR(VLOOKUP($B128,'Sch C-3'!$C$8:$J$128,8,0),0)</f>
        <v>0</v>
      </c>
      <c r="S128" s="1407">
        <f t="shared" si="125"/>
        <v>0</v>
      </c>
    </row>
    <row r="129" spans="1:19" ht="15" customHeight="1" x14ac:dyDescent="0.2">
      <c r="A129" s="724" t="s">
        <v>13</v>
      </c>
      <c r="B129" s="888"/>
      <c r="C129" s="717"/>
      <c r="D129" s="742">
        <f t="shared" si="117"/>
        <v>0</v>
      </c>
      <c r="E129" s="766">
        <f t="shared" si="118"/>
        <v>0</v>
      </c>
      <c r="F129" s="766">
        <f t="shared" si="119"/>
        <v>0</v>
      </c>
      <c r="G129" s="766">
        <f t="shared" si="120"/>
        <v>0</v>
      </c>
      <c r="H129" s="766">
        <f t="shared" si="121"/>
        <v>0</v>
      </c>
      <c r="I129" s="766">
        <f t="shared" si="122"/>
        <v>0</v>
      </c>
      <c r="J129" s="766">
        <f t="shared" si="123"/>
        <v>0</v>
      </c>
      <c r="L129" s="1466">
        <f t="shared" si="124"/>
        <v>0</v>
      </c>
      <c r="M129" s="1406">
        <f>IFERROR(VLOOKUP($B129,'Sch C-3'!$C$8:$I$128,3,0),0)</f>
        <v>0</v>
      </c>
      <c r="N129" s="1406">
        <f>IFERROR(VLOOKUP($B129,'Sch C-3'!$C$8:$I$128,4,0),0)</f>
        <v>0</v>
      </c>
      <c r="O129" s="1406">
        <f>IFERROR(VLOOKUP($B129,'Sch C-3'!$C$8:$I$128,5,0),0)</f>
        <v>0</v>
      </c>
      <c r="P129" s="1406">
        <f>IFERROR(VLOOKUP($B129,'Sch C-3'!$C$8:$I$128,6,0),0)</f>
        <v>0</v>
      </c>
      <c r="Q129" s="1406">
        <f>IFERROR(VLOOKUP($B129,'Sch C-3'!$C$8:$I$128,7,0),0)</f>
        <v>0</v>
      </c>
      <c r="R129" s="1406">
        <f>IFERROR(VLOOKUP($B129,'Sch C-3'!$C$8:$J$128,8,0),0)</f>
        <v>0</v>
      </c>
      <c r="S129" s="1407">
        <f t="shared" si="125"/>
        <v>0</v>
      </c>
    </row>
    <row r="130" spans="1:19" ht="15" customHeight="1" x14ac:dyDescent="0.2">
      <c r="A130" s="724" t="s">
        <v>11</v>
      </c>
      <c r="B130" s="888"/>
      <c r="C130" s="717"/>
      <c r="D130" s="742">
        <f t="shared" si="117"/>
        <v>0</v>
      </c>
      <c r="E130" s="766">
        <f t="shared" si="118"/>
        <v>0</v>
      </c>
      <c r="F130" s="766">
        <f t="shared" si="119"/>
        <v>0</v>
      </c>
      <c r="G130" s="766">
        <f t="shared" si="120"/>
        <v>0</v>
      </c>
      <c r="H130" s="766">
        <f t="shared" si="121"/>
        <v>0</v>
      </c>
      <c r="I130" s="766">
        <f t="shared" si="122"/>
        <v>0</v>
      </c>
      <c r="J130" s="766">
        <f t="shared" si="123"/>
        <v>0</v>
      </c>
      <c r="L130" s="1466">
        <f t="shared" si="124"/>
        <v>0</v>
      </c>
      <c r="M130" s="1406">
        <f>IFERROR(VLOOKUP($B130,'Sch C-3'!$C$8:$I$128,3,0),0)</f>
        <v>0</v>
      </c>
      <c r="N130" s="1406">
        <f>IFERROR(VLOOKUP($B130,'Sch C-3'!$C$8:$I$128,4,0),0)</f>
        <v>0</v>
      </c>
      <c r="O130" s="1406">
        <f>IFERROR(VLOOKUP($B130,'Sch C-3'!$C$8:$I$128,5,0),0)</f>
        <v>0</v>
      </c>
      <c r="P130" s="1406">
        <f>IFERROR(VLOOKUP($B130,'Sch C-3'!$C$8:$I$128,6,0),0)</f>
        <v>0</v>
      </c>
      <c r="Q130" s="1406">
        <f>IFERROR(VLOOKUP($B130,'Sch C-3'!$C$8:$I$128,7,0),0)</f>
        <v>0</v>
      </c>
      <c r="R130" s="1406">
        <f>IFERROR(VLOOKUP($B130,'Sch C-3'!$C$8:$J$128,8,0),0)</f>
        <v>0</v>
      </c>
      <c r="S130" s="1407">
        <f t="shared" si="125"/>
        <v>0</v>
      </c>
    </row>
    <row r="131" spans="1:19" ht="15" customHeight="1" x14ac:dyDescent="0.2">
      <c r="A131" s="724" t="s">
        <v>667</v>
      </c>
      <c r="B131" s="888"/>
      <c r="C131" s="717"/>
      <c r="D131" s="742">
        <f t="shared" si="117"/>
        <v>0</v>
      </c>
      <c r="E131" s="766">
        <f t="shared" si="118"/>
        <v>0</v>
      </c>
      <c r="F131" s="766">
        <f t="shared" si="119"/>
        <v>0</v>
      </c>
      <c r="G131" s="766">
        <f t="shared" si="120"/>
        <v>0</v>
      </c>
      <c r="H131" s="766">
        <f t="shared" si="121"/>
        <v>0</v>
      </c>
      <c r="I131" s="766">
        <f t="shared" si="122"/>
        <v>0</v>
      </c>
      <c r="J131" s="766">
        <f t="shared" si="123"/>
        <v>0</v>
      </c>
      <c r="L131" s="1466">
        <f t="shared" si="124"/>
        <v>0</v>
      </c>
      <c r="M131" s="1406">
        <f>IFERROR(VLOOKUP($B131,'Sch C-3'!$C$8:$I$128,3,0),0)</f>
        <v>0</v>
      </c>
      <c r="N131" s="1406">
        <f>IFERROR(VLOOKUP($B131,'Sch C-3'!$C$8:$I$128,4,0),0)</f>
        <v>0</v>
      </c>
      <c r="O131" s="1406">
        <f>IFERROR(VLOOKUP($B131,'Sch C-3'!$C$8:$I$128,5,0),0)</f>
        <v>0</v>
      </c>
      <c r="P131" s="1406">
        <f>IFERROR(VLOOKUP($B131,'Sch C-3'!$C$8:$I$128,6,0),0)</f>
        <v>0</v>
      </c>
      <c r="Q131" s="1406">
        <f>IFERROR(VLOOKUP($B131,'Sch C-3'!$C$8:$I$128,7,0),0)</f>
        <v>0</v>
      </c>
      <c r="R131" s="1406">
        <f>IFERROR(VLOOKUP($B131,'Sch C-3'!$C$8:$J$128,8,0),0)</f>
        <v>0</v>
      </c>
      <c r="S131" s="1407">
        <f t="shared" si="125"/>
        <v>0</v>
      </c>
    </row>
    <row r="132" spans="1:19" ht="15" customHeight="1" x14ac:dyDescent="0.2">
      <c r="A132" s="724" t="s">
        <v>19</v>
      </c>
      <c r="B132" s="888"/>
      <c r="C132" s="717"/>
      <c r="D132" s="742">
        <f t="shared" si="117"/>
        <v>0</v>
      </c>
      <c r="E132" s="766">
        <f t="shared" si="118"/>
        <v>0</v>
      </c>
      <c r="F132" s="766">
        <f t="shared" si="119"/>
        <v>0</v>
      </c>
      <c r="G132" s="766">
        <f t="shared" si="120"/>
        <v>0</v>
      </c>
      <c r="H132" s="766">
        <f t="shared" si="121"/>
        <v>0</v>
      </c>
      <c r="I132" s="766">
        <f t="shared" si="122"/>
        <v>0</v>
      </c>
      <c r="J132" s="766">
        <f t="shared" si="123"/>
        <v>0</v>
      </c>
      <c r="L132" s="1466">
        <f t="shared" si="124"/>
        <v>0</v>
      </c>
      <c r="M132" s="1406">
        <f>IFERROR(VLOOKUP($B132,'Sch C-3'!$C$8:$I$128,3,0),0)</f>
        <v>0</v>
      </c>
      <c r="N132" s="1406">
        <f>IFERROR(VLOOKUP($B132,'Sch C-3'!$C$8:$I$128,4,0),0)</f>
        <v>0</v>
      </c>
      <c r="O132" s="1406">
        <f>IFERROR(VLOOKUP($B132,'Sch C-3'!$C$8:$I$128,5,0),0)</f>
        <v>0</v>
      </c>
      <c r="P132" s="1406">
        <f>IFERROR(VLOOKUP($B132,'Sch C-3'!$C$8:$I$128,6,0),0)</f>
        <v>0</v>
      </c>
      <c r="Q132" s="1406">
        <f>IFERROR(VLOOKUP($B132,'Sch C-3'!$C$8:$I$128,7,0),0)</f>
        <v>0</v>
      </c>
      <c r="R132" s="1406">
        <f>IFERROR(VLOOKUP($B132,'Sch C-3'!$C$8:$J$128,8,0),0)</f>
        <v>0</v>
      </c>
      <c r="S132" s="1407">
        <f t="shared" si="125"/>
        <v>0</v>
      </c>
    </row>
    <row r="133" spans="1:19" ht="15" customHeight="1" x14ac:dyDescent="0.2">
      <c r="A133" s="724" t="s">
        <v>668</v>
      </c>
      <c r="B133" s="888"/>
      <c r="C133" s="717"/>
      <c r="D133" s="742">
        <f t="shared" si="117"/>
        <v>0</v>
      </c>
      <c r="E133" s="766">
        <f t="shared" si="118"/>
        <v>0</v>
      </c>
      <c r="F133" s="766">
        <f t="shared" si="119"/>
        <v>0</v>
      </c>
      <c r="G133" s="766">
        <f t="shared" si="120"/>
        <v>0</v>
      </c>
      <c r="H133" s="766">
        <f t="shared" si="121"/>
        <v>0</v>
      </c>
      <c r="I133" s="766">
        <f t="shared" si="122"/>
        <v>0</v>
      </c>
      <c r="J133" s="766">
        <f t="shared" si="123"/>
        <v>0</v>
      </c>
      <c r="L133" s="1466">
        <f t="shared" si="124"/>
        <v>0</v>
      </c>
      <c r="M133" s="1406">
        <f>IFERROR(VLOOKUP($B133,'Sch C-3'!$C$8:$I$128,3,0),0)</f>
        <v>0</v>
      </c>
      <c r="N133" s="1406">
        <f>IFERROR(VLOOKUP($B133,'Sch C-3'!$C$8:$I$128,4,0),0)</f>
        <v>0</v>
      </c>
      <c r="O133" s="1406">
        <f>IFERROR(VLOOKUP($B133,'Sch C-3'!$C$8:$I$128,5,0),0)</f>
        <v>0</v>
      </c>
      <c r="P133" s="1406">
        <f>IFERROR(VLOOKUP($B133,'Sch C-3'!$C$8:$I$128,6,0),0)</f>
        <v>0</v>
      </c>
      <c r="Q133" s="1406">
        <f>IFERROR(VLOOKUP($B133,'Sch C-3'!$C$8:$I$128,7,0),0)</f>
        <v>0</v>
      </c>
      <c r="R133" s="1406">
        <f>IFERROR(VLOOKUP($B133,'Sch C-3'!$C$8:$J$128,8,0),0)</f>
        <v>0</v>
      </c>
      <c r="S133" s="1407">
        <f t="shared" si="125"/>
        <v>0</v>
      </c>
    </row>
    <row r="134" spans="1:19" ht="15" customHeight="1" x14ac:dyDescent="0.2">
      <c r="A134" s="724" t="s">
        <v>15</v>
      </c>
      <c r="B134" s="888"/>
      <c r="C134" s="717"/>
      <c r="D134" s="742">
        <f t="shared" si="117"/>
        <v>0</v>
      </c>
      <c r="E134" s="766">
        <f t="shared" si="118"/>
        <v>0</v>
      </c>
      <c r="F134" s="766">
        <f t="shared" si="119"/>
        <v>0</v>
      </c>
      <c r="G134" s="766">
        <f t="shared" si="120"/>
        <v>0</v>
      </c>
      <c r="H134" s="766">
        <f t="shared" si="121"/>
        <v>0</v>
      </c>
      <c r="I134" s="766">
        <f t="shared" si="122"/>
        <v>0</v>
      </c>
      <c r="J134" s="766">
        <f t="shared" si="123"/>
        <v>0</v>
      </c>
      <c r="L134" s="1466">
        <f t="shared" si="124"/>
        <v>0</v>
      </c>
      <c r="M134" s="1406">
        <f>IFERROR(VLOOKUP($B134,'Sch C-3'!$C$8:$I$128,3,0),0)</f>
        <v>0</v>
      </c>
      <c r="N134" s="1406">
        <f>IFERROR(VLOOKUP($B134,'Sch C-3'!$C$8:$I$128,4,0),0)</f>
        <v>0</v>
      </c>
      <c r="O134" s="1406">
        <f>IFERROR(VLOOKUP($B134,'Sch C-3'!$C$8:$I$128,5,0),0)</f>
        <v>0</v>
      </c>
      <c r="P134" s="1406">
        <f>IFERROR(VLOOKUP($B134,'Sch C-3'!$C$8:$I$128,6,0),0)</f>
        <v>0</v>
      </c>
      <c r="Q134" s="1406">
        <f>IFERROR(VLOOKUP($B134,'Sch C-3'!$C$8:$I$128,7,0),0)</f>
        <v>0</v>
      </c>
      <c r="R134" s="1406">
        <f>IFERROR(VLOOKUP($B134,'Sch C-3'!$C$8:$J$128,8,0),0)</f>
        <v>0</v>
      </c>
      <c r="S134" s="1407">
        <f t="shared" si="125"/>
        <v>0</v>
      </c>
    </row>
    <row r="135" spans="1:19" ht="15" customHeight="1" x14ac:dyDescent="0.2">
      <c r="A135" s="724" t="s">
        <v>9</v>
      </c>
      <c r="B135" s="888"/>
      <c r="C135" s="717"/>
      <c r="D135" s="742">
        <f t="shared" si="117"/>
        <v>0</v>
      </c>
      <c r="E135" s="766">
        <f t="shared" si="118"/>
        <v>0</v>
      </c>
      <c r="F135" s="766">
        <f t="shared" si="119"/>
        <v>0</v>
      </c>
      <c r="G135" s="766">
        <f t="shared" si="120"/>
        <v>0</v>
      </c>
      <c r="H135" s="766">
        <f t="shared" si="121"/>
        <v>0</v>
      </c>
      <c r="I135" s="766">
        <f t="shared" si="122"/>
        <v>0</v>
      </c>
      <c r="J135" s="766">
        <f t="shared" si="123"/>
        <v>0</v>
      </c>
      <c r="L135" s="1466">
        <f t="shared" si="124"/>
        <v>0</v>
      </c>
      <c r="M135" s="1406">
        <f>IFERROR(VLOOKUP($B135,'Sch C-3'!$C$8:$I$128,3,0),0)</f>
        <v>0</v>
      </c>
      <c r="N135" s="1406">
        <f>IFERROR(VLOOKUP($B135,'Sch C-3'!$C$8:$I$128,4,0),0)</f>
        <v>0</v>
      </c>
      <c r="O135" s="1406">
        <f>IFERROR(VLOOKUP($B135,'Sch C-3'!$C$8:$I$128,5,0),0)</f>
        <v>0</v>
      </c>
      <c r="P135" s="1406">
        <f>IFERROR(VLOOKUP($B135,'Sch C-3'!$C$8:$I$128,6,0),0)</f>
        <v>0</v>
      </c>
      <c r="Q135" s="1406">
        <f>IFERROR(VLOOKUP($B135,'Sch C-3'!$C$8:$I$128,7,0),0)</f>
        <v>0</v>
      </c>
      <c r="R135" s="1406">
        <f>IFERROR(VLOOKUP($B135,'Sch C-3'!$C$8:$J$128,8,0),0)</f>
        <v>0</v>
      </c>
      <c r="S135" s="1407">
        <f t="shared" si="125"/>
        <v>0</v>
      </c>
    </row>
    <row r="136" spans="1:19" ht="15" customHeight="1" x14ac:dyDescent="0.2">
      <c r="A136" s="33" t="s">
        <v>669</v>
      </c>
      <c r="B136" s="888"/>
      <c r="C136" s="717"/>
      <c r="D136" s="742">
        <f t="shared" si="117"/>
        <v>0</v>
      </c>
      <c r="E136" s="766">
        <f t="shared" si="118"/>
        <v>0</v>
      </c>
      <c r="F136" s="766">
        <f t="shared" si="119"/>
        <v>0</v>
      </c>
      <c r="G136" s="766">
        <f t="shared" si="120"/>
        <v>0</v>
      </c>
      <c r="H136" s="766">
        <f t="shared" si="121"/>
        <v>0</v>
      </c>
      <c r="I136" s="766">
        <f t="shared" si="122"/>
        <v>0</v>
      </c>
      <c r="J136" s="766">
        <f t="shared" si="123"/>
        <v>0</v>
      </c>
      <c r="L136" s="1466">
        <f t="shared" si="124"/>
        <v>0</v>
      </c>
      <c r="M136" s="1406">
        <f>IFERROR(VLOOKUP($B136,'Sch C-3'!$C$8:$I$128,3,0),0)</f>
        <v>0</v>
      </c>
      <c r="N136" s="1406">
        <f>IFERROR(VLOOKUP($B136,'Sch C-3'!$C$8:$I$128,4,0),0)</f>
        <v>0</v>
      </c>
      <c r="O136" s="1406">
        <f>IFERROR(VLOOKUP($B136,'Sch C-3'!$C$8:$I$128,5,0),0)</f>
        <v>0</v>
      </c>
      <c r="P136" s="1406">
        <f>IFERROR(VLOOKUP($B136,'Sch C-3'!$C$8:$I$128,6,0),0)</f>
        <v>0</v>
      </c>
      <c r="Q136" s="1406">
        <f>IFERROR(VLOOKUP($B136,'Sch C-3'!$C$8:$I$128,7,0),0)</f>
        <v>0</v>
      </c>
      <c r="R136" s="1406">
        <f>IFERROR(VLOOKUP($B136,'Sch C-3'!$C$8:$J$128,8,0),0)</f>
        <v>0</v>
      </c>
      <c r="S136" s="1407">
        <f t="shared" si="125"/>
        <v>0</v>
      </c>
    </row>
    <row r="137" spans="1:19" ht="15" customHeight="1" x14ac:dyDescent="0.2">
      <c r="A137" s="724" t="s">
        <v>670</v>
      </c>
      <c r="B137" s="888"/>
      <c r="C137" s="717"/>
      <c r="D137" s="742">
        <f t="shared" si="117"/>
        <v>0</v>
      </c>
      <c r="E137" s="766">
        <f t="shared" si="118"/>
        <v>0</v>
      </c>
      <c r="F137" s="766">
        <f t="shared" si="119"/>
        <v>0</v>
      </c>
      <c r="G137" s="766">
        <f t="shared" si="120"/>
        <v>0</v>
      </c>
      <c r="H137" s="766">
        <f t="shared" si="121"/>
        <v>0</v>
      </c>
      <c r="I137" s="766">
        <f t="shared" si="122"/>
        <v>0</v>
      </c>
      <c r="J137" s="766">
        <f t="shared" si="123"/>
        <v>0</v>
      </c>
      <c r="L137" s="1466">
        <f t="shared" si="124"/>
        <v>0</v>
      </c>
      <c r="M137" s="1406">
        <f>IFERROR(VLOOKUP($B137,'Sch C-3'!$C$8:$I$128,3,0),0)</f>
        <v>0</v>
      </c>
      <c r="N137" s="1406">
        <f>IFERROR(VLOOKUP($B137,'Sch C-3'!$C$8:$I$128,4,0),0)</f>
        <v>0</v>
      </c>
      <c r="O137" s="1406">
        <f>IFERROR(VLOOKUP($B137,'Sch C-3'!$C$8:$I$128,5,0),0)</f>
        <v>0</v>
      </c>
      <c r="P137" s="1406">
        <f>IFERROR(VLOOKUP($B137,'Sch C-3'!$C$8:$I$128,6,0),0)</f>
        <v>0</v>
      </c>
      <c r="Q137" s="1406">
        <f>IFERROR(VLOOKUP($B137,'Sch C-3'!$C$8:$I$128,7,0),0)</f>
        <v>0</v>
      </c>
      <c r="R137" s="1406">
        <f>IFERROR(VLOOKUP($B137,'Sch C-3'!$C$8:$J$128,8,0),0)</f>
        <v>0</v>
      </c>
      <c r="S137" s="1407">
        <f t="shared" si="125"/>
        <v>0</v>
      </c>
    </row>
    <row r="138" spans="1:19" ht="15" customHeight="1" x14ac:dyDescent="0.2">
      <c r="A138" s="765"/>
      <c r="B138" s="888"/>
      <c r="C138" s="717"/>
      <c r="D138" s="742">
        <f t="shared" si="117"/>
        <v>0</v>
      </c>
      <c r="E138" s="766">
        <f t="shared" si="118"/>
        <v>0</v>
      </c>
      <c r="F138" s="766">
        <f t="shared" si="119"/>
        <v>0</v>
      </c>
      <c r="G138" s="766">
        <f t="shared" si="120"/>
        <v>0</v>
      </c>
      <c r="H138" s="766">
        <f t="shared" si="121"/>
        <v>0</v>
      </c>
      <c r="I138" s="766">
        <f t="shared" si="122"/>
        <v>0</v>
      </c>
      <c r="J138" s="766">
        <f t="shared" si="123"/>
        <v>0</v>
      </c>
      <c r="L138" s="1466">
        <f t="shared" si="124"/>
        <v>0</v>
      </c>
      <c r="M138" s="1406">
        <f>IFERROR(VLOOKUP($B138,'Sch C-3'!$C$8:$I$128,3,0),0)</f>
        <v>0</v>
      </c>
      <c r="N138" s="1406">
        <f>IFERROR(VLOOKUP($B138,'Sch C-3'!$C$8:$I$128,4,0),0)</f>
        <v>0</v>
      </c>
      <c r="O138" s="1406">
        <f>IFERROR(VLOOKUP($B138,'Sch C-3'!$C$8:$I$128,5,0),0)</f>
        <v>0</v>
      </c>
      <c r="P138" s="1406">
        <f>IFERROR(VLOOKUP($B138,'Sch C-3'!$C$8:$I$128,6,0),0)</f>
        <v>0</v>
      </c>
      <c r="Q138" s="1406">
        <f>IFERROR(VLOOKUP($B138,'Sch C-3'!$C$8:$I$128,7,0),0)</f>
        <v>0</v>
      </c>
      <c r="R138" s="1406">
        <f>IFERROR(VLOOKUP($B138,'Sch C-3'!$C$8:$J$128,8,0),0)</f>
        <v>0</v>
      </c>
      <c r="S138" s="1407">
        <f t="shared" si="125"/>
        <v>0</v>
      </c>
    </row>
    <row r="139" spans="1:19" ht="15" customHeight="1" x14ac:dyDescent="0.2">
      <c r="A139" s="765"/>
      <c r="B139" s="888"/>
      <c r="C139" s="717"/>
      <c r="D139" s="742">
        <f t="shared" si="117"/>
        <v>0</v>
      </c>
      <c r="E139" s="766">
        <f t="shared" si="118"/>
        <v>0</v>
      </c>
      <c r="F139" s="766">
        <f t="shared" si="119"/>
        <v>0</v>
      </c>
      <c r="G139" s="766">
        <f t="shared" si="120"/>
        <v>0</v>
      </c>
      <c r="H139" s="766">
        <f t="shared" si="121"/>
        <v>0</v>
      </c>
      <c r="I139" s="766">
        <f t="shared" si="122"/>
        <v>0</v>
      </c>
      <c r="J139" s="766">
        <f t="shared" si="123"/>
        <v>0</v>
      </c>
      <c r="L139" s="1466">
        <f t="shared" si="124"/>
        <v>0</v>
      </c>
      <c r="M139" s="1406">
        <f>IFERROR(VLOOKUP($B139,'Sch C-3'!$C$8:$I$128,3,0),0)</f>
        <v>0</v>
      </c>
      <c r="N139" s="1406">
        <f>IFERROR(VLOOKUP($B139,'Sch C-3'!$C$8:$I$128,4,0),0)</f>
        <v>0</v>
      </c>
      <c r="O139" s="1406">
        <f>IFERROR(VLOOKUP($B139,'Sch C-3'!$C$8:$I$128,5,0),0)</f>
        <v>0</v>
      </c>
      <c r="P139" s="1406">
        <f>IFERROR(VLOOKUP($B139,'Sch C-3'!$C$8:$I$128,6,0),0)</f>
        <v>0</v>
      </c>
      <c r="Q139" s="1406">
        <f>IFERROR(VLOOKUP($B139,'Sch C-3'!$C$8:$I$128,7,0),0)</f>
        <v>0</v>
      </c>
      <c r="R139" s="1406">
        <f>IFERROR(VLOOKUP($B139,'Sch C-3'!$C$8:$J$128,8,0),0)</f>
        <v>0</v>
      </c>
      <c r="S139" s="1407">
        <f t="shared" si="125"/>
        <v>0</v>
      </c>
    </row>
    <row r="140" spans="1:19" ht="15" customHeight="1" x14ac:dyDescent="0.2">
      <c r="A140" s="765"/>
      <c r="B140" s="888"/>
      <c r="C140" s="717"/>
      <c r="D140" s="742">
        <f t="shared" si="117"/>
        <v>0</v>
      </c>
      <c r="E140" s="766">
        <f t="shared" si="118"/>
        <v>0</v>
      </c>
      <c r="F140" s="766">
        <f t="shared" si="119"/>
        <v>0</v>
      </c>
      <c r="G140" s="766">
        <f t="shared" si="120"/>
        <v>0</v>
      </c>
      <c r="H140" s="766">
        <f t="shared" si="121"/>
        <v>0</v>
      </c>
      <c r="I140" s="766">
        <f t="shared" si="122"/>
        <v>0</v>
      </c>
      <c r="J140" s="766">
        <f t="shared" si="123"/>
        <v>0</v>
      </c>
      <c r="L140" s="1466">
        <f t="shared" si="124"/>
        <v>0</v>
      </c>
      <c r="M140" s="1406">
        <f>IFERROR(VLOOKUP($B140,'Sch C-3'!$C$8:$I$128,3,0),0)</f>
        <v>0</v>
      </c>
      <c r="N140" s="1406">
        <f>IFERROR(VLOOKUP($B140,'Sch C-3'!$C$8:$I$128,4,0),0)</f>
        <v>0</v>
      </c>
      <c r="O140" s="1406">
        <f>IFERROR(VLOOKUP($B140,'Sch C-3'!$C$8:$I$128,5,0),0)</f>
        <v>0</v>
      </c>
      <c r="P140" s="1406">
        <f>IFERROR(VLOOKUP($B140,'Sch C-3'!$C$8:$I$128,6,0),0)</f>
        <v>0</v>
      </c>
      <c r="Q140" s="1406">
        <f>IFERROR(VLOOKUP($B140,'Sch C-3'!$C$8:$I$128,7,0),0)</f>
        <v>0</v>
      </c>
      <c r="R140" s="1406">
        <f>IFERROR(VLOOKUP($B140,'Sch C-3'!$C$8:$J$128,8,0),0)</f>
        <v>0</v>
      </c>
      <c r="S140" s="1407">
        <f t="shared" si="125"/>
        <v>0</v>
      </c>
    </row>
    <row r="141" spans="1:19" ht="15" customHeight="1" x14ac:dyDescent="0.2">
      <c r="A141" s="765"/>
      <c r="B141" s="888"/>
      <c r="C141" s="717"/>
      <c r="D141" s="742">
        <f t="shared" si="117"/>
        <v>0</v>
      </c>
      <c r="E141" s="766">
        <f t="shared" si="118"/>
        <v>0</v>
      </c>
      <c r="F141" s="766">
        <f t="shared" si="119"/>
        <v>0</v>
      </c>
      <c r="G141" s="766">
        <f t="shared" si="120"/>
        <v>0</v>
      </c>
      <c r="H141" s="766">
        <f t="shared" si="121"/>
        <v>0</v>
      </c>
      <c r="I141" s="766">
        <f t="shared" si="122"/>
        <v>0</v>
      </c>
      <c r="J141" s="766">
        <f t="shared" si="123"/>
        <v>0</v>
      </c>
      <c r="L141" s="1466">
        <f t="shared" si="124"/>
        <v>0</v>
      </c>
      <c r="M141" s="1406">
        <f>IFERROR(VLOOKUP($B141,'Sch C-3'!$C$8:$I$128,3,0),0)</f>
        <v>0</v>
      </c>
      <c r="N141" s="1406">
        <f>IFERROR(VLOOKUP($B141,'Sch C-3'!$C$8:$I$128,4,0),0)</f>
        <v>0</v>
      </c>
      <c r="O141" s="1406">
        <f>IFERROR(VLOOKUP($B141,'Sch C-3'!$C$8:$I$128,5,0),0)</f>
        <v>0</v>
      </c>
      <c r="P141" s="1406">
        <f>IFERROR(VLOOKUP($B141,'Sch C-3'!$C$8:$I$128,6,0),0)</f>
        <v>0</v>
      </c>
      <c r="Q141" s="1406">
        <f>IFERROR(VLOOKUP($B141,'Sch C-3'!$C$8:$I$128,7,0),0)</f>
        <v>0</v>
      </c>
      <c r="R141" s="1406">
        <f>IFERROR(VLOOKUP($B141,'Sch C-3'!$C$8:$J$128,8,0),0)</f>
        <v>0</v>
      </c>
      <c r="S141" s="1407">
        <f t="shared" si="125"/>
        <v>0</v>
      </c>
    </row>
    <row r="142" spans="1:19" ht="15" customHeight="1" x14ac:dyDescent="0.2">
      <c r="A142" s="765"/>
      <c r="B142" s="888"/>
      <c r="C142" s="717"/>
      <c r="D142" s="742">
        <f t="shared" si="117"/>
        <v>0</v>
      </c>
      <c r="E142" s="766">
        <f t="shared" si="118"/>
        <v>0</v>
      </c>
      <c r="F142" s="766">
        <f t="shared" si="119"/>
        <v>0</v>
      </c>
      <c r="G142" s="766">
        <f t="shared" si="120"/>
        <v>0</v>
      </c>
      <c r="H142" s="766">
        <f t="shared" si="121"/>
        <v>0</v>
      </c>
      <c r="I142" s="766">
        <f t="shared" si="122"/>
        <v>0</v>
      </c>
      <c r="J142" s="766">
        <f t="shared" si="123"/>
        <v>0</v>
      </c>
      <c r="L142" s="1466">
        <f t="shared" si="124"/>
        <v>0</v>
      </c>
      <c r="M142" s="1406">
        <f>IFERROR(VLOOKUP($B142,'Sch C-3'!$C$8:$I$128,3,0),0)</f>
        <v>0</v>
      </c>
      <c r="N142" s="1406">
        <f>IFERROR(VLOOKUP($B142,'Sch C-3'!$C$8:$I$128,4,0),0)</f>
        <v>0</v>
      </c>
      <c r="O142" s="1406">
        <f>IFERROR(VLOOKUP($B142,'Sch C-3'!$C$8:$I$128,5,0),0)</f>
        <v>0</v>
      </c>
      <c r="P142" s="1406">
        <f>IFERROR(VLOOKUP($B142,'Sch C-3'!$C$8:$I$128,6,0),0)</f>
        <v>0</v>
      </c>
      <c r="Q142" s="1406">
        <f>IFERROR(VLOOKUP($B142,'Sch C-3'!$C$8:$I$128,7,0),0)</f>
        <v>0</v>
      </c>
      <c r="R142" s="1406">
        <f>IFERROR(VLOOKUP($B142,'Sch C-3'!$C$8:$J$128,8,0),0)</f>
        <v>0</v>
      </c>
      <c r="S142" s="1407">
        <f t="shared" si="125"/>
        <v>0</v>
      </c>
    </row>
    <row r="143" spans="1:19" ht="15" customHeight="1" x14ac:dyDescent="0.2">
      <c r="A143" s="765"/>
      <c r="B143" s="888"/>
      <c r="C143" s="717"/>
      <c r="D143" s="742">
        <f t="shared" si="117"/>
        <v>0</v>
      </c>
      <c r="E143" s="766">
        <f t="shared" si="118"/>
        <v>0</v>
      </c>
      <c r="F143" s="766">
        <f t="shared" si="119"/>
        <v>0</v>
      </c>
      <c r="G143" s="766">
        <f t="shared" si="120"/>
        <v>0</v>
      </c>
      <c r="H143" s="766">
        <f t="shared" si="121"/>
        <v>0</v>
      </c>
      <c r="I143" s="766">
        <f t="shared" si="122"/>
        <v>0</v>
      </c>
      <c r="J143" s="766">
        <f t="shared" si="123"/>
        <v>0</v>
      </c>
      <c r="L143" s="1466">
        <f t="shared" si="124"/>
        <v>0</v>
      </c>
      <c r="M143" s="1406">
        <f>IFERROR(VLOOKUP($B143,'Sch C-3'!$C$8:$I$128,3,0),0)</f>
        <v>0</v>
      </c>
      <c r="N143" s="1406">
        <f>IFERROR(VLOOKUP($B143,'Sch C-3'!$C$8:$I$128,4,0),0)</f>
        <v>0</v>
      </c>
      <c r="O143" s="1406">
        <f>IFERROR(VLOOKUP($B143,'Sch C-3'!$C$8:$I$128,5,0),0)</f>
        <v>0</v>
      </c>
      <c r="P143" s="1406">
        <f>IFERROR(VLOOKUP($B143,'Sch C-3'!$C$8:$I$128,6,0),0)</f>
        <v>0</v>
      </c>
      <c r="Q143" s="1406">
        <f>IFERROR(VLOOKUP($B143,'Sch C-3'!$C$8:$I$128,7,0),0)</f>
        <v>0</v>
      </c>
      <c r="R143" s="1406">
        <f>IFERROR(VLOOKUP($B143,'Sch C-3'!$C$8:$J$128,8,0),0)</f>
        <v>0</v>
      </c>
      <c r="S143" s="1407">
        <f t="shared" si="125"/>
        <v>0</v>
      </c>
    </row>
    <row r="144" spans="1:19" ht="15" customHeight="1" x14ac:dyDescent="0.2">
      <c r="A144" s="724" t="s">
        <v>671</v>
      </c>
      <c r="B144" s="749"/>
      <c r="C144" s="752"/>
      <c r="D144" s="742">
        <f>SUM(E144:J144)</f>
        <v>0</v>
      </c>
      <c r="E144" s="767">
        <f t="shared" ref="E144:J144" si="126">SUM(E126:E143)</f>
        <v>0</v>
      </c>
      <c r="F144" s="767">
        <f t="shared" si="126"/>
        <v>0</v>
      </c>
      <c r="G144" s="767">
        <f t="shared" si="126"/>
        <v>0</v>
      </c>
      <c r="H144" s="767">
        <f t="shared" si="126"/>
        <v>0</v>
      </c>
      <c r="I144" s="767">
        <f t="shared" si="126"/>
        <v>0</v>
      </c>
      <c r="J144" s="767">
        <f t="shared" si="126"/>
        <v>0</v>
      </c>
      <c r="L144" s="1467"/>
      <c r="M144" s="1468"/>
      <c r="N144" s="1468"/>
      <c r="O144" s="1468"/>
      <c r="P144" s="1468"/>
      <c r="Q144" s="1468"/>
      <c r="R144" s="1468"/>
      <c r="S144" s="1469"/>
    </row>
    <row r="145" spans="1:19" ht="15" customHeight="1" x14ac:dyDescent="0.2">
      <c r="A145" s="724" t="s">
        <v>672</v>
      </c>
      <c r="B145" s="749"/>
      <c r="C145" s="752"/>
      <c r="D145" s="1413">
        <f>SUM(E145:J145)</f>
        <v>0</v>
      </c>
      <c r="E145" s="1414">
        <f>IF(E144=0,0,E144/$D144)</f>
        <v>0</v>
      </c>
      <c r="F145" s="1414">
        <f t="shared" ref="F145:J145" si="127">IF(F144=0,0,F144/$D144)</f>
        <v>0</v>
      </c>
      <c r="G145" s="1414">
        <f t="shared" si="127"/>
        <v>0</v>
      </c>
      <c r="H145" s="1414">
        <f t="shared" si="127"/>
        <v>0</v>
      </c>
      <c r="I145" s="1414">
        <f t="shared" si="127"/>
        <v>0</v>
      </c>
      <c r="J145" s="1414">
        <f t="shared" si="127"/>
        <v>0</v>
      </c>
      <c r="L145" s="1470"/>
      <c r="M145" s="1471"/>
      <c r="N145" s="1471"/>
      <c r="O145" s="1471"/>
      <c r="P145" s="1471"/>
      <c r="Q145" s="1471"/>
      <c r="R145" s="1471"/>
      <c r="S145" s="1472"/>
    </row>
    <row r="146" spans="1:19" ht="15" customHeight="1" x14ac:dyDescent="0.2">
      <c r="A146" s="768" t="s">
        <v>21</v>
      </c>
      <c r="B146" s="768" t="s">
        <v>673</v>
      </c>
      <c r="C146" s="717"/>
      <c r="D146" s="742">
        <f t="shared" ref="D146:D152" si="128">SUM(E146:J146)</f>
        <v>0</v>
      </c>
      <c r="E146" s="742">
        <f>$C146*E$145</f>
        <v>0</v>
      </c>
      <c r="F146" s="742">
        <f t="shared" ref="F146:J148" si="129">$C146*F$145</f>
        <v>0</v>
      </c>
      <c r="G146" s="742">
        <f t="shared" si="129"/>
        <v>0</v>
      </c>
      <c r="H146" s="742">
        <f t="shared" si="129"/>
        <v>0</v>
      </c>
      <c r="I146" s="742">
        <f t="shared" si="129"/>
        <v>0</v>
      </c>
      <c r="J146" s="742">
        <f t="shared" si="129"/>
        <v>0</v>
      </c>
      <c r="L146" s="1470"/>
      <c r="M146" s="1471"/>
      <c r="N146" s="1471"/>
      <c r="O146" s="1471"/>
      <c r="P146" s="1471"/>
      <c r="Q146" s="1471"/>
      <c r="R146" s="1471"/>
      <c r="S146" s="1472"/>
    </row>
    <row r="147" spans="1:19" ht="15" customHeight="1" x14ac:dyDescent="0.2">
      <c r="A147" s="768" t="s">
        <v>23</v>
      </c>
      <c r="B147" s="768" t="s">
        <v>673</v>
      </c>
      <c r="C147" s="717"/>
      <c r="D147" s="742">
        <f t="shared" si="128"/>
        <v>0</v>
      </c>
      <c r="E147" s="742">
        <f>$C147*E$145</f>
        <v>0</v>
      </c>
      <c r="F147" s="742">
        <f t="shared" si="129"/>
        <v>0</v>
      </c>
      <c r="G147" s="742">
        <f t="shared" si="129"/>
        <v>0</v>
      </c>
      <c r="H147" s="742">
        <f t="shared" si="129"/>
        <v>0</v>
      </c>
      <c r="I147" s="742">
        <f t="shared" si="129"/>
        <v>0</v>
      </c>
      <c r="J147" s="742">
        <f t="shared" si="129"/>
        <v>0</v>
      </c>
      <c r="L147" s="1470"/>
      <c r="M147" s="1471"/>
      <c r="N147" s="1471"/>
      <c r="O147" s="1471"/>
      <c r="P147" s="1471"/>
      <c r="Q147" s="1471"/>
      <c r="R147" s="1471"/>
      <c r="S147" s="1472"/>
    </row>
    <row r="148" spans="1:19" ht="15" customHeight="1" x14ac:dyDescent="0.2">
      <c r="A148" s="765"/>
      <c r="B148" s="768" t="s">
        <v>673</v>
      </c>
      <c r="C148" s="717"/>
      <c r="D148" s="742">
        <f t="shared" si="128"/>
        <v>0</v>
      </c>
      <c r="E148" s="742">
        <f>$C148*E$145</f>
        <v>0</v>
      </c>
      <c r="F148" s="742">
        <f t="shared" si="129"/>
        <v>0</v>
      </c>
      <c r="G148" s="742">
        <f t="shared" si="129"/>
        <v>0</v>
      </c>
      <c r="H148" s="742">
        <f t="shared" si="129"/>
        <v>0</v>
      </c>
      <c r="I148" s="742">
        <f t="shared" si="129"/>
        <v>0</v>
      </c>
      <c r="J148" s="742">
        <f t="shared" si="129"/>
        <v>0</v>
      </c>
      <c r="L148" s="1473"/>
      <c r="M148" s="1474"/>
      <c r="N148" s="1474"/>
      <c r="O148" s="1474"/>
      <c r="P148" s="1474"/>
      <c r="Q148" s="1474"/>
      <c r="R148" s="1474"/>
      <c r="S148" s="1475"/>
    </row>
    <row r="149" spans="1:19" ht="15" customHeight="1" x14ac:dyDescent="0.2">
      <c r="A149" s="765"/>
      <c r="B149" s="888"/>
      <c r="C149" s="717"/>
      <c r="D149" s="742">
        <f t="shared" si="128"/>
        <v>0</v>
      </c>
      <c r="E149" s="766">
        <f t="shared" ref="E149:J152" si="130">$C149*M149</f>
        <v>0</v>
      </c>
      <c r="F149" s="766">
        <f t="shared" si="130"/>
        <v>0</v>
      </c>
      <c r="G149" s="766">
        <f t="shared" si="130"/>
        <v>0</v>
      </c>
      <c r="H149" s="766">
        <f t="shared" si="130"/>
        <v>0</v>
      </c>
      <c r="I149" s="766">
        <f t="shared" si="130"/>
        <v>0</v>
      </c>
      <c r="J149" s="766">
        <f t="shared" si="130"/>
        <v>0</v>
      </c>
      <c r="L149" s="1466">
        <f t="shared" ref="L149:L152" si="131">B149</f>
        <v>0</v>
      </c>
      <c r="M149" s="1406">
        <f>IFERROR(VLOOKUP($B149,'Sch C-3'!$C$8:$I$128,3,0),0)</f>
        <v>0</v>
      </c>
      <c r="N149" s="1406">
        <f>IFERROR(VLOOKUP($B149,'Sch C-3'!$C$8:$I$128,4,0),0)</f>
        <v>0</v>
      </c>
      <c r="O149" s="1406">
        <f>IFERROR(VLOOKUP($B149,'Sch C-3'!$C$8:$I$128,5,0),0)</f>
        <v>0</v>
      </c>
      <c r="P149" s="1406">
        <f>IFERROR(VLOOKUP($B149,'Sch C-3'!$C$8:$I$128,6,0),0)</f>
        <v>0</v>
      </c>
      <c r="Q149" s="1406">
        <f>IFERROR(VLOOKUP($B149,'Sch C-3'!$C$8:$I$128,7,0),0)</f>
        <v>0</v>
      </c>
      <c r="R149" s="1406">
        <f>IFERROR(VLOOKUP($B149,'Sch C-3'!$C$8:$J$128,8,0),0)</f>
        <v>0</v>
      </c>
      <c r="S149" s="1407">
        <f t="shared" ref="S149:S152" si="132">SUM(M149:R149)</f>
        <v>0</v>
      </c>
    </row>
    <row r="150" spans="1:19" ht="15" customHeight="1" x14ac:dyDescent="0.2">
      <c r="A150" s="1430"/>
      <c r="B150" s="1431"/>
      <c r="C150" s="1310"/>
      <c r="D150" s="742">
        <f t="shared" ref="D150:D151" si="133">SUM(E150:J150)</f>
        <v>0</v>
      </c>
      <c r="E150" s="766">
        <f t="shared" ref="E150:E151" si="134">$C150*M150</f>
        <v>0</v>
      </c>
      <c r="F150" s="766">
        <f t="shared" ref="F150:F151" si="135">$C150*N150</f>
        <v>0</v>
      </c>
      <c r="G150" s="766">
        <f t="shared" ref="G150:G151" si="136">$C150*O150</f>
        <v>0</v>
      </c>
      <c r="H150" s="766">
        <f t="shared" ref="H150:H151" si="137">$C150*P150</f>
        <v>0</v>
      </c>
      <c r="I150" s="766">
        <f t="shared" ref="I150:I151" si="138">$C150*Q150</f>
        <v>0</v>
      </c>
      <c r="J150" s="766">
        <f t="shared" ref="J150:J151" si="139">$C150*R150</f>
        <v>0</v>
      </c>
      <c r="L150" s="1466">
        <f t="shared" ref="L150:L151" si="140">B150</f>
        <v>0</v>
      </c>
      <c r="M150" s="1406">
        <f>IFERROR(VLOOKUP($B150,'Sch C-3'!$C$8:$I$128,3,0),0)</f>
        <v>0</v>
      </c>
      <c r="N150" s="1406">
        <f>IFERROR(VLOOKUP($B150,'Sch C-3'!$C$8:$I$128,4,0),0)</f>
        <v>0</v>
      </c>
      <c r="O150" s="1406">
        <f>IFERROR(VLOOKUP($B150,'Sch C-3'!$C$8:$I$128,5,0),0)</f>
        <v>0</v>
      </c>
      <c r="P150" s="1406">
        <f>IFERROR(VLOOKUP($B150,'Sch C-3'!$C$8:$I$128,6,0),0)</f>
        <v>0</v>
      </c>
      <c r="Q150" s="1406">
        <f>IFERROR(VLOOKUP($B150,'Sch C-3'!$C$8:$I$128,7,0),0)</f>
        <v>0</v>
      </c>
      <c r="R150" s="1406">
        <f>IFERROR(VLOOKUP($B150,'Sch C-3'!$C$8:$J$128,8,0),0)</f>
        <v>0</v>
      </c>
      <c r="S150" s="1407">
        <f t="shared" ref="S150:S151" si="141">SUM(M150:R150)</f>
        <v>0</v>
      </c>
    </row>
    <row r="151" spans="1:19" ht="15" customHeight="1" x14ac:dyDescent="0.2">
      <c r="A151" s="1430"/>
      <c r="B151" s="768">
        <v>3.7</v>
      </c>
      <c r="C151" s="1310"/>
      <c r="D151" s="742">
        <f t="shared" si="133"/>
        <v>0</v>
      </c>
      <c r="E151" s="766">
        <f t="shared" si="134"/>
        <v>0</v>
      </c>
      <c r="F151" s="766">
        <f t="shared" si="135"/>
        <v>0</v>
      </c>
      <c r="G151" s="766">
        <f t="shared" si="136"/>
        <v>0</v>
      </c>
      <c r="H151" s="766">
        <f t="shared" si="137"/>
        <v>0</v>
      </c>
      <c r="I151" s="766">
        <f t="shared" si="138"/>
        <v>0</v>
      </c>
      <c r="J151" s="766">
        <f t="shared" si="139"/>
        <v>0</v>
      </c>
      <c r="L151" s="1466">
        <f t="shared" si="140"/>
        <v>3.7</v>
      </c>
      <c r="M151" s="1476">
        <f t="shared" ref="M151:R151" si="142">IFERROR(ROUND(E$235/$D$235,8),0)</f>
        <v>0</v>
      </c>
      <c r="N151" s="1476">
        <f t="shared" si="142"/>
        <v>0</v>
      </c>
      <c r="O151" s="1476">
        <f t="shared" si="142"/>
        <v>0</v>
      </c>
      <c r="P151" s="1476">
        <f t="shared" si="142"/>
        <v>0</v>
      </c>
      <c r="Q151" s="1476">
        <f t="shared" si="142"/>
        <v>0</v>
      </c>
      <c r="R151" s="1476">
        <f t="shared" si="142"/>
        <v>0</v>
      </c>
      <c r="S151" s="1407">
        <f t="shared" si="141"/>
        <v>0</v>
      </c>
    </row>
    <row r="152" spans="1:19" ht="15" customHeight="1" x14ac:dyDescent="0.2">
      <c r="A152" s="765"/>
      <c r="B152" s="768">
        <v>3.7</v>
      </c>
      <c r="C152" s="717"/>
      <c r="D152" s="742">
        <f t="shared" si="128"/>
        <v>0</v>
      </c>
      <c r="E152" s="766">
        <f t="shared" si="130"/>
        <v>0</v>
      </c>
      <c r="F152" s="766">
        <f t="shared" si="130"/>
        <v>0</v>
      </c>
      <c r="G152" s="766">
        <f t="shared" si="130"/>
        <v>0</v>
      </c>
      <c r="H152" s="766">
        <f t="shared" si="130"/>
        <v>0</v>
      </c>
      <c r="I152" s="766">
        <f t="shared" si="130"/>
        <v>0</v>
      </c>
      <c r="J152" s="766">
        <f t="shared" si="130"/>
        <v>0</v>
      </c>
      <c r="L152" s="1466">
        <f t="shared" si="131"/>
        <v>3.7</v>
      </c>
      <c r="M152" s="1406">
        <f>M151</f>
        <v>0</v>
      </c>
      <c r="N152" s="1406">
        <f t="shared" ref="N152:R152" si="143">N151</f>
        <v>0</v>
      </c>
      <c r="O152" s="1406">
        <f t="shared" si="143"/>
        <v>0</v>
      </c>
      <c r="P152" s="1406">
        <f t="shared" si="143"/>
        <v>0</v>
      </c>
      <c r="Q152" s="1406">
        <f t="shared" si="143"/>
        <v>0</v>
      </c>
      <c r="R152" s="1406">
        <f t="shared" si="143"/>
        <v>0</v>
      </c>
      <c r="S152" s="1407">
        <f t="shared" si="132"/>
        <v>0</v>
      </c>
    </row>
    <row r="153" spans="1:19" ht="15" customHeight="1" x14ac:dyDescent="0.2">
      <c r="A153" s="724" t="s">
        <v>674</v>
      </c>
      <c r="B153" s="749"/>
      <c r="C153" s="752"/>
      <c r="D153" s="742">
        <f>SUM(E153:J153)</f>
        <v>0</v>
      </c>
      <c r="E153" s="767">
        <f>E144+E146+E147+E148+E149+E150+E151+E152</f>
        <v>0</v>
      </c>
      <c r="F153" s="767">
        <f t="shared" ref="F153:J153" si="144">F144+F146+F147+F148+F149+F150+F151+F152</f>
        <v>0</v>
      </c>
      <c r="G153" s="767">
        <f t="shared" si="144"/>
        <v>0</v>
      </c>
      <c r="H153" s="767">
        <f t="shared" si="144"/>
        <v>0</v>
      </c>
      <c r="I153" s="767">
        <f t="shared" si="144"/>
        <v>0</v>
      </c>
      <c r="J153" s="767">
        <f t="shared" si="144"/>
        <v>0</v>
      </c>
      <c r="L153" s="1467"/>
      <c r="M153" s="1468"/>
      <c r="N153" s="1468"/>
      <c r="O153" s="1468"/>
      <c r="P153" s="1468"/>
      <c r="Q153" s="1468"/>
      <c r="R153" s="1468"/>
      <c r="S153" s="1469"/>
    </row>
    <row r="154" spans="1:19" ht="15" customHeight="1" x14ac:dyDescent="0.2">
      <c r="A154" s="769" t="s">
        <v>680</v>
      </c>
      <c r="B154" s="770"/>
      <c r="C154" s="771"/>
      <c r="D154" s="1413" t="e">
        <f>SUM(E154:J154)</f>
        <v>#DIV/0!</v>
      </c>
      <c r="E154" s="1414" t="e">
        <f>E153/$D153</f>
        <v>#DIV/0!</v>
      </c>
      <c r="F154" s="1414" t="e">
        <f t="shared" ref="F154:J154" si="145">F153/$D153</f>
        <v>#DIV/0!</v>
      </c>
      <c r="G154" s="1414" t="e">
        <f t="shared" si="145"/>
        <v>#DIV/0!</v>
      </c>
      <c r="H154" s="1414" t="e">
        <f t="shared" si="145"/>
        <v>#DIV/0!</v>
      </c>
      <c r="I154" s="1414" t="e">
        <f t="shared" si="145"/>
        <v>#DIV/0!</v>
      </c>
      <c r="J154" s="1414" t="e">
        <f t="shared" si="145"/>
        <v>#DIV/0!</v>
      </c>
      <c r="L154" s="1473"/>
      <c r="M154" s="1474"/>
      <c r="N154" s="1474"/>
      <c r="O154" s="1474"/>
      <c r="P154" s="1474"/>
      <c r="Q154" s="1474"/>
      <c r="R154" s="1474"/>
      <c r="S154" s="1475"/>
    </row>
    <row r="155" spans="1:19" ht="15" customHeight="1" x14ac:dyDescent="0.2">
      <c r="A155" s="46" t="s">
        <v>676</v>
      </c>
      <c r="B155" s="888"/>
      <c r="C155" s="717"/>
      <c r="D155" s="742">
        <f>SUM(E155:J155)</f>
        <v>0</v>
      </c>
      <c r="E155" s="766">
        <f t="shared" ref="E155:J155" si="146">$C155*M155</f>
        <v>0</v>
      </c>
      <c r="F155" s="766">
        <f t="shared" si="146"/>
        <v>0</v>
      </c>
      <c r="G155" s="766">
        <f t="shared" si="146"/>
        <v>0</v>
      </c>
      <c r="H155" s="766">
        <f t="shared" si="146"/>
        <v>0</v>
      </c>
      <c r="I155" s="766">
        <f t="shared" si="146"/>
        <v>0</v>
      </c>
      <c r="J155" s="766">
        <f t="shared" si="146"/>
        <v>0</v>
      </c>
      <c r="L155" s="1466">
        <f t="shared" ref="L155" si="147">B155</f>
        <v>0</v>
      </c>
      <c r="M155" s="1406">
        <f>IFERROR(VLOOKUP($B155,'Sch C-3'!$C$8:$I$128,3,0),0)</f>
        <v>0</v>
      </c>
      <c r="N155" s="1406">
        <f>IFERROR(VLOOKUP($B155,'Sch C-3'!$C$8:$I$128,4,0),0)</f>
        <v>0</v>
      </c>
      <c r="O155" s="1406">
        <f>IFERROR(VLOOKUP($B155,'Sch C-3'!$C$8:$I$128,5,0),0)</f>
        <v>0</v>
      </c>
      <c r="P155" s="1406">
        <f>IFERROR(VLOOKUP($B155,'Sch C-3'!$C$8:$I$128,6,0),0)</f>
        <v>0</v>
      </c>
      <c r="Q155" s="1406">
        <f>IFERROR(VLOOKUP($B155,'Sch C-3'!$C$8:$I$128,7,0),0)</f>
        <v>0</v>
      </c>
      <c r="R155" s="1406">
        <f>IFERROR(VLOOKUP($B155,'Sch C-3'!$C$8:$J$128,8,0),0)</f>
        <v>0</v>
      </c>
      <c r="S155" s="1407">
        <f t="shared" ref="S155" si="148">SUM(M155:R155)</f>
        <v>0</v>
      </c>
    </row>
    <row r="156" spans="1:19" ht="15" customHeight="1" x14ac:dyDescent="0.2">
      <c r="A156" s="46" t="s">
        <v>677</v>
      </c>
      <c r="B156" s="677"/>
      <c r="C156" s="1420">
        <f>SUM(C126:C155)</f>
        <v>0</v>
      </c>
      <c r="D156" s="742">
        <f>D153+D155</f>
        <v>0</v>
      </c>
      <c r="E156" s="742">
        <f t="shared" ref="E156:J156" si="149">E153+E155</f>
        <v>0</v>
      </c>
      <c r="F156" s="742">
        <f t="shared" si="149"/>
        <v>0</v>
      </c>
      <c r="G156" s="742">
        <f t="shared" si="149"/>
        <v>0</v>
      </c>
      <c r="H156" s="742">
        <f t="shared" si="149"/>
        <v>0</v>
      </c>
      <c r="I156" s="742">
        <f t="shared" si="149"/>
        <v>0</v>
      </c>
      <c r="J156" s="742">
        <f t="shared" si="149"/>
        <v>0</v>
      </c>
      <c r="L156" s="1477"/>
      <c r="M156" s="1478"/>
      <c r="N156" s="1478"/>
      <c r="O156" s="1478"/>
      <c r="P156" s="1478"/>
      <c r="Q156" s="1478"/>
      <c r="R156" s="1478"/>
      <c r="S156" s="1478"/>
    </row>
    <row r="157" spans="1:19" ht="15" customHeight="1" x14ac:dyDescent="0.2">
      <c r="L157" s="1479"/>
      <c r="M157" s="1480"/>
      <c r="N157" s="1480"/>
      <c r="O157" s="1480"/>
      <c r="P157" s="1480"/>
      <c r="Q157" s="1480"/>
      <c r="R157" s="1480"/>
      <c r="S157" s="1480"/>
    </row>
    <row r="158" spans="1:19" ht="36" x14ac:dyDescent="0.2">
      <c r="A158" s="755" t="s">
        <v>663</v>
      </c>
      <c r="B158" s="1402" t="s">
        <v>202</v>
      </c>
      <c r="C158" s="759" t="s">
        <v>664</v>
      </c>
      <c r="D158" s="725" t="s">
        <v>644</v>
      </c>
      <c r="E158" s="726" t="s">
        <v>109</v>
      </c>
      <c r="F158" s="715" t="s">
        <v>33</v>
      </c>
      <c r="G158" s="713" t="s">
        <v>35</v>
      </c>
      <c r="H158" s="715" t="s">
        <v>37</v>
      </c>
      <c r="I158" s="727" t="s">
        <v>38</v>
      </c>
      <c r="J158" s="728" t="s">
        <v>39</v>
      </c>
      <c r="L158" s="1481" t="s">
        <v>202</v>
      </c>
      <c r="M158" s="1482" t="s">
        <v>109</v>
      </c>
      <c r="N158" s="1483" t="s">
        <v>33</v>
      </c>
      <c r="O158" s="1484" t="s">
        <v>35</v>
      </c>
      <c r="P158" s="1483" t="s">
        <v>37</v>
      </c>
      <c r="Q158" s="1485" t="s">
        <v>38</v>
      </c>
      <c r="R158" s="1486" t="s">
        <v>39</v>
      </c>
      <c r="S158" s="1486" t="s">
        <v>113</v>
      </c>
    </row>
    <row r="159" spans="1:19" ht="15" customHeight="1" x14ac:dyDescent="0.2">
      <c r="A159" s="1366" t="s">
        <v>38</v>
      </c>
      <c r="B159" s="1404" t="s">
        <v>213</v>
      </c>
      <c r="C159" s="1401"/>
      <c r="D159" s="762"/>
      <c r="E159" s="762"/>
      <c r="F159" s="762"/>
      <c r="G159" s="762"/>
      <c r="H159" s="762"/>
      <c r="I159" s="762"/>
      <c r="J159" s="763"/>
      <c r="L159" s="1405"/>
      <c r="M159" s="1411"/>
      <c r="N159" s="1411"/>
      <c r="O159" s="1411"/>
      <c r="P159" s="1411"/>
      <c r="Q159" s="1411"/>
      <c r="R159" s="1412"/>
      <c r="S159" s="1412"/>
    </row>
    <row r="160" spans="1:19" ht="15" customHeight="1" x14ac:dyDescent="0.2">
      <c r="A160" s="1400" t="s">
        <v>665</v>
      </c>
      <c r="B160" s="887"/>
      <c r="C160" s="717"/>
      <c r="D160" s="739">
        <f t="shared" ref="D160:D177" si="150">SUM(E160:J160)</f>
        <v>0</v>
      </c>
      <c r="E160" s="766">
        <f t="shared" ref="E160:E177" si="151">$C160*M160</f>
        <v>0</v>
      </c>
      <c r="F160" s="766">
        <f t="shared" ref="F160:F177" si="152">$C160*N160</f>
        <v>0</v>
      </c>
      <c r="G160" s="766">
        <f t="shared" ref="G160:G177" si="153">$C160*O160</f>
        <v>0</v>
      </c>
      <c r="H160" s="766">
        <f t="shared" ref="H160:H177" si="154">$C160*P160</f>
        <v>0</v>
      </c>
      <c r="I160" s="766">
        <f t="shared" ref="I160:I177" si="155">$C160*Q160</f>
        <v>0</v>
      </c>
      <c r="J160" s="766">
        <f t="shared" ref="J160:J177" si="156">$C160*R160</f>
        <v>0</v>
      </c>
      <c r="L160" s="1466">
        <f t="shared" ref="L160:L177" si="157">B160</f>
        <v>0</v>
      </c>
      <c r="M160" s="1406">
        <f>IFERROR(VLOOKUP($B160,'Sch C-3'!$C$8:$I$128,3,0),0)</f>
        <v>0</v>
      </c>
      <c r="N160" s="1406">
        <f>IFERROR(VLOOKUP($B160,'Sch C-3'!$C$8:$I$128,4,0),0)</f>
        <v>0</v>
      </c>
      <c r="O160" s="1406">
        <f>IFERROR(VLOOKUP($B160,'Sch C-3'!$C$8:$I$128,5,0),0)</f>
        <v>0</v>
      </c>
      <c r="P160" s="1406">
        <f>IFERROR(VLOOKUP($B160,'Sch C-3'!$C$8:$I$128,6,0),0)</f>
        <v>0</v>
      </c>
      <c r="Q160" s="1406">
        <f>IFERROR(VLOOKUP($B160,'Sch C-3'!$C$8:$I$128,7,0),0)</f>
        <v>0</v>
      </c>
      <c r="R160" s="1406">
        <f>IFERROR(VLOOKUP($B160,'Sch C-3'!$C$8:$J$128,8,0),0)</f>
        <v>0</v>
      </c>
      <c r="S160" s="1407">
        <f t="shared" ref="S160:S177" si="158">SUM(M160:R160)</f>
        <v>0</v>
      </c>
    </row>
    <row r="161" spans="1:19" ht="15" customHeight="1" x14ac:dyDescent="0.2">
      <c r="A161" s="724" t="s">
        <v>666</v>
      </c>
      <c r="B161" s="888"/>
      <c r="C161" s="717"/>
      <c r="D161" s="742">
        <f t="shared" si="150"/>
        <v>0</v>
      </c>
      <c r="E161" s="766">
        <f t="shared" si="151"/>
        <v>0</v>
      </c>
      <c r="F161" s="766">
        <f t="shared" si="152"/>
        <v>0</v>
      </c>
      <c r="G161" s="766">
        <f t="shared" si="153"/>
        <v>0</v>
      </c>
      <c r="H161" s="766">
        <f t="shared" si="154"/>
        <v>0</v>
      </c>
      <c r="I161" s="766">
        <f t="shared" si="155"/>
        <v>0</v>
      </c>
      <c r="J161" s="766">
        <f t="shared" si="156"/>
        <v>0</v>
      </c>
      <c r="L161" s="1466">
        <f t="shared" si="157"/>
        <v>0</v>
      </c>
      <c r="M161" s="1406">
        <f>IFERROR(VLOOKUP($B161,'Sch C-3'!$C$8:$I$128,3,0),0)</f>
        <v>0</v>
      </c>
      <c r="N161" s="1406">
        <f>IFERROR(VLOOKUP($B161,'Sch C-3'!$C$8:$I$128,4,0),0)</f>
        <v>0</v>
      </c>
      <c r="O161" s="1406">
        <f>IFERROR(VLOOKUP($B161,'Sch C-3'!$C$8:$I$128,5,0),0)</f>
        <v>0</v>
      </c>
      <c r="P161" s="1406">
        <f>IFERROR(VLOOKUP($B161,'Sch C-3'!$C$8:$I$128,6,0),0)</f>
        <v>0</v>
      </c>
      <c r="Q161" s="1406">
        <f>IFERROR(VLOOKUP($B161,'Sch C-3'!$C$8:$I$128,7,0),0)</f>
        <v>0</v>
      </c>
      <c r="R161" s="1406">
        <f>IFERROR(VLOOKUP($B161,'Sch C-3'!$C$8:$J$128,8,0),0)</f>
        <v>0</v>
      </c>
      <c r="S161" s="1407">
        <f t="shared" si="158"/>
        <v>0</v>
      </c>
    </row>
    <row r="162" spans="1:19" ht="15" customHeight="1" x14ac:dyDescent="0.2">
      <c r="A162" s="724" t="s">
        <v>25</v>
      </c>
      <c r="B162" s="888"/>
      <c r="C162" s="717"/>
      <c r="D162" s="742">
        <f t="shared" si="150"/>
        <v>0</v>
      </c>
      <c r="E162" s="766">
        <f t="shared" si="151"/>
        <v>0</v>
      </c>
      <c r="F162" s="766">
        <f t="shared" si="152"/>
        <v>0</v>
      </c>
      <c r="G162" s="766">
        <f t="shared" si="153"/>
        <v>0</v>
      </c>
      <c r="H162" s="766">
        <f t="shared" si="154"/>
        <v>0</v>
      </c>
      <c r="I162" s="766">
        <f t="shared" si="155"/>
        <v>0</v>
      </c>
      <c r="J162" s="766">
        <f t="shared" si="156"/>
        <v>0</v>
      </c>
      <c r="L162" s="1466">
        <f t="shared" si="157"/>
        <v>0</v>
      </c>
      <c r="M162" s="1406">
        <f>IFERROR(VLOOKUP($B162,'Sch C-3'!$C$8:$I$128,3,0),0)</f>
        <v>0</v>
      </c>
      <c r="N162" s="1406">
        <f>IFERROR(VLOOKUP($B162,'Sch C-3'!$C$8:$I$128,4,0),0)</f>
        <v>0</v>
      </c>
      <c r="O162" s="1406">
        <f>IFERROR(VLOOKUP($B162,'Sch C-3'!$C$8:$I$128,5,0),0)</f>
        <v>0</v>
      </c>
      <c r="P162" s="1406">
        <f>IFERROR(VLOOKUP($B162,'Sch C-3'!$C$8:$I$128,6,0),0)</f>
        <v>0</v>
      </c>
      <c r="Q162" s="1406">
        <f>IFERROR(VLOOKUP($B162,'Sch C-3'!$C$8:$I$128,7,0),0)</f>
        <v>0</v>
      </c>
      <c r="R162" s="1406">
        <f>IFERROR(VLOOKUP($B162,'Sch C-3'!$C$8:$J$128,8,0),0)</f>
        <v>0</v>
      </c>
      <c r="S162" s="1407">
        <f t="shared" si="158"/>
        <v>0</v>
      </c>
    </row>
    <row r="163" spans="1:19" ht="15" customHeight="1" x14ac:dyDescent="0.2">
      <c r="A163" s="724" t="s">
        <v>13</v>
      </c>
      <c r="B163" s="888"/>
      <c r="C163" s="717"/>
      <c r="D163" s="742">
        <f t="shared" si="150"/>
        <v>0</v>
      </c>
      <c r="E163" s="766">
        <f t="shared" si="151"/>
        <v>0</v>
      </c>
      <c r="F163" s="766">
        <f t="shared" si="152"/>
        <v>0</v>
      </c>
      <c r="G163" s="766">
        <f t="shared" si="153"/>
        <v>0</v>
      </c>
      <c r="H163" s="766">
        <f t="shared" si="154"/>
        <v>0</v>
      </c>
      <c r="I163" s="766">
        <f t="shared" si="155"/>
        <v>0</v>
      </c>
      <c r="J163" s="766">
        <f t="shared" si="156"/>
        <v>0</v>
      </c>
      <c r="L163" s="1466">
        <f t="shared" si="157"/>
        <v>0</v>
      </c>
      <c r="M163" s="1406">
        <f>IFERROR(VLOOKUP($B163,'Sch C-3'!$C$8:$I$128,3,0),0)</f>
        <v>0</v>
      </c>
      <c r="N163" s="1406">
        <f>IFERROR(VLOOKUP($B163,'Sch C-3'!$C$8:$I$128,4,0),0)</f>
        <v>0</v>
      </c>
      <c r="O163" s="1406">
        <f>IFERROR(VLOOKUP($B163,'Sch C-3'!$C$8:$I$128,5,0),0)</f>
        <v>0</v>
      </c>
      <c r="P163" s="1406">
        <f>IFERROR(VLOOKUP($B163,'Sch C-3'!$C$8:$I$128,6,0),0)</f>
        <v>0</v>
      </c>
      <c r="Q163" s="1406">
        <f>IFERROR(VLOOKUP($B163,'Sch C-3'!$C$8:$I$128,7,0),0)</f>
        <v>0</v>
      </c>
      <c r="R163" s="1406">
        <f>IFERROR(VLOOKUP($B163,'Sch C-3'!$C$8:$J$128,8,0),0)</f>
        <v>0</v>
      </c>
      <c r="S163" s="1407">
        <f t="shared" si="158"/>
        <v>0</v>
      </c>
    </row>
    <row r="164" spans="1:19" ht="15" customHeight="1" x14ac:dyDescent="0.2">
      <c r="A164" s="724" t="s">
        <v>11</v>
      </c>
      <c r="B164" s="888"/>
      <c r="C164" s="717"/>
      <c r="D164" s="742">
        <f t="shared" si="150"/>
        <v>0</v>
      </c>
      <c r="E164" s="766">
        <f t="shared" si="151"/>
        <v>0</v>
      </c>
      <c r="F164" s="766">
        <f t="shared" si="152"/>
        <v>0</v>
      </c>
      <c r="G164" s="766">
        <f t="shared" si="153"/>
        <v>0</v>
      </c>
      <c r="H164" s="766">
        <f t="shared" si="154"/>
        <v>0</v>
      </c>
      <c r="I164" s="766">
        <f t="shared" si="155"/>
        <v>0</v>
      </c>
      <c r="J164" s="766">
        <f t="shared" si="156"/>
        <v>0</v>
      </c>
      <c r="L164" s="1466">
        <f t="shared" si="157"/>
        <v>0</v>
      </c>
      <c r="M164" s="1406">
        <f>IFERROR(VLOOKUP($B164,'Sch C-3'!$C$8:$I$128,3,0),0)</f>
        <v>0</v>
      </c>
      <c r="N164" s="1406">
        <f>IFERROR(VLOOKUP($B164,'Sch C-3'!$C$8:$I$128,4,0),0)</f>
        <v>0</v>
      </c>
      <c r="O164" s="1406">
        <f>IFERROR(VLOOKUP($B164,'Sch C-3'!$C$8:$I$128,5,0),0)</f>
        <v>0</v>
      </c>
      <c r="P164" s="1406">
        <f>IFERROR(VLOOKUP($B164,'Sch C-3'!$C$8:$I$128,6,0),0)</f>
        <v>0</v>
      </c>
      <c r="Q164" s="1406">
        <f>IFERROR(VLOOKUP($B164,'Sch C-3'!$C$8:$I$128,7,0),0)</f>
        <v>0</v>
      </c>
      <c r="R164" s="1406">
        <f>IFERROR(VLOOKUP($B164,'Sch C-3'!$C$8:$J$128,8,0),0)</f>
        <v>0</v>
      </c>
      <c r="S164" s="1407">
        <f t="shared" si="158"/>
        <v>0</v>
      </c>
    </row>
    <row r="165" spans="1:19" ht="15" customHeight="1" x14ac:dyDescent="0.2">
      <c r="A165" s="724" t="s">
        <v>667</v>
      </c>
      <c r="B165" s="888"/>
      <c r="C165" s="717"/>
      <c r="D165" s="742">
        <f t="shared" si="150"/>
        <v>0</v>
      </c>
      <c r="E165" s="766">
        <f t="shared" si="151"/>
        <v>0</v>
      </c>
      <c r="F165" s="766">
        <f t="shared" si="152"/>
        <v>0</v>
      </c>
      <c r="G165" s="766">
        <f t="shared" si="153"/>
        <v>0</v>
      </c>
      <c r="H165" s="766">
        <f t="shared" si="154"/>
        <v>0</v>
      </c>
      <c r="I165" s="766">
        <f t="shared" si="155"/>
        <v>0</v>
      </c>
      <c r="J165" s="766">
        <f t="shared" si="156"/>
        <v>0</v>
      </c>
      <c r="L165" s="1466">
        <f t="shared" si="157"/>
        <v>0</v>
      </c>
      <c r="M165" s="1406">
        <f>IFERROR(VLOOKUP($B165,'Sch C-3'!$C$8:$I$128,3,0),0)</f>
        <v>0</v>
      </c>
      <c r="N165" s="1406">
        <f>IFERROR(VLOOKUP($B165,'Sch C-3'!$C$8:$I$128,4,0),0)</f>
        <v>0</v>
      </c>
      <c r="O165" s="1406">
        <f>IFERROR(VLOOKUP($B165,'Sch C-3'!$C$8:$I$128,5,0),0)</f>
        <v>0</v>
      </c>
      <c r="P165" s="1406">
        <f>IFERROR(VLOOKUP($B165,'Sch C-3'!$C$8:$I$128,6,0),0)</f>
        <v>0</v>
      </c>
      <c r="Q165" s="1406">
        <f>IFERROR(VLOOKUP($B165,'Sch C-3'!$C$8:$I$128,7,0),0)</f>
        <v>0</v>
      </c>
      <c r="R165" s="1406">
        <f>IFERROR(VLOOKUP($B165,'Sch C-3'!$C$8:$J$128,8,0),0)</f>
        <v>0</v>
      </c>
      <c r="S165" s="1407">
        <f t="shared" si="158"/>
        <v>0</v>
      </c>
    </row>
    <row r="166" spans="1:19" ht="15" customHeight="1" x14ac:dyDescent="0.2">
      <c r="A166" s="724" t="s">
        <v>19</v>
      </c>
      <c r="B166" s="888"/>
      <c r="C166" s="717"/>
      <c r="D166" s="742">
        <f t="shared" si="150"/>
        <v>0</v>
      </c>
      <c r="E166" s="766">
        <f t="shared" si="151"/>
        <v>0</v>
      </c>
      <c r="F166" s="766">
        <f t="shared" si="152"/>
        <v>0</v>
      </c>
      <c r="G166" s="766">
        <f t="shared" si="153"/>
        <v>0</v>
      </c>
      <c r="H166" s="766">
        <f t="shared" si="154"/>
        <v>0</v>
      </c>
      <c r="I166" s="766">
        <f t="shared" si="155"/>
        <v>0</v>
      </c>
      <c r="J166" s="766">
        <f t="shared" si="156"/>
        <v>0</v>
      </c>
      <c r="L166" s="1466">
        <f t="shared" si="157"/>
        <v>0</v>
      </c>
      <c r="M166" s="1406">
        <f>IFERROR(VLOOKUP($B166,'Sch C-3'!$C$8:$I$128,3,0),0)</f>
        <v>0</v>
      </c>
      <c r="N166" s="1406">
        <f>IFERROR(VLOOKUP($B166,'Sch C-3'!$C$8:$I$128,4,0),0)</f>
        <v>0</v>
      </c>
      <c r="O166" s="1406">
        <f>IFERROR(VLOOKUP($B166,'Sch C-3'!$C$8:$I$128,5,0),0)</f>
        <v>0</v>
      </c>
      <c r="P166" s="1406">
        <f>IFERROR(VLOOKUP($B166,'Sch C-3'!$C$8:$I$128,6,0),0)</f>
        <v>0</v>
      </c>
      <c r="Q166" s="1406">
        <f>IFERROR(VLOOKUP($B166,'Sch C-3'!$C$8:$I$128,7,0),0)</f>
        <v>0</v>
      </c>
      <c r="R166" s="1406">
        <f>IFERROR(VLOOKUP($B166,'Sch C-3'!$C$8:$J$128,8,0),0)</f>
        <v>0</v>
      </c>
      <c r="S166" s="1407">
        <f t="shared" si="158"/>
        <v>0</v>
      </c>
    </row>
    <row r="167" spans="1:19" ht="15" customHeight="1" x14ac:dyDescent="0.2">
      <c r="A167" s="724" t="s">
        <v>668</v>
      </c>
      <c r="B167" s="888"/>
      <c r="C167" s="717"/>
      <c r="D167" s="742">
        <f t="shared" si="150"/>
        <v>0</v>
      </c>
      <c r="E167" s="766">
        <f t="shared" si="151"/>
        <v>0</v>
      </c>
      <c r="F167" s="766">
        <f t="shared" si="152"/>
        <v>0</v>
      </c>
      <c r="G167" s="766">
        <f t="shared" si="153"/>
        <v>0</v>
      </c>
      <c r="H167" s="766">
        <f t="shared" si="154"/>
        <v>0</v>
      </c>
      <c r="I167" s="766">
        <f t="shared" si="155"/>
        <v>0</v>
      </c>
      <c r="J167" s="766">
        <f t="shared" si="156"/>
        <v>0</v>
      </c>
      <c r="L167" s="1466">
        <f t="shared" si="157"/>
        <v>0</v>
      </c>
      <c r="M167" s="1406">
        <f>IFERROR(VLOOKUP($B167,'Sch C-3'!$C$8:$I$128,3,0),0)</f>
        <v>0</v>
      </c>
      <c r="N167" s="1406">
        <f>IFERROR(VLOOKUP($B167,'Sch C-3'!$C$8:$I$128,4,0),0)</f>
        <v>0</v>
      </c>
      <c r="O167" s="1406">
        <f>IFERROR(VLOOKUP($B167,'Sch C-3'!$C$8:$I$128,5,0),0)</f>
        <v>0</v>
      </c>
      <c r="P167" s="1406">
        <f>IFERROR(VLOOKUP($B167,'Sch C-3'!$C$8:$I$128,6,0),0)</f>
        <v>0</v>
      </c>
      <c r="Q167" s="1406">
        <f>IFERROR(VLOOKUP($B167,'Sch C-3'!$C$8:$I$128,7,0),0)</f>
        <v>0</v>
      </c>
      <c r="R167" s="1406">
        <f>IFERROR(VLOOKUP($B167,'Sch C-3'!$C$8:$J$128,8,0),0)</f>
        <v>0</v>
      </c>
      <c r="S167" s="1407">
        <f t="shared" si="158"/>
        <v>0</v>
      </c>
    </row>
    <row r="168" spans="1:19" ht="15" customHeight="1" x14ac:dyDescent="0.2">
      <c r="A168" s="724" t="s">
        <v>15</v>
      </c>
      <c r="B168" s="888"/>
      <c r="C168" s="717"/>
      <c r="D168" s="742">
        <f t="shared" si="150"/>
        <v>0</v>
      </c>
      <c r="E168" s="766">
        <f t="shared" si="151"/>
        <v>0</v>
      </c>
      <c r="F168" s="766">
        <f t="shared" si="152"/>
        <v>0</v>
      </c>
      <c r="G168" s="766">
        <f t="shared" si="153"/>
        <v>0</v>
      </c>
      <c r="H168" s="766">
        <f t="shared" si="154"/>
        <v>0</v>
      </c>
      <c r="I168" s="766">
        <f t="shared" si="155"/>
        <v>0</v>
      </c>
      <c r="J168" s="766">
        <f t="shared" si="156"/>
        <v>0</v>
      </c>
      <c r="L168" s="1466">
        <f t="shared" si="157"/>
        <v>0</v>
      </c>
      <c r="M168" s="1406">
        <f>IFERROR(VLOOKUP($B168,'Sch C-3'!$C$8:$I$128,3,0),0)</f>
        <v>0</v>
      </c>
      <c r="N168" s="1406">
        <f>IFERROR(VLOOKUP($B168,'Sch C-3'!$C$8:$I$128,4,0),0)</f>
        <v>0</v>
      </c>
      <c r="O168" s="1406">
        <f>IFERROR(VLOOKUP($B168,'Sch C-3'!$C$8:$I$128,5,0),0)</f>
        <v>0</v>
      </c>
      <c r="P168" s="1406">
        <f>IFERROR(VLOOKUP($B168,'Sch C-3'!$C$8:$I$128,6,0),0)</f>
        <v>0</v>
      </c>
      <c r="Q168" s="1406">
        <f>IFERROR(VLOOKUP($B168,'Sch C-3'!$C$8:$I$128,7,0),0)</f>
        <v>0</v>
      </c>
      <c r="R168" s="1406">
        <f>IFERROR(VLOOKUP($B168,'Sch C-3'!$C$8:$J$128,8,0),0)</f>
        <v>0</v>
      </c>
      <c r="S168" s="1407">
        <f t="shared" si="158"/>
        <v>0</v>
      </c>
    </row>
    <row r="169" spans="1:19" ht="15" customHeight="1" x14ac:dyDescent="0.2">
      <c r="A169" s="724" t="s">
        <v>9</v>
      </c>
      <c r="B169" s="888"/>
      <c r="C169" s="717"/>
      <c r="D169" s="742">
        <f t="shared" si="150"/>
        <v>0</v>
      </c>
      <c r="E169" s="766">
        <f t="shared" si="151"/>
        <v>0</v>
      </c>
      <c r="F169" s="766">
        <f t="shared" si="152"/>
        <v>0</v>
      </c>
      <c r="G169" s="766">
        <f t="shared" si="153"/>
        <v>0</v>
      </c>
      <c r="H169" s="766">
        <f t="shared" si="154"/>
        <v>0</v>
      </c>
      <c r="I169" s="766">
        <f t="shared" si="155"/>
        <v>0</v>
      </c>
      <c r="J169" s="766">
        <f t="shared" si="156"/>
        <v>0</v>
      </c>
      <c r="L169" s="1466">
        <f t="shared" si="157"/>
        <v>0</v>
      </c>
      <c r="M169" s="1406">
        <f>IFERROR(VLOOKUP($B169,'Sch C-3'!$C$8:$I$128,3,0),0)</f>
        <v>0</v>
      </c>
      <c r="N169" s="1406">
        <f>IFERROR(VLOOKUP($B169,'Sch C-3'!$C$8:$I$128,4,0),0)</f>
        <v>0</v>
      </c>
      <c r="O169" s="1406">
        <f>IFERROR(VLOOKUP($B169,'Sch C-3'!$C$8:$I$128,5,0),0)</f>
        <v>0</v>
      </c>
      <c r="P169" s="1406">
        <f>IFERROR(VLOOKUP($B169,'Sch C-3'!$C$8:$I$128,6,0),0)</f>
        <v>0</v>
      </c>
      <c r="Q169" s="1406">
        <f>IFERROR(VLOOKUP($B169,'Sch C-3'!$C$8:$I$128,7,0),0)</f>
        <v>0</v>
      </c>
      <c r="R169" s="1406">
        <f>IFERROR(VLOOKUP($B169,'Sch C-3'!$C$8:$J$128,8,0),0)</f>
        <v>0</v>
      </c>
      <c r="S169" s="1407">
        <f t="shared" si="158"/>
        <v>0</v>
      </c>
    </row>
    <row r="170" spans="1:19" ht="15" customHeight="1" x14ac:dyDescent="0.2">
      <c r="A170" s="33" t="s">
        <v>669</v>
      </c>
      <c r="B170" s="888"/>
      <c r="C170" s="717"/>
      <c r="D170" s="742">
        <f t="shared" si="150"/>
        <v>0</v>
      </c>
      <c r="E170" s="766">
        <f t="shared" si="151"/>
        <v>0</v>
      </c>
      <c r="F170" s="766">
        <f t="shared" si="152"/>
        <v>0</v>
      </c>
      <c r="G170" s="766">
        <f t="shared" si="153"/>
        <v>0</v>
      </c>
      <c r="H170" s="766">
        <f t="shared" si="154"/>
        <v>0</v>
      </c>
      <c r="I170" s="766">
        <f t="shared" si="155"/>
        <v>0</v>
      </c>
      <c r="J170" s="766">
        <f t="shared" si="156"/>
        <v>0</v>
      </c>
      <c r="L170" s="1466">
        <f t="shared" si="157"/>
        <v>0</v>
      </c>
      <c r="M170" s="1406">
        <f>IFERROR(VLOOKUP($B170,'Sch C-3'!$C$8:$I$128,3,0),0)</f>
        <v>0</v>
      </c>
      <c r="N170" s="1406">
        <f>IFERROR(VLOOKUP($B170,'Sch C-3'!$C$8:$I$128,4,0),0)</f>
        <v>0</v>
      </c>
      <c r="O170" s="1406">
        <f>IFERROR(VLOOKUP($B170,'Sch C-3'!$C$8:$I$128,5,0),0)</f>
        <v>0</v>
      </c>
      <c r="P170" s="1406">
        <f>IFERROR(VLOOKUP($B170,'Sch C-3'!$C$8:$I$128,6,0),0)</f>
        <v>0</v>
      </c>
      <c r="Q170" s="1406">
        <f>IFERROR(VLOOKUP($B170,'Sch C-3'!$C$8:$I$128,7,0),0)</f>
        <v>0</v>
      </c>
      <c r="R170" s="1406">
        <f>IFERROR(VLOOKUP($B170,'Sch C-3'!$C$8:$J$128,8,0),0)</f>
        <v>0</v>
      </c>
      <c r="S170" s="1407">
        <f t="shared" si="158"/>
        <v>0</v>
      </c>
    </row>
    <row r="171" spans="1:19" ht="15" customHeight="1" x14ac:dyDescent="0.2">
      <c r="A171" s="724" t="s">
        <v>670</v>
      </c>
      <c r="B171" s="888"/>
      <c r="C171" s="717"/>
      <c r="D171" s="742">
        <f t="shared" si="150"/>
        <v>0</v>
      </c>
      <c r="E171" s="766">
        <f t="shared" si="151"/>
        <v>0</v>
      </c>
      <c r="F171" s="766">
        <f t="shared" si="152"/>
        <v>0</v>
      </c>
      <c r="G171" s="766">
        <f t="shared" si="153"/>
        <v>0</v>
      </c>
      <c r="H171" s="766">
        <f t="shared" si="154"/>
        <v>0</v>
      </c>
      <c r="I171" s="766">
        <f t="shared" si="155"/>
        <v>0</v>
      </c>
      <c r="J171" s="766">
        <f t="shared" si="156"/>
        <v>0</v>
      </c>
      <c r="L171" s="1466">
        <f t="shared" si="157"/>
        <v>0</v>
      </c>
      <c r="M171" s="1406">
        <f>IFERROR(VLOOKUP($B171,'Sch C-3'!$C$8:$I$128,3,0),0)</f>
        <v>0</v>
      </c>
      <c r="N171" s="1406">
        <f>IFERROR(VLOOKUP($B171,'Sch C-3'!$C$8:$I$128,4,0),0)</f>
        <v>0</v>
      </c>
      <c r="O171" s="1406">
        <f>IFERROR(VLOOKUP($B171,'Sch C-3'!$C$8:$I$128,5,0),0)</f>
        <v>0</v>
      </c>
      <c r="P171" s="1406">
        <f>IFERROR(VLOOKUP($B171,'Sch C-3'!$C$8:$I$128,6,0),0)</f>
        <v>0</v>
      </c>
      <c r="Q171" s="1406">
        <f>IFERROR(VLOOKUP($B171,'Sch C-3'!$C$8:$I$128,7,0),0)</f>
        <v>0</v>
      </c>
      <c r="R171" s="1406">
        <f>IFERROR(VLOOKUP($B171,'Sch C-3'!$C$8:$J$128,8,0),0)</f>
        <v>0</v>
      </c>
      <c r="S171" s="1407">
        <f t="shared" si="158"/>
        <v>0</v>
      </c>
    </row>
    <row r="172" spans="1:19" ht="15" customHeight="1" x14ac:dyDescent="0.2">
      <c r="A172" s="765"/>
      <c r="B172" s="888"/>
      <c r="C172" s="717"/>
      <c r="D172" s="742">
        <f t="shared" si="150"/>
        <v>0</v>
      </c>
      <c r="E172" s="766">
        <f t="shared" si="151"/>
        <v>0</v>
      </c>
      <c r="F172" s="766">
        <f t="shared" si="152"/>
        <v>0</v>
      </c>
      <c r="G172" s="766">
        <f t="shared" si="153"/>
        <v>0</v>
      </c>
      <c r="H172" s="766">
        <f t="shared" si="154"/>
        <v>0</v>
      </c>
      <c r="I172" s="766">
        <f t="shared" si="155"/>
        <v>0</v>
      </c>
      <c r="J172" s="766">
        <f t="shared" si="156"/>
        <v>0</v>
      </c>
      <c r="L172" s="1466">
        <f t="shared" si="157"/>
        <v>0</v>
      </c>
      <c r="M172" s="1406">
        <f>IFERROR(VLOOKUP($B172,'Sch C-3'!$C$8:$I$128,3,0),0)</f>
        <v>0</v>
      </c>
      <c r="N172" s="1406">
        <f>IFERROR(VLOOKUP($B172,'Sch C-3'!$C$8:$I$128,4,0),0)</f>
        <v>0</v>
      </c>
      <c r="O172" s="1406">
        <f>IFERROR(VLOOKUP($B172,'Sch C-3'!$C$8:$I$128,5,0),0)</f>
        <v>0</v>
      </c>
      <c r="P172" s="1406">
        <f>IFERROR(VLOOKUP($B172,'Sch C-3'!$C$8:$I$128,6,0),0)</f>
        <v>0</v>
      </c>
      <c r="Q172" s="1406">
        <f>IFERROR(VLOOKUP($B172,'Sch C-3'!$C$8:$I$128,7,0),0)</f>
        <v>0</v>
      </c>
      <c r="R172" s="1406">
        <f>IFERROR(VLOOKUP($B172,'Sch C-3'!$C$8:$J$128,8,0),0)</f>
        <v>0</v>
      </c>
      <c r="S172" s="1407">
        <f t="shared" si="158"/>
        <v>0</v>
      </c>
    </row>
    <row r="173" spans="1:19" ht="15" customHeight="1" x14ac:dyDescent="0.2">
      <c r="A173" s="765"/>
      <c r="B173" s="888"/>
      <c r="C173" s="717"/>
      <c r="D173" s="742">
        <f t="shared" si="150"/>
        <v>0</v>
      </c>
      <c r="E173" s="766">
        <f t="shared" si="151"/>
        <v>0</v>
      </c>
      <c r="F173" s="766">
        <f t="shared" si="152"/>
        <v>0</v>
      </c>
      <c r="G173" s="766">
        <f t="shared" si="153"/>
        <v>0</v>
      </c>
      <c r="H173" s="766">
        <f t="shared" si="154"/>
        <v>0</v>
      </c>
      <c r="I173" s="766">
        <f t="shared" si="155"/>
        <v>0</v>
      </c>
      <c r="J173" s="766">
        <f t="shared" si="156"/>
        <v>0</v>
      </c>
      <c r="L173" s="1466">
        <f t="shared" si="157"/>
        <v>0</v>
      </c>
      <c r="M173" s="1406">
        <f>IFERROR(VLOOKUP($B173,'Sch C-3'!$C$8:$I$128,3,0),0)</f>
        <v>0</v>
      </c>
      <c r="N173" s="1406">
        <f>IFERROR(VLOOKUP($B173,'Sch C-3'!$C$8:$I$128,4,0),0)</f>
        <v>0</v>
      </c>
      <c r="O173" s="1406">
        <f>IFERROR(VLOOKUP($B173,'Sch C-3'!$C$8:$I$128,5,0),0)</f>
        <v>0</v>
      </c>
      <c r="P173" s="1406">
        <f>IFERROR(VLOOKUP($B173,'Sch C-3'!$C$8:$I$128,6,0),0)</f>
        <v>0</v>
      </c>
      <c r="Q173" s="1406">
        <f>IFERROR(VLOOKUP($B173,'Sch C-3'!$C$8:$I$128,7,0),0)</f>
        <v>0</v>
      </c>
      <c r="R173" s="1406">
        <f>IFERROR(VLOOKUP($B173,'Sch C-3'!$C$8:$J$128,8,0),0)</f>
        <v>0</v>
      </c>
      <c r="S173" s="1407">
        <f t="shared" si="158"/>
        <v>0</v>
      </c>
    </row>
    <row r="174" spans="1:19" ht="15" customHeight="1" x14ac:dyDescent="0.2">
      <c r="A174" s="765"/>
      <c r="B174" s="888"/>
      <c r="C174" s="717"/>
      <c r="D174" s="742">
        <f t="shared" si="150"/>
        <v>0</v>
      </c>
      <c r="E174" s="766">
        <f t="shared" si="151"/>
        <v>0</v>
      </c>
      <c r="F174" s="766">
        <f t="shared" si="152"/>
        <v>0</v>
      </c>
      <c r="G174" s="766">
        <f t="shared" si="153"/>
        <v>0</v>
      </c>
      <c r="H174" s="766">
        <f t="shared" si="154"/>
        <v>0</v>
      </c>
      <c r="I174" s="766">
        <f t="shared" si="155"/>
        <v>0</v>
      </c>
      <c r="J174" s="766">
        <f t="shared" si="156"/>
        <v>0</v>
      </c>
      <c r="L174" s="1466">
        <f t="shared" si="157"/>
        <v>0</v>
      </c>
      <c r="M174" s="1406">
        <f>IFERROR(VLOOKUP($B174,'Sch C-3'!$C$8:$I$128,3,0),0)</f>
        <v>0</v>
      </c>
      <c r="N174" s="1406">
        <f>IFERROR(VLOOKUP($B174,'Sch C-3'!$C$8:$I$128,4,0),0)</f>
        <v>0</v>
      </c>
      <c r="O174" s="1406">
        <f>IFERROR(VLOOKUP($B174,'Sch C-3'!$C$8:$I$128,5,0),0)</f>
        <v>0</v>
      </c>
      <c r="P174" s="1406">
        <f>IFERROR(VLOOKUP($B174,'Sch C-3'!$C$8:$I$128,6,0),0)</f>
        <v>0</v>
      </c>
      <c r="Q174" s="1406">
        <f>IFERROR(VLOOKUP($B174,'Sch C-3'!$C$8:$I$128,7,0),0)</f>
        <v>0</v>
      </c>
      <c r="R174" s="1406">
        <f>IFERROR(VLOOKUP($B174,'Sch C-3'!$C$8:$J$128,8,0),0)</f>
        <v>0</v>
      </c>
      <c r="S174" s="1407">
        <f t="shared" si="158"/>
        <v>0</v>
      </c>
    </row>
    <row r="175" spans="1:19" ht="15" customHeight="1" x14ac:dyDescent="0.2">
      <c r="A175" s="765"/>
      <c r="B175" s="888"/>
      <c r="C175" s="717"/>
      <c r="D175" s="742">
        <f t="shared" si="150"/>
        <v>0</v>
      </c>
      <c r="E175" s="766">
        <f t="shared" si="151"/>
        <v>0</v>
      </c>
      <c r="F175" s="766">
        <f t="shared" si="152"/>
        <v>0</v>
      </c>
      <c r="G175" s="766">
        <f t="shared" si="153"/>
        <v>0</v>
      </c>
      <c r="H175" s="766">
        <f t="shared" si="154"/>
        <v>0</v>
      </c>
      <c r="I175" s="766">
        <f t="shared" si="155"/>
        <v>0</v>
      </c>
      <c r="J175" s="766">
        <f t="shared" si="156"/>
        <v>0</v>
      </c>
      <c r="L175" s="1466">
        <f t="shared" si="157"/>
        <v>0</v>
      </c>
      <c r="M175" s="1406">
        <f>IFERROR(VLOOKUP($B175,'Sch C-3'!$C$8:$I$128,3,0),0)</f>
        <v>0</v>
      </c>
      <c r="N175" s="1406">
        <f>IFERROR(VLOOKUP($B175,'Sch C-3'!$C$8:$I$128,4,0),0)</f>
        <v>0</v>
      </c>
      <c r="O175" s="1406">
        <f>IFERROR(VLOOKUP($B175,'Sch C-3'!$C$8:$I$128,5,0),0)</f>
        <v>0</v>
      </c>
      <c r="P175" s="1406">
        <f>IFERROR(VLOOKUP($B175,'Sch C-3'!$C$8:$I$128,6,0),0)</f>
        <v>0</v>
      </c>
      <c r="Q175" s="1406">
        <f>IFERROR(VLOOKUP($B175,'Sch C-3'!$C$8:$I$128,7,0),0)</f>
        <v>0</v>
      </c>
      <c r="R175" s="1406">
        <f>IFERROR(VLOOKUP($B175,'Sch C-3'!$C$8:$J$128,8,0),0)</f>
        <v>0</v>
      </c>
      <c r="S175" s="1407">
        <f t="shared" si="158"/>
        <v>0</v>
      </c>
    </row>
    <row r="176" spans="1:19" ht="15" customHeight="1" x14ac:dyDescent="0.2">
      <c r="A176" s="765"/>
      <c r="B176" s="888"/>
      <c r="C176" s="717"/>
      <c r="D176" s="742">
        <f t="shared" si="150"/>
        <v>0</v>
      </c>
      <c r="E176" s="766">
        <f t="shared" si="151"/>
        <v>0</v>
      </c>
      <c r="F176" s="766">
        <f t="shared" si="152"/>
        <v>0</v>
      </c>
      <c r="G176" s="766">
        <f t="shared" si="153"/>
        <v>0</v>
      </c>
      <c r="H176" s="766">
        <f t="shared" si="154"/>
        <v>0</v>
      </c>
      <c r="I176" s="766">
        <f t="shared" si="155"/>
        <v>0</v>
      </c>
      <c r="J176" s="766">
        <f t="shared" si="156"/>
        <v>0</v>
      </c>
      <c r="L176" s="1466">
        <f t="shared" si="157"/>
        <v>0</v>
      </c>
      <c r="M176" s="1406">
        <f>IFERROR(VLOOKUP($B176,'Sch C-3'!$C$8:$I$128,3,0),0)</f>
        <v>0</v>
      </c>
      <c r="N176" s="1406">
        <f>IFERROR(VLOOKUP($B176,'Sch C-3'!$C$8:$I$128,4,0),0)</f>
        <v>0</v>
      </c>
      <c r="O176" s="1406">
        <f>IFERROR(VLOOKUP($B176,'Sch C-3'!$C$8:$I$128,5,0),0)</f>
        <v>0</v>
      </c>
      <c r="P176" s="1406">
        <f>IFERROR(VLOOKUP($B176,'Sch C-3'!$C$8:$I$128,6,0),0)</f>
        <v>0</v>
      </c>
      <c r="Q176" s="1406">
        <f>IFERROR(VLOOKUP($B176,'Sch C-3'!$C$8:$I$128,7,0),0)</f>
        <v>0</v>
      </c>
      <c r="R176" s="1406">
        <f>IFERROR(VLOOKUP($B176,'Sch C-3'!$C$8:$J$128,8,0),0)</f>
        <v>0</v>
      </c>
      <c r="S176" s="1407">
        <f t="shared" si="158"/>
        <v>0</v>
      </c>
    </row>
    <row r="177" spans="1:19" ht="15" customHeight="1" x14ac:dyDescent="0.2">
      <c r="A177" s="765"/>
      <c r="B177" s="888"/>
      <c r="C177" s="717"/>
      <c r="D177" s="742">
        <f t="shared" si="150"/>
        <v>0</v>
      </c>
      <c r="E177" s="766">
        <f t="shared" si="151"/>
        <v>0</v>
      </c>
      <c r="F177" s="766">
        <f t="shared" si="152"/>
        <v>0</v>
      </c>
      <c r="G177" s="766">
        <f t="shared" si="153"/>
        <v>0</v>
      </c>
      <c r="H177" s="766">
        <f t="shared" si="154"/>
        <v>0</v>
      </c>
      <c r="I177" s="766">
        <f t="shared" si="155"/>
        <v>0</v>
      </c>
      <c r="J177" s="766">
        <f t="shared" si="156"/>
        <v>0</v>
      </c>
      <c r="L177" s="1466">
        <f t="shared" si="157"/>
        <v>0</v>
      </c>
      <c r="M177" s="1406">
        <f>IFERROR(VLOOKUP($B177,'Sch C-3'!$C$8:$I$128,3,0),0)</f>
        <v>0</v>
      </c>
      <c r="N177" s="1406">
        <f>IFERROR(VLOOKUP($B177,'Sch C-3'!$C$8:$I$128,4,0),0)</f>
        <v>0</v>
      </c>
      <c r="O177" s="1406">
        <f>IFERROR(VLOOKUP($B177,'Sch C-3'!$C$8:$I$128,5,0),0)</f>
        <v>0</v>
      </c>
      <c r="P177" s="1406">
        <f>IFERROR(VLOOKUP($B177,'Sch C-3'!$C$8:$I$128,6,0),0)</f>
        <v>0</v>
      </c>
      <c r="Q177" s="1406">
        <f>IFERROR(VLOOKUP($B177,'Sch C-3'!$C$8:$I$128,7,0),0)</f>
        <v>0</v>
      </c>
      <c r="R177" s="1406">
        <f>IFERROR(VLOOKUP($B177,'Sch C-3'!$C$8:$J$128,8,0),0)</f>
        <v>0</v>
      </c>
      <c r="S177" s="1407">
        <f t="shared" si="158"/>
        <v>0</v>
      </c>
    </row>
    <row r="178" spans="1:19" ht="15" customHeight="1" x14ac:dyDescent="0.2">
      <c r="A178" s="724" t="s">
        <v>671</v>
      </c>
      <c r="B178" s="749"/>
      <c r="C178" s="752"/>
      <c r="D178" s="742">
        <f>SUM(E178:J178)</f>
        <v>0</v>
      </c>
      <c r="E178" s="767">
        <f t="shared" ref="E178:J178" si="159">SUM(E160:E177)</f>
        <v>0</v>
      </c>
      <c r="F178" s="767">
        <f t="shared" si="159"/>
        <v>0</v>
      </c>
      <c r="G178" s="767">
        <f t="shared" si="159"/>
        <v>0</v>
      </c>
      <c r="H178" s="767">
        <f t="shared" si="159"/>
        <v>0</v>
      </c>
      <c r="I178" s="767">
        <f t="shared" si="159"/>
        <v>0</v>
      </c>
      <c r="J178" s="767">
        <f t="shared" si="159"/>
        <v>0</v>
      </c>
      <c r="L178" s="1467"/>
      <c r="M178" s="1468"/>
      <c r="N178" s="1468"/>
      <c r="O178" s="1468"/>
      <c r="P178" s="1468"/>
      <c r="Q178" s="1468"/>
      <c r="R178" s="1468"/>
      <c r="S178" s="1469"/>
    </row>
    <row r="179" spans="1:19" ht="15" customHeight="1" x14ac:dyDescent="0.2">
      <c r="A179" s="724" t="s">
        <v>672</v>
      </c>
      <c r="B179" s="749"/>
      <c r="C179" s="752"/>
      <c r="D179" s="1413">
        <f>SUM(E179:J179)</f>
        <v>0</v>
      </c>
      <c r="E179" s="1414">
        <f>IF(E178=0,0,E178/$D178)</f>
        <v>0</v>
      </c>
      <c r="F179" s="1414">
        <f t="shared" ref="F179:J179" si="160">IF(F178=0,0,F178/$D178)</f>
        <v>0</v>
      </c>
      <c r="G179" s="1414">
        <f t="shared" si="160"/>
        <v>0</v>
      </c>
      <c r="H179" s="1414">
        <f t="shared" si="160"/>
        <v>0</v>
      </c>
      <c r="I179" s="1414">
        <f t="shared" si="160"/>
        <v>0</v>
      </c>
      <c r="J179" s="1414">
        <f t="shared" si="160"/>
        <v>0</v>
      </c>
      <c r="L179" s="1470"/>
      <c r="M179" s="1471"/>
      <c r="N179" s="1471"/>
      <c r="O179" s="1471"/>
      <c r="P179" s="1471"/>
      <c r="Q179" s="1471"/>
      <c r="R179" s="1471"/>
      <c r="S179" s="1472"/>
    </row>
    <row r="180" spans="1:19" ht="15" customHeight="1" x14ac:dyDescent="0.2">
      <c r="A180" s="768" t="s">
        <v>21</v>
      </c>
      <c r="B180" s="768" t="s">
        <v>673</v>
      </c>
      <c r="C180" s="717"/>
      <c r="D180" s="742">
        <f t="shared" ref="D180:D186" si="161">SUM(E180:J180)</f>
        <v>0</v>
      </c>
      <c r="E180" s="742">
        <f>$C180*E$179</f>
        <v>0</v>
      </c>
      <c r="F180" s="742">
        <f t="shared" ref="F180:J182" si="162">$C180*F$179</f>
        <v>0</v>
      </c>
      <c r="G180" s="742">
        <f t="shared" si="162"/>
        <v>0</v>
      </c>
      <c r="H180" s="742">
        <f t="shared" si="162"/>
        <v>0</v>
      </c>
      <c r="I180" s="742">
        <f t="shared" si="162"/>
        <v>0</v>
      </c>
      <c r="J180" s="742">
        <f t="shared" si="162"/>
        <v>0</v>
      </c>
      <c r="L180" s="1470"/>
      <c r="M180" s="1471"/>
      <c r="N180" s="1471"/>
      <c r="O180" s="1471"/>
      <c r="P180" s="1471"/>
      <c r="Q180" s="1471"/>
      <c r="R180" s="1471"/>
      <c r="S180" s="1472"/>
    </row>
    <row r="181" spans="1:19" ht="15" customHeight="1" x14ac:dyDescent="0.2">
      <c r="A181" s="768" t="s">
        <v>23</v>
      </c>
      <c r="B181" s="768" t="s">
        <v>673</v>
      </c>
      <c r="C181" s="717"/>
      <c r="D181" s="742">
        <f t="shared" si="161"/>
        <v>0</v>
      </c>
      <c r="E181" s="742">
        <f>$C181*E$179</f>
        <v>0</v>
      </c>
      <c r="F181" s="742">
        <f t="shared" si="162"/>
        <v>0</v>
      </c>
      <c r="G181" s="742">
        <f t="shared" si="162"/>
        <v>0</v>
      </c>
      <c r="H181" s="742">
        <f t="shared" si="162"/>
        <v>0</v>
      </c>
      <c r="I181" s="742">
        <f t="shared" si="162"/>
        <v>0</v>
      </c>
      <c r="J181" s="742">
        <f t="shared" si="162"/>
        <v>0</v>
      </c>
      <c r="L181" s="1470"/>
      <c r="M181" s="1471"/>
      <c r="N181" s="1471"/>
      <c r="O181" s="1471"/>
      <c r="P181" s="1471"/>
      <c r="Q181" s="1471"/>
      <c r="R181" s="1471"/>
      <c r="S181" s="1472"/>
    </row>
    <row r="182" spans="1:19" ht="15" customHeight="1" x14ac:dyDescent="0.2">
      <c r="A182" s="765"/>
      <c r="B182" s="768" t="s">
        <v>673</v>
      </c>
      <c r="C182" s="717"/>
      <c r="D182" s="742">
        <f t="shared" si="161"/>
        <v>0</v>
      </c>
      <c r="E182" s="742">
        <f>$C182*E$179</f>
        <v>0</v>
      </c>
      <c r="F182" s="742">
        <f t="shared" si="162"/>
        <v>0</v>
      </c>
      <c r="G182" s="742">
        <f t="shared" si="162"/>
        <v>0</v>
      </c>
      <c r="H182" s="742">
        <f t="shared" si="162"/>
        <v>0</v>
      </c>
      <c r="I182" s="742">
        <f t="shared" si="162"/>
        <v>0</v>
      </c>
      <c r="J182" s="742">
        <f t="shared" si="162"/>
        <v>0</v>
      </c>
      <c r="L182" s="1473"/>
      <c r="M182" s="1474"/>
      <c r="N182" s="1474"/>
      <c r="O182" s="1474"/>
      <c r="P182" s="1474"/>
      <c r="Q182" s="1474"/>
      <c r="R182" s="1474"/>
      <c r="S182" s="1475"/>
    </row>
    <row r="183" spans="1:19" ht="15" customHeight="1" x14ac:dyDescent="0.2">
      <c r="A183" s="765"/>
      <c r="B183" s="888"/>
      <c r="C183" s="717"/>
      <c r="D183" s="742">
        <f t="shared" si="161"/>
        <v>0</v>
      </c>
      <c r="E183" s="766">
        <f t="shared" ref="E183:J186" si="163">$C183*M183</f>
        <v>0</v>
      </c>
      <c r="F183" s="766">
        <f t="shared" si="163"/>
        <v>0</v>
      </c>
      <c r="G183" s="766">
        <f t="shared" si="163"/>
        <v>0</v>
      </c>
      <c r="H183" s="766">
        <f t="shared" si="163"/>
        <v>0</v>
      </c>
      <c r="I183" s="766">
        <f t="shared" si="163"/>
        <v>0</v>
      </c>
      <c r="J183" s="766">
        <f t="shared" si="163"/>
        <v>0</v>
      </c>
      <c r="L183" s="1466">
        <f t="shared" ref="L183:L186" si="164">B183</f>
        <v>0</v>
      </c>
      <c r="M183" s="1406">
        <f>IFERROR(VLOOKUP($B183,'Sch C-3'!$C$8:$I$128,3,0),0)</f>
        <v>0</v>
      </c>
      <c r="N183" s="1406">
        <f>IFERROR(VLOOKUP($B183,'Sch C-3'!$C$8:$I$128,4,0),0)</f>
        <v>0</v>
      </c>
      <c r="O183" s="1406">
        <f>IFERROR(VLOOKUP($B183,'Sch C-3'!$C$8:$I$128,5,0),0)</f>
        <v>0</v>
      </c>
      <c r="P183" s="1406">
        <f>IFERROR(VLOOKUP($B183,'Sch C-3'!$C$8:$I$128,6,0),0)</f>
        <v>0</v>
      </c>
      <c r="Q183" s="1406">
        <f>IFERROR(VLOOKUP($B183,'Sch C-3'!$C$8:$I$128,7,0),0)</f>
        <v>0</v>
      </c>
      <c r="R183" s="1406">
        <f>IFERROR(VLOOKUP($B183,'Sch C-3'!$C$8:$J$128,8,0),0)</f>
        <v>0</v>
      </c>
      <c r="S183" s="1407">
        <f t="shared" ref="S183:S186" si="165">SUM(M183:R183)</f>
        <v>0</v>
      </c>
    </row>
    <row r="184" spans="1:19" ht="15" customHeight="1" x14ac:dyDescent="0.2">
      <c r="A184" s="1430"/>
      <c r="B184" s="1431"/>
      <c r="C184" s="1310"/>
      <c r="D184" s="742">
        <f t="shared" ref="D184:D185" si="166">SUM(E184:J184)</f>
        <v>0</v>
      </c>
      <c r="E184" s="766">
        <f t="shared" ref="E184:E185" si="167">$C184*M184</f>
        <v>0</v>
      </c>
      <c r="F184" s="766">
        <f t="shared" ref="F184:F185" si="168">$C184*N184</f>
        <v>0</v>
      </c>
      <c r="G184" s="766">
        <f t="shared" ref="G184:G185" si="169">$C184*O184</f>
        <v>0</v>
      </c>
      <c r="H184" s="766">
        <f t="shared" ref="H184:H185" si="170">$C184*P184</f>
        <v>0</v>
      </c>
      <c r="I184" s="766">
        <f t="shared" ref="I184:I185" si="171">$C184*Q184</f>
        <v>0</v>
      </c>
      <c r="J184" s="766">
        <f t="shared" ref="J184:J185" si="172">$C184*R184</f>
        <v>0</v>
      </c>
      <c r="L184" s="1466">
        <f t="shared" ref="L184:L185" si="173">B184</f>
        <v>0</v>
      </c>
      <c r="M184" s="1406">
        <f>IFERROR(VLOOKUP($B184,'Sch C-3'!$C$8:$I$128,3,0),0)</f>
        <v>0</v>
      </c>
      <c r="N184" s="1406">
        <f>IFERROR(VLOOKUP($B184,'Sch C-3'!$C$8:$I$128,4,0),0)</f>
        <v>0</v>
      </c>
      <c r="O184" s="1406">
        <f>IFERROR(VLOOKUP($B184,'Sch C-3'!$C$8:$I$128,5,0),0)</f>
        <v>0</v>
      </c>
      <c r="P184" s="1406">
        <f>IFERROR(VLOOKUP($B184,'Sch C-3'!$C$8:$I$128,6,0),0)</f>
        <v>0</v>
      </c>
      <c r="Q184" s="1406">
        <f>IFERROR(VLOOKUP($B184,'Sch C-3'!$C$8:$I$128,7,0),0)</f>
        <v>0</v>
      </c>
      <c r="R184" s="1406">
        <f>IFERROR(VLOOKUP($B184,'Sch C-3'!$C$8:$J$128,8,0),0)</f>
        <v>0</v>
      </c>
      <c r="S184" s="1407">
        <f t="shared" ref="S184:S185" si="174">SUM(M184:R184)</f>
        <v>0</v>
      </c>
    </row>
    <row r="185" spans="1:19" ht="15" customHeight="1" x14ac:dyDescent="0.2">
      <c r="A185" s="1430"/>
      <c r="B185" s="768">
        <v>3.7</v>
      </c>
      <c r="C185" s="1310"/>
      <c r="D185" s="742">
        <f t="shared" si="166"/>
        <v>0</v>
      </c>
      <c r="E185" s="766">
        <f t="shared" si="167"/>
        <v>0</v>
      </c>
      <c r="F185" s="766">
        <f t="shared" si="168"/>
        <v>0</v>
      </c>
      <c r="G185" s="766">
        <f t="shared" si="169"/>
        <v>0</v>
      </c>
      <c r="H185" s="766">
        <f t="shared" si="170"/>
        <v>0</v>
      </c>
      <c r="I185" s="766">
        <f t="shared" si="171"/>
        <v>0</v>
      </c>
      <c r="J185" s="766">
        <f t="shared" si="172"/>
        <v>0</v>
      </c>
      <c r="L185" s="1466">
        <f t="shared" si="173"/>
        <v>3.7</v>
      </c>
      <c r="M185" s="1476">
        <f t="shared" ref="M185:R185" si="175">IFERROR(ROUND(E$235/$D$235,8),0)</f>
        <v>0</v>
      </c>
      <c r="N185" s="1476">
        <f t="shared" si="175"/>
        <v>0</v>
      </c>
      <c r="O185" s="1476">
        <f t="shared" si="175"/>
        <v>0</v>
      </c>
      <c r="P185" s="1476">
        <f t="shared" si="175"/>
        <v>0</v>
      </c>
      <c r="Q185" s="1476">
        <f t="shared" si="175"/>
        <v>0</v>
      </c>
      <c r="R185" s="1476">
        <f t="shared" si="175"/>
        <v>0</v>
      </c>
      <c r="S185" s="1407">
        <f t="shared" si="174"/>
        <v>0</v>
      </c>
    </row>
    <row r="186" spans="1:19" ht="15" customHeight="1" x14ac:dyDescent="0.2">
      <c r="A186" s="765"/>
      <c r="B186" s="768">
        <v>3.7</v>
      </c>
      <c r="C186" s="717"/>
      <c r="D186" s="742">
        <f t="shared" si="161"/>
        <v>0</v>
      </c>
      <c r="E186" s="766">
        <f t="shared" si="163"/>
        <v>0</v>
      </c>
      <c r="F186" s="766">
        <f t="shared" si="163"/>
        <v>0</v>
      </c>
      <c r="G186" s="766">
        <f t="shared" si="163"/>
        <v>0</v>
      </c>
      <c r="H186" s="766">
        <f t="shared" si="163"/>
        <v>0</v>
      </c>
      <c r="I186" s="766">
        <f t="shared" si="163"/>
        <v>0</v>
      </c>
      <c r="J186" s="766">
        <f t="shared" si="163"/>
        <v>0</v>
      </c>
      <c r="L186" s="1466">
        <f t="shared" si="164"/>
        <v>3.7</v>
      </c>
      <c r="M186" s="1406">
        <f>M185</f>
        <v>0</v>
      </c>
      <c r="N186" s="1406">
        <f t="shared" ref="N186:R186" si="176">N185</f>
        <v>0</v>
      </c>
      <c r="O186" s="1406">
        <f t="shared" si="176"/>
        <v>0</v>
      </c>
      <c r="P186" s="1406">
        <f t="shared" si="176"/>
        <v>0</v>
      </c>
      <c r="Q186" s="1406">
        <f t="shared" si="176"/>
        <v>0</v>
      </c>
      <c r="R186" s="1406">
        <f t="shared" si="176"/>
        <v>0</v>
      </c>
      <c r="S186" s="1407">
        <f t="shared" si="165"/>
        <v>0</v>
      </c>
    </row>
    <row r="187" spans="1:19" ht="15" customHeight="1" x14ac:dyDescent="0.2">
      <c r="A187" s="724" t="s">
        <v>674</v>
      </c>
      <c r="B187" s="749"/>
      <c r="C187" s="752"/>
      <c r="D187" s="742">
        <f>SUM(E187:J187)</f>
        <v>0</v>
      </c>
      <c r="E187" s="767">
        <f>E178+E180+E181+E182+E183+E184+E185+E186</f>
        <v>0</v>
      </c>
      <c r="F187" s="767">
        <f t="shared" ref="F187:J187" si="177">F178+F180+F181+F182+F183+F184+F185+F186</f>
        <v>0</v>
      </c>
      <c r="G187" s="767">
        <f t="shared" si="177"/>
        <v>0</v>
      </c>
      <c r="H187" s="767">
        <f t="shared" si="177"/>
        <v>0</v>
      </c>
      <c r="I187" s="767">
        <f t="shared" si="177"/>
        <v>0</v>
      </c>
      <c r="J187" s="767">
        <f t="shared" si="177"/>
        <v>0</v>
      </c>
      <c r="L187" s="1467"/>
      <c r="M187" s="1468"/>
      <c r="N187" s="1468"/>
      <c r="O187" s="1468"/>
      <c r="P187" s="1468"/>
      <c r="Q187" s="1468"/>
      <c r="R187" s="1468"/>
      <c r="S187" s="1469"/>
    </row>
    <row r="188" spans="1:19" ht="15" customHeight="1" x14ac:dyDescent="0.2">
      <c r="A188" s="769" t="s">
        <v>681</v>
      </c>
      <c r="B188" s="770"/>
      <c r="C188" s="771"/>
      <c r="D188" s="1413" t="e">
        <f>SUM(E188:J188)</f>
        <v>#DIV/0!</v>
      </c>
      <c r="E188" s="1414" t="e">
        <f>E187/$D187</f>
        <v>#DIV/0!</v>
      </c>
      <c r="F188" s="1414" t="e">
        <f t="shared" ref="F188:J188" si="178">F187/$D187</f>
        <v>#DIV/0!</v>
      </c>
      <c r="G188" s="1414" t="e">
        <f t="shared" si="178"/>
        <v>#DIV/0!</v>
      </c>
      <c r="H188" s="1414" t="e">
        <f t="shared" si="178"/>
        <v>#DIV/0!</v>
      </c>
      <c r="I188" s="1414" t="e">
        <f t="shared" si="178"/>
        <v>#DIV/0!</v>
      </c>
      <c r="J188" s="1414" t="e">
        <f t="shared" si="178"/>
        <v>#DIV/0!</v>
      </c>
      <c r="L188" s="1473"/>
      <c r="M188" s="1474"/>
      <c r="N188" s="1474"/>
      <c r="O188" s="1474"/>
      <c r="P188" s="1474"/>
      <c r="Q188" s="1474"/>
      <c r="R188" s="1474"/>
      <c r="S188" s="1475"/>
    </row>
    <row r="189" spans="1:19" ht="15" customHeight="1" x14ac:dyDescent="0.2">
      <c r="A189" s="46" t="s">
        <v>676</v>
      </c>
      <c r="B189" s="888"/>
      <c r="C189" s="717"/>
      <c r="D189" s="742">
        <f>SUM(E189:J189)</f>
        <v>0</v>
      </c>
      <c r="E189" s="766">
        <f t="shared" ref="E189:J189" si="179">$C189*M189</f>
        <v>0</v>
      </c>
      <c r="F189" s="766">
        <f t="shared" si="179"/>
        <v>0</v>
      </c>
      <c r="G189" s="766">
        <f t="shared" si="179"/>
        <v>0</v>
      </c>
      <c r="H189" s="766">
        <f t="shared" si="179"/>
        <v>0</v>
      </c>
      <c r="I189" s="766">
        <f t="shared" si="179"/>
        <v>0</v>
      </c>
      <c r="J189" s="766">
        <f t="shared" si="179"/>
        <v>0</v>
      </c>
      <c r="L189" s="1466">
        <f t="shared" ref="L189" si="180">B189</f>
        <v>0</v>
      </c>
      <c r="M189" s="1406">
        <f>IFERROR(VLOOKUP($B189,'Sch C-3'!$C$8:$I$128,3,0),0)</f>
        <v>0</v>
      </c>
      <c r="N189" s="1406">
        <f>IFERROR(VLOOKUP($B189,'Sch C-3'!$C$8:$I$128,4,0),0)</f>
        <v>0</v>
      </c>
      <c r="O189" s="1406">
        <f>IFERROR(VLOOKUP($B189,'Sch C-3'!$C$8:$I$128,5,0),0)</f>
        <v>0</v>
      </c>
      <c r="P189" s="1406">
        <f>IFERROR(VLOOKUP($B189,'Sch C-3'!$C$8:$I$128,6,0),0)</f>
        <v>0</v>
      </c>
      <c r="Q189" s="1406">
        <f>IFERROR(VLOOKUP($B189,'Sch C-3'!$C$8:$I$128,7,0),0)</f>
        <v>0</v>
      </c>
      <c r="R189" s="1406">
        <f>IFERROR(VLOOKUP($B189,'Sch C-3'!$C$8:$J$128,8,0),0)</f>
        <v>0</v>
      </c>
      <c r="S189" s="1407">
        <f t="shared" ref="S189" si="181">SUM(M189:R189)</f>
        <v>0</v>
      </c>
    </row>
    <row r="190" spans="1:19" ht="15" customHeight="1" x14ac:dyDescent="0.2">
      <c r="A190" s="46" t="s">
        <v>677</v>
      </c>
      <c r="B190" s="677"/>
      <c r="C190" s="1420">
        <f>SUM(C160:C189)</f>
        <v>0</v>
      </c>
      <c r="D190" s="742">
        <f>D187+D189</f>
        <v>0</v>
      </c>
      <c r="E190" s="742">
        <f t="shared" ref="E190:J190" si="182">E187+E189</f>
        <v>0</v>
      </c>
      <c r="F190" s="742">
        <f t="shared" si="182"/>
        <v>0</v>
      </c>
      <c r="G190" s="742">
        <f t="shared" si="182"/>
        <v>0</v>
      </c>
      <c r="H190" s="742">
        <f t="shared" si="182"/>
        <v>0</v>
      </c>
      <c r="I190" s="742">
        <f t="shared" si="182"/>
        <v>0</v>
      </c>
      <c r="J190" s="742">
        <f t="shared" si="182"/>
        <v>0</v>
      </c>
      <c r="L190" s="1478"/>
      <c r="M190" s="1478"/>
      <c r="N190" s="1478"/>
      <c r="O190" s="1478"/>
      <c r="P190" s="1478"/>
      <c r="Q190" s="1478"/>
      <c r="R190" s="1478"/>
      <c r="S190" s="1478"/>
    </row>
    <row r="191" spans="1:19" ht="15" customHeight="1" x14ac:dyDescent="0.2">
      <c r="L191" s="1480"/>
      <c r="M191" s="1480"/>
      <c r="N191" s="1480"/>
      <c r="O191" s="1480"/>
      <c r="P191" s="1480"/>
      <c r="Q191" s="1480"/>
      <c r="R191" s="1480"/>
      <c r="S191" s="1480"/>
    </row>
    <row r="192" spans="1:19" ht="36" x14ac:dyDescent="0.2">
      <c r="A192" s="755" t="s">
        <v>663</v>
      </c>
      <c r="B192" s="1402" t="s">
        <v>202</v>
      </c>
      <c r="C192" s="759" t="s">
        <v>664</v>
      </c>
      <c r="D192" s="725" t="s">
        <v>644</v>
      </c>
      <c r="E192" s="726" t="s">
        <v>109</v>
      </c>
      <c r="F192" s="715" t="s">
        <v>33</v>
      </c>
      <c r="G192" s="713" t="s">
        <v>35</v>
      </c>
      <c r="H192" s="715" t="s">
        <v>37</v>
      </c>
      <c r="I192" s="727" t="s">
        <v>38</v>
      </c>
      <c r="J192" s="728" t="s">
        <v>39</v>
      </c>
      <c r="L192" s="1487" t="s">
        <v>202</v>
      </c>
      <c r="M192" s="1482" t="s">
        <v>109</v>
      </c>
      <c r="N192" s="1483" t="s">
        <v>33</v>
      </c>
      <c r="O192" s="1484" t="s">
        <v>35</v>
      </c>
      <c r="P192" s="1483" t="s">
        <v>37</v>
      </c>
      <c r="Q192" s="1485" t="s">
        <v>38</v>
      </c>
      <c r="R192" s="1486" t="s">
        <v>39</v>
      </c>
      <c r="S192" s="1486" t="s">
        <v>113</v>
      </c>
    </row>
    <row r="193" spans="1:19" ht="15" customHeight="1" x14ac:dyDescent="0.2">
      <c r="A193" s="1366" t="s">
        <v>39</v>
      </c>
      <c r="B193" s="1404" t="s">
        <v>215</v>
      </c>
      <c r="C193" s="1401"/>
      <c r="D193" s="762"/>
      <c r="E193" s="762"/>
      <c r="F193" s="762"/>
      <c r="G193" s="762"/>
      <c r="H193" s="762"/>
      <c r="I193" s="762"/>
      <c r="J193" s="763"/>
      <c r="L193" s="761"/>
      <c r="M193" s="1408"/>
      <c r="N193" s="1408"/>
      <c r="O193" s="1408"/>
      <c r="P193" s="1408"/>
      <c r="Q193" s="1408"/>
      <c r="R193" s="1409"/>
      <c r="S193" s="1409"/>
    </row>
    <row r="194" spans="1:19" ht="15" customHeight="1" x14ac:dyDescent="0.2">
      <c r="A194" s="1400" t="s">
        <v>665</v>
      </c>
      <c r="B194" s="887"/>
      <c r="C194" s="717"/>
      <c r="D194" s="739">
        <f t="shared" ref="D194:D211" si="183">SUM(E194:J194)</f>
        <v>0</v>
      </c>
      <c r="E194" s="766">
        <f t="shared" ref="E194:E211" si="184">$C194*M194</f>
        <v>0</v>
      </c>
      <c r="F194" s="766">
        <f t="shared" ref="F194:F211" si="185">$C194*N194</f>
        <v>0</v>
      </c>
      <c r="G194" s="766">
        <f t="shared" ref="G194:G211" si="186">$C194*O194</f>
        <v>0</v>
      </c>
      <c r="H194" s="766">
        <f t="shared" ref="H194:H211" si="187">$C194*P194</f>
        <v>0</v>
      </c>
      <c r="I194" s="766">
        <f t="shared" ref="I194:I211" si="188">$C194*Q194</f>
        <v>0</v>
      </c>
      <c r="J194" s="766">
        <f t="shared" ref="J194:J211" si="189">$C194*R194</f>
        <v>0</v>
      </c>
      <c r="L194" s="1488">
        <f t="shared" ref="L194:L211" si="190">B194</f>
        <v>0</v>
      </c>
      <c r="M194" s="1406">
        <f>IFERROR(VLOOKUP($B194,'Sch C-3'!$C$8:$I$128,3,0),0)</f>
        <v>0</v>
      </c>
      <c r="N194" s="1406">
        <f>IFERROR(VLOOKUP($B194,'Sch C-3'!$C$8:$I$128,4,0),0)</f>
        <v>0</v>
      </c>
      <c r="O194" s="1406">
        <f>IFERROR(VLOOKUP($B194,'Sch C-3'!$C$8:$I$128,5,0),0)</f>
        <v>0</v>
      </c>
      <c r="P194" s="1406">
        <f>IFERROR(VLOOKUP($B194,'Sch C-3'!$C$8:$I$128,6,0),0)</f>
        <v>0</v>
      </c>
      <c r="Q194" s="1406">
        <f>IFERROR(VLOOKUP($B194,'Sch C-3'!$C$8:$I$128,7,0),0)</f>
        <v>0</v>
      </c>
      <c r="R194" s="1406">
        <f>IFERROR(VLOOKUP($B194,'Sch C-3'!$C$8:$J$128,8,0),0)</f>
        <v>0</v>
      </c>
      <c r="S194" s="1407">
        <f t="shared" ref="S194:S211" si="191">SUM(M194:R194)</f>
        <v>0</v>
      </c>
    </row>
    <row r="195" spans="1:19" ht="15" customHeight="1" x14ac:dyDescent="0.2">
      <c r="A195" s="724" t="s">
        <v>666</v>
      </c>
      <c r="B195" s="888"/>
      <c r="C195" s="717"/>
      <c r="D195" s="742">
        <f t="shared" si="183"/>
        <v>0</v>
      </c>
      <c r="E195" s="766">
        <f t="shared" si="184"/>
        <v>0</v>
      </c>
      <c r="F195" s="766">
        <f t="shared" si="185"/>
        <v>0</v>
      </c>
      <c r="G195" s="766">
        <f t="shared" si="186"/>
        <v>0</v>
      </c>
      <c r="H195" s="766">
        <f t="shared" si="187"/>
        <v>0</v>
      </c>
      <c r="I195" s="766">
        <f t="shared" si="188"/>
        <v>0</v>
      </c>
      <c r="J195" s="766">
        <f t="shared" si="189"/>
        <v>0</v>
      </c>
      <c r="L195" s="1488">
        <f t="shared" si="190"/>
        <v>0</v>
      </c>
      <c r="M195" s="1406">
        <f>IFERROR(VLOOKUP($B195,'Sch C-3'!$C$8:$I$128,3,0),0)</f>
        <v>0</v>
      </c>
      <c r="N195" s="1406">
        <f>IFERROR(VLOOKUP($B195,'Sch C-3'!$C$8:$I$128,4,0),0)</f>
        <v>0</v>
      </c>
      <c r="O195" s="1406">
        <f>IFERROR(VLOOKUP($B195,'Sch C-3'!$C$8:$I$128,5,0),0)</f>
        <v>0</v>
      </c>
      <c r="P195" s="1406">
        <f>IFERROR(VLOOKUP($B195,'Sch C-3'!$C$8:$I$128,6,0),0)</f>
        <v>0</v>
      </c>
      <c r="Q195" s="1406">
        <f>IFERROR(VLOOKUP($B195,'Sch C-3'!$C$8:$I$128,7,0),0)</f>
        <v>0</v>
      </c>
      <c r="R195" s="1406">
        <f>IFERROR(VLOOKUP($B195,'Sch C-3'!$C$8:$J$128,8,0),0)</f>
        <v>0</v>
      </c>
      <c r="S195" s="1407">
        <f t="shared" si="191"/>
        <v>0</v>
      </c>
    </row>
    <row r="196" spans="1:19" ht="15" customHeight="1" x14ac:dyDescent="0.2">
      <c r="A196" s="724" t="s">
        <v>25</v>
      </c>
      <c r="B196" s="888"/>
      <c r="C196" s="717"/>
      <c r="D196" s="742">
        <f t="shared" si="183"/>
        <v>0</v>
      </c>
      <c r="E196" s="766">
        <f t="shared" si="184"/>
        <v>0</v>
      </c>
      <c r="F196" s="766">
        <f t="shared" si="185"/>
        <v>0</v>
      </c>
      <c r="G196" s="766">
        <f t="shared" si="186"/>
        <v>0</v>
      </c>
      <c r="H196" s="766">
        <f t="shared" si="187"/>
        <v>0</v>
      </c>
      <c r="I196" s="766">
        <f t="shared" si="188"/>
        <v>0</v>
      </c>
      <c r="J196" s="766">
        <f t="shared" si="189"/>
        <v>0</v>
      </c>
      <c r="L196" s="1488">
        <f t="shared" si="190"/>
        <v>0</v>
      </c>
      <c r="M196" s="1406">
        <f>IFERROR(VLOOKUP($B196,'Sch C-3'!$C$8:$I$128,3,0),0)</f>
        <v>0</v>
      </c>
      <c r="N196" s="1406">
        <f>IFERROR(VLOOKUP($B196,'Sch C-3'!$C$8:$I$128,4,0),0)</f>
        <v>0</v>
      </c>
      <c r="O196" s="1406">
        <f>IFERROR(VLOOKUP($B196,'Sch C-3'!$C$8:$I$128,5,0),0)</f>
        <v>0</v>
      </c>
      <c r="P196" s="1406">
        <f>IFERROR(VLOOKUP($B196,'Sch C-3'!$C$8:$I$128,6,0),0)</f>
        <v>0</v>
      </c>
      <c r="Q196" s="1406">
        <f>IFERROR(VLOOKUP($B196,'Sch C-3'!$C$8:$I$128,7,0),0)</f>
        <v>0</v>
      </c>
      <c r="R196" s="1406">
        <f>IFERROR(VLOOKUP($B196,'Sch C-3'!$C$8:$J$128,8,0),0)</f>
        <v>0</v>
      </c>
      <c r="S196" s="1407">
        <f t="shared" si="191"/>
        <v>0</v>
      </c>
    </row>
    <row r="197" spans="1:19" ht="15" customHeight="1" x14ac:dyDescent="0.2">
      <c r="A197" s="724" t="s">
        <v>13</v>
      </c>
      <c r="B197" s="888"/>
      <c r="C197" s="717"/>
      <c r="D197" s="742">
        <f t="shared" si="183"/>
        <v>0</v>
      </c>
      <c r="E197" s="766">
        <f t="shared" si="184"/>
        <v>0</v>
      </c>
      <c r="F197" s="766">
        <f t="shared" si="185"/>
        <v>0</v>
      </c>
      <c r="G197" s="766">
        <f t="shared" si="186"/>
        <v>0</v>
      </c>
      <c r="H197" s="766">
        <f t="shared" si="187"/>
        <v>0</v>
      </c>
      <c r="I197" s="766">
        <f t="shared" si="188"/>
        <v>0</v>
      </c>
      <c r="J197" s="766">
        <f t="shared" si="189"/>
        <v>0</v>
      </c>
      <c r="L197" s="1488">
        <f t="shared" si="190"/>
        <v>0</v>
      </c>
      <c r="M197" s="1406">
        <f>IFERROR(VLOOKUP($B197,'Sch C-3'!$C$8:$I$128,3,0),0)</f>
        <v>0</v>
      </c>
      <c r="N197" s="1406">
        <f>IFERROR(VLOOKUP($B197,'Sch C-3'!$C$8:$I$128,4,0),0)</f>
        <v>0</v>
      </c>
      <c r="O197" s="1406">
        <f>IFERROR(VLOOKUP($B197,'Sch C-3'!$C$8:$I$128,5,0),0)</f>
        <v>0</v>
      </c>
      <c r="P197" s="1406">
        <f>IFERROR(VLOOKUP($B197,'Sch C-3'!$C$8:$I$128,6,0),0)</f>
        <v>0</v>
      </c>
      <c r="Q197" s="1406">
        <f>IFERROR(VLOOKUP($B197,'Sch C-3'!$C$8:$I$128,7,0),0)</f>
        <v>0</v>
      </c>
      <c r="R197" s="1406">
        <f>IFERROR(VLOOKUP($B197,'Sch C-3'!$C$8:$J$128,8,0),0)</f>
        <v>0</v>
      </c>
      <c r="S197" s="1407">
        <f t="shared" si="191"/>
        <v>0</v>
      </c>
    </row>
    <row r="198" spans="1:19" ht="15" customHeight="1" x14ac:dyDescent="0.2">
      <c r="A198" s="724" t="s">
        <v>11</v>
      </c>
      <c r="B198" s="888"/>
      <c r="C198" s="717"/>
      <c r="D198" s="742">
        <f t="shared" si="183"/>
        <v>0</v>
      </c>
      <c r="E198" s="766">
        <f t="shared" si="184"/>
        <v>0</v>
      </c>
      <c r="F198" s="766">
        <f t="shared" si="185"/>
        <v>0</v>
      </c>
      <c r="G198" s="766">
        <f t="shared" si="186"/>
        <v>0</v>
      </c>
      <c r="H198" s="766">
        <f t="shared" si="187"/>
        <v>0</v>
      </c>
      <c r="I198" s="766">
        <f t="shared" si="188"/>
        <v>0</v>
      </c>
      <c r="J198" s="766">
        <f t="shared" si="189"/>
        <v>0</v>
      </c>
      <c r="L198" s="1488">
        <f t="shared" si="190"/>
        <v>0</v>
      </c>
      <c r="M198" s="1406">
        <f>IFERROR(VLOOKUP($B198,'Sch C-3'!$C$8:$I$128,3,0),0)</f>
        <v>0</v>
      </c>
      <c r="N198" s="1406">
        <f>IFERROR(VLOOKUP($B198,'Sch C-3'!$C$8:$I$128,4,0),0)</f>
        <v>0</v>
      </c>
      <c r="O198" s="1406">
        <f>IFERROR(VLOOKUP($B198,'Sch C-3'!$C$8:$I$128,5,0),0)</f>
        <v>0</v>
      </c>
      <c r="P198" s="1406">
        <f>IFERROR(VLOOKUP($B198,'Sch C-3'!$C$8:$I$128,6,0),0)</f>
        <v>0</v>
      </c>
      <c r="Q198" s="1406">
        <f>IFERROR(VLOOKUP($B198,'Sch C-3'!$C$8:$I$128,7,0),0)</f>
        <v>0</v>
      </c>
      <c r="R198" s="1406">
        <f>IFERROR(VLOOKUP($B198,'Sch C-3'!$C$8:$J$128,8,0),0)</f>
        <v>0</v>
      </c>
      <c r="S198" s="1407">
        <f t="shared" si="191"/>
        <v>0</v>
      </c>
    </row>
    <row r="199" spans="1:19" ht="15" customHeight="1" x14ac:dyDescent="0.2">
      <c r="A199" s="724" t="s">
        <v>667</v>
      </c>
      <c r="B199" s="888"/>
      <c r="C199" s="717"/>
      <c r="D199" s="742">
        <f t="shared" si="183"/>
        <v>0</v>
      </c>
      <c r="E199" s="766">
        <f t="shared" si="184"/>
        <v>0</v>
      </c>
      <c r="F199" s="766">
        <f t="shared" si="185"/>
        <v>0</v>
      </c>
      <c r="G199" s="766">
        <f t="shared" si="186"/>
        <v>0</v>
      </c>
      <c r="H199" s="766">
        <f t="shared" si="187"/>
        <v>0</v>
      </c>
      <c r="I199" s="766">
        <f t="shared" si="188"/>
        <v>0</v>
      </c>
      <c r="J199" s="766">
        <f t="shared" si="189"/>
        <v>0</v>
      </c>
      <c r="L199" s="1488">
        <f t="shared" si="190"/>
        <v>0</v>
      </c>
      <c r="M199" s="1406">
        <f>IFERROR(VLOOKUP($B199,'Sch C-3'!$C$8:$I$128,3,0),0)</f>
        <v>0</v>
      </c>
      <c r="N199" s="1406">
        <f>IFERROR(VLOOKUP($B199,'Sch C-3'!$C$8:$I$128,4,0),0)</f>
        <v>0</v>
      </c>
      <c r="O199" s="1406">
        <f>IFERROR(VLOOKUP($B199,'Sch C-3'!$C$8:$I$128,5,0),0)</f>
        <v>0</v>
      </c>
      <c r="P199" s="1406">
        <f>IFERROR(VLOOKUP($B199,'Sch C-3'!$C$8:$I$128,6,0),0)</f>
        <v>0</v>
      </c>
      <c r="Q199" s="1406">
        <f>IFERROR(VLOOKUP($B199,'Sch C-3'!$C$8:$I$128,7,0),0)</f>
        <v>0</v>
      </c>
      <c r="R199" s="1406">
        <f>IFERROR(VLOOKUP($B199,'Sch C-3'!$C$8:$J$128,8,0),0)</f>
        <v>0</v>
      </c>
      <c r="S199" s="1407">
        <f t="shared" si="191"/>
        <v>0</v>
      </c>
    </row>
    <row r="200" spans="1:19" ht="15" customHeight="1" x14ac:dyDescent="0.2">
      <c r="A200" s="724" t="s">
        <v>19</v>
      </c>
      <c r="B200" s="888"/>
      <c r="C200" s="717"/>
      <c r="D200" s="742">
        <f t="shared" si="183"/>
        <v>0</v>
      </c>
      <c r="E200" s="766">
        <f t="shared" si="184"/>
        <v>0</v>
      </c>
      <c r="F200" s="766">
        <f t="shared" si="185"/>
        <v>0</v>
      </c>
      <c r="G200" s="766">
        <f t="shared" si="186"/>
        <v>0</v>
      </c>
      <c r="H200" s="766">
        <f t="shared" si="187"/>
        <v>0</v>
      </c>
      <c r="I200" s="766">
        <f t="shared" si="188"/>
        <v>0</v>
      </c>
      <c r="J200" s="766">
        <f t="shared" si="189"/>
        <v>0</v>
      </c>
      <c r="L200" s="1488">
        <f t="shared" si="190"/>
        <v>0</v>
      </c>
      <c r="M200" s="1406">
        <f>IFERROR(VLOOKUP($B200,'Sch C-3'!$C$8:$I$128,3,0),0)</f>
        <v>0</v>
      </c>
      <c r="N200" s="1406">
        <f>IFERROR(VLOOKUP($B200,'Sch C-3'!$C$8:$I$128,4,0),0)</f>
        <v>0</v>
      </c>
      <c r="O200" s="1406">
        <f>IFERROR(VLOOKUP($B200,'Sch C-3'!$C$8:$I$128,5,0),0)</f>
        <v>0</v>
      </c>
      <c r="P200" s="1406">
        <f>IFERROR(VLOOKUP($B200,'Sch C-3'!$C$8:$I$128,6,0),0)</f>
        <v>0</v>
      </c>
      <c r="Q200" s="1406">
        <f>IFERROR(VLOOKUP($B200,'Sch C-3'!$C$8:$I$128,7,0),0)</f>
        <v>0</v>
      </c>
      <c r="R200" s="1406">
        <f>IFERROR(VLOOKUP($B200,'Sch C-3'!$C$8:$J$128,8,0),0)</f>
        <v>0</v>
      </c>
      <c r="S200" s="1407">
        <f t="shared" si="191"/>
        <v>0</v>
      </c>
    </row>
    <row r="201" spans="1:19" ht="15" customHeight="1" x14ac:dyDescent="0.2">
      <c r="A201" s="724" t="s">
        <v>668</v>
      </c>
      <c r="B201" s="888"/>
      <c r="C201" s="717"/>
      <c r="D201" s="742">
        <f t="shared" si="183"/>
        <v>0</v>
      </c>
      <c r="E201" s="766">
        <f t="shared" si="184"/>
        <v>0</v>
      </c>
      <c r="F201" s="766">
        <f t="shared" si="185"/>
        <v>0</v>
      </c>
      <c r="G201" s="766">
        <f t="shared" si="186"/>
        <v>0</v>
      </c>
      <c r="H201" s="766">
        <f t="shared" si="187"/>
        <v>0</v>
      </c>
      <c r="I201" s="766">
        <f t="shared" si="188"/>
        <v>0</v>
      </c>
      <c r="J201" s="766">
        <f t="shared" si="189"/>
        <v>0</v>
      </c>
      <c r="L201" s="1488">
        <f t="shared" si="190"/>
        <v>0</v>
      </c>
      <c r="M201" s="1406">
        <f>IFERROR(VLOOKUP($B201,'Sch C-3'!$C$8:$I$128,3,0),0)</f>
        <v>0</v>
      </c>
      <c r="N201" s="1406">
        <f>IFERROR(VLOOKUP($B201,'Sch C-3'!$C$8:$I$128,4,0),0)</f>
        <v>0</v>
      </c>
      <c r="O201" s="1406">
        <f>IFERROR(VLOOKUP($B201,'Sch C-3'!$C$8:$I$128,5,0),0)</f>
        <v>0</v>
      </c>
      <c r="P201" s="1406">
        <f>IFERROR(VLOOKUP($B201,'Sch C-3'!$C$8:$I$128,6,0),0)</f>
        <v>0</v>
      </c>
      <c r="Q201" s="1406">
        <f>IFERROR(VLOOKUP($B201,'Sch C-3'!$C$8:$I$128,7,0),0)</f>
        <v>0</v>
      </c>
      <c r="R201" s="1406">
        <f>IFERROR(VLOOKUP($B201,'Sch C-3'!$C$8:$J$128,8,0),0)</f>
        <v>0</v>
      </c>
      <c r="S201" s="1407">
        <f t="shared" si="191"/>
        <v>0</v>
      </c>
    </row>
    <row r="202" spans="1:19" ht="15" customHeight="1" x14ac:dyDescent="0.2">
      <c r="A202" s="724" t="s">
        <v>15</v>
      </c>
      <c r="B202" s="888"/>
      <c r="C202" s="717"/>
      <c r="D202" s="742">
        <f t="shared" si="183"/>
        <v>0</v>
      </c>
      <c r="E202" s="766">
        <f t="shared" si="184"/>
        <v>0</v>
      </c>
      <c r="F202" s="766">
        <f t="shared" si="185"/>
        <v>0</v>
      </c>
      <c r="G202" s="766">
        <f t="shared" si="186"/>
        <v>0</v>
      </c>
      <c r="H202" s="766">
        <f t="shared" si="187"/>
        <v>0</v>
      </c>
      <c r="I202" s="766">
        <f t="shared" si="188"/>
        <v>0</v>
      </c>
      <c r="J202" s="766">
        <f t="shared" si="189"/>
        <v>0</v>
      </c>
      <c r="L202" s="1488">
        <f t="shared" si="190"/>
        <v>0</v>
      </c>
      <c r="M202" s="1406">
        <f>IFERROR(VLOOKUP($B202,'Sch C-3'!$C$8:$I$128,3,0),0)</f>
        <v>0</v>
      </c>
      <c r="N202" s="1406">
        <f>IFERROR(VLOOKUP($B202,'Sch C-3'!$C$8:$I$128,4,0),0)</f>
        <v>0</v>
      </c>
      <c r="O202" s="1406">
        <f>IFERROR(VLOOKUP($B202,'Sch C-3'!$C$8:$I$128,5,0),0)</f>
        <v>0</v>
      </c>
      <c r="P202" s="1406">
        <f>IFERROR(VLOOKUP($B202,'Sch C-3'!$C$8:$I$128,6,0),0)</f>
        <v>0</v>
      </c>
      <c r="Q202" s="1406">
        <f>IFERROR(VLOOKUP($B202,'Sch C-3'!$C$8:$I$128,7,0),0)</f>
        <v>0</v>
      </c>
      <c r="R202" s="1406">
        <f>IFERROR(VLOOKUP($B202,'Sch C-3'!$C$8:$J$128,8,0),0)</f>
        <v>0</v>
      </c>
      <c r="S202" s="1407">
        <f t="shared" si="191"/>
        <v>0</v>
      </c>
    </row>
    <row r="203" spans="1:19" ht="15" customHeight="1" x14ac:dyDescent="0.2">
      <c r="A203" s="724" t="s">
        <v>9</v>
      </c>
      <c r="B203" s="888"/>
      <c r="C203" s="717"/>
      <c r="D203" s="742">
        <f t="shared" si="183"/>
        <v>0</v>
      </c>
      <c r="E203" s="766">
        <f t="shared" si="184"/>
        <v>0</v>
      </c>
      <c r="F203" s="766">
        <f t="shared" si="185"/>
        <v>0</v>
      </c>
      <c r="G203" s="766">
        <f t="shared" si="186"/>
        <v>0</v>
      </c>
      <c r="H203" s="766">
        <f t="shared" si="187"/>
        <v>0</v>
      </c>
      <c r="I203" s="766">
        <f t="shared" si="188"/>
        <v>0</v>
      </c>
      <c r="J203" s="766">
        <f t="shared" si="189"/>
        <v>0</v>
      </c>
      <c r="L203" s="1488">
        <f t="shared" si="190"/>
        <v>0</v>
      </c>
      <c r="M203" s="1406">
        <f>IFERROR(VLOOKUP($B203,'Sch C-3'!$C$8:$I$128,3,0),0)</f>
        <v>0</v>
      </c>
      <c r="N203" s="1406">
        <f>IFERROR(VLOOKUP($B203,'Sch C-3'!$C$8:$I$128,4,0),0)</f>
        <v>0</v>
      </c>
      <c r="O203" s="1406">
        <f>IFERROR(VLOOKUP($B203,'Sch C-3'!$C$8:$I$128,5,0),0)</f>
        <v>0</v>
      </c>
      <c r="P203" s="1406">
        <f>IFERROR(VLOOKUP($B203,'Sch C-3'!$C$8:$I$128,6,0),0)</f>
        <v>0</v>
      </c>
      <c r="Q203" s="1406">
        <f>IFERROR(VLOOKUP($B203,'Sch C-3'!$C$8:$I$128,7,0),0)</f>
        <v>0</v>
      </c>
      <c r="R203" s="1406">
        <f>IFERROR(VLOOKUP($B203,'Sch C-3'!$C$8:$J$128,8,0),0)</f>
        <v>0</v>
      </c>
      <c r="S203" s="1407">
        <f t="shared" si="191"/>
        <v>0</v>
      </c>
    </row>
    <row r="204" spans="1:19" ht="15" customHeight="1" x14ac:dyDescent="0.2">
      <c r="A204" s="33" t="s">
        <v>669</v>
      </c>
      <c r="B204" s="888"/>
      <c r="C204" s="717"/>
      <c r="D204" s="742">
        <f t="shared" si="183"/>
        <v>0</v>
      </c>
      <c r="E204" s="766">
        <f t="shared" si="184"/>
        <v>0</v>
      </c>
      <c r="F204" s="766">
        <f t="shared" si="185"/>
        <v>0</v>
      </c>
      <c r="G204" s="766">
        <f t="shared" si="186"/>
        <v>0</v>
      </c>
      <c r="H204" s="766">
        <f t="shared" si="187"/>
        <v>0</v>
      </c>
      <c r="I204" s="766">
        <f t="shared" si="188"/>
        <v>0</v>
      </c>
      <c r="J204" s="766">
        <f t="shared" si="189"/>
        <v>0</v>
      </c>
      <c r="L204" s="1488">
        <f t="shared" si="190"/>
        <v>0</v>
      </c>
      <c r="M204" s="1406">
        <f>IFERROR(VLOOKUP($B204,'Sch C-3'!$C$8:$I$128,3,0),0)</f>
        <v>0</v>
      </c>
      <c r="N204" s="1406">
        <f>IFERROR(VLOOKUP($B204,'Sch C-3'!$C$8:$I$128,4,0),0)</f>
        <v>0</v>
      </c>
      <c r="O204" s="1406">
        <f>IFERROR(VLOOKUP($B204,'Sch C-3'!$C$8:$I$128,5,0),0)</f>
        <v>0</v>
      </c>
      <c r="P204" s="1406">
        <f>IFERROR(VLOOKUP($B204,'Sch C-3'!$C$8:$I$128,6,0),0)</f>
        <v>0</v>
      </c>
      <c r="Q204" s="1406">
        <f>IFERROR(VLOOKUP($B204,'Sch C-3'!$C$8:$I$128,7,0),0)</f>
        <v>0</v>
      </c>
      <c r="R204" s="1406">
        <f>IFERROR(VLOOKUP($B204,'Sch C-3'!$C$8:$J$128,8,0),0)</f>
        <v>0</v>
      </c>
      <c r="S204" s="1407">
        <f t="shared" si="191"/>
        <v>0</v>
      </c>
    </row>
    <row r="205" spans="1:19" ht="15" customHeight="1" x14ac:dyDescent="0.2">
      <c r="A205" s="724" t="s">
        <v>670</v>
      </c>
      <c r="B205" s="888"/>
      <c r="C205" s="717"/>
      <c r="D205" s="742">
        <f t="shared" si="183"/>
        <v>0</v>
      </c>
      <c r="E205" s="766">
        <f t="shared" si="184"/>
        <v>0</v>
      </c>
      <c r="F205" s="766">
        <f t="shared" si="185"/>
        <v>0</v>
      </c>
      <c r="G205" s="766">
        <f t="shared" si="186"/>
        <v>0</v>
      </c>
      <c r="H205" s="766">
        <f t="shared" si="187"/>
        <v>0</v>
      </c>
      <c r="I205" s="766">
        <f t="shared" si="188"/>
        <v>0</v>
      </c>
      <c r="J205" s="766">
        <f t="shared" si="189"/>
        <v>0</v>
      </c>
      <c r="L205" s="1488">
        <f t="shared" si="190"/>
        <v>0</v>
      </c>
      <c r="M205" s="1406">
        <f>IFERROR(VLOOKUP($B205,'Sch C-3'!$C$8:$I$128,3,0),0)</f>
        <v>0</v>
      </c>
      <c r="N205" s="1406">
        <f>IFERROR(VLOOKUP($B205,'Sch C-3'!$C$8:$I$128,4,0),0)</f>
        <v>0</v>
      </c>
      <c r="O205" s="1406">
        <f>IFERROR(VLOOKUP($B205,'Sch C-3'!$C$8:$I$128,5,0),0)</f>
        <v>0</v>
      </c>
      <c r="P205" s="1406">
        <f>IFERROR(VLOOKUP($B205,'Sch C-3'!$C$8:$I$128,6,0),0)</f>
        <v>0</v>
      </c>
      <c r="Q205" s="1406">
        <f>IFERROR(VLOOKUP($B205,'Sch C-3'!$C$8:$I$128,7,0),0)</f>
        <v>0</v>
      </c>
      <c r="R205" s="1406">
        <f>IFERROR(VLOOKUP($B205,'Sch C-3'!$C$8:$J$128,8,0),0)</f>
        <v>0</v>
      </c>
      <c r="S205" s="1407">
        <f t="shared" si="191"/>
        <v>0</v>
      </c>
    </row>
    <row r="206" spans="1:19" ht="15" customHeight="1" x14ac:dyDescent="0.2">
      <c r="A206" s="765"/>
      <c r="B206" s="888"/>
      <c r="C206" s="717"/>
      <c r="D206" s="742">
        <f t="shared" si="183"/>
        <v>0</v>
      </c>
      <c r="E206" s="766">
        <f t="shared" si="184"/>
        <v>0</v>
      </c>
      <c r="F206" s="766">
        <f t="shared" si="185"/>
        <v>0</v>
      </c>
      <c r="G206" s="766">
        <f t="shared" si="186"/>
        <v>0</v>
      </c>
      <c r="H206" s="766">
        <f t="shared" si="187"/>
        <v>0</v>
      </c>
      <c r="I206" s="766">
        <f t="shared" si="188"/>
        <v>0</v>
      </c>
      <c r="J206" s="766">
        <f t="shared" si="189"/>
        <v>0</v>
      </c>
      <c r="L206" s="1488">
        <f t="shared" si="190"/>
        <v>0</v>
      </c>
      <c r="M206" s="1406">
        <f>IFERROR(VLOOKUP($B206,'Sch C-3'!$C$8:$I$128,3,0),0)</f>
        <v>0</v>
      </c>
      <c r="N206" s="1406">
        <f>IFERROR(VLOOKUP($B206,'Sch C-3'!$C$8:$I$128,4,0),0)</f>
        <v>0</v>
      </c>
      <c r="O206" s="1406">
        <f>IFERROR(VLOOKUP($B206,'Sch C-3'!$C$8:$I$128,5,0),0)</f>
        <v>0</v>
      </c>
      <c r="P206" s="1406">
        <f>IFERROR(VLOOKUP($B206,'Sch C-3'!$C$8:$I$128,6,0),0)</f>
        <v>0</v>
      </c>
      <c r="Q206" s="1406">
        <f>IFERROR(VLOOKUP($B206,'Sch C-3'!$C$8:$I$128,7,0),0)</f>
        <v>0</v>
      </c>
      <c r="R206" s="1406">
        <f>IFERROR(VLOOKUP($B206,'Sch C-3'!$C$8:$J$128,8,0),0)</f>
        <v>0</v>
      </c>
      <c r="S206" s="1407">
        <f t="shared" si="191"/>
        <v>0</v>
      </c>
    </row>
    <row r="207" spans="1:19" ht="15" customHeight="1" x14ac:dyDescent="0.2">
      <c r="A207" s="765"/>
      <c r="B207" s="888"/>
      <c r="C207" s="717"/>
      <c r="D207" s="742">
        <f t="shared" si="183"/>
        <v>0</v>
      </c>
      <c r="E207" s="766">
        <f t="shared" si="184"/>
        <v>0</v>
      </c>
      <c r="F207" s="766">
        <f t="shared" si="185"/>
        <v>0</v>
      </c>
      <c r="G207" s="766">
        <f t="shared" si="186"/>
        <v>0</v>
      </c>
      <c r="H207" s="766">
        <f t="shared" si="187"/>
        <v>0</v>
      </c>
      <c r="I207" s="766">
        <f t="shared" si="188"/>
        <v>0</v>
      </c>
      <c r="J207" s="766">
        <f t="shared" si="189"/>
        <v>0</v>
      </c>
      <c r="L207" s="1488">
        <f t="shared" si="190"/>
        <v>0</v>
      </c>
      <c r="M207" s="1406">
        <f>IFERROR(VLOOKUP($B207,'Sch C-3'!$C$8:$I$128,3,0),0)</f>
        <v>0</v>
      </c>
      <c r="N207" s="1406">
        <f>IFERROR(VLOOKUP($B207,'Sch C-3'!$C$8:$I$128,4,0),0)</f>
        <v>0</v>
      </c>
      <c r="O207" s="1406">
        <f>IFERROR(VLOOKUP($B207,'Sch C-3'!$C$8:$I$128,5,0),0)</f>
        <v>0</v>
      </c>
      <c r="P207" s="1406">
        <f>IFERROR(VLOOKUP($B207,'Sch C-3'!$C$8:$I$128,6,0),0)</f>
        <v>0</v>
      </c>
      <c r="Q207" s="1406">
        <f>IFERROR(VLOOKUP($B207,'Sch C-3'!$C$8:$I$128,7,0),0)</f>
        <v>0</v>
      </c>
      <c r="R207" s="1406">
        <f>IFERROR(VLOOKUP($B207,'Sch C-3'!$C$8:$J$128,8,0),0)</f>
        <v>0</v>
      </c>
      <c r="S207" s="1407">
        <f t="shared" si="191"/>
        <v>0</v>
      </c>
    </row>
    <row r="208" spans="1:19" ht="15" customHeight="1" x14ac:dyDescent="0.2">
      <c r="A208" s="765"/>
      <c r="B208" s="888"/>
      <c r="C208" s="717"/>
      <c r="D208" s="742">
        <f t="shared" si="183"/>
        <v>0</v>
      </c>
      <c r="E208" s="766">
        <f t="shared" si="184"/>
        <v>0</v>
      </c>
      <c r="F208" s="766">
        <f t="shared" si="185"/>
        <v>0</v>
      </c>
      <c r="G208" s="766">
        <f t="shared" si="186"/>
        <v>0</v>
      </c>
      <c r="H208" s="766">
        <f t="shared" si="187"/>
        <v>0</v>
      </c>
      <c r="I208" s="766">
        <f t="shared" si="188"/>
        <v>0</v>
      </c>
      <c r="J208" s="766">
        <f t="shared" si="189"/>
        <v>0</v>
      </c>
      <c r="L208" s="1488">
        <f t="shared" si="190"/>
        <v>0</v>
      </c>
      <c r="M208" s="1406">
        <f>IFERROR(VLOOKUP($B208,'Sch C-3'!$C$8:$I$128,3,0),0)</f>
        <v>0</v>
      </c>
      <c r="N208" s="1406">
        <f>IFERROR(VLOOKUP($B208,'Sch C-3'!$C$8:$I$128,4,0),0)</f>
        <v>0</v>
      </c>
      <c r="O208" s="1406">
        <f>IFERROR(VLOOKUP($B208,'Sch C-3'!$C$8:$I$128,5,0),0)</f>
        <v>0</v>
      </c>
      <c r="P208" s="1406">
        <f>IFERROR(VLOOKUP($B208,'Sch C-3'!$C$8:$I$128,6,0),0)</f>
        <v>0</v>
      </c>
      <c r="Q208" s="1406">
        <f>IFERROR(VLOOKUP($B208,'Sch C-3'!$C$8:$I$128,7,0),0)</f>
        <v>0</v>
      </c>
      <c r="R208" s="1406">
        <f>IFERROR(VLOOKUP($B208,'Sch C-3'!$C$8:$J$128,8,0),0)</f>
        <v>0</v>
      </c>
      <c r="S208" s="1407">
        <f t="shared" si="191"/>
        <v>0</v>
      </c>
    </row>
    <row r="209" spans="1:19" ht="15" customHeight="1" x14ac:dyDescent="0.2">
      <c r="A209" s="765"/>
      <c r="B209" s="888"/>
      <c r="C209" s="717"/>
      <c r="D209" s="742">
        <f t="shared" si="183"/>
        <v>0</v>
      </c>
      <c r="E209" s="766">
        <f t="shared" si="184"/>
        <v>0</v>
      </c>
      <c r="F209" s="766">
        <f t="shared" si="185"/>
        <v>0</v>
      </c>
      <c r="G209" s="766">
        <f t="shared" si="186"/>
        <v>0</v>
      </c>
      <c r="H209" s="766">
        <f t="shared" si="187"/>
        <v>0</v>
      </c>
      <c r="I209" s="766">
        <f t="shared" si="188"/>
        <v>0</v>
      </c>
      <c r="J209" s="766">
        <f t="shared" si="189"/>
        <v>0</v>
      </c>
      <c r="L209" s="1488">
        <f t="shared" si="190"/>
        <v>0</v>
      </c>
      <c r="M209" s="1406">
        <f>IFERROR(VLOOKUP($B209,'Sch C-3'!$C$8:$I$128,3,0),0)</f>
        <v>0</v>
      </c>
      <c r="N209" s="1406">
        <f>IFERROR(VLOOKUP($B209,'Sch C-3'!$C$8:$I$128,4,0),0)</f>
        <v>0</v>
      </c>
      <c r="O209" s="1406">
        <f>IFERROR(VLOOKUP($B209,'Sch C-3'!$C$8:$I$128,5,0),0)</f>
        <v>0</v>
      </c>
      <c r="P209" s="1406">
        <f>IFERROR(VLOOKUP($B209,'Sch C-3'!$C$8:$I$128,6,0),0)</f>
        <v>0</v>
      </c>
      <c r="Q209" s="1406">
        <f>IFERROR(VLOOKUP($B209,'Sch C-3'!$C$8:$I$128,7,0),0)</f>
        <v>0</v>
      </c>
      <c r="R209" s="1406">
        <f>IFERROR(VLOOKUP($B209,'Sch C-3'!$C$8:$J$128,8,0),0)</f>
        <v>0</v>
      </c>
      <c r="S209" s="1407">
        <f t="shared" si="191"/>
        <v>0</v>
      </c>
    </row>
    <row r="210" spans="1:19" ht="15" customHeight="1" x14ac:dyDescent="0.2">
      <c r="A210" s="765"/>
      <c r="B210" s="888"/>
      <c r="C210" s="717"/>
      <c r="D210" s="742">
        <f t="shared" si="183"/>
        <v>0</v>
      </c>
      <c r="E210" s="766">
        <f t="shared" si="184"/>
        <v>0</v>
      </c>
      <c r="F210" s="766">
        <f t="shared" si="185"/>
        <v>0</v>
      </c>
      <c r="G210" s="766">
        <f t="shared" si="186"/>
        <v>0</v>
      </c>
      <c r="H210" s="766">
        <f t="shared" si="187"/>
        <v>0</v>
      </c>
      <c r="I210" s="766">
        <f t="shared" si="188"/>
        <v>0</v>
      </c>
      <c r="J210" s="766">
        <f t="shared" si="189"/>
        <v>0</v>
      </c>
      <c r="L210" s="1488">
        <f t="shared" si="190"/>
        <v>0</v>
      </c>
      <c r="M210" s="1406">
        <f>IFERROR(VLOOKUP($B210,'Sch C-3'!$C$8:$I$128,3,0),0)</f>
        <v>0</v>
      </c>
      <c r="N210" s="1406">
        <f>IFERROR(VLOOKUP($B210,'Sch C-3'!$C$8:$I$128,4,0),0)</f>
        <v>0</v>
      </c>
      <c r="O210" s="1406">
        <f>IFERROR(VLOOKUP($B210,'Sch C-3'!$C$8:$I$128,5,0),0)</f>
        <v>0</v>
      </c>
      <c r="P210" s="1406">
        <f>IFERROR(VLOOKUP($B210,'Sch C-3'!$C$8:$I$128,6,0),0)</f>
        <v>0</v>
      </c>
      <c r="Q210" s="1406">
        <f>IFERROR(VLOOKUP($B210,'Sch C-3'!$C$8:$I$128,7,0),0)</f>
        <v>0</v>
      </c>
      <c r="R210" s="1406">
        <f>IFERROR(VLOOKUP($B210,'Sch C-3'!$C$8:$J$128,8,0),0)</f>
        <v>0</v>
      </c>
      <c r="S210" s="1407">
        <f t="shared" si="191"/>
        <v>0</v>
      </c>
    </row>
    <row r="211" spans="1:19" ht="15" customHeight="1" x14ac:dyDescent="0.2">
      <c r="A211" s="765"/>
      <c r="B211" s="888"/>
      <c r="C211" s="717"/>
      <c r="D211" s="742">
        <f t="shared" si="183"/>
        <v>0</v>
      </c>
      <c r="E211" s="766">
        <f t="shared" si="184"/>
        <v>0</v>
      </c>
      <c r="F211" s="766">
        <f t="shared" si="185"/>
        <v>0</v>
      </c>
      <c r="G211" s="766">
        <f t="shared" si="186"/>
        <v>0</v>
      </c>
      <c r="H211" s="766">
        <f t="shared" si="187"/>
        <v>0</v>
      </c>
      <c r="I211" s="766">
        <f t="shared" si="188"/>
        <v>0</v>
      </c>
      <c r="J211" s="766">
        <f t="shared" si="189"/>
        <v>0</v>
      </c>
      <c r="L211" s="1488">
        <f t="shared" si="190"/>
        <v>0</v>
      </c>
      <c r="M211" s="1406">
        <f>IFERROR(VLOOKUP($B211,'Sch C-3'!$C$8:$I$128,3,0),0)</f>
        <v>0</v>
      </c>
      <c r="N211" s="1406">
        <f>IFERROR(VLOOKUP($B211,'Sch C-3'!$C$8:$I$128,4,0),0)</f>
        <v>0</v>
      </c>
      <c r="O211" s="1406">
        <f>IFERROR(VLOOKUP($B211,'Sch C-3'!$C$8:$I$128,5,0),0)</f>
        <v>0</v>
      </c>
      <c r="P211" s="1406">
        <f>IFERROR(VLOOKUP($B211,'Sch C-3'!$C$8:$I$128,6,0),0)</f>
        <v>0</v>
      </c>
      <c r="Q211" s="1406">
        <f>IFERROR(VLOOKUP($B211,'Sch C-3'!$C$8:$I$128,7,0),0)</f>
        <v>0</v>
      </c>
      <c r="R211" s="1406">
        <f>IFERROR(VLOOKUP($B211,'Sch C-3'!$C$8:$J$128,8,0),0)</f>
        <v>0</v>
      </c>
      <c r="S211" s="1407">
        <f t="shared" si="191"/>
        <v>0</v>
      </c>
    </row>
    <row r="212" spans="1:19" ht="15" customHeight="1" x14ac:dyDescent="0.2">
      <c r="A212" s="724" t="s">
        <v>671</v>
      </c>
      <c r="B212" s="749"/>
      <c r="C212" s="752"/>
      <c r="D212" s="742">
        <f>SUM(E212:J212)</f>
        <v>0</v>
      </c>
      <c r="E212" s="767">
        <f t="shared" ref="E212:J212" si="192">SUM(E194:E211)</f>
        <v>0</v>
      </c>
      <c r="F212" s="767">
        <f t="shared" si="192"/>
        <v>0</v>
      </c>
      <c r="G212" s="767">
        <f t="shared" si="192"/>
        <v>0</v>
      </c>
      <c r="H212" s="767">
        <f t="shared" si="192"/>
        <v>0</v>
      </c>
      <c r="I212" s="767">
        <f t="shared" si="192"/>
        <v>0</v>
      </c>
      <c r="J212" s="767">
        <f t="shared" si="192"/>
        <v>0</v>
      </c>
      <c r="L212" s="1489"/>
      <c r="M212" s="1468"/>
      <c r="N212" s="1468"/>
      <c r="O212" s="1468"/>
      <c r="P212" s="1468"/>
      <c r="Q212" s="1468"/>
      <c r="R212" s="1468"/>
      <c r="S212" s="1469"/>
    </row>
    <row r="213" spans="1:19" ht="15" customHeight="1" x14ac:dyDescent="0.2">
      <c r="A213" s="724" t="s">
        <v>672</v>
      </c>
      <c r="B213" s="749"/>
      <c r="C213" s="752"/>
      <c r="D213" s="1413">
        <f>SUM(E213:J213)</f>
        <v>0</v>
      </c>
      <c r="E213" s="1414">
        <f>IF(E212=0,0,E212/$D212)</f>
        <v>0</v>
      </c>
      <c r="F213" s="1414">
        <f t="shared" ref="F213:J213" si="193">IF(F212=0,0,F212/$D212)</f>
        <v>0</v>
      </c>
      <c r="G213" s="1414">
        <f t="shared" si="193"/>
        <v>0</v>
      </c>
      <c r="H213" s="1414">
        <f t="shared" si="193"/>
        <v>0</v>
      </c>
      <c r="I213" s="1414">
        <f t="shared" si="193"/>
        <v>0</v>
      </c>
      <c r="J213" s="1414">
        <f t="shared" si="193"/>
        <v>0</v>
      </c>
      <c r="L213" s="1490"/>
      <c r="M213" s="1471"/>
      <c r="N213" s="1471"/>
      <c r="O213" s="1471"/>
      <c r="P213" s="1471"/>
      <c r="Q213" s="1471"/>
      <c r="R213" s="1471"/>
      <c r="S213" s="1472"/>
    </row>
    <row r="214" spans="1:19" ht="15" customHeight="1" x14ac:dyDescent="0.2">
      <c r="A214" s="768" t="s">
        <v>21</v>
      </c>
      <c r="B214" s="768" t="s">
        <v>673</v>
      </c>
      <c r="C214" s="717"/>
      <c r="D214" s="742">
        <f t="shared" ref="D214:D220" si="194">SUM(E214:J214)</f>
        <v>0</v>
      </c>
      <c r="E214" s="742">
        <f>$C214*E$179</f>
        <v>0</v>
      </c>
      <c r="F214" s="742">
        <f t="shared" ref="F214:J216" si="195">$C214*F$179</f>
        <v>0</v>
      </c>
      <c r="G214" s="742">
        <f t="shared" si="195"/>
        <v>0</v>
      </c>
      <c r="H214" s="742">
        <f t="shared" si="195"/>
        <v>0</v>
      </c>
      <c r="I214" s="742">
        <f t="shared" si="195"/>
        <v>0</v>
      </c>
      <c r="J214" s="742">
        <f t="shared" si="195"/>
        <v>0</v>
      </c>
      <c r="L214" s="1490"/>
      <c r="M214" s="1471"/>
      <c r="N214" s="1471"/>
      <c r="O214" s="1471"/>
      <c r="P214" s="1471"/>
      <c r="Q214" s="1471"/>
      <c r="R214" s="1471"/>
      <c r="S214" s="1472"/>
    </row>
    <row r="215" spans="1:19" ht="15" customHeight="1" x14ac:dyDescent="0.2">
      <c r="A215" s="768" t="s">
        <v>23</v>
      </c>
      <c r="B215" s="768" t="s">
        <v>673</v>
      </c>
      <c r="C215" s="717"/>
      <c r="D215" s="742">
        <f t="shared" si="194"/>
        <v>0</v>
      </c>
      <c r="E215" s="742">
        <f>$C215*E$179</f>
        <v>0</v>
      </c>
      <c r="F215" s="742">
        <f t="shared" si="195"/>
        <v>0</v>
      </c>
      <c r="G215" s="742">
        <f t="shared" si="195"/>
        <v>0</v>
      </c>
      <c r="H215" s="742">
        <f t="shared" si="195"/>
        <v>0</v>
      </c>
      <c r="I215" s="742">
        <f t="shared" si="195"/>
        <v>0</v>
      </c>
      <c r="J215" s="742">
        <f t="shared" si="195"/>
        <v>0</v>
      </c>
      <c r="L215" s="1490"/>
      <c r="M215" s="1471"/>
      <c r="N215" s="1471"/>
      <c r="O215" s="1471"/>
      <c r="P215" s="1471"/>
      <c r="Q215" s="1471"/>
      <c r="R215" s="1471"/>
      <c r="S215" s="1472"/>
    </row>
    <row r="216" spans="1:19" ht="15" customHeight="1" x14ac:dyDescent="0.2">
      <c r="A216" s="765"/>
      <c r="B216" s="768" t="s">
        <v>673</v>
      </c>
      <c r="C216" s="717"/>
      <c r="D216" s="742">
        <f t="shared" si="194"/>
        <v>0</v>
      </c>
      <c r="E216" s="742">
        <f>$C216*E$179</f>
        <v>0</v>
      </c>
      <c r="F216" s="742">
        <f t="shared" si="195"/>
        <v>0</v>
      </c>
      <c r="G216" s="742">
        <f t="shared" si="195"/>
        <v>0</v>
      </c>
      <c r="H216" s="742">
        <f t="shared" si="195"/>
        <v>0</v>
      </c>
      <c r="I216" s="742">
        <f t="shared" si="195"/>
        <v>0</v>
      </c>
      <c r="J216" s="742">
        <f t="shared" si="195"/>
        <v>0</v>
      </c>
      <c r="L216" s="1491"/>
      <c r="M216" s="1474"/>
      <c r="N216" s="1474"/>
      <c r="O216" s="1474"/>
      <c r="P216" s="1474"/>
      <c r="Q216" s="1474"/>
      <c r="R216" s="1474"/>
      <c r="S216" s="1475"/>
    </row>
    <row r="217" spans="1:19" ht="15" customHeight="1" x14ac:dyDescent="0.2">
      <c r="A217" s="765"/>
      <c r="B217" s="888"/>
      <c r="C217" s="717"/>
      <c r="D217" s="742">
        <f t="shared" si="194"/>
        <v>0</v>
      </c>
      <c r="E217" s="766">
        <f t="shared" ref="E217:J220" si="196">$C217*M217</f>
        <v>0</v>
      </c>
      <c r="F217" s="766">
        <f t="shared" si="196"/>
        <v>0</v>
      </c>
      <c r="G217" s="766">
        <f t="shared" si="196"/>
        <v>0</v>
      </c>
      <c r="H217" s="766">
        <f t="shared" si="196"/>
        <v>0</v>
      </c>
      <c r="I217" s="766">
        <f t="shared" si="196"/>
        <v>0</v>
      </c>
      <c r="J217" s="766">
        <f t="shared" si="196"/>
        <v>0</v>
      </c>
      <c r="L217" s="1488">
        <f t="shared" ref="L217:L220" si="197">B217</f>
        <v>0</v>
      </c>
      <c r="M217" s="1406">
        <f>IFERROR(VLOOKUP($B217,'Sch C-3'!$C$8:$I$128,3,0),0)</f>
        <v>0</v>
      </c>
      <c r="N217" s="1406">
        <f>IFERROR(VLOOKUP($B217,'Sch C-3'!$C$8:$I$128,4,0),0)</f>
        <v>0</v>
      </c>
      <c r="O217" s="1406">
        <f>IFERROR(VLOOKUP($B217,'Sch C-3'!$C$8:$I$128,5,0),0)</f>
        <v>0</v>
      </c>
      <c r="P217" s="1406">
        <f>IFERROR(VLOOKUP($B217,'Sch C-3'!$C$8:$I$128,6,0),0)</f>
        <v>0</v>
      </c>
      <c r="Q217" s="1406">
        <f>IFERROR(VLOOKUP($B217,'Sch C-3'!$C$8:$I$128,7,0),0)</f>
        <v>0</v>
      </c>
      <c r="R217" s="1406">
        <f>IFERROR(VLOOKUP($B217,'Sch C-3'!$C$8:$J$128,8,0),0)</f>
        <v>0</v>
      </c>
      <c r="S217" s="1407">
        <f t="shared" ref="S217:S220" si="198">SUM(M217:R217)</f>
        <v>0</v>
      </c>
    </row>
    <row r="218" spans="1:19" ht="15" customHeight="1" x14ac:dyDescent="0.2">
      <c r="A218" s="1430"/>
      <c r="B218" s="1431"/>
      <c r="C218" s="1310"/>
      <c r="D218" s="742">
        <f t="shared" ref="D218:D219" si="199">SUM(E218:J218)</f>
        <v>0</v>
      </c>
      <c r="E218" s="766">
        <f t="shared" ref="E218:E219" si="200">$C218*M218</f>
        <v>0</v>
      </c>
      <c r="F218" s="766">
        <f t="shared" ref="F218:F219" si="201">$C218*N218</f>
        <v>0</v>
      </c>
      <c r="G218" s="766">
        <f t="shared" ref="G218:G219" si="202">$C218*O218</f>
        <v>0</v>
      </c>
      <c r="H218" s="766">
        <f t="shared" ref="H218:H219" si="203">$C218*P218</f>
        <v>0</v>
      </c>
      <c r="I218" s="766">
        <f t="shared" ref="I218:I219" si="204">$C218*Q218</f>
        <v>0</v>
      </c>
      <c r="J218" s="766">
        <f t="shared" ref="J218:J219" si="205">$C218*R218</f>
        <v>0</v>
      </c>
      <c r="L218" s="1488">
        <f t="shared" ref="L218:L219" si="206">B218</f>
        <v>0</v>
      </c>
      <c r="M218" s="1406">
        <f>IFERROR(VLOOKUP($B218,'Sch C-3'!$C$8:$I$128,3,0),0)</f>
        <v>0</v>
      </c>
      <c r="N218" s="1406">
        <f>IFERROR(VLOOKUP($B218,'Sch C-3'!$C$8:$I$128,4,0),0)</f>
        <v>0</v>
      </c>
      <c r="O218" s="1406">
        <f>IFERROR(VLOOKUP($B218,'Sch C-3'!$C$8:$I$128,5,0),0)</f>
        <v>0</v>
      </c>
      <c r="P218" s="1406">
        <f>IFERROR(VLOOKUP($B218,'Sch C-3'!$C$8:$I$128,6,0),0)</f>
        <v>0</v>
      </c>
      <c r="Q218" s="1406">
        <f>IFERROR(VLOOKUP($B218,'Sch C-3'!$C$8:$I$128,7,0),0)</f>
        <v>0</v>
      </c>
      <c r="R218" s="1406">
        <f>IFERROR(VLOOKUP($B218,'Sch C-3'!$C$8:$J$128,8,0),0)</f>
        <v>0</v>
      </c>
      <c r="S218" s="1407">
        <f t="shared" ref="S218:S219" si="207">SUM(M218:R218)</f>
        <v>0</v>
      </c>
    </row>
    <row r="219" spans="1:19" ht="15" customHeight="1" x14ac:dyDescent="0.2">
      <c r="A219" s="1430"/>
      <c r="B219" s="768">
        <v>3.7</v>
      </c>
      <c r="C219" s="1310"/>
      <c r="D219" s="742">
        <f t="shared" si="199"/>
        <v>0</v>
      </c>
      <c r="E219" s="766">
        <f t="shared" si="200"/>
        <v>0</v>
      </c>
      <c r="F219" s="766">
        <f t="shared" si="201"/>
        <v>0</v>
      </c>
      <c r="G219" s="766">
        <f t="shared" si="202"/>
        <v>0</v>
      </c>
      <c r="H219" s="766">
        <f t="shared" si="203"/>
        <v>0</v>
      </c>
      <c r="I219" s="766">
        <f t="shared" si="204"/>
        <v>0</v>
      </c>
      <c r="J219" s="766">
        <f t="shared" si="205"/>
        <v>0</v>
      </c>
      <c r="L219" s="1488">
        <f t="shared" si="206"/>
        <v>3.7</v>
      </c>
      <c r="M219" s="1476">
        <f t="shared" ref="M219:R219" si="208">IFERROR(ROUND(E$235/$D$235,8),0)</f>
        <v>0</v>
      </c>
      <c r="N219" s="1476">
        <f t="shared" si="208"/>
        <v>0</v>
      </c>
      <c r="O219" s="1476">
        <f t="shared" si="208"/>
        <v>0</v>
      </c>
      <c r="P219" s="1476">
        <f t="shared" si="208"/>
        <v>0</v>
      </c>
      <c r="Q219" s="1476">
        <f t="shared" si="208"/>
        <v>0</v>
      </c>
      <c r="R219" s="1476">
        <f t="shared" si="208"/>
        <v>0</v>
      </c>
      <c r="S219" s="1407">
        <f t="shared" si="207"/>
        <v>0</v>
      </c>
    </row>
    <row r="220" spans="1:19" ht="15" customHeight="1" x14ac:dyDescent="0.2">
      <c r="A220" s="765"/>
      <c r="B220" s="768">
        <v>3.7</v>
      </c>
      <c r="C220" s="717"/>
      <c r="D220" s="742">
        <f t="shared" si="194"/>
        <v>0</v>
      </c>
      <c r="E220" s="766">
        <f t="shared" si="196"/>
        <v>0</v>
      </c>
      <c r="F220" s="766">
        <f t="shared" si="196"/>
        <v>0</v>
      </c>
      <c r="G220" s="766">
        <f t="shared" si="196"/>
        <v>0</v>
      </c>
      <c r="H220" s="766">
        <f t="shared" si="196"/>
        <v>0</v>
      </c>
      <c r="I220" s="766">
        <f t="shared" si="196"/>
        <v>0</v>
      </c>
      <c r="J220" s="766">
        <f t="shared" si="196"/>
        <v>0</v>
      </c>
      <c r="L220" s="1488">
        <f t="shared" si="197"/>
        <v>3.7</v>
      </c>
      <c r="M220" s="1406">
        <f>M219</f>
        <v>0</v>
      </c>
      <c r="N220" s="1406">
        <f t="shared" ref="N220:R220" si="209">N219</f>
        <v>0</v>
      </c>
      <c r="O220" s="1406">
        <f t="shared" si="209"/>
        <v>0</v>
      </c>
      <c r="P220" s="1406">
        <f t="shared" si="209"/>
        <v>0</v>
      </c>
      <c r="Q220" s="1406">
        <f t="shared" si="209"/>
        <v>0</v>
      </c>
      <c r="R220" s="1406">
        <f t="shared" si="209"/>
        <v>0</v>
      </c>
      <c r="S220" s="1407">
        <f t="shared" si="198"/>
        <v>0</v>
      </c>
    </row>
    <row r="221" spans="1:19" ht="15" customHeight="1" x14ac:dyDescent="0.2">
      <c r="A221" s="724" t="s">
        <v>674</v>
      </c>
      <c r="B221" s="749"/>
      <c r="C221" s="752"/>
      <c r="D221" s="742">
        <f>SUM(E221:J221)</f>
        <v>0</v>
      </c>
      <c r="E221" s="767">
        <f>E212+E214+E215+E216+E217+E218+E219+E220</f>
        <v>0</v>
      </c>
      <c r="F221" s="767">
        <f t="shared" ref="F221:J221" si="210">F212+F214+F215+F216+F217+F218+F219+F220</f>
        <v>0</v>
      </c>
      <c r="G221" s="767">
        <f t="shared" si="210"/>
        <v>0</v>
      </c>
      <c r="H221" s="767">
        <f t="shared" si="210"/>
        <v>0</v>
      </c>
      <c r="I221" s="767">
        <f t="shared" si="210"/>
        <v>0</v>
      </c>
      <c r="J221" s="767">
        <f t="shared" si="210"/>
        <v>0</v>
      </c>
      <c r="L221" s="1489"/>
      <c r="M221" s="1468"/>
      <c r="N221" s="1468"/>
      <c r="O221" s="1468"/>
      <c r="P221" s="1468"/>
      <c r="Q221" s="1468"/>
      <c r="R221" s="1468"/>
      <c r="S221" s="1469"/>
    </row>
    <row r="222" spans="1:19" ht="15" customHeight="1" x14ac:dyDescent="0.2">
      <c r="A222" s="769" t="s">
        <v>682</v>
      </c>
      <c r="B222" s="770"/>
      <c r="C222" s="771"/>
      <c r="D222" s="1413" t="e">
        <f>SUM(E222:J222)</f>
        <v>#DIV/0!</v>
      </c>
      <c r="E222" s="1414" t="e">
        <f>E221/$D221</f>
        <v>#DIV/0!</v>
      </c>
      <c r="F222" s="1414" t="e">
        <f t="shared" ref="F222:J222" si="211">F221/$D221</f>
        <v>#DIV/0!</v>
      </c>
      <c r="G222" s="1414" t="e">
        <f t="shared" si="211"/>
        <v>#DIV/0!</v>
      </c>
      <c r="H222" s="1414" t="e">
        <f t="shared" si="211"/>
        <v>#DIV/0!</v>
      </c>
      <c r="I222" s="1414" t="e">
        <f t="shared" si="211"/>
        <v>#DIV/0!</v>
      </c>
      <c r="J222" s="1414" t="e">
        <f t="shared" si="211"/>
        <v>#DIV/0!</v>
      </c>
      <c r="L222" s="1491"/>
      <c r="M222" s="1474"/>
      <c r="N222" s="1474"/>
      <c r="O222" s="1474"/>
      <c r="P222" s="1474"/>
      <c r="Q222" s="1474"/>
      <c r="R222" s="1474"/>
      <c r="S222" s="1475"/>
    </row>
    <row r="223" spans="1:19" ht="15" customHeight="1" x14ac:dyDescent="0.2">
      <c r="A223" s="46" t="s">
        <v>676</v>
      </c>
      <c r="B223" s="888"/>
      <c r="C223" s="717"/>
      <c r="D223" s="742">
        <f>SUM(E223:J223)</f>
        <v>0</v>
      </c>
      <c r="E223" s="766">
        <f t="shared" ref="E223:J223" si="212">$C223*M223</f>
        <v>0</v>
      </c>
      <c r="F223" s="766">
        <f t="shared" si="212"/>
        <v>0</v>
      </c>
      <c r="G223" s="766">
        <f t="shared" si="212"/>
        <v>0</v>
      </c>
      <c r="H223" s="766">
        <f t="shared" si="212"/>
        <v>0</v>
      </c>
      <c r="I223" s="766">
        <f t="shared" si="212"/>
        <v>0</v>
      </c>
      <c r="J223" s="766">
        <f t="shared" si="212"/>
        <v>0</v>
      </c>
      <c r="L223" s="1488">
        <f t="shared" ref="L223" si="213">B223</f>
        <v>0</v>
      </c>
      <c r="M223" s="1406">
        <f>IFERROR(VLOOKUP($B223,'Sch C-3'!$C$8:$I$128,3,0),0)</f>
        <v>0</v>
      </c>
      <c r="N223" s="1406">
        <f>IFERROR(VLOOKUP($B223,'Sch C-3'!$C$8:$I$128,4,0),0)</f>
        <v>0</v>
      </c>
      <c r="O223" s="1406">
        <f>IFERROR(VLOOKUP($B223,'Sch C-3'!$C$8:$I$128,5,0),0)</f>
        <v>0</v>
      </c>
      <c r="P223" s="1406">
        <f>IFERROR(VLOOKUP($B223,'Sch C-3'!$C$8:$I$128,6,0),0)</f>
        <v>0</v>
      </c>
      <c r="Q223" s="1406">
        <f>IFERROR(VLOOKUP($B223,'Sch C-3'!$C$8:$I$128,7,0),0)</f>
        <v>0</v>
      </c>
      <c r="R223" s="1406">
        <f>IFERROR(VLOOKUP($B223,'Sch C-3'!$C$8:$J$128,8,0),0)</f>
        <v>0</v>
      </c>
      <c r="S223" s="1407">
        <f t="shared" ref="S223" si="214">SUM(M223:R223)</f>
        <v>0</v>
      </c>
    </row>
    <row r="224" spans="1:19" ht="15" customHeight="1" x14ac:dyDescent="0.2">
      <c r="A224" s="46" t="s">
        <v>677</v>
      </c>
      <c r="B224" s="677"/>
      <c r="C224" s="1420">
        <f>SUM(C194:C223)</f>
        <v>0</v>
      </c>
      <c r="D224" s="742">
        <f>D221+D223</f>
        <v>0</v>
      </c>
      <c r="E224" s="742">
        <f t="shared" ref="E224:J224" si="215">E221+E223</f>
        <v>0</v>
      </c>
      <c r="F224" s="742">
        <f t="shared" si="215"/>
        <v>0</v>
      </c>
      <c r="G224" s="742">
        <f t="shared" si="215"/>
        <v>0</v>
      </c>
      <c r="H224" s="742">
        <f t="shared" si="215"/>
        <v>0</v>
      </c>
      <c r="I224" s="742">
        <f t="shared" si="215"/>
        <v>0</v>
      </c>
      <c r="J224" s="742">
        <f t="shared" si="215"/>
        <v>0</v>
      </c>
    </row>
    <row r="227" spans="1:10" ht="36" x14ac:dyDescent="0.2">
      <c r="A227" s="1392" t="s">
        <v>1484</v>
      </c>
      <c r="B227" s="1419" t="s">
        <v>643</v>
      </c>
      <c r="C227" s="1394"/>
      <c r="D227" s="725" t="s">
        <v>644</v>
      </c>
      <c r="E227" s="726" t="s">
        <v>109</v>
      </c>
      <c r="F227" s="715" t="s">
        <v>33</v>
      </c>
      <c r="G227" s="713" t="s">
        <v>35</v>
      </c>
      <c r="H227" s="715" t="s">
        <v>37</v>
      </c>
      <c r="I227" s="727" t="s">
        <v>38</v>
      </c>
      <c r="J227" s="728" t="s">
        <v>39</v>
      </c>
    </row>
    <row r="228" spans="1:10" x14ac:dyDescent="0.2">
      <c r="A228" s="1392" t="s">
        <v>47</v>
      </c>
      <c r="B228" s="1397"/>
      <c r="C228" s="1398"/>
      <c r="D228" s="1393"/>
      <c r="E228" s="732"/>
      <c r="F228" s="732"/>
      <c r="G228" s="732"/>
      <c r="H228" s="732"/>
      <c r="I228" s="732"/>
      <c r="J228" s="732"/>
    </row>
    <row r="229" spans="1:10" x14ac:dyDescent="0.2">
      <c r="A229" s="724" t="s">
        <v>205</v>
      </c>
      <c r="B229" s="1395" t="s">
        <v>109</v>
      </c>
      <c r="C229" s="1396"/>
      <c r="D229" s="739">
        <f t="shared" ref="D229:D236" si="216">SUM(E229:J229)</f>
        <v>0</v>
      </c>
      <c r="E229" s="739">
        <f>E42+E44+E45+E46+E47+E48</f>
        <v>0</v>
      </c>
      <c r="F229" s="739">
        <f t="shared" ref="F229:J229" si="217">F42+F44+F45+F46+F47+F48</f>
        <v>0</v>
      </c>
      <c r="G229" s="739">
        <f t="shared" si="217"/>
        <v>0</v>
      </c>
      <c r="H229" s="739">
        <f t="shared" si="217"/>
        <v>0</v>
      </c>
      <c r="I229" s="739">
        <f t="shared" si="217"/>
        <v>0</v>
      </c>
      <c r="J229" s="739">
        <f t="shared" si="217"/>
        <v>0</v>
      </c>
    </row>
    <row r="230" spans="1:10" x14ac:dyDescent="0.2">
      <c r="A230" s="724" t="s">
        <v>207</v>
      </c>
      <c r="B230" s="737" t="s">
        <v>33</v>
      </c>
      <c r="C230" s="738"/>
      <c r="D230" s="742">
        <f t="shared" si="216"/>
        <v>0</v>
      </c>
      <c r="E230" s="742">
        <f>E76+E78+E79+E80+E81+E82</f>
        <v>0</v>
      </c>
      <c r="F230" s="742">
        <f t="shared" ref="F230:J230" si="218">F76+F78+F79+F80+F81+F82</f>
        <v>0</v>
      </c>
      <c r="G230" s="742">
        <f t="shared" si="218"/>
        <v>0</v>
      </c>
      <c r="H230" s="742">
        <f t="shared" si="218"/>
        <v>0</v>
      </c>
      <c r="I230" s="742">
        <f t="shared" si="218"/>
        <v>0</v>
      </c>
      <c r="J230" s="742">
        <f t="shared" si="218"/>
        <v>0</v>
      </c>
    </row>
    <row r="231" spans="1:10" x14ac:dyDescent="0.2">
      <c r="A231" s="724" t="s">
        <v>209</v>
      </c>
      <c r="B231" s="737" t="s">
        <v>35</v>
      </c>
      <c r="C231" s="738"/>
      <c r="D231" s="742">
        <f t="shared" si="216"/>
        <v>0</v>
      </c>
      <c r="E231" s="742">
        <f>E110+E112+E113+E114+E115+E116</f>
        <v>0</v>
      </c>
      <c r="F231" s="742">
        <f t="shared" ref="F231:J231" si="219">F110+F112+F113+F114+F115+F116</f>
        <v>0</v>
      </c>
      <c r="G231" s="742">
        <f t="shared" si="219"/>
        <v>0</v>
      </c>
      <c r="H231" s="742">
        <f t="shared" si="219"/>
        <v>0</v>
      </c>
      <c r="I231" s="742">
        <f t="shared" si="219"/>
        <v>0</v>
      </c>
      <c r="J231" s="742">
        <f t="shared" si="219"/>
        <v>0</v>
      </c>
    </row>
    <row r="232" spans="1:10" x14ac:dyDescent="0.2">
      <c r="A232" s="724" t="s">
        <v>211</v>
      </c>
      <c r="B232" s="737" t="s">
        <v>37</v>
      </c>
      <c r="C232" s="738"/>
      <c r="D232" s="742">
        <f t="shared" si="216"/>
        <v>0</v>
      </c>
      <c r="E232" s="742">
        <f>E144+E146+E147+E148+E149+E150</f>
        <v>0</v>
      </c>
      <c r="F232" s="742">
        <f t="shared" ref="F232:J232" si="220">F144+F146+F147+F148+F149+F150</f>
        <v>0</v>
      </c>
      <c r="G232" s="742">
        <f t="shared" si="220"/>
        <v>0</v>
      </c>
      <c r="H232" s="742">
        <f t="shared" si="220"/>
        <v>0</v>
      </c>
      <c r="I232" s="742">
        <f t="shared" si="220"/>
        <v>0</v>
      </c>
      <c r="J232" s="742">
        <f t="shared" si="220"/>
        <v>0</v>
      </c>
    </row>
    <row r="233" spans="1:10" x14ac:dyDescent="0.2">
      <c r="A233" s="724" t="s">
        <v>213</v>
      </c>
      <c r="B233" s="737" t="s">
        <v>38</v>
      </c>
      <c r="C233" s="738"/>
      <c r="D233" s="742">
        <f t="shared" si="216"/>
        <v>0</v>
      </c>
      <c r="E233" s="742">
        <f>E178+E180+E181+E182+E183+E184</f>
        <v>0</v>
      </c>
      <c r="F233" s="742">
        <f t="shared" ref="F233:J233" si="221">F178+F180+F181+F182+F183+F184</f>
        <v>0</v>
      </c>
      <c r="G233" s="742">
        <f t="shared" si="221"/>
        <v>0</v>
      </c>
      <c r="H233" s="742">
        <f t="shared" si="221"/>
        <v>0</v>
      </c>
      <c r="I233" s="742">
        <f t="shared" si="221"/>
        <v>0</v>
      </c>
      <c r="J233" s="742">
        <f t="shared" si="221"/>
        <v>0</v>
      </c>
    </row>
    <row r="234" spans="1:10" x14ac:dyDescent="0.2">
      <c r="A234" s="724" t="s">
        <v>215</v>
      </c>
      <c r="B234" s="737" t="s">
        <v>39</v>
      </c>
      <c r="C234" s="738"/>
      <c r="D234" s="742">
        <f t="shared" si="216"/>
        <v>0</v>
      </c>
      <c r="E234" s="742">
        <f>E212+E214+E215+E216+E217+E218</f>
        <v>0</v>
      </c>
      <c r="F234" s="742">
        <f t="shared" ref="F234:J234" si="222">F212+F214+F215+F216+F217+F218</f>
        <v>0</v>
      </c>
      <c r="G234" s="742">
        <f t="shared" si="222"/>
        <v>0</v>
      </c>
      <c r="H234" s="742">
        <f t="shared" si="222"/>
        <v>0</v>
      </c>
      <c r="I234" s="742">
        <f t="shared" si="222"/>
        <v>0</v>
      </c>
      <c r="J234" s="742">
        <f t="shared" si="222"/>
        <v>0</v>
      </c>
    </row>
    <row r="235" spans="1:10" x14ac:dyDescent="0.2">
      <c r="A235" s="724" t="s">
        <v>655</v>
      </c>
      <c r="B235" s="748"/>
      <c r="C235" s="749"/>
      <c r="D235" s="742">
        <f t="shared" si="216"/>
        <v>0</v>
      </c>
      <c r="E235" s="742">
        <f>SUM(E229:E234)</f>
        <v>0</v>
      </c>
      <c r="F235" s="742">
        <f t="shared" ref="F235:J235" si="223">SUM(F229:F234)</f>
        <v>0</v>
      </c>
      <c r="G235" s="742">
        <f t="shared" si="223"/>
        <v>0</v>
      </c>
      <c r="H235" s="742">
        <f t="shared" si="223"/>
        <v>0</v>
      </c>
      <c r="I235" s="742">
        <f t="shared" si="223"/>
        <v>0</v>
      </c>
      <c r="J235" s="742">
        <f t="shared" si="223"/>
        <v>0</v>
      </c>
    </row>
    <row r="236" spans="1:10" x14ac:dyDescent="0.2">
      <c r="A236" s="751" t="s">
        <v>657</v>
      </c>
      <c r="C236" s="752"/>
      <c r="D236" s="742">
        <f t="shared" si="216"/>
        <v>0</v>
      </c>
      <c r="E236" s="742">
        <f>E53+E87+E121+E155+E189+E223</f>
        <v>0</v>
      </c>
      <c r="F236" s="742">
        <f t="shared" ref="F236:J236" si="224">F53+F87+F121+F155+F189+F223</f>
        <v>0</v>
      </c>
      <c r="G236" s="742">
        <f t="shared" si="224"/>
        <v>0</v>
      </c>
      <c r="H236" s="742">
        <f t="shared" si="224"/>
        <v>0</v>
      </c>
      <c r="I236" s="742">
        <f t="shared" si="224"/>
        <v>0</v>
      </c>
      <c r="J236" s="742">
        <f t="shared" si="224"/>
        <v>0</v>
      </c>
    </row>
    <row r="237" spans="1:10" x14ac:dyDescent="0.2">
      <c r="A237" s="724" t="s">
        <v>658</v>
      </c>
      <c r="B237" s="748"/>
      <c r="C237" s="749"/>
      <c r="D237" s="742">
        <f>D235+D236</f>
        <v>0</v>
      </c>
      <c r="E237" s="742">
        <f t="shared" ref="E237:J237" si="225">E235+E236</f>
        <v>0</v>
      </c>
      <c r="F237" s="742">
        <f t="shared" si="225"/>
        <v>0</v>
      </c>
      <c r="G237" s="742">
        <f t="shared" si="225"/>
        <v>0</v>
      </c>
      <c r="H237" s="742">
        <f t="shared" si="225"/>
        <v>0</v>
      </c>
      <c r="I237" s="742">
        <f t="shared" si="225"/>
        <v>0</v>
      </c>
      <c r="J237" s="742">
        <f t="shared" si="225"/>
        <v>0</v>
      </c>
    </row>
    <row r="238" spans="1:10" x14ac:dyDescent="0.2">
      <c r="A238" s="724" t="s">
        <v>659</v>
      </c>
      <c r="B238" s="748"/>
      <c r="C238" s="749"/>
      <c r="D238" s="970">
        <f>IFERROR(SUM(E238:J238),0)</f>
        <v>0</v>
      </c>
      <c r="E238" s="970">
        <f>IFERROR(E235/$D235,0)</f>
        <v>0</v>
      </c>
      <c r="F238" s="970">
        <f t="shared" ref="F238:J238" si="226">IFERROR(F235/$D235,0)</f>
        <v>0</v>
      </c>
      <c r="G238" s="970">
        <f t="shared" si="226"/>
        <v>0</v>
      </c>
      <c r="H238" s="970">
        <f t="shared" si="226"/>
        <v>0</v>
      </c>
      <c r="I238" s="970">
        <f t="shared" si="226"/>
        <v>0</v>
      </c>
      <c r="J238" s="970">
        <f t="shared" si="226"/>
        <v>0</v>
      </c>
    </row>
  </sheetData>
  <sheetProtection algorithmName="SHA-512" hashValue="YqYmTG15h2Q5ULDl1NxmhJm/EV0KKcLy3zVB7ZCJ5F9VaaMR/KT1xSVIibeRftv4t+TRq8yohjlL9otS2KUz3w==" saltValue="Hw6XW4d2r3M3pBzliIP/eQ==" spinCount="100000" sheet="1" objects="1" scenario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4CF8232-8110-485B-9C94-F3D7E5C3FBC1}">
          <x14:formula1>
            <xm:f>'Input List'!$D$3:$D$53</xm:f>
          </x14:formula1>
          <xm:sqref>B24:B41 B223 B53 B58:B75 B47:B48 B87 B92:B109 B81:B82 B121 B126:B143 B115:B116 B155 B160:B177 B149:B150 B189 B194:B211 B183:B184 B217:B218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6B12C56649FD4B990B2EE499218929" ma:contentTypeVersion="11" ma:contentTypeDescription="Create a new document." ma:contentTypeScope="" ma:versionID="aad6d0f96417974a6dc76fc4e20bb395">
  <xsd:schema xmlns:xsd="http://www.w3.org/2001/XMLSchema" xmlns:xs="http://www.w3.org/2001/XMLSchema" xmlns:p="http://schemas.microsoft.com/office/2006/metadata/properties" xmlns:ns1="http://schemas.microsoft.com/sharepoint/v3" xmlns:ns2="5259ae9a-2c3e-49d3-95a1-f666ae07c9fc" targetNamespace="http://schemas.microsoft.com/office/2006/metadata/properties" ma:root="true" ma:fieldsID="052d19d466aae85e2ceb56f3ac882185" ns1:_="" ns2:_="">
    <xsd:import namespace="http://schemas.microsoft.com/sharepoint/v3"/>
    <xsd:import namespace="5259ae9a-2c3e-49d3-95a1-f666ae07c9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59ae9a-2c3e-49d3-95a1-f666ae07c9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be65411-2828-40d8-bdc2-0527504d90e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259ae9a-2c3e-49d3-95a1-f666ae07c9fc">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4B1AA0-59DE-4245-89EE-A37476987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59ae9a-2c3e-49d3-95a1-f666ae07c9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4B26F1-B7E4-4893-9EAE-11F9FCED664A}">
  <ds:schemaRefs>
    <ds:schemaRef ds:uri="http://schemas.microsoft.com/office/2006/metadata/properties"/>
    <ds:schemaRef ds:uri="http://purl.org/dc/terms/"/>
    <ds:schemaRef ds:uri="http://schemas.microsoft.com/office/2006/documentManagement/types"/>
    <ds:schemaRef ds:uri="5259ae9a-2c3e-49d3-95a1-f666ae07c9fc"/>
    <ds:schemaRef ds:uri="http://purl.org/dc/elements/1.1/"/>
    <ds:schemaRef ds:uri="http://schemas.microsoft.com/office/infopath/2007/PartnerControls"/>
    <ds:schemaRef ds:uri="http://schemas.openxmlformats.org/package/2006/metadata/core-properti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7035EC84-6802-483B-9EFB-BAD9E06086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27</vt:i4>
      </vt:variant>
    </vt:vector>
  </HeadingPairs>
  <TitlesOfParts>
    <vt:vector size="67" baseType="lpstr">
      <vt:lpstr>Input List</vt:lpstr>
      <vt:lpstr>Data Accum</vt:lpstr>
      <vt:lpstr>Check</vt:lpstr>
      <vt:lpstr>Chklst</vt:lpstr>
      <vt:lpstr>Sch A</vt:lpstr>
      <vt:lpstr>Sch A-1</vt:lpstr>
      <vt:lpstr>Sch A-2</vt:lpstr>
      <vt:lpstr>Sch B-1</vt:lpstr>
      <vt:lpstr>Sch B-3</vt:lpstr>
      <vt:lpstr>Sch C-1</vt:lpstr>
      <vt:lpstr>Sch C-2a</vt:lpstr>
      <vt:lpstr>Sch C-2c</vt:lpstr>
      <vt:lpstr>Sch C-2d</vt:lpstr>
      <vt:lpstr>Sch C-2i</vt:lpstr>
      <vt:lpstr>Sch C-2l</vt:lpstr>
      <vt:lpstr>Sch C-2m</vt:lpstr>
      <vt:lpstr>Sch C-2n</vt:lpstr>
      <vt:lpstr>Sch C-3</vt:lpstr>
      <vt:lpstr>Sch C-4</vt:lpstr>
      <vt:lpstr>Sch C-5</vt:lpstr>
      <vt:lpstr>Sch C-6</vt:lpstr>
      <vt:lpstr>Sch C-8</vt:lpstr>
      <vt:lpstr>Sch D</vt:lpstr>
      <vt:lpstr>Sch D-1</vt:lpstr>
      <vt:lpstr>Sch D-2</vt:lpstr>
      <vt:lpstr>Sch D-5</vt:lpstr>
      <vt:lpstr>Sch D-7</vt:lpstr>
      <vt:lpstr>Sch D-8</vt:lpstr>
      <vt:lpstr>Sch E</vt:lpstr>
      <vt:lpstr>Sch F</vt:lpstr>
      <vt:lpstr>Sch G</vt:lpstr>
      <vt:lpstr>Sch H</vt:lpstr>
      <vt:lpstr>Sch I</vt:lpstr>
      <vt:lpstr>Sch J</vt:lpstr>
      <vt:lpstr>Sch K</vt:lpstr>
      <vt:lpstr>Sch L</vt:lpstr>
      <vt:lpstr>Sch O</vt:lpstr>
      <vt:lpstr>Sch O-1</vt:lpstr>
      <vt:lpstr>Sch P</vt:lpstr>
      <vt:lpstr>Sch W</vt:lpstr>
      <vt:lpstr>'Sch B-3'!Print_Area</vt:lpstr>
      <vt:lpstr>'Sch C-1'!Print_Area</vt:lpstr>
      <vt:lpstr>'Sch C-3'!Print_Area</vt:lpstr>
      <vt:lpstr>'Sch C-4'!Print_Area</vt:lpstr>
      <vt:lpstr>'Sch C-5'!Print_Area</vt:lpstr>
      <vt:lpstr>'Sch C-6'!Print_Area</vt:lpstr>
      <vt:lpstr>'Sch C-8'!Print_Area</vt:lpstr>
      <vt:lpstr>'Sch D'!Print_Area</vt:lpstr>
      <vt:lpstr>'Sch D-1'!Print_Area</vt:lpstr>
      <vt:lpstr>'Sch D-2'!Print_Area</vt:lpstr>
      <vt:lpstr>'Sch D-7'!Print_Area</vt:lpstr>
      <vt:lpstr>'Sch D-8'!Print_Area</vt:lpstr>
      <vt:lpstr>'Sch E'!Print_Area</vt:lpstr>
      <vt:lpstr>'Sch F'!Print_Area</vt:lpstr>
      <vt:lpstr>'Sch G'!Print_Area</vt:lpstr>
      <vt:lpstr>'Sch J'!Print_Area</vt:lpstr>
      <vt:lpstr>'Sch K'!Print_Area</vt:lpstr>
      <vt:lpstr>'Sch L'!Print_Area</vt:lpstr>
      <vt:lpstr>'Sch O'!Print_Area</vt:lpstr>
      <vt:lpstr>'Sch O-1'!Print_Area</vt:lpstr>
      <vt:lpstr>'Sch P'!Print_Area</vt:lpstr>
      <vt:lpstr>'Sch C-1'!Print_Titles</vt:lpstr>
      <vt:lpstr>'Sch C-3'!Print_Titles</vt:lpstr>
      <vt:lpstr>'Sch C-4'!Print_Titles</vt:lpstr>
      <vt:lpstr>'Sch D-1'!Print_Titles</vt:lpstr>
      <vt:lpstr>'Sch D-2'!Print_Titles</vt:lpstr>
      <vt:lpstr>'Sch 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Thiel, LeeAnn G.</dc:creator>
  <cp:lastModifiedBy>Gerving, Ashley G.</cp:lastModifiedBy>
  <cp:lastPrinted>2024-07-13T10:44:55Z</cp:lastPrinted>
  <dcterms:created xsi:type="dcterms:W3CDTF">2021-05-13T21:47:12Z</dcterms:created>
  <dcterms:modified xsi:type="dcterms:W3CDTF">2024-08-16T15:50:16Z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0x0101006F6B12C56649FD4B990B2EE499218929</vt:lpwstr>
  </property>
  <property fmtid="{D5CDD505-2E9C-101B-9397-08002B2CF9AE}" pid="5" name="MediaServiceImageTags">
    <vt:lpwstr/>
  </property>
</Properties>
</file>