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drawings/drawing4.xml" ContentType="application/vnd.openxmlformats-officedocument.drawing+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drawings/drawing6.xml" ContentType="application/vnd.openxmlformats-officedocument.drawing+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H:\SHARED\COMMON\Title V Block Grant\2020-2025 MCH Work Plans\"/>
    </mc:Choice>
  </mc:AlternateContent>
  <xr:revisionPtr revIDLastSave="0" documentId="13_ncr:1_{3A48A321-62EF-4DBC-896B-A8A3FFE967D7}" xr6:coauthVersionLast="47" xr6:coauthVersionMax="47" xr10:uidLastSave="{00000000-0000-0000-0000-000000000000}"/>
  <bookViews>
    <workbookView xWindow="-25320" yWindow="2160" windowWidth="25440" windowHeight="15270" activeTab="4" xr2:uid="{00000000-000D-0000-FFFF-FFFF00000000}"/>
  </bookViews>
  <sheets>
    <sheet name="2020-2021" sheetId="11" r:id="rId1"/>
    <sheet name="2021-2022" sheetId="14" r:id="rId2"/>
    <sheet name="2022-2023" sheetId="19" r:id="rId3"/>
    <sheet name="2023-2024" sheetId="20" r:id="rId4"/>
    <sheet name="2024-2025" sheetId="21" r:id="rId5"/>
    <sheet name="5-Year Summary" sheetId="18" r:id="rId6"/>
  </sheets>
  <definedNames>
    <definedName name="_Hlk89933269" localSheetId="0">'2020-2021'!$A$91</definedName>
    <definedName name="nextDate">#REF!</definedName>
    <definedName name="pEnd">#REF!</definedName>
    <definedName name="_xlnm.Print_Area" localSheetId="0">'2020-2021'!$A$1:$G$77</definedName>
    <definedName name="_xlnm.Print_Area" localSheetId="1">'2021-2022'!$A$1:$G$80</definedName>
    <definedName name="_xlnm.Print_Area" localSheetId="2">'2022-2023'!$A$1:$G$103</definedName>
    <definedName name="_xlnm.Print_Area" localSheetId="3">'2023-2024'!$A$1:$G$78</definedName>
    <definedName name="_xlnm.Print_Area" localSheetId="4">'2024-2025'!$A$1:$G$80</definedName>
    <definedName name="_xlnm.Print_Area" localSheetId="5">'5-Year Summary'!$A$1:$F$79</definedName>
    <definedName name="thisDate">#REF!</definedName>
    <definedName name="valuevx">42.314159</definedName>
    <definedName name="vertex42_copyright" hidden="1">"© 2017 Vertex42 LLC"</definedName>
    <definedName name="vertex42_id" hidden="1">"project-planner.xlsx"</definedName>
    <definedName name="vertex42_title" hidden="1">"Project Planner Template"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49" i="19" l="1"/>
  <c r="F48" i="19"/>
  <c r="K47" i="19" a="1"/>
  <c r="K47" i="19" s="1"/>
  <c r="H47" i="19" a="1"/>
  <c r="H47" i="19" s="1"/>
  <c r="F43" i="19"/>
  <c r="F42" i="19"/>
  <c r="K40" i="19"/>
  <c r="K40" i="19" a="1"/>
  <c r="H40" i="19" a="1"/>
  <c r="H40" i="19" s="1"/>
  <c r="H38" i="19" a="1"/>
  <c r="H38" i="19" s="1"/>
  <c r="F37" i="19"/>
  <c r="F36" i="19"/>
  <c r="F31" i="19"/>
  <c r="F30" i="19"/>
  <c r="F25" i="19"/>
  <c r="H26" i="19" a="1"/>
  <c r="H26" i="19" s="1"/>
  <c r="A51" i="19" s="1"/>
  <c r="H28" i="19" a="1"/>
  <c r="H28" i="19" s="1"/>
  <c r="A53" i="19" s="1"/>
  <c r="K28" i="19" a="1"/>
  <c r="K28" i="19" s="1"/>
  <c r="D53" i="19" s="1"/>
  <c r="F24" i="19"/>
  <c r="K20" i="19" a="1"/>
  <c r="K20" i="19" s="1"/>
  <c r="H20" i="19" a="1"/>
  <c r="H20" i="19" s="1"/>
  <c r="F69" i="21"/>
  <c r="E77" i="18" s="1"/>
  <c r="F62" i="21"/>
  <c r="E69" i="18" s="1"/>
  <c r="F56" i="21"/>
  <c r="E62" i="18" s="1"/>
  <c r="F47" i="21"/>
  <c r="E52" i="18" s="1"/>
  <c r="F41" i="21"/>
  <c r="E45" i="18" s="1"/>
  <c r="F34" i="21"/>
  <c r="E37" i="18" s="1"/>
  <c r="F25" i="21"/>
  <c r="E27" i="18" s="1"/>
  <c r="F18" i="21"/>
  <c r="E19" i="18" s="1"/>
  <c r="F12" i="21"/>
  <c r="E12" i="18" s="1"/>
  <c r="H4" i="21" a="1"/>
  <c r="H4" i="21" s="1"/>
  <c r="A4" i="21" s="1"/>
  <c r="H3" i="21" a="1"/>
  <c r="H3" i="21" s="1"/>
  <c r="A3" i="21" s="1"/>
  <c r="H2" i="21" a="1"/>
  <c r="H2" i="21" s="1"/>
  <c r="A2" i="21" s="1"/>
  <c r="F67" i="20"/>
  <c r="E76" i="18" s="1"/>
  <c r="F60" i="20"/>
  <c r="E68" i="18" s="1"/>
  <c r="F54" i="20"/>
  <c r="E61" i="18" s="1"/>
  <c r="F45" i="20"/>
  <c r="E51" i="18" s="1"/>
  <c r="F39" i="20"/>
  <c r="E44" i="18" s="1"/>
  <c r="E36" i="18"/>
  <c r="F25" i="20"/>
  <c r="E26" i="18" s="1"/>
  <c r="F18" i="20"/>
  <c r="E18" i="18" s="1"/>
  <c r="E11" i="18"/>
  <c r="H4" i="20" a="1"/>
  <c r="H4" i="20" s="1"/>
  <c r="A4" i="20" s="1"/>
  <c r="H3" i="20" a="1"/>
  <c r="H3" i="20" s="1"/>
  <c r="A3" i="20" s="1"/>
  <c r="H2" i="20" a="1"/>
  <c r="H2" i="20" s="1"/>
  <c r="A2" i="20" s="1"/>
  <c r="F92" i="19"/>
  <c r="E75" i="18" s="1"/>
  <c r="F85" i="19"/>
  <c r="E67" i="18" s="1"/>
  <c r="F79" i="19"/>
  <c r="E60" i="18" s="1"/>
  <c r="F70" i="19"/>
  <c r="E50" i="18" s="1"/>
  <c r="F64" i="19"/>
  <c r="E43" i="18" s="1"/>
  <c r="F57" i="19"/>
  <c r="E35" i="18" s="1"/>
  <c r="E25" i="18"/>
  <c r="F18" i="19"/>
  <c r="E17" i="18" s="1"/>
  <c r="F12" i="19"/>
  <c r="E10" i="18" s="1"/>
  <c r="H4" i="19" a="1"/>
  <c r="H4" i="19" s="1"/>
  <c r="A4" i="19" s="1"/>
  <c r="H3" i="19" a="1"/>
  <c r="H3" i="19" s="1"/>
  <c r="A3" i="19" s="1"/>
  <c r="H2" i="19" a="1"/>
  <c r="H2" i="19" s="1"/>
  <c r="A2" i="19" s="1"/>
  <c r="G4" i="18" a="1"/>
  <c r="G4" i="18" s="1"/>
  <c r="A4" i="18" s="1"/>
  <c r="G3" i="18" a="1"/>
  <c r="G3" i="18" s="1"/>
  <c r="A3" i="18" s="1"/>
  <c r="G2" i="18" a="1"/>
  <c r="G2" i="18" s="1"/>
  <c r="A2" i="18" s="1"/>
  <c r="F70" i="14" l="1"/>
  <c r="F93" i="19" s="1"/>
  <c r="F68" i="20" s="1"/>
  <c r="F70" i="21" s="1"/>
  <c r="E79" i="18" s="1"/>
  <c r="F69" i="14"/>
  <c r="E74" i="18" s="1"/>
  <c r="F63" i="14"/>
  <c r="F86" i="19" s="1"/>
  <c r="F61" i="20" s="1"/>
  <c r="F63" i="21" s="1"/>
  <c r="E71" i="18" s="1"/>
  <c r="F62" i="14"/>
  <c r="E66" i="18" s="1"/>
  <c r="F57" i="14"/>
  <c r="F80" i="19" s="1"/>
  <c r="F55" i="20" s="1"/>
  <c r="F57" i="21" s="1"/>
  <c r="E64" i="18" s="1"/>
  <c r="F56" i="14"/>
  <c r="E59" i="18" s="1"/>
  <c r="F48" i="14"/>
  <c r="F71" i="19" s="1"/>
  <c r="F46" i="20" s="1"/>
  <c r="F48" i="21" s="1"/>
  <c r="E54" i="18" s="1"/>
  <c r="F47" i="14"/>
  <c r="E49" i="18" s="1"/>
  <c r="F42" i="14"/>
  <c r="F65" i="19" s="1"/>
  <c r="F40" i="20" s="1"/>
  <c r="F42" i="21" s="1"/>
  <c r="E47" i="18" s="1"/>
  <c r="F41" i="14"/>
  <c r="E42" i="18" s="1"/>
  <c r="F35" i="14"/>
  <c r="F58" i="19" s="1"/>
  <c r="F35" i="21" s="1"/>
  <c r="E39" i="18" s="1"/>
  <c r="F34" i="14"/>
  <c r="E34" i="18" s="1"/>
  <c r="F26" i="14"/>
  <c r="F26" i="20" s="1"/>
  <c r="F26" i="21" s="1"/>
  <c r="E29" i="18" s="1"/>
  <c r="F25" i="14"/>
  <c r="E24" i="18" s="1"/>
  <c r="F19" i="14"/>
  <c r="F19" i="19" s="1"/>
  <c r="F19" i="20" s="1"/>
  <c r="F19" i="21" s="1"/>
  <c r="E21" i="18" s="1"/>
  <c r="F18" i="14"/>
  <c r="E16" i="18" s="1"/>
  <c r="F13" i="14"/>
  <c r="F13" i="19" s="1"/>
  <c r="F13" i="21" s="1"/>
  <c r="E14" i="18" s="1"/>
  <c r="F12" i="14"/>
  <c r="E9" i="18" s="1"/>
  <c r="H50" i="14" a="1"/>
  <c r="H50" i="14" s="1"/>
  <c r="A50" i="14" s="1"/>
  <c r="H60" i="19" s="1" a="1"/>
  <c r="H60" i="19" s="1"/>
  <c r="A73" i="19" s="1"/>
  <c r="H48" i="20" s="1" a="1"/>
  <c r="H48" i="20" s="1"/>
  <c r="A48" i="20" s="1"/>
  <c r="H50" i="21" s="1" a="1"/>
  <c r="H50" i="21" s="1"/>
  <c r="A50" i="21" s="1"/>
  <c r="G56" i="18" s="1" a="1"/>
  <c r="G56" i="18" s="1"/>
  <c r="A56" i="18" s="1"/>
  <c r="H28" i="14" a="1"/>
  <c r="H28" i="14" s="1"/>
  <c r="A28" i="14" s="1"/>
  <c r="H28" i="21" s="1" a="1"/>
  <c r="H28" i="21" s="1"/>
  <c r="A28" i="21" s="1"/>
  <c r="G31" i="18" s="1" a="1"/>
  <c r="G31" i="18" s="1"/>
  <c r="A31" i="18" s="1"/>
  <c r="H6" i="14" a="1"/>
  <c r="H6" i="14" s="1"/>
  <c r="H6" i="19" s="1" a="1"/>
  <c r="H6" i="19" s="1"/>
  <c r="H6" i="20" s="1" a="1"/>
  <c r="H6" i="20" s="1"/>
  <c r="H6" i="21" s="1" a="1"/>
  <c r="H6" i="21" s="1"/>
  <c r="G6" i="18" s="1" a="1"/>
  <c r="G6" i="18" s="1"/>
  <c r="A6" i="18" s="1"/>
  <c r="K65" i="14" a="1"/>
  <c r="K65" i="14" s="1"/>
  <c r="D65" i="14" s="1"/>
  <c r="H65" i="14" a="1"/>
  <c r="H65" i="14" s="1"/>
  <c r="A65" i="14" s="1"/>
  <c r="K58" i="14" a="1"/>
  <c r="K58" i="14" s="1"/>
  <c r="D58" i="14" s="1"/>
  <c r="H58" i="14" a="1"/>
  <c r="H58" i="14" s="1"/>
  <c r="A58" i="14" s="1"/>
  <c r="K52" i="14" a="1"/>
  <c r="K52" i="14" s="1"/>
  <c r="D52" i="14" s="1"/>
  <c r="H52" i="14" a="1"/>
  <c r="H52" i="14" s="1"/>
  <c r="A52" i="14" s="1"/>
  <c r="K43" i="14" a="1"/>
  <c r="K43" i="14" s="1"/>
  <c r="D43" i="14" s="1"/>
  <c r="H43" i="14" a="1"/>
  <c r="H43" i="14" s="1"/>
  <c r="A43" i="14" s="1"/>
  <c r="K37" i="14" a="1"/>
  <c r="K37" i="14" s="1"/>
  <c r="D37" i="14" s="1"/>
  <c r="H37" i="14" a="1"/>
  <c r="H37" i="14" s="1"/>
  <c r="A37" i="14" s="1"/>
  <c r="K30" i="14" a="1"/>
  <c r="K30" i="14" s="1"/>
  <c r="D30" i="14" s="1"/>
  <c r="H30" i="14" a="1"/>
  <c r="H30" i="14" s="1"/>
  <c r="A30" i="14" s="1"/>
  <c r="K21" i="14" a="1"/>
  <c r="K21" i="14" s="1"/>
  <c r="D21" i="14" s="1"/>
  <c r="H21" i="14" a="1"/>
  <c r="H21" i="14" s="1"/>
  <c r="A21" i="14" s="1"/>
  <c r="K14" i="14" a="1"/>
  <c r="K14" i="14" s="1"/>
  <c r="H14" i="14" a="1"/>
  <c r="H14" i="14" s="1"/>
  <c r="F69" i="11"/>
  <c r="E73" i="18" s="1"/>
  <c r="E78" i="18" s="1"/>
  <c r="F62" i="11"/>
  <c r="E65" i="18" s="1"/>
  <c r="E70" i="18" s="1"/>
  <c r="F56" i="11"/>
  <c r="E58" i="18" s="1"/>
  <c r="E63" i="18" s="1"/>
  <c r="F47" i="11"/>
  <c r="E48" i="18" s="1"/>
  <c r="F41" i="11"/>
  <c r="E41" i="18" s="1"/>
  <c r="E46" i="18" s="1"/>
  <c r="F34" i="11"/>
  <c r="E33" i="18" s="1"/>
  <c r="E38" i="18" s="1"/>
  <c r="F25" i="11"/>
  <c r="E23" i="18" s="1"/>
  <c r="F18" i="11"/>
  <c r="E15" i="18" s="1"/>
  <c r="E20" i="18" s="1"/>
  <c r="F12" i="11"/>
  <c r="E8" i="18" s="1"/>
  <c r="E13" i="18" s="1"/>
  <c r="K8" i="14" a="1"/>
  <c r="K8" i="14" s="1"/>
  <c r="H8" i="14" a="1"/>
  <c r="H8" i="14" s="1"/>
  <c r="A8" i="14" s="1"/>
  <c r="H4" i="14" a="1"/>
  <c r="H4" i="14" s="1"/>
  <c r="A4" i="14" s="1"/>
  <c r="H3" i="14" a="1"/>
  <c r="H3" i="14" s="1"/>
  <c r="A3" i="14" s="1"/>
  <c r="H2" i="14" a="1"/>
  <c r="H2" i="14" s="1"/>
  <c r="A2" i="14" s="1"/>
  <c r="E53" i="18"/>
  <c r="E28" i="18" l="1"/>
  <c r="K14" i="19" a="1"/>
  <c r="H14" i="19" a="1"/>
  <c r="K8" i="19" a="1"/>
  <c r="K8" i="19" s="1"/>
  <c r="H35" i="19" a="1"/>
  <c r="H35" i="19" s="1"/>
  <c r="A60" i="19" s="1"/>
  <c r="H62" i="19" a="1"/>
  <c r="H62" i="19" s="1"/>
  <c r="A75" i="19" s="1"/>
  <c r="H75" i="19" a="1"/>
  <c r="H75" i="19" s="1"/>
  <c r="A88" i="19" s="1"/>
  <c r="K35" i="19" a="1"/>
  <c r="K35" i="19" s="1"/>
  <c r="D60" i="19" s="1"/>
  <c r="K62" i="19" a="1"/>
  <c r="K62" i="19" s="1"/>
  <c r="D75" i="19" s="1"/>
  <c r="H8" i="19" a="1"/>
  <c r="H8" i="19" s="1"/>
  <c r="K53" i="19" a="1"/>
  <c r="K53" i="19" s="1"/>
  <c r="D66" i="19" s="1"/>
  <c r="K68" i="19" a="1"/>
  <c r="K68" i="19" s="1"/>
  <c r="D81" i="19" s="1"/>
  <c r="K75" i="19" a="1"/>
  <c r="K75" i="19" s="1"/>
  <c r="D88" i="19" s="1"/>
  <c r="H53" i="19" a="1"/>
  <c r="H53" i="19" s="1"/>
  <c r="A66" i="19" s="1"/>
  <c r="H68" i="19" a="1"/>
  <c r="H68" i="19" s="1"/>
  <c r="A81" i="19" s="1"/>
  <c r="H14" i="19" l="1"/>
  <c r="K14" i="19"/>
  <c r="H28" i="20" a="1"/>
  <c r="H28" i="20" s="1"/>
  <c r="K41" i="20" a="1"/>
  <c r="K41" i="20" s="1"/>
  <c r="D41" i="20" s="1"/>
  <c r="K35" i="20" a="1"/>
  <c r="K35" i="20" s="1"/>
  <c r="D35" i="20" s="1"/>
  <c r="H21" i="20" a="1"/>
  <c r="H21" i="20" s="1"/>
  <c r="K63" i="20" a="1"/>
  <c r="K63" i="20" s="1"/>
  <c r="D63" i="20" s="1"/>
  <c r="K28" i="20" a="1"/>
  <c r="K28" i="20" s="1"/>
  <c r="H63" i="20" a="1"/>
  <c r="H63" i="20" s="1"/>
  <c r="A63" i="20" s="1"/>
  <c r="K8" i="20" a="1"/>
  <c r="K8" i="20" s="1"/>
  <c r="H56" i="20" a="1"/>
  <c r="H56" i="20" s="1"/>
  <c r="A56" i="20" s="1"/>
  <c r="K21" i="20" a="1"/>
  <c r="K21" i="20" s="1"/>
  <c r="D21" i="20" s="1"/>
  <c r="H8" i="20" a="1"/>
  <c r="H8" i="20" s="1"/>
  <c r="H50" i="20" a="1"/>
  <c r="H50" i="20" s="1"/>
  <c r="A50" i="20" s="1"/>
  <c r="H14" i="20" a="1"/>
  <c r="H14" i="20" s="1"/>
  <c r="H41" i="20" a="1"/>
  <c r="H41" i="20" s="1"/>
  <c r="A41" i="20" s="1"/>
  <c r="K56" i="20" a="1"/>
  <c r="K56" i="20" s="1"/>
  <c r="D56" i="20" s="1"/>
  <c r="K50" i="20" a="1"/>
  <c r="K50" i="20" s="1"/>
  <c r="D50" i="20" s="1"/>
  <c r="H35" i="20" a="1"/>
  <c r="H35" i="20" s="1"/>
  <c r="A35" i="20" s="1"/>
  <c r="K14" i="20" a="1"/>
  <c r="K14" i="20" s="1"/>
  <c r="K58" i="21" l="1" a="1"/>
  <c r="K58" i="21" s="1"/>
  <c r="D58" i="21" s="1"/>
  <c r="H8" i="21" a="1"/>
  <c r="H8" i="21" s="1"/>
  <c r="A8" i="21" s="1"/>
  <c r="H65" i="21" a="1"/>
  <c r="H65" i="21" s="1"/>
  <c r="A65" i="21" s="1"/>
  <c r="K37" i="21" a="1"/>
  <c r="K37" i="21" s="1"/>
  <c r="D37" i="21" s="1"/>
  <c r="K14" i="21" a="1"/>
  <c r="K14" i="21" s="1"/>
  <c r="D14" i="21" s="1"/>
  <c r="H43" i="21" a="1"/>
  <c r="H43" i="21" s="1"/>
  <c r="A43" i="21" s="1"/>
  <c r="K21" i="21" a="1"/>
  <c r="K21" i="21" s="1"/>
  <c r="D21" i="21" s="1"/>
  <c r="K30" i="21" a="1"/>
  <c r="K30" i="21" s="1"/>
  <c r="K43" i="21" a="1"/>
  <c r="K43" i="21" s="1"/>
  <c r="D43" i="21" s="1"/>
  <c r="H37" i="21" a="1"/>
  <c r="H37" i="21" s="1"/>
  <c r="A37" i="21" s="1"/>
  <c r="H14" i="21" a="1"/>
  <c r="H14" i="21" s="1"/>
  <c r="A14" i="21" s="1"/>
  <c r="H58" i="21" a="1"/>
  <c r="H58" i="21" s="1"/>
  <c r="A58" i="21" s="1"/>
  <c r="K65" i="21" a="1"/>
  <c r="K65" i="21" s="1"/>
  <c r="D65" i="21" s="1"/>
  <c r="H30" i="21" a="1"/>
  <c r="H30" i="21" s="1"/>
  <c r="A30" i="21" s="1"/>
  <c r="K52" i="21" a="1"/>
  <c r="K52" i="21" s="1"/>
  <c r="D52" i="21" s="1"/>
  <c r="H52" i="21" a="1"/>
  <c r="H52" i="21" s="1"/>
  <c r="A52" i="21" s="1"/>
  <c r="K8" i="21" a="1"/>
  <c r="K8" i="21" s="1"/>
  <c r="H21" i="21" a="1"/>
  <c r="H21" i="21" s="1"/>
  <c r="A21" i="21" s="1"/>
  <c r="J58" i="18" l="1" a="1"/>
  <c r="J58" i="18" s="1"/>
  <c r="C58" i="18" s="1"/>
  <c r="G15" i="18" a="1"/>
  <c r="G15" i="18" s="1"/>
  <c r="A15" i="18" s="1"/>
  <c r="J23" i="18" a="1"/>
  <c r="J23" i="18" s="1"/>
  <c r="C23" i="18" s="1"/>
  <c r="G73" i="18" a="1"/>
  <c r="G73" i="18" s="1"/>
  <c r="A73" i="18" s="1"/>
  <c r="G23" i="18" a="1"/>
  <c r="G23" i="18" s="1"/>
  <c r="A23" i="18" s="1"/>
  <c r="G33" i="18" a="1"/>
  <c r="G33" i="18" s="1"/>
  <c r="A33" i="18" s="1"/>
  <c r="G41" i="18" a="1"/>
  <c r="G41" i="18" s="1"/>
  <c r="A41" i="18" s="1"/>
  <c r="G48" i="18" a="1"/>
  <c r="G48" i="18" s="1"/>
  <c r="A48" i="18" s="1"/>
  <c r="G8" i="18" a="1"/>
  <c r="G8" i="18" s="1"/>
  <c r="A8" i="18" s="1"/>
  <c r="J8" i="18" a="1"/>
  <c r="J8" i="18" s="1"/>
  <c r="C8" i="18" s="1"/>
  <c r="J73" i="18" a="1"/>
  <c r="J73" i="18" s="1"/>
  <c r="C73" i="18" s="1"/>
  <c r="J48" i="18" a="1"/>
  <c r="J48" i="18" s="1"/>
  <c r="C48" i="18" s="1"/>
  <c r="J15" i="18" a="1"/>
  <c r="J15" i="18" s="1"/>
  <c r="C15" i="18" s="1"/>
  <c r="J65" i="18" a="1"/>
  <c r="J65" i="18" s="1"/>
  <c r="C65" i="18" s="1"/>
  <c r="G58" i="18" a="1"/>
  <c r="G58" i="18" s="1"/>
  <c r="A58" i="18" s="1"/>
  <c r="G65" i="18" a="1"/>
  <c r="G65" i="18" s="1"/>
  <c r="A65" i="18" s="1"/>
  <c r="J33" i="18" a="1"/>
  <c r="J33" i="18" s="1"/>
  <c r="C33" i="18" s="1"/>
  <c r="J41" i="18" a="1"/>
  <c r="J41" i="18" s="1"/>
  <c r="C41" i="18" s="1"/>
  <c r="E14" i="20"/>
  <c r="E14" i="20" a="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3">
    <bk>
      <extLst>
        <ext uri="{3e2802c4-a4d2-4d8b-9148-e3be6c30e623}">
          <xlrd:rvb i="0"/>
        </ext>
      </extLst>
    </bk>
    <bk>
      <extLst>
        <ext uri="{3e2802c4-a4d2-4d8b-9148-e3be6c30e623}">
          <xlrd:rvb i="1"/>
        </ext>
      </extLst>
    </bk>
    <bk>
      <extLst>
        <ext uri="{3e2802c4-a4d2-4d8b-9148-e3be6c30e623}">
          <xlrd:rvb i="2"/>
        </ext>
      </extLst>
    </bk>
  </futureMetadata>
  <cellMetadata count="1">
    <bk>
      <rc t="1" v="0"/>
    </bk>
  </cellMetadata>
  <valueMetadata count="3">
    <bk>
      <rc t="2" v="0"/>
    </bk>
    <bk>
      <rc t="2" v="1"/>
    </bk>
    <bk>
      <rc t="2" v="2"/>
    </bk>
  </valueMetadata>
</metadata>
</file>

<file path=xl/sharedStrings.xml><?xml version="1.0" encoding="utf-8"?>
<sst xmlns="http://schemas.openxmlformats.org/spreadsheetml/2006/main" count="832" uniqueCount="179">
  <si>
    <t>Title V/ Maternal and Child Health (MCH) Action Plan: October 1 , 2020 - September 30, 2021</t>
  </si>
  <si>
    <t>Time
Period</t>
  </si>
  <si>
    <t>Reporting Over Time Period</t>
  </si>
  <si>
    <t>Oct 1 - Dec 31 (Baseline)</t>
  </si>
  <si>
    <t>Jan 1 - Mar 31</t>
  </si>
  <si>
    <t>Jul 1 - Sep 30</t>
  </si>
  <si>
    <t>Apr 1 - Jun 30</t>
  </si>
  <si>
    <r>
      <t>Objective</t>
    </r>
    <r>
      <rPr>
        <sz val="28"/>
        <color theme="1"/>
        <rFont val="Cambria"/>
        <family val="1"/>
      </rPr>
      <t xml:space="preserve"> </t>
    </r>
    <r>
      <rPr>
        <b/>
        <sz val="28"/>
        <color theme="1"/>
        <rFont val="Cambria"/>
        <family val="1"/>
      </rPr>
      <t xml:space="preserve">1 </t>
    </r>
    <r>
      <rPr>
        <sz val="28"/>
        <color theme="1"/>
        <rFont val="Cambria"/>
        <family val="1"/>
      </rPr>
      <t xml:space="preserve">(a statement of intention with actual achievement and results can be measured and compared - SMART)
</t>
    </r>
  </si>
  <si>
    <r>
      <t>Objective 2</t>
    </r>
    <r>
      <rPr>
        <sz val="28"/>
        <color theme="1"/>
        <rFont val="Cambria"/>
        <family val="1"/>
      </rPr>
      <t xml:space="preserve"> (a statement of intention with actual achievement and results can be measured and compared - SMART)
</t>
    </r>
  </si>
  <si>
    <r>
      <rPr>
        <b/>
        <sz val="24"/>
        <rFont val="Cambria"/>
        <family val="1"/>
      </rPr>
      <t>Strategy</t>
    </r>
    <r>
      <rPr>
        <sz val="24"/>
        <rFont val="Cambria"/>
        <family val="1"/>
      </rPr>
      <t xml:space="preserve"> (a general approach taken to achieve the objective)</t>
    </r>
  </si>
  <si>
    <r>
      <rPr>
        <b/>
        <sz val="24"/>
        <rFont val="Cambria"/>
        <family val="1"/>
      </rPr>
      <t>Activities</t>
    </r>
    <r>
      <rPr>
        <sz val="24"/>
        <rFont val="Cambria"/>
        <family val="1"/>
      </rPr>
      <t xml:space="preserve"> (specific
actions to implement
strategy)</t>
    </r>
  </si>
  <si>
    <t>a.</t>
  </si>
  <si>
    <t>b.</t>
  </si>
  <si>
    <t>c.</t>
  </si>
  <si>
    <t>a.1.</t>
  </si>
  <si>
    <t>b.1.</t>
  </si>
  <si>
    <t>c.1.</t>
  </si>
  <si>
    <r>
      <t>Objective 3</t>
    </r>
    <r>
      <rPr>
        <sz val="28"/>
        <color theme="1"/>
        <rFont val="Cambria"/>
        <family val="1"/>
      </rPr>
      <t xml:space="preserve"> (a statement of intention with actual achievement and results can be measured and compared - SMART)
</t>
    </r>
  </si>
  <si>
    <t>2020 - 2021 Total</t>
  </si>
  <si>
    <t>2020 - 2025 Goal</t>
  </si>
  <si>
    <r>
      <t xml:space="preserve">Annual </t>
    </r>
    <r>
      <rPr>
        <b/>
        <i/>
        <sz val="28"/>
        <color theme="1"/>
        <rFont val="Cambria"/>
        <family val="1"/>
      </rPr>
      <t>Report</t>
    </r>
    <r>
      <rPr>
        <b/>
        <sz val="28"/>
        <color theme="1"/>
        <rFont val="Cambria"/>
        <family val="1"/>
      </rPr>
      <t xml:space="preserve"> Narrative for October 1, 2020 - September 30, 2021</t>
    </r>
  </si>
  <si>
    <r>
      <t xml:space="preserve">Annual </t>
    </r>
    <r>
      <rPr>
        <b/>
        <i/>
        <sz val="28"/>
        <color theme="1"/>
        <rFont val="Cambria"/>
        <family val="1"/>
      </rPr>
      <t>Plan</t>
    </r>
    <r>
      <rPr>
        <b/>
        <sz val="28"/>
        <color theme="1"/>
        <rFont val="Cambria"/>
        <family val="1"/>
      </rPr>
      <t xml:space="preserve"> Narrative for October 1, 2020 - September 30, 2021</t>
    </r>
  </si>
  <si>
    <t>Title V/ Maternal and Child Health (MCH) Action Plan: October 1 , 2021 - September 30, 2022</t>
  </si>
  <si>
    <t>Evidence-Based or 
-Informed Strategy
Measure (ESM)</t>
  </si>
  <si>
    <r>
      <rPr>
        <b/>
        <sz val="24"/>
        <rFont val="Cambria"/>
        <family val="1"/>
      </rPr>
      <t xml:space="preserve">Resources Available
</t>
    </r>
    <r>
      <rPr>
        <sz val="24"/>
        <rFont val="Cambria"/>
        <family val="1"/>
      </rPr>
      <t>to implement strategy (Braiding and Layering)</t>
    </r>
  </si>
  <si>
    <r>
      <t xml:space="preserve">Annual </t>
    </r>
    <r>
      <rPr>
        <b/>
        <i/>
        <sz val="28"/>
        <color theme="1"/>
        <rFont val="Cambria"/>
        <family val="1"/>
      </rPr>
      <t>Plan</t>
    </r>
    <r>
      <rPr>
        <b/>
        <sz val="28"/>
        <color theme="1"/>
        <rFont val="Cambria"/>
        <family val="1"/>
      </rPr>
      <t xml:space="preserve"> Narrative for October 1, 2021 - September 30, 2022</t>
    </r>
  </si>
  <si>
    <r>
      <t xml:space="preserve">Annual </t>
    </r>
    <r>
      <rPr>
        <b/>
        <i/>
        <sz val="28"/>
        <color theme="1"/>
        <rFont val="Cambria"/>
        <family val="1"/>
      </rPr>
      <t>Report</t>
    </r>
    <r>
      <rPr>
        <b/>
        <sz val="28"/>
        <color theme="1"/>
        <rFont val="Cambria"/>
        <family val="1"/>
      </rPr>
      <t xml:space="preserve"> Narrative for October 1, 2021 - September 30, 2022</t>
    </r>
  </si>
  <si>
    <t>2021 - 2022 Total</t>
  </si>
  <si>
    <t>Oct 1 - Dec 31</t>
  </si>
  <si>
    <t>Title V/ Maternal and Child Health (MCH) Action Plan: October 1 , 2022 - September 30, 2023</t>
  </si>
  <si>
    <t>2022 - 2023 Total</t>
  </si>
  <si>
    <r>
      <t xml:space="preserve">Annual </t>
    </r>
    <r>
      <rPr>
        <b/>
        <i/>
        <sz val="28"/>
        <color theme="1"/>
        <rFont val="Cambria"/>
        <family val="1"/>
      </rPr>
      <t>Plan</t>
    </r>
    <r>
      <rPr>
        <b/>
        <sz val="28"/>
        <color theme="1"/>
        <rFont val="Cambria"/>
        <family val="1"/>
      </rPr>
      <t xml:space="preserve"> Narrative for October 1, 2022 - September 30, 2023</t>
    </r>
  </si>
  <si>
    <r>
      <t xml:space="preserve">Annual </t>
    </r>
    <r>
      <rPr>
        <b/>
        <i/>
        <sz val="28"/>
        <color theme="1"/>
        <rFont val="Cambria"/>
        <family val="1"/>
      </rPr>
      <t>Report</t>
    </r>
    <r>
      <rPr>
        <b/>
        <sz val="28"/>
        <color theme="1"/>
        <rFont val="Cambria"/>
        <family val="1"/>
      </rPr>
      <t xml:space="preserve"> Narrative for October 1, 2022 - September 30, 2023</t>
    </r>
  </si>
  <si>
    <t>Title V/ Maternal and Child Health (MCH) Action Plan: October 1 , 2023 - September 30, 2024</t>
  </si>
  <si>
    <t>2023 - 2024 Total</t>
  </si>
  <si>
    <r>
      <t xml:space="preserve">Annual </t>
    </r>
    <r>
      <rPr>
        <b/>
        <i/>
        <sz val="28"/>
        <color theme="1"/>
        <rFont val="Cambria"/>
        <family val="1"/>
      </rPr>
      <t>Plan</t>
    </r>
    <r>
      <rPr>
        <b/>
        <sz val="28"/>
        <color theme="1"/>
        <rFont val="Cambria"/>
        <family val="1"/>
      </rPr>
      <t xml:space="preserve"> Narrative for October 1, 2023 - September 30, 2024</t>
    </r>
  </si>
  <si>
    <r>
      <t xml:space="preserve">Annual </t>
    </r>
    <r>
      <rPr>
        <b/>
        <i/>
        <sz val="28"/>
        <color theme="1"/>
        <rFont val="Cambria"/>
        <family val="1"/>
      </rPr>
      <t>Report</t>
    </r>
    <r>
      <rPr>
        <b/>
        <sz val="28"/>
        <color theme="1"/>
        <rFont val="Cambria"/>
        <family val="1"/>
      </rPr>
      <t xml:space="preserve"> Narrative for October 1, 2023 - September 30, 2024</t>
    </r>
  </si>
  <si>
    <t>Title V/ Maternal and Child Health (MCH) Action Plan: October 1 , 2024 - September 30, 2025</t>
  </si>
  <si>
    <t>2024 - 2025 Total</t>
  </si>
  <si>
    <r>
      <t xml:space="preserve">Annual </t>
    </r>
    <r>
      <rPr>
        <b/>
        <i/>
        <sz val="28"/>
        <color theme="1"/>
        <rFont val="Cambria"/>
        <family val="1"/>
      </rPr>
      <t>Plan</t>
    </r>
    <r>
      <rPr>
        <b/>
        <sz val="28"/>
        <color theme="1"/>
        <rFont val="Cambria"/>
        <family val="1"/>
      </rPr>
      <t xml:space="preserve"> Narrative for October 1, 2024 - September 30, 2025</t>
    </r>
  </si>
  <si>
    <r>
      <t xml:space="preserve">Annual </t>
    </r>
    <r>
      <rPr>
        <b/>
        <i/>
        <sz val="28"/>
        <color theme="1"/>
        <rFont val="Cambria"/>
        <family val="1"/>
      </rPr>
      <t>Report</t>
    </r>
    <r>
      <rPr>
        <b/>
        <sz val="28"/>
        <color theme="1"/>
        <rFont val="Cambria"/>
        <family val="1"/>
      </rPr>
      <t xml:space="preserve"> Narrative for October 1, 2024 - September 30, 2025</t>
    </r>
  </si>
  <si>
    <t>Title V/ Maternal and Child Health (MCH) Action Plan: October 1 , 2021 - September 30, 2025</t>
  </si>
  <si>
    <t>2020 - 2025 Grand Total</t>
  </si>
  <si>
    <r>
      <rPr>
        <b/>
        <sz val="24"/>
        <rFont val="Cambria"/>
        <family val="1"/>
      </rPr>
      <t xml:space="preserve">Resources Contributed
</t>
    </r>
    <r>
      <rPr>
        <sz val="24"/>
        <rFont val="Cambria"/>
        <family val="1"/>
      </rPr>
      <t>to implement strategy (Braiding and Layering)</t>
    </r>
  </si>
  <si>
    <t>Numbers/
Percent
Achieved</t>
  </si>
  <si>
    <t>Population Domain: Women's/Maternal</t>
  </si>
  <si>
    <t>Priority Need: Well-women care, with an emphasis on minority and low-income women</t>
  </si>
  <si>
    <t>NPM#1: Percent of women, ages 18-44, with a preventive visit in the past year</t>
  </si>
  <si>
    <t xml:space="preserve">b. Implement media campaign incorporating culturally specific language to promote preventative care. </t>
  </si>
  <si>
    <t xml:space="preserve">c.
</t>
  </si>
  <si>
    <t xml:space="preserve">a.1. North Dakota Medicaid Medical Advisory Committee and subcommittee convene on a routine basis to discuss Medicaid concerns. </t>
  </si>
  <si>
    <t>b.1. By January 2021, hold training on participatory grant making strategy for partners to develop media campaign tailored to their communities, ensuring all strategies use the scientifically rigorous strategies for well woman care: tailored messaging, interactive social media, and culturally-specific media channels to reach women where they are.  
b.2. By September 2021, convene three additional quarterly meeting with grantees to implement campaigns. 
b.3. By September 2021, media campaigns will be disseminated to the public for viewing.</t>
  </si>
  <si>
    <t>a. Develop and implement initial policy  recommendations for extending Medicaid up to one year after birth.</t>
  </si>
  <si>
    <t xml:space="preserve">b.1. Participatory grant making leverages grantees own creativity and resources to implement the campaign of their choice. 
b.2. Dedicated funding from two programs (Women's Way and Chronic Disease Hypertension Program) within the North Dakota Department of Health to assist in media campaign development. 
 </t>
  </si>
  <si>
    <t xml:space="preserve">c.1. By September 2021, increase the number of women who are referred after a positive PHQ-2 or PHQ-9 during their visit at a Title X clinic.
c.2. Identify one to three pediatric providers to pilot screening women for depression at the two-week well baby check-up. 
</t>
  </si>
  <si>
    <t>c.1. Title X currently screens clients using the  PHQ-2 and PHQ-9.
c.2. Partner with up to three pediatric clinics to pilot depression screenings.
c.3. AIM bundles and ACOG resources for postpartum care will be used.</t>
  </si>
  <si>
    <t xml:space="preserve">Title V staff will partner with entities who routinely work with women between the ages of 18-44 to increase the percentage of these women who have had a preventative health visit, specifically targeting low income and minority women, moving the number of women who report having a 'routine' checkup in the last 12 months before pregnancy from 37% to 45% as measured by PRAMS data, a 22% increase over five years. </t>
  </si>
  <si>
    <t xml:space="preserve">a.1.  Convene task force quarterly with at least three partners from Well Woman Strategy team and North Dakota Medicaid office.
a.2. Identify  at least three other states' strategies for extending medicaid, including legislative foundation. 
</t>
  </si>
  <si>
    <t xml:space="preserve">c. Increase depression screening and referrals for women in childbearing years. </t>
  </si>
  <si>
    <t>During the 2018-2019 Maternal Child Health (MCH) Needs Assessment, it was identified that women in North Dakota are lacking in preventative health visits. According to the 2017-2018 North Dakota Pregnancy Risk Assessment Monitoring System (PRAMS) data, 37% of women (38% of American Indian women, 34% of White women, and 54% of women of other races) reported having a “routine” check up in the 12 months prior to becoming pregnant.  The MCH team gathered a group of stakeholders (8 external partner organizations) to identify strategies to increase the number of women, ages 18-44, who report having a preventative health visit within the past 12 months. 
Timely access to appropriate health care is vital to achieving better health outcomes for women. A key strategy that Title V staff will be working to address is extending Medicaid coverage to one-year post-partum. Uninsured women are less likely to receive preventive services and are more likely to develop chronic health conditions. Despite the importance of access to appropriate health care, 10% of women ages 15-49 in North Dakota were reported as uninsured in 2017, according to the Kaiser Family Foundation (KFF). Because pregnant women can qualify for Medicaid with a slightly higher income, Medicaid is one way to bridge the gap for those who may not otherwise be able to afford insurance and thus provide access to critical preventative care. According to North Dakota Vital Records, 28% of births were financed by Medicaid in 2018, while according to KFF, the overall number of women covered by Medicaid is much lower with only 9% of women ages 15-49 on Medicaid. Given the high number of women covered by Medicaid and engaging with the medical system during the pregnancy and post-partum period, there is a unique opportunity to provide preventative care by capitalizing on this time period when women are more likely to have access to care. 
Women covered by Medicaid, especially minority women, are at higher risk for adverse outcomes of pregnancy. For example, gestational hypertension rates in North Dakota among the Medicaid population were 4.6% and 4.3% for white and black women respectively, and nearly 7% for American Indian women. In the six weeks after a mother gives birth, Medicaid-eligible women are able to obtain valuable services related to the acute concerns of pregnancy and birth. However, six weeks of Medicaid coverage may not be long enough for these conditions to resolve, often leaving women unable to access necessary care due to lapse in coverage. The American College of Obstetricians and Gynecologists (ACOG) describes that after the initial postpartum period, women slowly transition from postpartum-related medical care to well-woman care that has a broader focus. It is during this time that women can begin getting appropriate interconception care to assure a healthy subsequent pregnancy and to address health concerns that could affect her long-term health outcomes overall. By extending Medicaid one year postpartum, we increase the potential for these women to enter their next pregnancy in a healthier state. 
Nationally, a major focus of many women's health campaigns is extending postpartum access to Medicaid. There is widespread understanding that extending Medicaid coverage is a strategic way to provide better access to preventative health care. One example is Illinois, which is advocating for an extension of Medicaid fueled in part by the absence of postpartum coverage. A recent study in Illinois demonstrated that 75% of maternal deaths were related to mental health and the majority of deaths occurred within six months after giving birth. These findings highlight the need for continuity of care for women continuing for months, not mere weeks postpartum. The need for the extension of Medicaid may be particularly important for minority women: research shows that women of color and who have lower incomes are more likely to suffer from post-partum depression, which may require longer-term care and treatment. 
The two activities that will be included for this strategy include:
1.  Convene a task force quarterly with at least three partners from the Well Woman Strategy team and North Dakota Medicaid office. 
2.  Identify at least three other states' strategies for extending Medicaid, including legislative foundation. 
As mentioned in strategy one, women of color and lower income are more likely to suffer from post-partum depression. In fact, the Centers for Disease Control (CDC) 2018 data reports that the suicide rate for the American Indian population in North Dakota is at an alarming 45.1% compared with the US rates of 13.4%.  For post-partum depression specifically, there is also a large disparity between American Indian women and others: during the post-partum time, 21.2% of America Indian mothers and 11.9% of mothers of other races and 14.1% of White mothers reported depression symptoms. High depression rates are seen prior to pregnancy as well: 2017-2018 PRAMS data for North Dakota, 18% of American Indian mothers, 17.3% of White mothers, and 9% of mothers of other races reported they experienced depression in the three months prior to their pregnancy. According to the National Institute of Health, Systematic Review of Maternal and Infant Outcomes in 2019, untreated post-partum depression can have negative consequences for both the mother and baby. Implications for the mother can include obesity, alcohol/drug use, breastfeeding issues, and relationship disturbances. Implications for the babies can include lower cognitive functioning, violent behaviors, and psychiatric/medical disorders in adolescence. 
Taken together, this data demonstrates that depression is a significant issue both before and after pregnancy and highlights that mental health should be at the forefront of preventative care efforts. Early identification and treatment of depression in women of childbearing years is one key component to improving the over-all health and well-being of women (and their children) in the state. Title V staff will be working diligently on increasing depression screening for women.
The 2021 annual plan includes two activities to address depression screening: 
1. By September 2021, increase the number of women who are referred after a positive PHQ-2 or PHQ-9 during their visit at a Title X clinic.
2. Identify one to three pediatric providers to pilot screening women for depression at the two-week well baby check-up.
The Evidence-Based or Informed Strategy Measure (ESM) for this strategy is to assess and increase the percentage of women screened in pediatric clinics at the piloting clinics. The Centers for Medicare and Medicaid Services (CMS) approved coverage of post-partum depression screening for women during their well-child visits in 2016. The American Academy of Pediatrics recommends routine screening of women in the post-partum period for depression at well-child visits. In year one of the plan, the team will partner with pediatricians to evaluate post-partum screening during well child visits. While many pediatricians are screening women in some way at well child visits, the process is not standardized, and data is not readily available to assess the efficacy of screening practices, number of referrals, or percentage of referrals resulting in follow-up mental health appointments. The ultimate team goal is to increase the number of pediatric clinics across the state that are consistently screening women for depression at these routine visits for their children. Data gathered in year one will provide an opportunity for quality improvement: screening types and processes for screening will be reviewed in partner meetings on a continuing basis to identify areas of improvement and strategies to improve the quality of care.   
Partnering with pediatricians to reach women during well-child visits will help identify women experiencing depression in a very specific time: the post-partum period. The annual plan will also reach a broader base of women by partnering with Title X clinics who are accessing care prior to pregnancy.
Title X clinics are designed to serve people who are at risk for limited resources and entry into main-stream health care establishments. Often women seek care at a Title X clinic to confirm pregnancy. These visits provide an opportunity to screen women for perinatal depression. This early detection of depression can help facilitate early treatment/management and reduce the number of adverse maternal and infant outcomes that are often associated with untreated depression.
The number of unduplicated women served in Title X clinics across North Dakota in 2019 was 4,489. Of the women served, 4,011 received an initial depression screening (via the Patient Health Questionnaire, PHQ2). A positive screen with the PHQ2 requires a follow up with the PHQ9 to identify which women have depression and need referral. However, in Title X clinics, only 150 of women who screened positive by the PHQ2 were screened with the PHQ9, a mere 3.3% of the total women served. Based on the PRAMS data cited above, depression rates in North Dakota are significantly higher and more women should be receiving the PHQ9. Further, of the women who screened positive, there is disparity in the referrals based on insurance type: 44.8% of women with private insurance were referred for follow up mental health service compared to only 37.7% for those with no insurance or 42% for those on Medicaid. 
While this strategy aims to identify depression, the plan’s first strategy of expanding Medicaid coverage until one year postpartum will amplify the efficacy of this strategy. Expanding Medicaid coverage until one-year post-partum is one step towards ensuring that if a woman would like to seek mental health, she has the insurance coverage to do so. 
In the coming years, the team will be looking at the combined efficacy of Medicaid extension and increased depression screening and referral. The team will look at the number of women screened &amp;/or referred for mental health concerns in obstetrics clinics and expand the screenings performed at well-child visits in pediatric clinics.  
For activities in the upcoming years, the team would like to explore what other states are using for interconception care models (such as IMPLICIT: Interventions to Minimize Preterm and Low Birth Weight Infants Using Continuous Improvement Techniques). As one example, Minnesota is piloting the IMPLICIT model and the North Dakota Department of Health (NDDoH) team plans to meet with them to discuss successes and challenges of this pilot project before a final decision is made to move forward with adding this as an activity to improving women’s health outcomes. The team will also explore the expansion of depression screening for home visiting programs in North Dakota to mirror the MCH and Nurse-Family Partnership which currently use the PHQ-9 and Generalized Anxiety Disorder (GAD) 7 screening tools for mothers during visits in the first year of life. 
Other state MCH plans have demonstrated that using media platforms is effective for educating women on availability of preventative care and providers, especially for women of lower incomes and/or from a minority demographic. Media-based health prevention campaigns use techniques of commercial marketing designed to reach a specified audience with a targeted message, to increase public awareness around the area of women’s health (mental &amp; physical) and encourage behavior change. As noted in the Georgetown University MCH Evidence Toolkit 2020, media campaigns are proving to be effective in improving women's health across a wide range of wellness criteria. Effective campaigns should be community driven, developed by community members using culturally appropriate messaging and delivered through channels most effective for the communities they serve. Interactive social media platforms have been particularly useful for increasing well-women care outcomes in low-income women. Title V staff plan to create a media campaign specifically for promoting well-woman care as a key activity to drive change.
During the first strategy planning meeting facilitated by the MCH team, partners identified messages and channels of communication that they believe would be most effective in increasing preventative, healthy (well-women) visits in their communities.  A few of the ideas that were proposed include: 
1.	Use a simple infographic to communicate the various reasons a woman should see a health care provider and what type of provider she should see for various health concerns,
2.	Target men aimed at encouraging them to remind the women in their lives to take care of their health and for women to seek preventative health care, 
3.	Use simple social media messaging targeted at educating women on the various types of preventative health care visits that could be posted through a variety of different platforms that are utilized by state agencies and other partners. 
Within the NDDoH, there are two programs that could be used to braid funding for media campaigns to promote preventative care visits to women of childbearing age. This media plan uses an equitable strategy of resource division: participatory grant making. Participatory grant making uses shared decision-making strategies to ensure grantees can contribute to the distribution of the available funding. In the second strategy planning meeting led by the MCH team, a guest speaker presented on participatory grant making and how this strategy could be used to reach shared goals for the media campaign. 
The activities that will be conducted in year one for this strategy include: 
1.	By January 2021, hold training on participatory grant making strategy for partners to develop media campaign tailored to their communities, ensuring all strategies use the scientifically rigorous strategies for well woman care: tailored messaging, interactive social media, and culturally-specific media channels to reach women where they are.
2.	By September 2021, convene three additional quarterly meeting with grantees to implement campaigns. 
3.	By September 2021, media campaigns will be disseminated to the public for viewing.
The ESM that will be used to measure the success of these activities is to assess and increase the number of tailored messages developed targeting low-income and minority women.
Partners were hopeful that participatory grant making would be an innovative strategy that could keep equity at the center of planning around well-women care. Partners in this work include:
•	Prevent Child Abuse of North Dakota (PCAND)
•	Lutheran Social Services (LSS)
•	Head Start/Early Head Start
•	Family Health Care – Fargo
•	Altru Medical Facility
•	Sanford Health Fargo
•	North and South Dakota Perinatal Quality Collaborative (NSDPQC)
•	Midwives
•	Title X State Program Director and Nurse Consultant
•	Upper Missouri District Health Unit (UMDHU)</t>
  </si>
  <si>
    <t>c.1. Title X currently screens clients using the  PHQ-2 and PHQ-9.
c.2. Utilize PHQ-2 and PHQ-9 or Edinburgh Screenings in more pediatric clinics.
c.3. AIM bundles and ACOG resources for postpartum care will be used.</t>
  </si>
  <si>
    <t xml:space="preserve">a.1.  Continue facilitating discussions on strategic plans with the task force developed last reporting period, in partnership with ND Medicaid.
a.2. By September 2022, develop a strategic plan to move forward with post-partum Medicaid coverage expansion.
</t>
  </si>
  <si>
    <t>b.1. By October 2021, hold second group training on participatory grant making strategy for new partners to develop additional community driven campaigns tailored for their communities, ensuring all strategies use the scientifically rigorous strategies for well woman care: tailored messaging, interactive social media, and culturally specific channels to reach women where they are.  
b.2. By September 2022, convene three quarterly meeting with grantees to implement campaigns and monitor progress. 
b.3. By September 2022, outreach campaigns will be implemented within the community.</t>
  </si>
  <si>
    <t xml:space="preserve">b.1. Participatory grant making leverages grantees own creativity and resources to implement the campaign of their choice. 
b.2.Seek dedicated funding from two programs (Women's Way and Chronic Disease Hypertension Program) within the North Dakota Department of Health to assist in media campaign development. 
 </t>
  </si>
  <si>
    <t xml:space="preserve">b. Implement a media campaign incorporating culturally specific language to promote preventative care. </t>
  </si>
  <si>
    <t xml:space="preserve">c.1. By September 2022, engage the facilities not currently offering post-partum depression screenings as identified by the survey done in 2021, to identify roadblocks in their processes and strategies for more standardized screening and/or referrals.
c.2. By September 2022, continue to partner with the Title X clinics to maintain the number of women who are referred for behavioral health services after a positive PHQ-2 or PHQ-9 during their visit at 95% or greater. We will partner with the Office of the State Epidemiology to determine number of refusals and if there is a need for intervention in this area.
C.3. 3.	By September 2022, explore peer support models that could be implemented or expanded through training, support, or technical assistance. Through discussions with community partners, home visiting was identified as an area of opportunity to expand/enhance screening and support. In 2022, we will meet with home visiting programs to identify training needs for staff. 
</t>
  </si>
  <si>
    <t xml:space="preserve">Extending Medicaid to one year postpartum was identified as a key strategy to improve women’s preventative care. Women covered by Medicaid, especially minority women, are at higher risk for adverse outcomes of pregnancy. In the six weeks after a mother gives birth, Medicaid-eligible women can obtain valuable services related to the acute concerns of pregnancy and birth. However, six weeks of Medicaid coverage may not be long enough for these conditions to resolve, often leaving women unable to access necessary care due to lapse in coverage. The American College of Obstetricians and Gynecologists (ACOG) describes that after the initial postpartum period, women slowly transition from postpartum-related medical care to well-woman care that has a broader focus. It is during this time that women can begin getting appropriate interconception care to assure a healthy subsequent pregnancy and to address health concerns that could affect her long-term health outcomes overall. By extending Medicaid one year postpartum, we increase the potential for these women to enter their next pregnancy in a healthier state. </t>
  </si>
  <si>
    <t xml:space="preserve">Nationally, a major focus of many women's health campaigns is extending postpartum access to Medicaid. There is widespread understanding that extending Medicaid coverage is a strategic way to provide better access to preventative health care. One example is Illinois, which is advocating for an extension of Medicaid fueled in part by the absence of postpartum coverage. A recent study in Illinois demonstrated that 75% of maternal deaths were related to mental health and most deaths occurred within six months after giving birth. These findings highlight the need for continuity of care for women continuing for months, not mere weeks postpartum. The need for the extension of Medicaid may be particularly important for minority women: research shows that women of color and who have lower incomes are more likely to suffer from post-partum depression, which may require longer-term care and treatment. </t>
  </si>
  <si>
    <t>The 2021 annual plan included two activities for expanding Medicaid to one year postpartum:</t>
  </si>
  <si>
    <t xml:space="preserve">1.  Convene a task force quarterly with at least three partners from the Well Woman Strategy team and North Dakota Medicaid office. </t>
  </si>
  <si>
    <t xml:space="preserve">2.  Identify at least three other states' strategies for extending Medicaid, including legislative foundation. </t>
  </si>
  <si>
    <t xml:space="preserve">In June 2021, the MCH Women’s/Maternal Health Team convened a task force that included stakeholders across North Dakota. Participants included the North Dakota Medicaid Director, Executive Director of North Dakota Medical Association, Health Service Coordinator Medical Officer, and others. All in attendance were in favor submitting a State Plan Amendment to cover post-partum women beyond for up to 12 months after delivery as current coverage lasts only 60 days after delivery. The task force recognized that there is strong national movement to extend coverage to 1 year after birth and the opportunity that the American Rescue Plan Act (ARPA) of 2021 provides to extend Medicaid. The North Dakota Medicaid Director agreed to develop a plan to extend Medicaid and to keep the MCH Women’s/Maternal Health Team and task force updated. </t>
  </si>
  <si>
    <t xml:space="preserve">This data demonstrates that depression is a significant issue both before and after pregnancy and highlights that mental health should be at the forefront of preventative care efforts. Early identification and treatment of depression in women of childbearing years is one key component to improving the over-all health and well-being of women (and their children) in the state. </t>
  </si>
  <si>
    <t xml:space="preserve">The 2021 annual plan included two activities to address depression screening: </t>
  </si>
  <si>
    <t>1. By September 2021, increase the number of women who are referred after a positive PHQ-2 or PHQ-9 during their visit at a Title X clinic.</t>
  </si>
  <si>
    <t>2. Identify one to three pediatric providers to pilot screening women for depression at the two-week well baby check-up.</t>
  </si>
  <si>
    <t>The number of unduplicated women served in Title X clinics across North Dakota from October 2020 through September 2021 was 3,860. Of those, 3,576 received an initial depression screening utilizing the Patient Health Questionnaire – 2 (PHQ-2) and 251 received an additional screening, the PHQ-9. Results of both of these screenings led to the following: 104 referred to a private counselor, 1 taken to the hospital, 23 referred to a Human Services Center, 2 referred to the National Lifeline, and 111 counseled by the provider.</t>
  </si>
  <si>
    <t xml:space="preserve">For activity two, the MCH Women’s/Maternal Health Team identified three specific goals regarding depression screening at two-week well baby check-ups. First, all pediatric clinical settings should have screening post-partum for the mother at the two-week well child visit. Second, a referral process be identified at each facility. Third, that standards for recognition and response would be identified.  </t>
  </si>
  <si>
    <t xml:space="preserve">To begin work on these goals, the MCH Women’s/Maternal Health team surveyed pediatricians across the state. The survey helped identify that depression screenings were taking place at some facilities during the two-week well child and many facilities were using Edinburgh Postnatal Depression Scale. Armed with this knowledge, the team reached out to a pediatrician at Altru Health System in Grand Forks, and their clinic committed to piloting depression screening among women at the two-week well baby check-up. </t>
  </si>
  <si>
    <t xml:space="preserve">The start date for piloting was January 2021, but multiple barriers prevented an on-time start. First, the administration did not agree to use the Edinburg; they chose to use the Patient Health Questionnaire (PHQ2), with positive screens followed by the PHQ9, as the PHQ2/9 is used across the health system. They also felt this would be easier to enter the electronic flowsheets. </t>
  </si>
  <si>
    <t xml:space="preserve">They began with one pediatrician, to determine if the workflow would be interrupted. They considered asking mothers to complete the PHQ2 pre-visit by paper, then entering the paper copy into a flowsheet in the mother’s chart. </t>
  </si>
  <si>
    <t xml:space="preserve">By August 2021, three pediatric providers had successfully implemented the PHQ-2 and PHQ-9 for all postpartum mothers at the two-week well child visit and did not find any challenges with the workflow. Additional pediatric providers will begin to use this strategy in the coming year. </t>
  </si>
  <si>
    <t xml:space="preserve">The MCH Women’s/Maternal Health team’s goal during the five-year plan is to increase the number of pediatric clinics across the state that are consistently screening women for depression at these routine visits for their children. Data gathered in year one provides an excellent opportunity for quality improvement in the additional years of the plan. The 2021 data suggests that adopting a specific screening tool statewide for consistency may be unrealistic. The piloting site determined that the PHQ2/9 were the best fit at their facility to assess postpartum depression. The pilot site found that at their facility, there was no significant change in workflow when the screening was adopted. </t>
  </si>
  <si>
    <t xml:space="preserve">In year two, the MCH Women’s/Maternal Health team will work with the pilot site to determine if it would be appropriate for them to share their successes and challenges with a wider audience of pediatricians. The team may be able to leverage this site’s knowledge and successes to encourage a larger number of pediatricians to adopt screening statewide. Further, conversations with the President of the American Academy of Pediatrics (AAP) in North Dakota identified that the AAP and the president herself strongly support the use of postpartum screening at well child visits.  </t>
  </si>
  <si>
    <t>Given the success of strategy one, expanding Medicaid coverage until one year postpartum, the team expects the impact of screening of women for postpartum depression will be amplified in future years. Screening for postpartum depression is only effective if appropriate referrals are made and if the woman can follow-up on the referral provided. Expanding Medicaid coverage until one-year post-partum is one step towards ensuring that if a woman would like to seek mental health, she has the insurance coverage to do so.</t>
  </si>
  <si>
    <t xml:space="preserve">The third strategy the MCH Women’s/Maternal Health team identified was implementing a media campaign that would incorporate culturally specific language to promote preventative care. The activities that were planned in the 2020-21 year included: </t>
  </si>
  <si>
    <t>Holding a training on participatory grant making strategy for partners to develop media campaign tailored to their communities, ensuring all strategies use the scientifically rigorous strategies for well woman care: tailored messaging, interactive social media, and culturally specific media channels.</t>
  </si>
  <si>
    <t xml:space="preserve">Convening three additional quarterly meeting with grantees to implement campaigns. </t>
  </si>
  <si>
    <t>Disseminating campaigns to the public for viewing.</t>
  </si>
  <si>
    <t xml:space="preserve">In early 2021, MCH partners joined by the Microsoft Teams platform for a half-day session to share project ideas and determine funding allocations. A nationally recognized participatory grant making facilitator guided participants in the session. All groups had seven minutes to ‘pitch’ their idea to each other. Time was provided for each organization to determine a funding amount to allocate to other groups. After the session, contracts for the participating organizations were executed by North Dakota Department of Health (NDDoH). Regular opportunities for collaboration and sharing were provided throughout the year. The goal was to provide three stakeholder meetings but given most contracts were not executed until June 2021, and projects did not begin until late summer/early fall, only one additional stakeholder meeting was held. </t>
  </si>
  <si>
    <t xml:space="preserve">Grantees, a summary of their project, and the goals achieved in 2021 are listed below. Some of the grantees have completed their work as of September 2021. Others are continuing their work, through additional funding that was provided by the Women’s Way initiative. </t>
  </si>
  <si>
    <t>South Sudanese Foundation</t>
  </si>
  <si>
    <t>Jamestown Regional – No Excuses Program:</t>
  </si>
  <si>
    <t>Motherland Health</t>
  </si>
  <si>
    <t xml:space="preserve">Women Empowerment Outreach (WEO) </t>
  </si>
  <si>
    <t>Sacred Pipe – Modern Moccasins:</t>
  </si>
  <si>
    <t>United African Community – Take Care of Yourself:</t>
  </si>
  <si>
    <t>Women Empowering Women:</t>
  </si>
  <si>
    <t xml:space="preserve">Bismarck Global Neighbors </t>
  </si>
  <si>
    <t xml:space="preserve">The MCH Women’s/Maternal Health team had planned to provide the media campaigns to the public for viewing, however, most groups did not develop a broad media campaign aimed for larger audiences and public consumption, so this activity was not executed in the 2020-2021 year. For example, a broad media campaign may have been a billboard targeting African American women promoting preventative health care generally. Instead, all groups targeted a very specific population, and provided tailored, time-limited messages for specific community groups, such as providing a webinar on a specific topic, tailored to African American women, or providing seminars/workshops on a specific preventative health topic, attended by American Indian women. </t>
  </si>
  <si>
    <t xml:space="preserve">An unexpected success of this project was the opportunity to develop an abstract for the 2022 AMCHP conference. Multiple partners participating in this project joined together to co-author an abstract for submission. If the abstract is accepted, partners will provide a panel at the AMCHP conference, highlighting the benefits and challenges of Participatory Grant Making. </t>
  </si>
  <si>
    <t xml:space="preserve">In fall 2021, North Dakota State University hired the health equity coordinator, a medical doctor from Ghana in the master’s in public health program. Dr. Antwi continued to build the health equity initiative, identifying appropriate models of health equity process change that could be adopted and followed to ensure the health equity training addressed key areas of process change. Further, Dr. Antwi began working with the North and South Dakota Perinatal Quality Collaborative (NSDPQC), as the health equity training would be disseminated through NSDPQC channels. The training will be launched in late spring 2022 and will be a component of a larger health equity initiative, which will provide levels of certification to health facilities as they complete progressively more intense and comprehensive health equity trainings. </t>
  </si>
  <si>
    <t xml:space="preserve">The NSDPQC has been an important partner for the NSDPQC, to reach women across the state and ensure communication with a range of providers and health facilities. The MCH Women’s/Maternal Health team has served as leadership in the NSDPQC, developing relationships with providers and facilities serving women statewide. The role has expanded to include other opportunities to work with partners in women’s health, such as a role on the Maternal Mortality Review Committee (MMRC). The MCH Women’s/Maternal Health team conducts quarterly meetings with maternal health leaders to discuss progress, partnership opportunities and current priorities. The meetings include the president of the North Dakota chapter of the American College of Obstetricians and Gynecologists (ACOG), the North Dakota president of the North Dakota Society of Obstetrics and Gynecology, and one of the three Maternal Fetal Medicine providers in North Dakota.   </t>
  </si>
  <si>
    <t xml:space="preserve">Finally, the MCH Women’s/Maternal Health team had the opportunity to connect with a range of programs reaching women in their homes, by connecting with doulas and home visiting programs across the state during the 2020-21 year. The team met with Nurse Family Partnership and various indigenous home visiting programs and community health workers to identify appropriate partnership opportunities. Several of these programs will apply for grants with the MCH team in 2021-2022. In addition, the team was part of initial conversations to identify whether NDDoH would be an appropriate lead partner for developing a state-wide birthing collective. In late 2021, it was determined NDDoH should continue as a partner, but not as a lead, on this exciting initiative. Further conversations are planned in 2022 to expand the birth collective, with NDDoH as an active member of the initiative. </t>
  </si>
  <si>
    <t xml:space="preserve">2.     Increasing depression screening and referral, and </t>
  </si>
  <si>
    <t xml:space="preserve">3.     Implementing culturally appropriate messaging to reach women across the state.  </t>
  </si>
  <si>
    <t xml:space="preserve">In early 2021, the MCH Women’s/Maternal Health Team did extensive research on strategies used in other states to extend Medicaid, including legislative foundation. They met with multiple nationally recognized experts regarding Medicaid policy and postpartum coverage to receive feedback, suggestions and support. The team developed several guiding documents which included an extensive review paper of strategies used in other states, potential challenges, and benefits of extending Medicaid, and policy options in North Dakota. </t>
  </si>
  <si>
    <t xml:space="preserve">Women of color and lower income are more likely to suffer from post-partum depression. For post-partum depression specifically, 2018-2019 PRAMS data in North Dakota indicate there is a large disparity between American Indian women and others: during the post-partum time, 24.3% of America Indian mothers and 7.8% of mothers of other races and 19.6% of White mothers reported depression symptoms. High depression rates are seen prior to pregnancy as well: 2018-2019 PRAMS data for North Dakota, 24.1% of American Indian mothers, 17.4% of White mothers, and 5.4% of mothers of other races reported they experienced depression in the three months prior to their pregnancy. According to the National Institute of Health, Systematic Review of Maternal and Infant Outcomes in 2019, untreated post-partum depression can have negative consequences for both the mother and baby. Implications for the mother can include obesity, alcohol/drug use, breastfeeding issues, and relationship disturbances. Implications for the babies can include lower cognitive functioning, violent behaviors, and psychiatric/medical disorders in adolescence. </t>
  </si>
  <si>
    <t xml:space="preserve">The MCH Women’s/Maternal Health team recruited eight partners who serve minority and low-income women across various locations in the state to improve messaging for their communities using culturally appropriate campaigns. To ensure an equitable approach to funding decisions, ‘participatory grant making’ was utilized to determine allocation of funding. In one type of participatory grant making process, partners share proposals with each other, then meet in person to discuss their proposals. Each organization has funding to ‘gift’ to other organizations. </t>
  </si>
  <si>
    <t xml:space="preserve">·       The South Sudanese Foundation is a nonprofit organization in Fargo focusing on serving a range of needs among African immigrants. In 2021, the South Sudanese Foundation developed and executed a radio campaign aimed at reaching African women and increasing preventative health visits. Twenty-four programs were aired in their native language which had a state-wide reach and large listener base. </t>
  </si>
  <si>
    <t>·       Jamestown Regional Medical Center is a hospital in Jamestown which offers a specialized program called No Excuses, aimed at providing access to healthcare for all. The project was expanded through MCH funding to specifically focus more on well-woman services. The goals of the project were outreach activities to reach underserved populations in the Jamestown area and educate them about this program.</t>
  </si>
  <si>
    <t xml:space="preserve">·       Motherland Health is a mental health organization focused on immigrants in Fargo. Their project targeted underserved women who were receiving mental health services and providing education on well-woman preventative health care. </t>
  </si>
  <si>
    <t xml:space="preserve">·       Women Empowerment Outreach is a new nonprofit organization located in Williston. WEO hosted a conference called ‘Discovering the Devine Woman Within’ on June 25th and 26th, 2021, which targeted low-income minority women. The conference partnered with the local Public Health Department in Williston, and offered topics such as Women’s Health, Tobacco Cessation, and COVID vaccination. Invited speakers discussed spirituality and the importance of women taking care of their physical health. </t>
  </si>
  <si>
    <t>·       This nonprofit organization serves the urban indigenous community in the Bismarck/Mandan area. They implemented a series called ‘Reclaiming Our Community’, which was a three-part mini-series.  “Reclaiming Our Community: New Life” was held April 23-24, 2021, in Bismarck. It featured three prominent speakers in the community: Melanie Stoneman, Pearl Walker Swaney, and Jayne Young Bear. Each speaker discussed topics of women’s traditional birthing practices, traditional pre-natal and post-partum care, and parenting/preparation for new life. The second event planned was geared toward teens and featured a lock-in, however, the event was cancelled due to lack of participants. “Reclaiming Our Community: Big Aunty Energy” event was held September 9-10, 2021, in Bismarck. The event featured three speakers – Kelsey Peltier, Natasha Gourd, and Chelsea Luger. Each speaker discussed topics of women’s wellness, traditional concepts of “self-care”, and maintaining health throughout the life cycle, as well as their personal journey to understanding women’s wellness.</t>
  </si>
  <si>
    <t xml:space="preserve">·       The United African Community is a nonprofit organization in Grand Forks working to address a range of needs among African immigrants. They held four webinars and addressed these topics: cervical cancer screening, diabetes, nutrition, and breast cancer screening. The webinars were targeted to Liberian and Cameroonian communities in Grand Forks and members of Women of Love, an African-immigrant oriented nonprofit. The project included a bi-weekly in person exercise program for African women. </t>
  </si>
  <si>
    <t xml:space="preserve">·       This nonprofit organization in Minot organized  a Health Fair, which engaged women in the Hispanic communities in Western ND with the medical community. Women were encouraged to establish relationships with various providers and seek out preventative health services. The event was highly successful and had local press coverage. The needs of women were assessed, and mammography and cervical screening were identified as a primary need. Women Empowering Women is currently working on a 2021-22 MCH grant application to address these needs in the next year. </t>
  </si>
  <si>
    <t xml:space="preserve">·       Bismarck Global Neighbors (BGN) is a nonprofit organization in Bismarck that serves a range of needs among immigrants in the area. Bismarck Global neighbors hosted a Women’s Wellness training on August 17 and 20, 2021 in partnership with Sources of Strength.  Over 10 immigrant leaders from Hispanic and African backgrounds participated in the training; this training prepared them to educate other immigrants. To educate others, they will host educational opportunities for other immigrants in their peer groups. One of the participants included an English Language Learning (ELL) teacher from Argentina from the Adult Learning Center (ALC) that partnered in providing additional trainings at the ALC in Bismarck to all the ELL teachers to implement wellness initiatives and Sources of Strength model within their classroom curriculums. In the 2021-2022 year, BGN will establish “wellness groups” within the communities of women identified in need, train peer mentors, provide transportation to/from appointments/childcare if needed. </t>
  </si>
  <si>
    <t xml:space="preserve">A challenge faced during this reporting period was contract management and working with new grantees who had limited capacity and little experience with grants. Many hours to support each grantee was required to ensure each project’s success. To address this in 2021-22, the MCH Women’s/Maternal Health team has developed new processes for working with grantees, including one-on-one orientation sessions with each grantee prior to executing a contract, tracking sheets that are accessible for new or inexperienced grantees, and orientation documents aimed for those with little experience with grant language. The team put a great deal of effort into developing partner-friendly materials and processes for the 2021-22 year and are hopeful that the challenges faced in year one will be resolved moving forward. </t>
  </si>
  <si>
    <t xml:space="preserve">An additional challenge was the limitations of the Microsoft Teams-based participatory grant making session. Grantees were not easily able to connect with one another, discuss projects, or develop relationships via this platform. Further, given the session took place online and attention spans can be limited online, the session was scheduled for less time than it should have been. In year two, the MCH Women’s/Maternal Health team plans to do an in-person, all day participatory grant making session to allow appropriate social interaction, sharing, and relationship-development across grantees. </t>
  </si>
  <si>
    <t xml:space="preserve">Though it was not part of the initial 2020-21 plan, the team had an opportunity to develop a healthcare- focused quality improvement training to improve health equity knowledge among health care facilities in North Dakota. The Sacred Pipe Resource Center was an important partner in this project, hiring a health equity training coordinator to begin the development of the health equity training. Focus groups, interviews, and community activities were completed to identify key areas of need in equity among populations in North Dakota. Areas such as communication with patients at the healthcare facility were identified as key components to be addressed in a health equity training program. </t>
  </si>
  <si>
    <t xml:space="preserve">During the 2018-2019 Maternal Child Health (MCH) Needs Assessment, it was identified that women in North Dakota ages 18-44, particularly minority women and low-income women, were lacking in routine preventative health visits. 
According to the 2018-2019 North Dakota Pregnancy Risk Assessment Monitoring System (PRAMS) data, 33.5% of women (33.7% of White women, 47.3% of American Indian women and 48.4% of women of other races) reported having a “routine” check up in the 12 months prior to becoming pregnant. In the 12 months prior to pregnancy, 49% of North Dakota women had a regular OB/GYN appointment; 50.7% of white women, 33.9% of American Indian women and 39.7% of other women. To improve rates of these preventative health visits among reproductive age women, the MCH team gathered a group of stakeholders to review the strategies and activities to increase the number of women, ages 18-44, who report having a preventative health visit within the past 12 months. 
In the MCH Well Woman stakeholder meeting in 2021, the group identified three primary strategies that would be used to improve preventative care for women: 
1.     Extending Medicaid to one year postpartum, 
</t>
  </si>
  <si>
    <t>1.1Percentage of women screened in pediatric clinics at the piloting clinics.</t>
  </si>
  <si>
    <t xml:space="preserve">1.2 Number of tailored messages developed targeting low-income and minority women. </t>
  </si>
  <si>
    <t xml:space="preserve">1.3 Number of women reached and women who received preventative health care in the six month period following engagement. </t>
  </si>
  <si>
    <t xml:space="preserve">1.3 Number of women ages 18-44 receiving a preventative health visit through services provided by MCH grantees                </t>
  </si>
  <si>
    <t>1.4 The percentage of women receiving women's preventative health educational materials</t>
  </si>
  <si>
    <t xml:space="preserve">a. Develop and disseminate a combined (family planning, Women’s Way, WIC, ETC) preventive health flyer/brochure. </t>
  </si>
  <si>
    <t xml:space="preserve">b. Increase preventative screening through working with community-based organizations. </t>
  </si>
  <si>
    <t xml:space="preserve">b.1. Contract with 6 grantees working within communities across North Dakota, using participatory grant making.  
b.2. Provide individual TA to all grantees to ensure appropriate partners are included in the events/activities. </t>
  </si>
  <si>
    <t>a.1. Disseminate preventative women’s health information (and fam planning) info to minority and low-income women through 5 pilot sites.</t>
  </si>
  <si>
    <t>a.1. Identify 10 key stakeholders to join the task force.                     a.2. Identify and select five pilot sites to disseminate well-woman educational materials.</t>
  </si>
  <si>
    <t>e. Identify one site and mechanism for implementing IMPLICIT in collaboration with MN DoH by end 2023.</t>
  </si>
  <si>
    <t>f.  Develop and implement policy recommendations for extending Medicaid up to one year after birth.</t>
  </si>
  <si>
    <t>f.1. Successful approval from ND DHS to move forward with the process.</t>
  </si>
  <si>
    <t>g.  Increase depression screening and referral for women in childbearing years</t>
  </si>
  <si>
    <t xml:space="preserve">a.1. a.1. North Dakota Medicaid Medical Advisory Committee and subcommittee convene on a routine basis to discuss Medicaid concerns. </t>
  </si>
  <si>
    <t xml:space="preserve">b.1. b.1. Participatory grant making leverages grantees own creativity and resources to implement the campaign of their choice. </t>
  </si>
  <si>
    <t xml:space="preserve">c. Convene task force comprised of agencies focused on women's health. </t>
  </si>
  <si>
    <t xml:space="preserve">d. Identify a strategy for developing an doula pilot program with 4 Obs, to increase collaboration between doulas and delivering providers by 2023. </t>
  </si>
  <si>
    <t xml:space="preserve">e.1. Build on the ploration of IMPLICIT, which begun in 2021-2022.                                                      -Identify if key components of IMPLICIT could be integrated into current well child visits. 
-Continue collaborative discussions around technical assistance that may be available from MN.  
-Continue to explore partnership opportunities with MN.                              </t>
  </si>
  <si>
    <t>f.1. MCH staff will continue to work with NDDHS on implementation (e.g., annual reporting indices, identification of key data elements that could serve as markers for success)</t>
  </si>
  <si>
    <t xml:space="preserve">g.1. After surveying providers and working with one piolot sites in 2021-2022, the team will consider ways to partner with pediatricians in 2022-2023.                            -The team will consider calling nurse managers, to ask about 2, 4, 6 month postpartum depression screening, including how the info is captured in the EHR and what happens after to ensure referral. 
-Consider an incentivized webinar/training on why pp screening is important at well child visit.   </t>
  </si>
  <si>
    <t>d.1. Meet with appropriate partners for discussion.                   d.2. Supply relevent background information, such as research on other state's payment structure for doulas. d.3. Help to ensure doula program is highlighted and integrated into NSDPQC.</t>
  </si>
  <si>
    <t>During the 2020 Maternal Child Health (MCH) Needs Assessment, it was identified that women in North Dakota are lacking in preventative health visits. According to the 2017-2019 North Dakota Pregnancy Risk Assessment Monitoring System (PRAMS) data, 69.2% of women (43.8% of American Indian (AI) women, 75.5% of White women, and 47.8% of women of other races) reported having a “routine” check up in the 12 months prior to becoming pregnant. In 2020, this number decreased to 66.2% (36.7% of AI women, 73.9% of White women, and 39.3% women of other races). For women who completed the 2020 PRAMS survey for North Dakota, nearly 67.4% of AI respondents reported utilizing Medicaid as their primary insurance during the most recent pregnancy; in contrast, just under 14.3% of white respondents and 34.5% of “other races” respondents listed Medicaid as their health insurance. 
In 2020 and 2021, Title V staff gathered a group of stakeholders (8 external partner organizations) to discuss strategies to increase the number of women, ages 18-44, who report having a preventative health visit within the past 12 months. Again in March 2022, Title V staff gathered stakeholders to review the strategic plan and discuss progress and potential revisions. Based on the needs and capacity of Title V staff, combined with the MCH Stakeholder meetings, seven strategies were identified to increase preventative visits for women in North Dakota.
Timely access to appropriate health care is vital to achieving better health outcomes for women; Medicaid coverage—especially during pregnancy and the postpartum periods—provide a unique opportunity to provide preventative care. Uninsured women are less likely to receive preventive services and are more likely to develop chronic health conditions. Nationally, the rate of uninsured females aged 19-64 in 2020, as reported by Kaiser Family Foundation (KFF) is 11% and in North Dakota the rate is 8%. Because pregnant women can qualify for Medicaid with a slightly higher income, Medicaid is one way to bridge the gap for those who may not otherwise be able to afford insurance and thus provide access to critical preventative care. According to KFF, 24% of births were financed by Medicaid in 2020, while according to KFF, the overall number of women covered by Medicaid is much lower with only 10% of women ages 15-49 on Medicaid. 
As of March 2022, North Dakota has enrolled 120,566 individuals in Medicaid and CHIP — a net increase of 72.3% since the first Marketplace Open Enrollment Period and related Medicaid program changes in October 2013 (https://www.medicaid.gov/state-overviews/stateprofile.html?state=North-Dakota). Given the high number of women covered by Medicaid and engaging with the medical system during the pregnancy and post-partum period, there is a unique opportunity to provide preventative care by capitalizing on this time when women are more likely to have access to care. 
Women covered by Medicaid, especially minority women, are at higher risk for adverse outcomes of pregnancy. In the six weeks after a mother gives birth, Medicaid-eligible women can obtain valuable services related to the acute concerns of pregnancy and birth. However, six weeks of Medicaid coverage is often not long enough for these conditions to resolve, potentially leaving women unable to access necessary care due to lapse in coverage. The American College of Obstetricians and Gynecologists (ACOG) describes that after the initial postpartum period, women slowly transition from postpartum-related medical care to well-woman care that has a broader focus. It is during this time that women can begin getting appropriate interconception care to assure a healthy subsequent pregnancy and to address health concerns that could affect her long-term health outcomes overall. By extending Medicaid one year postpartum, we increase the potential for these women to enter their next pregnancy in a healthier state. 
Nationally, a major focus of many women's health campaigns is extending postpartum access to Medicaid. There is widespread understanding that extending Medicaid coverage is a strategic way to provide better access to preventative health care. One example is Illinois, which is advocating for an extension of Medicaid fueled in part by the absence of postpartum coverage. A recent study in Illinois demonstrated that 75% of maternal deaths were related to mental health and most deaths occurred within six months after giving birth. These findings highlight the need for continuity of care for women continuing for months, not mere weeks postpartum. The need for the extension of Medicaid may be particularly important for minority women: research shows that women of color and who have lower incomes are more likely to suffer from post-partum depression, which may require longer-term care and treatment. 
Title V staff identified that extending Medicaid one year postpartum was a key strategy to improve preventative women’s care. In 2020, a taskforce was convened to discuss Medicaid extension. Resources from other states &amp; national organizations were collated to outline the need for Medicaid extension of coverage to 1-year post-partum in ND for the purpose of being shared with internal and external partners. Additional meetings were held to discuss these papers and determine viability of this project moving forward.
In 2021, the team planned to continue facilitating discussions with the task force and to develop a strategic plan for how to pursue the extension of Medicaid postpartum. However, unexpectedly, the American Rescue Plan Act allowed North Dakota to pursue the option of extending Medicaid. North Dakota made the decision to extend Medicaid one year postpartum starting on January 1, 2023.  
Therefore, in the 2022-23 plan, Title V staff will work closely with the Department of Human Services to develop a strategy for implementing the extension of Medicaid.  The team will be particularly involved in determining annual reporting indices, by identifying key data elements that could serve as markers of success.  
The second strategy the Title V staff will use in 2022-23 is to continue to reach women of lower incomes and/or from a minority demographic through contracting with at least six local organizations using participatory grant making.
In 2020-21, the Title V staff piloted the use of participatory grant making with local grantees. Potential partners met (virtually) to discuss ideas for increasing well woman visits in their community and consider ways to collaborate. Participatory grant making was used to allocate funding. In this novel approach, shared decision making allows partners to distribute the funding among themselves. Grantees had varying degrees of success in reaching women in their communities in 2020-2021, with some being highly successful and others less so. However, the transparency and equitability of participatory grant making was well-received among grantees and the Title V team used the strategy again in 2021-22, with improved orientation for grantees, more guidance on reporting guidelines, and more stringent criterion for appropriate grant outcomes. Grantees in 2021-22 are required to report on number of women receiving well woman care. 
In the 2022 strategic planning meeting, the Title V team was advised to continue using this strategy in the 2022-23 year. To amplify the well-woman work, the current six grantees will use lessons learned in 2021-22 to expand and build upon their projects in the next grant cycle. Examples include reaching more women than in 2021-22, expanding their projects to reach women of different race/ethnicities, increasing the number of women who follow up with well woman care in their programs. Regular technical assistance will be provided by the Title V staff to aid partners in reaching their goals. For example, the Title V program staff can connect grantees with local and state partners that can increase the efficacy of their grant activities. To see more about this innovative approach to disseminating MCH grant funding to local partners, please see Section III.A.3. MCH Success Story.
The ESM will be enhanced to capture number of women who followed up with well woman care, to measure impact of this strategy. 
The third strategy that MCH staff will use is developing a combined preventative health flyer/brochure to be disseminated through five pilot sites in North Dakota. While many NDDoH resources have moved to online formats, stakeholders from organizations serving low income and minority women have identified that a paper-based brochure is still the ideal for many of the women they serve. The first step in implementing this strategy will be to convene a task force comprised of agencies focused on women’s health, especially community-based organizations (CBOs) that serve low-income and minority women in North Dakota. According to the Community Tool Box resource from the Center for Community Health and Development at University of Kansas, multisector task forces serve many purposes, such as helping the parent organization hone in on the areas that need most attention and allow concentration on specific areas of focus. Ten key stakeholders will be identified in 2022-23 and the task force will be convened four times over the 2023 calendar year. NDDoH will collaborate with the task force to develop the preventative health brochure. Then, through the task force, five pilot sites will be identified to disseminate the brochure to women across North Dakota. Pilot sites will be chosen that reach the community and those providing services that impact the social determinants of health. According to the Journal of American Board of Family Medicine (2021), intentional partnership with CBOs is necessary to make progress in improving health for more vulnerable groups. 
As mentioned above, women of color and lower income are more likely to suffer from postpartum depression. In fact, the Centers for Disease Control (CDC) 2020 data reports that the overall age adjusted suicide rate for the North Dakota is 18.09 per 100,000 (135 total deaths) as compared to the national rate of 13.48 per 100,000 (45,979 total deaths). By sex, the age adjusted suicide rate in North Dakota is 28.15 per 100,000 (109 total deaths) for males and 7.49 per 100,000 (26 total deaths) for females with an increase in suicide rate in females as compared to males when compared to data from 2019: males 28.90 per 100,000(113 total deaths), females 6.17 per 100,000 (23 total deaths). Nationally, the rate for males is 21.90 per 100,000 (36,551 total deaths) and in females the rate is 5.52 per 100,000 (9,428 total deaths) with an increase in suicide rate for males as compared to females. Moreover, the suicide rate for the non- Hispanic AI population in North Dakota is at a rate of 40.29 per 100,000 (19 total deaths) compared with the US rates of 23.85 per 100,000 (663 total deaths). However, in North Dakota, there has been a decline in suicide rates between 2019-2020 in non-Hispanic White: 2019- 19.38 per 100,000 (122 total deaths) and in 2020 -17.30 per 100,000 (108 total deaths). Nationally, age adjusted suicide rates for non-Hispanic White has seen a decline between 2019-2020: 2019-17.52 per 100,000 (37,672) and in 2020-16.75 per 100,000 (35,716 total deaths).  
For postpartum depression specifically, there is also a large disparity between AI women and others: during the post-partum time, 21.5% of AI mothers and 25.9% of mothers of other races and 12.1% of White mothers reported depression symptoms.  High depression rates are seen prior to pregnancy as well: 2020 PRAMS data for North Dakota, 23.9% of AI mothers, 17.9% of White mothers, and 8.0% of mothers of other races reported they experienced depression during their pregnancy. According to the National Institute of Health, Systematic Review of Maternal and Infant Outcomes in 2019, untreated postpartum depression can have negative consequences for both the mother and baby. Implications for the mother can include obesity, alcohol/drug use, breastfeeding issues, and relationship disturbances. Implications for the babies can include lower cognitive functioning, violent behaviors, and psychiatric/medical disorders in adolescence. 
According to the March of Dimes, studies suggest that increased access to doula care, especially in under-resourced communities, could improve a range of health outcomes for mothers and babies, lower health care costs, reduce c-sections (cesarean sections), decrease maternal anxiety and depression, and help improve communication between low-income, racially/ethnically diverse pregnant women and their health care providers. Therefore, Title V staff will also be identifying potential approaches to developing a doula pilot program that could be endorsed through the North &amp; South Dakota Perinatal Quality Collaborative (NSDPQC). The goal of the NSDPQC is to achieve measurable improvements in statewide population-level maternal and infant health care and health by deepening and accelerating improvement efforts for maternal and infant health outcomes.
Depression is a significant issue both before and after pregnancy and highlights that mental health should be at the forefront of preventative care efforts. Early identification and treatment of depression in women of childbearing years is one key component to improving the over-all health and well-being of women (and their children) in the state. Title V staff will be working diligently on increasing depression screening, support, and referrals for women.
The American Academy of Pediatrics recommends routine screening of women in the post-partum period for depression at well-child visits. The Centers for Medicare and Medicaid Services (CMS) approved coverage of post-partum depression screening for women during their well-child visits in 2016. In year one of the plan, the team partnered with pediatricians to evaluate post-partum screening during well child visits. While many pediatricians were screening women in some way at well child visits, the process is not standardized, and data is not readily available to assess the efficacy of screening practices, number of referrals, or percentage of referrals resulting in follow-up mental health appointments. In year two, a pilot site began implementing screening, with support from the Title V team. All pediatricians at the pilot site were all able to implement postpartum depression screening in and found minimal negative impact on workflow. However, exact numbers of women screened, number of positive screens, and uptake of referrals could not be assessed by the pilot site. The IMPLICIT (Infants Using Continuous Quality-Improvement Techniques) Interconception Care Model is a cutting-edge model that embeds care for moms who might become pregnant again into well-child visits. It is a preventive care model that incorporates assessments and referrals. Although North Dakota does not have the infrastructure in place to implement all components of this model, Title V staff will continue to identify components of IMPLICIT that could potentially be integrated into current well-child visits. In addition, potential partnerships with neighboring states who are implementing this model (Minnesota) will continue to be explored as an option for technical assistance.
In the upcoming year, Title V staff will consider the following activities to continue to increase depression screening postpartum:  
1.	Calling nurse managers, to ask about 2, 4, 6-month postpartum depression screening, including how the info is captured in the EHR and what happens after to ensure referral. 
2.	Consider an incentivized webinar/training on why postpartum screening is important at well child visit.   
Expanding Medicaid coverage until one-year post-partum is a critical step towards ensuring that if a woman would like to seek mental health, she has the insurance coverage to do so. In the coming years, the team will be looking at the combined efficacy of Medicaid extension and increased depression screening and referral. Medicaid extension to one year will increase the uptake of postpartum visits, where depression screening occurs. The extended and continuous Medicaid enrollment will allow those who screen positive for postpartum depression at these postpartum visits and at well child visits to act on referrals provided. 
Key partners in 2022-23 include:  
•	Altru Medical Facility
•	Bismarck Global Neighbors
•	Community churches
•	East African Diaspora 
•	Head Start/Early Head Start
•	Jamestown Regional Medical Facility
•	Motherland Health
•	New Hope for Immigrants
•	New American Foreign-Born Immigrant, local stakeholder meetings 
•	North Dakota Women’s Network (NDWN)
•	North and South Dakota Perinatal Quality Collaborative (NSDPQC)
•	Sacred Pipe Resource Center
•	Sanford Health Fargo
•	South Sudanese
•	Upper Missouri District Health Unit (UMDHU)
•	Women Empowering Women
•	Project Bee
•	Women, Infants, and Children (WIC)
•	Fargo Adult Learning Center
•	Women’s Way (WW)
•	North Dakota Family Planning Program (ND FFP)
•	Spirit Lake Community Health Representatives 
•	Sontak Family Clinic
•	New American Consortium for Wellness and Empowerment
•	Full Life Assembly of God Church</t>
  </si>
  <si>
    <t>During the 2020 Maternal Child Health (MCH) Needs Assessment, it was identified that women in North Dakota are lacking in preventative health visits. According to the 2017-2018 North Dakota Pregnancy Risk Assessment Monitoring System (PRAMS) data, 37% of women (38% of American Indian (AI) women, 34% of White women, and 54% of women of other races) reported having a “routine” check up in the 12 months prior to becoming pregnant.  In 2019, this number decreased further to 35.5% (47% of AI women, 33% of White women, and 48% women of other races). An encouraging finding is that the number of AI women seeking preventive health care prior to pregnancy increased by just under 10%. For women who completed the 2019 PRAMS survey for North Dakota, nearly 66% of AI respondents reported utilizing Medicaid as their primary insurance; in contrast, just under 20% of white respondents and 32% of “other races” respondents listed Medicaid as their health insurance.  In 2020, the MCH team gathered a group of stakeholders (8 external partner organizations) to identify strategies to increase the number of women, ages 18-44, who report having a preventative health visit within the past 12 months.  Again in 2021, the MCH team gathered 17 members of the strategic planning group (representing 13 different agencies in North Dakota) to discuss progress and necessary revisions.
Timely access to appropriate health care is vital to achieving better health outcomes for women. A key strategy that Title V staff will be working to address is extending Medicaid coverage to one-year post-partum. Uninsured women are less likely to receive preventive services and are more likely to develop chronic health conditions. Despite the importance of access to appropriate health care, 10% of women ages 15-49 in North Dakota were reported as uninsured in 2017, according to the Kaiser Family Foundation (KFF). Nationally, the rate of uninsured females aged 19-64 in 2019, as reported by Kaiser Family Foundation (KFF) is 11.4% and in North Dakota the rate is 7.9% is Because pregnant women can qualify for Medicaid with a slightly higher income, Medicaid is one way to bridge the gap for those who may not otherwise be able to afford insurance and thus provide access to critical preventative care. According to North Dakota Vital Records, 28% of births were financed by Medicaid in 2018, while according to KFF, the overall number of women covered by Medicaid is much lower with only 9% of women ages 15-49 on Medicaid. As of November 2020, North Dakota has enrolled 106,012 individuals in Medicaid and the Children’s Health Insurance Program (CHIP) — a net increase of 51.49% since the first Marketplace Open Enrollment Period and related Medicaid program changes in October 2013. Given the high number of women covered by Medicaid and engaging with the medical system during the pregnancy and post-partum period, there is a unique opportunity to provide preventative care by capitalizing on this time when women are more likely to have access to care. 
Title X clinics are designed to serve people who are at risk for limited resources and entry into main-stream health care establishments. Often women seek care at a Title X clinic to confirm pregnancy. These visits provide an opportunity to screen women for perinatal depression. This early detection of depression can help facilitate early treatment/management and reduce the number of adverse maternal and infant outcomes that are often associated with untreated depression. 
Women covered by Medicaid, especially minority women, are at higher risk for adverse outcomes of pregnancy. In the six weeks after a mother gives birth, Medicaid-eligible women are able to obtain valuable services related to the acute concerns of pregnancy and birth. However, six weeks of Medicaid coverage may not be long enough for these conditions to resolve, often leaving women unable to access necessary care due to lapse in coverage. The American College of Obstetricians and Gynecologists (ACOG) describes that after the initial postpartum period, women slowly transition from postpartum-related medical care to well-woman care that has a broader focus. It is during this time that women can begin getting appropriate interconception care to assure a healthy subsequent pregnancy and to address health concerns that could affect her long-term health outcomes overall. By extending Medicaid one year postpartum, we increase the potential for these women to enter their next pregnancy in a healthier state. 
Nationally, a major focus of many women's health campaigns is extending postpartum access to Medicaid. There is widespread understanding that extending Medicaid coverage is a strategic way to provide better access to preventative health care. One example is Illinois, which is advocating for an extension of Medicaid fueled in part by the absence of postpartum coverage. A recent study in Illinois demonstrated that 75% of maternal deaths were related to mental health and the majority of deaths occurred within six months after giving birth. These findings highlight the need for continuity of care for women continuing for months, not mere weeks postpartum. The need for the extension of Medicaid may be particularly important for minority women: research shows that women of color and who have lower incomes are more likely to suffer from post-partum depression, which may require longer-term care and treatment. 
In 2021, a taskforce was convened to discuss Medicaid extension. Resources from other states &amp; national organizations were collated to outline the need for Medicaid extension of coverage to 1-year post-partum in ND for the purpose of being shared with internal and external partners. Additional meetings were held to discuss these papers and determine viability of this project moving forward.
For the second year of the plan, the two activities that will be included for this strategy include:
1.	Continue facilitating discussions on strategic plans with the task force developed last reporting period, in partnership with ND Medicaid. 
2.	By September 2022, develop of a strategic plan to move forward with postpartum Medicaid coverage expansion.
As mentioned in strategy one, women of color and lower income are more likely to suffer from postpartum depression. In fact, the Centers for Disease Control (CDC) 2018 data reports that the suicide rate for the American Indian population in North Dakota is at an alarming 45.1% compared with the US rates of 13.4%. Among racial/ethnic groups, rates of suicide were highest in 2019 among AI persons (22.5 per 100,000) overall, and among AI females and males. Counts of suicide were highest among White persons (37,428). White persons were the only race for whom rates significantly declined from 2018 to 2019, declining 2.2% (18.1 to 17.7) overall, and declining significantly among females and males. Suicide rates did not significantly change from 2018 to 2019 for any other racial/ethnic group examined. For postpartum depression specifically, there is also a large disparity between AI women and others: during the post-partum time, 21.2% of AI mothers and 11.9% of mothers of other races and 14.1% of White mothers reported depression symptoms. High depression rates are seen prior to pregnancy as well: 2019 PRAMS data for North Dakota, 24% of AI mothers, 20% of White mothers, and 8% of mothers of other races reported they experienced depression during their pregnancy. According to the National Institute of Health, Systematic Review of Maternal and Infant Outcomes in 2019, untreated postpartum depression can have negative consequences for both the mother and baby. Implications for the mother can include obesity, alcohol/drug use, breastfeeding issues, and relationship disturbances. Implications for the babies can include lower cognitive functioning, violent behaviors, and psychiatric/medical disorders in adolescence. 
Taken together, this data demonstrates that depression is a significant issue both before and after pregnancy and highlights that mental health should be at the forefront of preventative care efforts. Early identification and treatment of depression in women of childbearing years is one key component to improving the over-all health and well-being of women (and their children) in the state. Title V staff will be working diligently on increasing depression screening, support, and referrals for women.
The American Academy of Pediatrics recommends routine screening of women in the post-partum period for depression at well-child visits. The Centers for Medicare and Medicaid Services (CMS) approved coverage of post-partum depression screening for women during their well-child visits in 2016. In year one of the plan, the team partnered with pediatricians to evaluate post-partum screening during well child visits. While many pediatricians were screening women in some way at well child visits, the process is not standardized, and data is not readily available to assess the efficacy of screening practices, number of referrals, or percentage of referrals resulting in follow-up mental health appointments. The ultimate team goal was to increase the number of pediatric clinics across the state that were consistently screening women for depression at these routine visits for their children. 
Data gathered in year one provided an opportunity for evaluation of processes and areas of potential improvement. Screening types and processes for screening were reviewed in partner meetings on a continuing basis to identify areas of improvement and strategies to improve the quality of care. The pilot site identified 3 areas for improvement: use of a consistent screening tool and place to document results, how charges/coding should be entered, and how referrals for any necessary follow up should be made and documented. The pilot site met several times to work out these details and were able to establish an effective process. This site will share their finding and processes moving forward with the other clinics that were identified as needing assistance with this in 2022. Technical assistance will also be provided.
Given the data noted in 2021, the 2022 annual plan includes three activities to address depression among postpartum women: 
1.	Utilizing results of a 2021 survey of pediatric providers across the state which assessed how many pediatric clinics are offering depression screenings for new moms, facilities that are not currently screening this population were identified. By September 2022, these facilities will be approached to identify roadblocks in their processes and strategies for more standardized screening and/or referrals.
2.	By September 2022, continue to partner with the Title X clinics to maintain the number of women who are referred for behavioral health services after a positive PHQ-2 or PHQ-9 during their visit at 95% or greater. We will partner with the Office of the State Epidemiology to determine number of refusals and if there is a need for intervention in this area.
3.	By September 2022, explore peer support models that could be implemented or expanded through training, support, or technical assistance. Through discussions with community partners, home visiting was identified as an area of opportunity to expand/enhance screening and support. In 2022, MCH staff will meet with home visiting programs to identify training needs for staff. 
There are 3 potential areas for improvement noted:
a)	Screening. Increasing screening during the postpartum period is a top priority. Within home visiting, both formalized screening tools and personal connection/conversation will be utilized to reach women.
b)	Referral. Referring women to the most appropriate resource for their situation. This may be to their primary care provider or a mental health professional/clinic. 
c)	Ongoing peer support. Home visitors are an evidence-based strategy that has demonstrated to be effective in engaging parents in making healthy choices and providing community support for often at-risk families.
The activities above aim to identify depression and the plan’s first strategy of expanding Medicaid coverage until one year postpartum will amplify their efficacy. Expanding Medicaid coverage until one-year post-partum is a critical step towards ensuring that if a woman would like to seek mental health, she has the insurance coverage to do so. 
In the coming years, the team will be looking at the combined efficacy of Medicaid extension and increased depression screening and referral. The team will look at the number of women screened &amp;/or referred for mental health concerns in obstetrics clinics and expand the screenings performed at well-child visits in pediatric clinics.  
The third and final strategy the MCH Well-Woman project staff will use in 2022 is to continue the use of media platforms for educating women on availability of preventative care and providers, especially for women of lower incomes and/or from a minority demographic. Media-based health prevention campaigns use techniques of commercial marketing designed to reach a specified audience with a targeted message, to increase public awareness around the area of women’s health (mental and physical) and encourage behavior change. As noted in the Georgetown University MCH Evidence Toolkit 2020, media campaigns are proving to be effective in improving women's health across a wide range of wellness criteria. Effective campaigns should be community driven, developed by community members using culturally appropriate messaging and delivered through channels most effective for the communities they serve. Interactive social media platforms have been particularly useful for increasing well-women care outcomes in low-income women. In year two, Title V staff plan to continue working with community partners as they develop media campaigns specifically for promoting well-woman care within their respective communities as a key activity to drive change.
In 2021, during the first strategy planning meeting facilitated by the MCH team, partners identified messages and channels of communication that they believe would be most effective in increasing preventative, healthy (well-women) visits in their communities.  A few of the ideas that were utilized by participants included:
1.	Use of simple infographics to communicate the various reasons a woman should see a health care provider and what type of provider she should see for various health concerns,
2.	Through locally translated messaging, radio stations for new American populations received targeted messaging regarding various women’s health topics including preventative health visits with their primary care provider and other messaging targeted at men with the aim of encouraging them to remind the women in their lives to take care of their health, 
3.	Peer support mentors trained by health professionals to host community gatherings for the women within their cultural community regarding the importance of women’s health and well-woman visits. 
Partners then met to discuss ideas, collaborate, and allocate funding to implement strategies to increase well woman visits in their communities. Participatory grant making was used to allocate funding. This novel approach uses shared decision-making strategies to allow grantees to contribute to the distribution of the available funding. 
In 2022, the MCH staff will continue reaching local communities with community driven approaches, allocating funding through participatory grant making. The process will be improved by requiring grantees to follow up with women reached in their campaign and reporting to NDDoH on number of women who obtained well woman care. In addition, the process will be improved utilizing lessons learned during year 1 of the plan. Lessons learned from the initial participatory grant making cycle include: increased specificity on reporting requirements for these funds (to ensure we can report changes within the community); use of very specific and detailed instructions for use of state grant reporting systems as the population applying for such grants are not necessarily accustomed to such systems; and this was a very well received and appreciated strategy to reach specific groups of people who would not otherwise have the ability to apply for a different type of funding.
Braiding and layer of funding was utilized by partnering with the Comprehensive Cancer Prevention and Women’s Way programs in 2021 and will be used in 2021-22 to amplify this work. 
The activities that are planned for year two include: 
1. By October 2021, hold second group training on participatory grant making strategy for new partners to develop additional community driven campaigns tailored for their communities, ensuring all strategies use the scientifically rigorous strategies for well woman care: tailored messaging, interactive social media, and culturally specific channels to reach women where they are.  
2. By September 2022, convene three quarterly meeting with grantees to implement campaigns and monitor progress. 
3. By September 2022, outreach campaigns will be implemented within the community.
The ESM that will be used to measure the success of these activities will be strengthened by report the number of women reached as well as following up with the women to ensure that care was obtained, to measure impact. 
During the 2021 meeting, partners confirmed that participatory grant making was an innovative and effective strategy that kept equity at the center of planning around well-women care. They encouraged NDDoH to utilize this strategy going forward in 2022. 
Partners in this work include:
•	Altru Medical Facility
•	Bismarck Global Neighbors
•	Community churches
•	East African Diaspora 
•	Head Start/Early Head Start
•	Jamestown Regional Medical Facility
•	Motherland Health
•	New Hope for Immigrants
•	New American Foreign Born Immigrant, local stakeholder meetings (across ND)
•	North and South Dakota Perinatal Quality Collaborative (NSDPQC)
•	Prevent Child Abuse of North Dakota (PCAND)
•	Sacred Pipe
•	Sanford Health Fargo
•	South Sudanese
•	Title X State Program Director and Nurse Consultant
•	Upper Missouri District Health Unit (UMDHU)
•	Women Empowering Women
•	Women Empowering Outreach</t>
  </si>
  <si>
    <t>National Performance Priority Area: Well-Woman Care, with an Emphasis on Minority and Low-Income Women (October 1, 2021 – September 30, 2022):
Preventative women’s health, or well-woman care, is an important area of focus for North Dakota. Well-woman care is typically measured by the Behavioral Risk Factor Surveillance System (BRFSS) as a routine checkup--general physical exam, not an exam for a specific injury, illness, or condition. In 2017, the number of women ages 18-44 with a routine checkup according to BRFSS data was 58.7%. In 2021, that number had improved to 70.9% of women. Aside from lower numbers in 2020, progress is being made toward increasing preventative care in North Dakota to reach the national average of 75.5% women having a routine checkup.
North Dakota’s Pregnancy Risk Assessment Monitoring System (PRAMS) data assesses women in the months after giving birth. According to 2018-2019 North Dakota PRAMS data, 37.9% of women (44.8% of American Indian (AI) women, 37.4% of White women, and 39.5% of women of other races) reported having a “routine” check-up in the 12 months prior to becoming pregnant. In 2020, this number increased to 41.3% (46.6% of AI women, 41.0% of White women, and 42.3% of women of other races). While the improvement over time is encouraging, the number of women receiving a routine checkup in the period before a pregnancy is much lower than the number of women 18-44 with a checkup in the last year overall. The period before getting pregnant is a critical time to seek preventative health services, to ensure a healthy pregnancy. Therefore, in North Dakota, much of the focus of well-woman care is on the interpregnancy interval, particularly the months after a woman gives birth. 
Further, preventative health care is not a single-step process, and aspects of preventative care can occur across a continuum. For example, managing mental health conditions may be a prerequisite for seeking preventative health services. Similarly, accessing prenatal care or getting tested for Human Immunodeficiency Virus (HIV) are activities that connect a woman to the health care system and may lead her to engage in additional preventative services. Therefore, the Title V staff in North Dakota have continued to employ strategies that capitalize on connecting with women where they are, drawing them into the health system, particularly in pregnancy and in the months following, when women may be more likely to be connected to the health care services.  
The areas highlighted below are all included in the Title V team’s well-woman work. Each of these provide precursory and critical steps to preventive health care across the continuum of care and ultimately lead to improved preventative health for women:
1.	Expanding North Dakota Medicaid coverage postpartum, as improved health care coverage is a crucial first step for women to be able to access preventative health care. 
2.	Improving support for postpartum depression, through screening at well-child visits, partnering with Title X clinics, and deepening the network of support available through family home visiting, doulas and other peer support. 
3.	Partnering with Community Based Organizations (CBOs) to reach low income and minority women, especially New American, Foreign Born, Immigrant (NFI) and Indigenous women in the state. Campaigns have helped women in these communities to learn about and access preventative health services. 
Nationally, a major focus of many women's health campaigns is extending postpartum access to Medicaid. There is widespread understanding that extending Medicaid coverage is a strategic way to provide better access to preventative health care. Expanding Medicaid postpartum was a high priority for North Dakota in the 2021-22 plan and significant movement was made toward this goal. Medicaid financed 2,440 births in North Dakota, which is nearly 25% of all babies born in the state. Extending Medicaid into the period after birth will allow a greater number of women to access critical preventative services during a particularly vulnerable time-period in their lives, when coverage rates are higher. 
When insurance lapses, preventative care is neglected. In 2021, about 1 in 13 women of childbearing age (7.9%) was uninsured in North Dakota. However, insurance coverage through Medicaid may increase when a woman becomes pregnant. In 2020, 10% of women 19-64 were covered by Medicaid, yet nearly 25% of births are financed by Medicaid, suggesting that a larger number of women were covered by Medicaid during pregnancy than outside the pregnancy period. One possible reason is that some uninsured women may have income levels that are too high to qualify for Medicaid. During pregnancy, income requirements change, allowing those with higher income to qualify for Medicaid coverage, potentially closing the gap between those with lowest income levels and those that cannot afford Marketplace insurance yet typically do not qualify for Medicaid. Further, during pregnancy, some otherwise uninsured women may reach out to enroll in Medicaid, knowing that expenses related to birth can be covered by Medicaid. 
Moreover, Medicaid in North Dakota covers a disproportionate share of women in underserved populations. According to 2019 PRAMS data in North Dakota, nearly 66% of AI respondents reported utilizing Medicaid as their primary insurance; in contrast, just under 20% of white respondents and 32% of “other races” respondents listed Medicaid as their health insurance. The high coverage among AI women as compared to their White counterparts suggests that extending the Medicaid postpartum coverage will also disproportionately improve the health of minority groups. 
Combined, North Dakota’s data suggest it is important to reach out to women during the pregnancy and postpartum period, to build a bridge between pregnancy-related care and critical preventative services while the women may be most likely to have Medicaid coverage. Further, during the pregnancy period and when giving birth, there is a higher likelihood for women to be engaged with the medical system, offering a unique opportunity to connect women with preventative care. 
As part of the 2021-2022 MCH workplan, Title V staff convened a taskforce to discuss Medicaid extension postpartum. Further, the staff achieved their goals of collating resources from other states and national organizations to outline the need for Medicaid extension of coverage to 1-year post-partum in North Dakota, sharing these with internal and external partners.  
The efforts to lay groundwork for this initiative served as a springboard for additional movement to extend Medicaid:  In spring of 2022, the American Rescue Plan Act (ARPA) provided an opportunity for states to expand postpartum Medicaid coverage to one year. North Dakota Medical Services quickly determined that North Dakota should pursue this opportunity. Title V lead staff was designated as the North Dakota Department of Health (DoH) representative on the team to extend Medicaid. Over the year, Title V staff were part of taskforces related to communications about Medicaid extension, logistics of the extension that addressed Medicaid-related changes that would need to occur, and Title V staff co-led meetings to create an evaluation plan. 
By September 30, 2022, North Dakota’s State Plan Amendment (SPA) was nearing completion and was ready to submit to the Centers for Medicare and Medicaid Services (CMS). The evaluation plan was nearly complete as well. A communications plan was starting to be implemented, and in September 2022, funds from Title V were used to develop and print posters, rack cards, business cards and banners that could be used when the Medicaid extension postpartum was approved. 
A second strategy employed by Title V staff was to increase screening for depression in the postpartum and perinatal periods. According to the CDC, about 1 in 8 women have symptoms of postpartum depression and there is a robust literature linking postpartum depression with negative outcomes for both mother and baby. According to the National Institute of Health (2019), untreated postpartum depression can have negative consequences for both the mother and baby. Implications for the mother can include obesity, alcohol/drug use, breastfeeding issues, and relationship disturbances. Implications for the babies can include lower cognitive functioning, violent behaviors, and psychiatric/medical disorders in adolescence. Screening and treating depression are critical to ensuring health and wellbeing of mom and baby.   
Beyond averting negative health outcomes due to depression, screening and referral to additional care may help ensure those who need support most are not ‘lost’ from the health care continuum. Screening for depression may be an important step to maintain women’s connection to the health care system while improving their mental health status, so that later, they will seek preventative health care. 
Taken together, early identification and treatment of depression in women of childbearing years is one key component to improving the over-all health and well-being of women (and their children) in the state. It has the potential to improve health equity, by disproportionately impacting minority women and those with lower income. 
The 2021-2022 MCH workplan included three activities to address depression among postpartum and perinatal women: partnering with Title X clinics to maintain number of referrals for behavioral health services after a positive depression screening, approaching pediatric clinics to identify roadblocks and strategize to standardize screening or referrals, and explore peer support models, such as home visiting to identify models that could be expanded or created to increase screening and referral in the postpartum or perinatal periods. 
Title X clinics are designed to serve people who are at risk for limited resources and entry into main-stream health care establishments and are an important place to connect women to the health care system. Often women seek care at a Title X clinic to confirm pregnancy. These visits provide an opportunity to screen women for perinatal depression. This early detection of depression can help facilitate early treatment/management and reduce the number of adverse maternal and infant outcomes that are often associated with untreated depression. The number of unduplicated women served in Title X clinics across North Dakota from October 2021 through September 2022 was 3,533. Of those, 3,147 received an initial depression screening utilizing the Patient Health Questionnaire – 2 (PHQ-2) and 350 received an additional screening, the PHQ-9. Results of both of these screenings led to the following: 139 referred to a private counselor, 2 taken to the hospital, 15 referred to a Human Services Center, 3 referred to the National Lifeline, and 139 counseled by the provider.
While Title X clinics are primarily reaching women during the perinatal period, postpartum depression was an important focus for Title V staff, with well-child visits as an important touch-point for screening for postpartum depression. During a well-child visit, women are aiding their child to access health care; screening for postpartum depression inserts a connection-point for her to connect to health care for her own needs. For women who may be likely to fall out of care overall, elevating care in the postpartum period for mental health when they are focusing on their child’s health could be a critical step in improving preventative health for women in North Dakota. 
Further, postpartum depression screening at well-child visits may be a strategy that impacts minority women and women of lower income at a higher rate than other women. According to 2019 PRAMS data for North Dakota, 24% of AI mothers, 20% of White mothers, and 8% of mothers of other races reported they experienced depression during their pregnancy. The higher number of AI women experiencing depression suggests that screening and referral may disproportionately impact AI. 
The Title V staff planned to leverage findings from a 2020-21 pilot pediatric site to expand screening for postpartum depression at well-child visits. In 2021, the pilot site had identified three areas for quality improvement: use of a consistent screening tool and place to document results, how charges/coding should be entered, and how referrals for any necessary follow up should be made and documented. The team planned to expand the pilot site work to other clinics, and to leverage the information from this pilot site, who offered to share their findings with other clinics. However, in the 2021-22 year, the pilot site was unable to provide data to the team and was not able to share their experiences with other clinics. Given the challenges of working with this site and inability to find additional sites to partner, the Title V staff refocused their work with pediatric clinics and made a new plan for improving postpartum depression screening, which will be implemented in 2022-23. 
In addition to depression screening at Title X clinics and screening for postpartum depression at well-child visits, The Title V team began to explore peer support models to reach women with depression screening and support in 2021-22. In 2021-22, several peer support models were explored, including postpartum doulas and Community Health Representative (CHR) programs. Early on, it was clear to Title V staff that peer support models should be combined with nearly all other strategies to improve well-woman care. Therefore, this will be incorporated in the 2022-23 plan.
First, CHR programs were identified as an important partner to reach Indigenous communities. CHR programs are found in several tribal nations in North Dakota and provide one-on-one support for community members. One of the participatory grantees was the Spirit Lake CHR program, who organized several events to educate the community about resources available and to provide on-site preventative health services. Partnership resulted in many women getting information, education and preventative care. 
Second, postpartum doulas were identified as a viable option to reach women where they are, especially if combined with a one-year Medicaid extension. Title V staff began to explore the trainings, Medicaid reimbursement models, and partnership opportunities to expand postpartum doulas in the state. These two peer support models will be incorporated into the 2022-23 plan. 
The third and final strategy by Title V staff and partners in 2021-22 was to implement culturally specific media campaigns by partnering with local CBO’s. These campaigns aimed to educate women on availability of preventative care and providers and focused on women of lower incomes and/or from a minority demographic. Working with organizations that serve minority communities is a critical strategy to improve health equity in preventative health outcomes. 
Participatory grant making was used to divide funding across CBOs. This novel approach uses shared decision-making strategies to allow grantees to contribute to the distribution of the available funding. This method was piloted in 2020-21, and quality improvement was important to increase the efficacy and impact of this method. Therefore, the 2022 process was expanded from the previous grant cycle by requiring grantees to record how many women were reached and how many obtained care. Further, the process was improved by utilizing lessons learned in the previous grant cycle, particularly, ensuring a higher level of technical assistance was available from the Title V team. Each grantee was assigned one of three points of contact, who were available to answer questions and provide detailed support. There was increased specificity on reporting requirements for these funds and of very specific and detailed instructions for use of state grant reporting systems as the population applying for such grants are not necessarily accustomed to such systems.
Applications for the participatory grant making session were accepted in late 2021. In early 2022, the Title V team held a second participatory grant making group, with seven small nonprofit organizations reaching underserved communities. Six of these nonprofits serve NFI groups while one worked within a tribal setting. The participatory grant making session was in-person and was facilitated by a nationally recognized participatory grant facilitator. Partners from across the state joined, presenting their project plans that would incorporate culturally specific channels to reach women where they are. Five organizations completed the grant work. As planned, the grantees had more rigorous reporting requirements, reporting on the number of individuals reached through participatory grant projects. Over 400 individuals were reached through this grant process. A complete description of participating organizations and their activities and results is below. 
Several partners from the 2020-21 participatory grant making collaborated to submit an Association of Maternal and Child Health programs (AMCHP) presentation. The abstract and presentation information can also be found below.  
Participatory Grant Making Partners, projects, and outcomes: 
Women Empowering Women (WEW)
A non-profit with the aim of improving the living conditions of Latino families in Dickinson, by increasing access to knowledge about health care and disease prevention. WEW organized one event on September 26 which was focused on education on preventive cervical and breast health, training on automatic external defibrillator (AED) use, 1 hand cardiopulmonary resuscitation (CPR) and heart health. Approximately 40 (38 Hispanic, 2 foreign-born African American) women attended the event with an additional 15 connected to services such as mammograms with Women's Way; 30 women were scheduled for pap smears/pelvic exams at Connect Medical. Eighteen well-woman/pap/pelvis and 17 mammograms were completed.
SONTAK
SONTAK Family Clinic, located in Bismarck, generally provides primary care services by going beyond the traditional healthcare approach and working with individuals in the process of maximizing quality of life and overall health in a compassionate, personalized, and affordable manner. In the well-woman project, the clinic focused on reaching low-income and minority women in the Bismarck/Mandan Area, especially, Hispanic women. Two events were hosted with Title V funds; one was in collaboration with the Mexican Consulate to create awareness for the second event which was focused on breast cancer awareness, as well as assisting clients with mammogram and pap-smear appointments. Approximately 41 women attended both events with 10 setting up screening appointments. Through this grant cycle, the clinic was able to establish connections with organizations such as University of North Dakota, Community Churches, Women's Way, and Global Network. 
New Hope for Immigrants
New Hope for Immigrants is a non-profit organization that promotes the social well-being of immigrant families through employment, education, culture, social support, and economic empowerment. This is to help these populations become self-sufficient. In the well-woman project, the organization focused on reducing the rate of illness in the immigrant community in Grand Forks through outreach and sensitization programs. At the end of the grant cycle, 2 health education-focused events were organized in May and September 2022. These events included topics such as a health resource fair, preventive health screenings such as mammograms, etc. Overall, these events reached 83 women, 20 men, and 3 children (2 boys and 1 girl). Peripheral to the grant-specific events were other monthly meetings hosted by the organization that reached 90 women (of which 4 were out of state),13 girls, and 2 boys.  
New American Consortium for Wellness &amp; Empowerment
The New American Consortium, formerly called the Refugee Consortium of North Dakota, is a non-profit organization founded by leaders of 3 ethnic community-based organizations in the Fargo-Moorhead Area. It works to promote wellness and empowerment by building bonds among people and serves to bridge gaps between diverse communities to organizations. At the end of the grant cycle, a total of 4 health education-focused events were organized for the month of June (3 events) and September (1 event). These events included topics such as women's health education and awareness events as well as physical and mental health education. There was an establishment of collaboration with organizations such as Women's Way and Family Healthcare, a federally qualified health center. Approximately, 30 women attended all the events with the New American women planning to schedule for mammograms, blood pressure and other health testing 15 of these attending multiple events in the series. Additionally, 5 to 7 planned and responded to follow-up questions on whether they attended the appointments. A significant challenge was that several women had issues with transportation and had to carpool. 
Spirit Lake Community Health Representatives (CHR)
The Spirit Lake CHR program provides home visits, provides medical services as well as participates in community education and prevention events, advocates for the needs of individuals, and refers individuals to other programs for additional resources available. This partner organized two events in the Spirit Lake community to address preventative women’s health.  First, there was a health fair, open to public, and many people attended. Participants had the opportunity to learn about a variety of community resources at the fair and were able to make appointments for preventative health services. Fifty-four women in the first event made appointments for preventative women’s health services at this event. Then, a second event provided follow-up services for those who had made appointments: of the 54 who made appointments at event one, 28 attended and received services at the second event.
Partner	Appointment type	Scheduled appointments	Appointments attended
Women Empowering Women	Mammogram and cervical screen/pelvis/Well- Woman	30 people	18 Well- Woman/pap/pelvis and 17 mammograms
Sontak clinic	Mammogram and cervical screen	10	Not recorded
New Hope for Immigrants	NA	Not recorded	NA
New American Consortium	Unknown	NA	5
Spirit Lake CHR	Preventative health	54	28
Population Served	Number Reached	Group Reached	Number of Events/Meetings
Women	366 (4 from outside North Dakota)	Hispanic, Foreign-born African American, American Indians	
29
Men	20		
Boys	4		
Girls	14		
The data above is preliminary. Total number of women reached during the 2021-22 grant period is final, whereas the number of appointments kept is still preliminary, as at the time of this report, some grantees were still following up on the services obtained during the 2021-22 period. 
This has been a highly successful year for Title V regarding promotion of well-woman care. In addition to the movement to extend Medicaid coverage postpartum care to one year, nearly 400 women from diverse communities were reached with information and support to obtain preventative care. Participatory grant making was implemented successfully a second time, with significant improvements. CBOs recorded number of women reached by their campaigns and made great strides to follow-up to record number of women receiving services. The pilot work with participatory grant making and several of the grantees involved collaborated to submit an abstract to a national conference and had their panel presentation accepted (due to a schedule change, they could not do their presentation). 
Exciting new projects were developed, not initially identified as a strategy in the annual plan. For example, an innovative Prenatal Care Advocate program for Indigenous women of the Spirit Lake Tribe was developed in 2021-22. This program aims to provide support and education to women who may be unwilling or unable to seek care through a traditional clinic. Supporting women in the prenatal period is an important area of focus for the Title V staff, since during this time, some women wish to connect with the health system but may be hesitant to get the support they need. The exciting new Prenatal Care Advocate program helped to identify at risk women and provide support in pregnancy and postpartum in the Spirit Lake Tribe. The program helped reach women wherever they are in Spirit Lake, with the advocate meeting women in their car, the casino, Walmart, etc. just to provide appropriate prenatal information and emotional support. The program helped serve at-risk women, connecting them into the health care system, referring them to the CHR programs, and helping bridge the gap between birth and postpartum programs.  
To provide peer support in the postpartum period, a postpartum parenting support program is being developed in Spirit Lake as well. This program brings women together in a group for support and education. Screening for depression and supporting women to obtain other preventative services will be incorporated into the program. 
In the 2022-23 plan, the Title V staff aims to leverage Medicaid extension postpartum, expand on peer support models, find ways to provide education on preventative care services and support to minority women, and continue to identify ways to increase postpartum depression screening. 
Association of Maternal and Child Health programs (AMCHP), accepted panel presentation: 
Participatory Grant Making: A Strategy to Equitably Allocate Title V Funds
Full Description
BACKGROUND: Participatory grant making is a method for allocating grant funds using a shared decision-making strategy across grantees. In 2020, the North Dakota Department of Health (NDDoH) chose to allocate a portion of Title V Maternal and Child Health Services Block Grant funds utilizing the participatory grant making process.
OBJECTIVE(S): To pilot the use of the participatory grant making process for allocating funds to community-based organizations.
METHOD: Eight potential grantees serving low income and/or minority women from targeted geographic populations submitted a one-page application or short video detailing their proposal to improve preventative health visits for women in their communities. All applicants joined together to make decisions about who would be awarded funds. Following the grant making session, contracts were executed by NDDoH. Grantees met together several times to discuss the projects’ progress and opportunities for collaboration.
RESULTS: Overall, grantees reported satisfaction with the process and appreciated the opportunity to award funds to viable projects. The process allowed for fostering partnerships and collaborations and grantees reported learning a great deal from other agencies. Challenges encountered included lack of expertise in navigating online registration platforms, little knowledge on grant processes, and apprehension being partially responsible for designating funds to other community-based organizations.
CONCLUSION: In 2022, a revised version of the process was developed. The new process includes a structured application and registration process for grantees, extensive training for grantees on the grant making process, and an in-person grant making session to improve communication and comprehension.
Abbreviated Description: 
North Dakota Department of Health (NDDoH) Title V staff along with leaders from community organizations will discuss the participatory grant making process, a transparent and equitable way to allocate funds to community partners. This method was used by NDDoH in 2020 to allocate a portion of the Title V Maternal and Child Health Services Block Grant funds. Eight potential grantees serving low income and/or minority women from targeted geographic populations participated in the process and were awarded funds. In response to grantees’ feedback regarding the process, in 2022, participatory grant making will be used again, with revisions to facilitate the grant making process.</t>
  </si>
  <si>
    <t xml:space="preserve">1. Collaborate with state-level organizations and entities to improve access to care. </t>
  </si>
  <si>
    <r>
      <t>1a. Increase effectiveness and sustainability of Medicaid extension postpartum
*</t>
    </r>
    <r>
      <rPr>
        <sz val="22"/>
        <color theme="1"/>
        <rFont val="Cambria"/>
        <family val="1"/>
      </rPr>
      <t xml:space="preserve">Working closely with the Communications team to ensure dissemination of materials and efficacy of the state-wide media campaign around the Medicaid extension. With the Public Health Emergency coming to a close, and state-level changes in Medicaid administration, it will be particularly important to publicize this new coverage, to ensure all eligible women have access.
*Evaluation of the initiative to extend Medicaid postpartum. It will be important to ensure women are accessing services available to them through the enhanced Medicaid coverage. </t>
    </r>
  </si>
  <si>
    <t>1b. Partner with the MMRC, to create strategic plan</t>
  </si>
  <si>
    <t>1c. Help to develop state-wide women's task force, with the North Dakota Women's Network</t>
  </si>
  <si>
    <t>2. Intersect with women in pregnancy and the inter-pregnancy interval, to reach them at a time when they are most likely to contact the health care system.</t>
  </si>
  <si>
    <t xml:space="preserve">3. Partner with local Community Based Organizations (CBOs) and other partners to expand the reach of preventative messages, conducting outreach to specific racial and ethnic groups or specific populations of high-need women in contact with other services. </t>
  </si>
  <si>
    <t xml:space="preserve">3a. Work with the Women’s Task Force to develop/disseminate information through non-traditional settings. 
</t>
  </si>
  <si>
    <t xml:space="preserve">3b. Partner with ethnic-led CBOs to reach women belonging to specific racial and ethnic groups. 
</t>
  </si>
  <si>
    <t xml:space="preserve">3c. Develop a plan for working better with other partners in the Healthy and Safe Communities Section (HSC) office, including Women’s Way, Title X Family Planning and Special Supplemental Nutrition Program for Women, Infants, and Children (WIC). 
</t>
  </si>
  <si>
    <t xml:space="preserve">3d. Encourage Pediatricians to screen and refer more women for postpartum depression, when they bring their child for well-child visits. </t>
  </si>
  <si>
    <t xml:space="preserve">1.4 The percentage of women receiving women’s preventative health educational materials (Aligns with activity 3a). </t>
  </si>
  <si>
    <t xml:space="preserve">2a. Refugee Health Services has agreed to assist in guiding this project, and will pay for printing of resources. 
2b. A partnership with Rotary international will allow provide financial resources for developing new peer support programs. 
2c. A graduate student at NDSU is leading some doula pilot work. </t>
  </si>
  <si>
    <t>1d. Partner with Sanford on their initiatives to develop a maternity home model</t>
  </si>
  <si>
    <t xml:space="preserve">1a. Epidemiology will provide data support and will supervise intern to do evaluation plan relevant for activity 1a. 
1b. Title V TA will be accessed to help develop a strategic plan with the MMRC. 
1c. The Tribal Health Liaisons and Community Liaisons in the Community Engagement Unit will help recruit organizations across the state to participate in the task force. </t>
  </si>
  <si>
    <t xml:space="preserve">2a. Develop and provide tailored prenatal education to immigrants that meets their specific cultural needs, is in their preferred language, and addresses preventative care and transition to primary care. 
</t>
  </si>
  <si>
    <t xml:space="preserve">2b. Enhance and develop new peer support programs, such as group prenatal care and postpartum/parenting support groups. 
</t>
  </si>
  <si>
    <t xml:space="preserve">2c. Increase the availability of individualized support such as home visiting, doulas, and prenatal advocate programs.
</t>
  </si>
  <si>
    <t xml:space="preserve">2d. Explore the ‘hand off’ between the obstetric provider and the primary care physician. </t>
  </si>
  <si>
    <t xml:space="preserve">3c. Explore MCH TA to help develop a plan. 
3d. AAP and other state-wide associations, with potential venues to reach pediatricians. </t>
  </si>
  <si>
    <t>3e  Develop and disseminate a combined family planning, Women's Way, WIC, etc preventative health flyer/brochure.</t>
  </si>
  <si>
    <t xml:space="preserve">Preventative women’s health, or well-woman care, is an important area of focus for North Dakota. Well-woman care is typically measured by the Behavioral Risk Factor Surveillance System (BRFSS) as a routine checkup--a general physical exam--not an exam for a specific injury, illness, or condition. In 2017, the number of women ages 18-44 with a routine checkup according to BRFSS data was 58.7%. In 2021, that number had improved to 70.9% of women. Aside from lower numbers in 2020, progress is being made toward increasing preventative care in North Dakota to reach the national average of 75.5% of women having a routine checkup.
In addition to BRFSS, the North Dakota’s Pregnancy Risk Assessment Monitoring System (PRAMS) data has been used to evaluate progress for preventative women’s health in North Dakota. PRAMS assesses women in the months after giving birth. According to 2018-2019 North Dakota PRAMS data, 37.9% of women (44.8% of American Indian women, 37.4% of White women, and 39.5% of women of other races) reported having a “routine” check-up in the 12 months prior to becoming pregnant. In 2020, this number increased to 41.3% (46.6% of American Indian women, 41.0% of White women, and 42.3% of women of other races). While the improvement over time is encouraging, the number of women receiving a routine checkup in the period before a pregnancy is much lower than the number of women 18-44 with a checkup in the last year overall. The period before getting pregnant is a critical time to seek preventative health services, to ensure a healthy pregnancy. This is one of the reasons that in North Dakota, much of the focus of well-woman care is on the interpregnancy interval, particularly the months after a woman gives birth. 
Further, preventative health care is not a single-step process, and aspects of preventative care can occur across a continuum. For example, managing mental health conditions is likely a prerequisite for seeking preventative health services. Similarly, accessing prenatal care or getting tested for Human Immunodeficiency Virus (HIV) are activities that connect a woman to the health care system and may lead her to engage in additional preventative services. Therefore, the Title V staff in North Dakota will continue to employ strategies that capitalize on connecting with women where they are, drawing them into the health system, particularly in pregnancy and in the months following.
The areas highlighted below are the strategies that the Title V team will be focusing on in Federal Fiscal Year 2024 (FFY24). To create successful strategies for the upcoming year, the team took a step back, evaluating efforts implemented over the last few years. Without changing the overall scope of the work, staff recategorized the action plan. Many of the ‘strategies’ listed in the plan in previous years were being implemented as specific activities. Therefore, the team renamed the strategies to better capture the overarching processes they reflect. Doing this, the team identified three broad strategies, under which all other work falls as activities. 
Each strategy provides precursory and critical steps to preventive health care across the continuum of care and ultimately lead to improved preventative health for women:
1. Strategy one: collaborate with state-level organizations and entities to improve access to care. Activities will include promotion and evaluation of the new extended Medicaid coverage for postpartum women, developing a strategic plan with the North Dakota Maternal Mortality Review Committee (MMRC), and developing a state-wide task force to address preventative health for women.  
2. Strategy two: intersect with women in pregnancy and the inter-pregnancy interval, to reach them at a time when they are most likely to contact the health care system. Reaching women when they are connected to the health care system in pregnancy or between pregnancies can optimize their health and potentially change the trajectory for their health across their lifetime. It creates a foundation of wellness.  Activities will include developing tailored prenatal care education materials, developing and enhancing group peer support programming, and increasing individualized support such as doula and family home visiting programming.  
3. Strategy three: partner with local Community Based Organizations (CBOs) and other partners to expand the reach of preventative messages, conducting outreach to specific racial and ethnic groups or specific populations of high-need women in contact with other services. Within this strategy, there are multiple activities that will help the team reach women in non-traditional settings and through other programs and partners, ensuring a wide reach of preventative health messaging. 
Strategy one focuses on broad collaboration to impact women’s health across the state of North Dakota. Entities with state-wide impact such as Medicaid, the MMRC, and the state-level task force all have the ability to impact women’s health across North Dakota, and result in state-wide changes for women’s health. Medicaid and MMRC have been a focus of many women’s health campaigns across the nation, due to their potential to have widespread impact. The Title V team is partnering with North Dakota Women’s Network to create a state-level task force to help address preventative health care and disseminate preventative health information to women who may otherwise be difficult to reach with traditional, main-stream messaging.  
There is widespread understanding that extending Medicaid coverage is a strategic way to provide better access to preventative health care. In 2022, Medicaid financially supported 2,098 births in North Dakota, which was 22% of all babies born in the state. Moreover, Medicaid in North Dakota covers a disproportionate share of women in underserved populations. According to 2020 PRAMS data in North Dakota, nearly 69% of American Indian (AI) respondents reported utilizing Medicaid as their primary insurance; in contrast, just 17% of White respondents and 35% of “other races” respondents listed Medicaid as their health insurance. The high coverage among AI women as compared to their White counterparts suggests that extending the Medicaid postpartum coverage will also disproportionately improve the health of minority groups. 
Extending Medicaid into the period after birth will allow a greater number of women to access critical preventative services during a particularly vulnerable time-period in their lives, when coverage rates are higher. This initiative was a high priority for North Dakota in the 2022-2023 plan and it was successfully implemented on January 1, 2023. 
Activities that will be conducted in FFY24 related to the Medicaid extension include: 
•	Working closely with the Communications team to ensure dissemination of materials and efficacy of the state-wide media campaign around the Medicaid extension. With the Public Health Emergency coming to a close, and state-level changes in Medicaid administration, it will be particularly important to publicize this new coverage, to ensure all eligible women have access.
•	Evaluation of the initiative to extend Medicaid postpartum. It will be important to ensure women are accessing services available to them through the enhanced Medicaid coverage. 
Many of the activities throughout the plan, including those in strategies two and three, leverage the increased access to preventative services provided through Medicaid extension postpartum, and their effectiveness will be increased by this strategy within the plan. 
Another activity of the Title V team in FFY24, is to partner with the North Dakota MMRC. The MMRC was officially mandated in the 2021 legislative session in North Dakota. It was created in close partnership with the Department of Health and Human Services (HHS). One activity the team will conduct in 2023-2024 is creating a strategic plan with the MMRC, which will support closer alignment between the Title V team and the MMRC, enhancing its impact. The plan will create a framework for when reviews should take place, committee composition, and the dissemination of report findings annually. This activity will lead to improved impact as the root causes of poor maternal outcomes can be identified and addressed.  
Partnership with Sanford to develop a HRSA grant application to develop a maternity home model is an important activity for the Title V team. The Sanford Health System has a significant impact on North Dakota’s overall health and wellbeing. Nearly half of the babies born in the state are birthed through Sanford and many of the highest risk women are treated in this system. If awarded, the grant would significantly improve birth outcomes for women in North Dakota. Collaboration with Sanford is a high priority for the Title V team, and staff time will be designated to supporting their efforts. The current plan will be considered along with the Title V priorities in developing the application. Should Sanford be awarded, the Title V team will help support their project plans and will work to enhance collaboration and partnership with Sanford across the state. 
The final activity the team will work on in FFY24 in strategy one is helping to develop a state-wide women’s task force. A women’s task force comprised of agencies focused on women’s health across the state will be convened by North Dakota Women’s Network. The goal of the task force is to increase the percentage of women who have an annual preventive health visit among the low income and/or minority population. 
Strategy two in the FFY24 plan is to intersect with women in pregnancy and the postpartum periods. In pregnancy, as mentioned above, women may be most likely to be in contact with the healthcare system. North Dakota data also suggests that more women have insurance coverage such as Medicaid that would allow them to access preventative health services. Furthermore, the new postpartum extension initiative in North Dakota makes additional services for preventative health available and more accessible to women who have just had a baby. 
North Dakota’s data suggest the importance of reaching out to women during pregnancy and the postpartum period, to build a bridge between pregnancy-related care and critical preventative services while the women may be most likely to have Medicaid coverage. Further, during the pregnancy period and when giving birth, there is a higher likelihood for women to be engaged with the medical system, offering a unique opportunity to connect women with preventative care. 
The activities that will be conducted for strategy two include: 
•	Developing and providing tailored prenatal education to immigrants that meets their specific cultural needs, is in their preferred language, and addresses preventative care and transition to primary care. 
•	Enhancing and developing new peer support programs, such as group prenatal care and postpartum/parenting support groups. 
•	Increasing the availability of individualized support such as home visiting, doulas, and prenatal advocate programs.
•	Exploring the ‘hand off’ between the obstetric provider and the primary care physician. 
Pregnancy is a unique opportunity to reach women who may not otherwise connect with the health care system. During this time, women may also be seeking information to help answer their questions about pregnancy and the health care system’s process and services. Therefore, in 2022, the Title V team convened a group to begin developing prenatal education materials that were tailored to the needs of specific groups, such as new immigrants arriving from Ukraine. No materials were available that specifically addressed concerns faced by the diverse immigrant populations in North Dakota during pregnancy. The group paused their efforts due to changing staff and shifting workloads, and the work will begin again in FFY24, in collaboration with Refugee Health Services at HHS. Educational materials will help build women’s confidence in what to expect during pregnancy, can alert them to symptoms such as postpartum depression, can make them aware of resources available such as doulas and postpartum Medicaid coverage, and can remind them to make an appointment with their primary care physician for preventative care. 
The Title V team has been excited to explore and advance the use of peer support programs to reach women during pregnancy and postpartum. Group prenatal care, partnership with family home visiting programs such as Family Spirit and Community Health Representative (CHR) programs, and postpartum/parenting groups will be explored and expanded in FFY24 to reach women. In 2023, a new group prenatal care program launched at Sacred Pipe, a nonprofit serving urban American Indian women in Mandan, North Dakota. In FFY24, this program will be evaluated. Further, Elbowoods Memorial Health Center, located at Three Affiliated Tribes in North Dakota also wishes to begin a group prenatal care program in FFY24. These programs allow women to get support in a more culturally appropriate way, from fellow women, while also getting prenatal care. 
A group peer support model in the postpartum period is also an important way to ensure women stay connected to the health care system, are screened for postpartum depression, and get information about remaining healthy between pregnancies. In FFY24, the Title V team will look for ways to partner with peer support postpartum programming, such as partnering with Postpartum Support International (PSI) which has a new chapter in North Dakota. Further, the team will help launch a postpartum parenting support program at Spirit Lake Nation. This program will bring women together in a group for support and education. Screening for depression and supporting women to obtain other preventative services will be incorporated into the program. 
In addition to group-level peer support, individualized support is also an important way to reach women during the pregnancy and postpartum period. As mentioned above, supporting women in the prenatal period is an important area of focus for the Title V staff, since during this time, some women wish to connect with the health care system but may be hesitant to get the support they need. 
In 2022-2023, an innovative Prenatal Care Advocate program was launched for Indigenous women of the Spirit Lake Nation. The program is currently providing individualized support for pregnant women in Spirit Lake. This program aims to provide support and education to women who may be unwilling or unable to seek care through a traditional clinic. In FFY24, Three Affiliated Tribes is exploring replicating the program and the Title V team will assist. 
Doulas are another way to provide individualized support. Title V staff began to explore the trainings, Medicaid reimbursement models, and partnership opportunities to expand postpartum doulas in the state in 2022-2023. Building a bridge between doulas and obstetric providers was identified as an important way to expand doula access. In particular, obstetric providers identified a gap in services between when a woman gives birth and when she returns for follow up care at about six weeks postpartum. A postpartum doula could help support a woman during this particularly vulnerable postpartum period, ensuring postpartum symptoms such as hypertension are identified and addressed, providing lactation support, and giving women the emotional support needed. In FFY24, the team will finalize and evaluate a pilot doula program, specifically working with the immigrant community to identify immigrant doulas who wish to professionalize their work. The pilot project will identify these women and train them as doulas. Obstetric providers will be identified to support the new doulas and help integrate them into the health care system. Further, the team will explore the potential to leverage doulas or other peer support in the prenatal period to specifically focus on prevention of behavioral health concerns that could develop in the postpartum period, such as the evidence-based ROSE program for preventing postpartum depression.  
Family home visiting is an important way to provide individual support to women across the state.  Family home visiting programs across the state reach hundreds of women that may not otherwise be contacting the mainstream health care system. Further, evidence-based programs are available to provide culturally appropriate materials to specific women; for example, Family Spirit is designed for American Indian women. These programs offer an important place for postpartum depression screening and promotion of preventative health. The Title V team will continue to look for opportunities to partner more closely with existing home visiting programs in FFY24. One opportunity may be to integrate Family Spirit training/curriculum into existing programs, or to explore partnering within an incarceration setting to bring better support to pregnant women in the North Dakota penitentiary. 
The third and final strategy Title V staff will use is to partner with local CBOs, Title X Family Planning, other initiatives within Title V, and other partners to expand the reach of preventative messages, conducting outreach to specific racial and ethnic groups or specific populations of high-need women in contact with other services. 
Activities in strategy three will include: 
•	Work with the Women’s Task Force to develop/disseminate information through non-traditional settings. 
•	Partner with ethnic-led CBOs to reach women belonging to specific racial and ethnic groups. 
•	Develop a plan for working better with other partners in the Healthy and Safe Communities Section (HSC) office, including Women’s Way, Title X Family Planning and Special Supplemental Nutrition Program for Women, Infants, and Children (WIC). 
•	Encourage Pediatricians to screen and refer more women for postpartum depression, when they bring their child for well-child visits. 
The impact of strategy two relies on strategy three, as the most women will be reached during pregnancy and interpregnancy interval if effective strategies are used for outreach. Strategy three leverages other Title V partnerships, projects within Title X, and other community partners to reach women wherever they are. 
Reaching women in non-health-related settings may be an important way to inform them about preventative health. One goal of the new Women’s Task Force is to develop communication strategies and materials to increase the understanding of importance and availability of preventive health care resources in North Dakota. The task force will strategically partner with pilot sites to assist in disseminating materials to women via non-traditional routes for preventative women’s health education, such as food banks, ethnic grocery stores that reach specific groups of women, and shops such as thrift stores and Dollar Stores. The percentage of women receiving women’s preventative health educational materials is measured as Evidence-Based Strategy Measure (ESM) 1.4. This year, it is expected that this number will be improved dramatically from last year, as this extensive collaboration will allow many more organizations to help the Title V team reach more women. 
The Title V team has worked closely with ethnic-led CBOs every year, to reach specific racial and ethnic groups, to support increased preventative screening, ESM 1.3. The last three years, the team has used participatory grant making, a process where applicants divide grant money among themselves after orally sharing their project proposals with one another. Over the last three grant cycles, participants have built on the projects of the year before, adding complexity to their project design, improving their follow-up with participants, and enhancing their partnership with local resources, such as health centers. In FFY24, the Title V team may choose to do this strategy again or may collaborate with the same partners as the past, to continue to expand the success of current grantees. 
In FFY24, the Title V team will identify partners that are reaching women through other programming. For example, other Title V partners, Title X Family Planning, WIC and Women’s Way are all providing programming that reaches women in North Dakota. By being more intentional in partnering with these existing programs, the Title V team can expand its reach. 
The team will explore partnerships and relationships between Family Planning Clinics, Women’s Way agencies and WIC offices across North Dakota to ensure a collaborative approach to greatly enhance well women care across the state. 
North Dakota state staff will present to program and clinic staff with information on programming and set up a referral program to decrease barriers and challenges to improve knowledge and linkage about programs. The Title V team will work with other programs to provide high-quality bidirectional referrals by assessing individual clients’ circumstances, identifying potential barriers, and helping them to problem-solve and reduce all barriers, therein increasing their ability to access referral services. 
In addition, in FFY24, the Title V team will request technical support to build a strategic plan for reaching women through other programs. This strategic plan will provide a roadmap for intentional partnership across existing programs in the Healthy and Safe Communities Section (HSC) at HHS. In future years, this plan could be expanded to include other programs outside of the HSC, including other programs within the Division of Public Health, and even programs in other Departments, such as the Department of Commerce or Department of Transportation which reach hundreds of women across the state. 
The Title V team has been working on identifying ways to partner with pediatricians to increase postpartum depression screening rates at well-child visits. Studies revealed barriers for pediatricians to integrate postpartum depression screening in well-child visits including the lack of time and inadequate knowledge. The team is developing a webinar targeted to pediatricians to educate them about the importance of postpartum depression screening and the process to integrate the screening into the well-child visits. The team also will be working with the University of North Dakota (UND) to develop Continuing Medical Education (CME) credits for the webinar. This webinar will be an important tool to overcome the lack of knowledge barrier among pediatricians and to help them identify ways to integrate the screening and referral into the well-child visit more easily. The goal is to place the webinar in some upcoming local conferences with medical and public health attendance. Previously, referring women with positive screens may have been challenging, as time-limited Medicaid coverage may have prevented a woman from following up. With new extended coverage postpartum, follow up and treatment will be more possible. 
In the FFY24 plan, the Title V team will use three strategies and a variety of activities to improve women’s preventative health care across North Dakota. The strategies are all interconnected and intertwine to reach the women who most need improved preventative care. Strategies impact women from a variety of angles, including state-level, local/community level and individual level. The team focuses on collaboration and strategies that impact women across a continuum of care, particularly in pregnancy and the postpartum periods. Diversity among populations of women in North Dakota is increasing, and the strategies used by the team will ensure all women are reached. </t>
  </si>
  <si>
    <t>Preventative women’s health, or well-woman care, is an important area of focus for North Dakota. Well-woman care is typically measured by the Behavioral Risk Factor Surveillance System (BRFSS) as a routine checkup--general physical exam, not an exam for a specific injury, illness, or condition. In 2017, the number of women ages 18-44 with a routine checkup according to BRFSS data was 58.7%. In 2021, that number had improved to 70.9% of women. Aside from lower numbers in 2020, progress is being made toward increasing preventative care in North Dakota to reach the national average of 75.5% women having a routine checkup.
North Dakota’s Pregnancy Risk Assessment Monitoring System (PRAMS) data assesses women in the months after giving birth. According to 2018-2019 North Dakota PRAMS data, 37.9% of women (44.8% of American Indian (AI) women, 37.4% of White women, and 39.5% of women of other races) reported having a “routine” check-up in the 12 months prior to becoming pregnant. In 2020, this number increased to 41.3% (46.6% of AI women, 41.0% of White women, and 42.3% of women of other races). While the improvement over time is encouraging, the number of women receiving a routine checkup in the period before a pregnancy is much lower than the number of women 18-44 with a checkup in the last year overall. The period before getting pregnant is a critical time to seek preventative health services, to ensure a healthy pregnancy. Therefore, in North Dakota, much of the focus of well-woman care is on the interpregnancy interval, particularly the months after a woman gives birth. 
Further, preventative health care is not a single-step process, and aspects of preventative care can occur across a continuum. For example, managing mental health conditions may be a prerequisite for seeking preventative health services. Similarly, accessing prenatal care or getting tested for Human Immunodeficiency Virus (HIV) are activities that connect a woman to the health care system and may lead her to engage in additional preventative services. Therefore, the Title V staff in North Dakota have continued to employ strategies that capitalize on connecting with women where they are, drawing them into the health system, particularly in pregnancy and in the months following, when women may be more likely to be connected to the health care services.  
The areas highlighted below are all included in the Title V team’s well-woman work. Each of these provide precursory and critical steps to preventive health care across the continuum of care and ultimately lead to improved preventative health for women:
1.	Expanding North Dakota Medicaid coverage postpartum, as improved health care coverage is a crucial first step for women to be able to access preventative health care. 
2.	Improving support for postpartum depression, through screening at well-child visits, partnering with Title X clinics, and deepening the network of support available through family home visiting, doulas and other peer support. 
3.	Partnering with Community Based Organizations (CBOs) to reach low income and minority women, especially New American, Foreign Born, Immigrant (NFI) and Indigenous women in the state. Campaigns have helped women in these communities to learn about and access preventative health services. 
Nationally, a major focus of many women's health campaigns is extending postpartum access to Medicaid. There is widespread understanding that extending Medicaid coverage is a strategic way to provide better access to preventative health care. Expanding Medicaid postpartum was a high priority for North Dakota in the 2021-22 plan and significant movement was made toward this goal. Medicaid financed 2,440 births in North Dakota, which is nearly 25% of all babies born in the state. Extending Medicaid into the period after birth will allow a greater number of women to access critical preventative services during a particularly vulnerable time-period in their lives, when coverage rates are higher. 
When insurance lapses, preventative care is neglected. In 2021, about 1 in 13 women of childbearing age (7.9%) was uninsured in North Dakota. However, insurance coverage through Medicaid may increase when a woman becomes pregnant. In 2020, 10% of women 19-64 were covered by Medicaid, yet nearly 25% of births are financed by Medicaid, suggesting that a larger number of women were covered by Medicaid during pregnancy than outside the pregnancy period. One possible reason is that some uninsured women may have income levels that are too high to qualify for Medicaid. During pregnancy, income requirements change, allowing those with higher income to qualify for Medicaid coverage, potentially closing the gap between those with lowest income levels and those that cannot afford Marketplace insurance yet typically do not qualify for Medicaid. Further, during pregnancy, some otherwise uninsured women may reach out to enroll in Medicaid, knowing that expenses related to birth can be covered by Medicaid. 
Moreover, Medicaid in North Dakota covers a disproportionate share of women in underserved populations. According to 2019 PRAMS data in North Dakota, nearly 66% of AI respondents reported utilizing Medicaid as their primary insurance; in contrast, just under 20% of white respondents and 32% of “other races” respondents listed Medicaid as their health insurance. The high coverage among AI women as compared to their White counterparts suggests that extending the Medicaid postpartum coverage will also disproportionately improve the health of minority groups. 
Combined, North Dakota’s data suggest it is important to reach out to women during the pregnancy and postpartum period, to build a bridge between pregnancy-related care and critical preventative services while the women may be most likely to have Medicaid coverage. Further, during the pregnancy period and when giving birth, there is a higher likelihood for women to be engaged with the medical system, offering a unique opportunity to connect women with preventative care. 
As part of the 2021-2022 MCH workplan, Title V staff convened a taskforce to discuss Medicaid extension postpartum. Further, the staff achieved their goals of collating resources from other states and national organizations to outline the need for Medicaid extension of coverage to 1-year post-partum in North Dakota, sharing these with internal and external partners.  
The efforts to lay groundwork for this initiative served as a springboard for additional movement to extend Medicaid:  In spring of 2022, the American Rescue Plan Act (ARPA) provided an opportunity for states to expand postpartum Medicaid coverage to one year. North Dakota Medical Services quickly determined that North Dakota should pursue this opportunity. Title V lead staff was designated as the North Dakota Department of Health (DoH) representative on the team to extend Medicaid. Over the year, Title V staff were part of taskforces related to communications about Medicaid extension, logistics of the extension that addressed Medicaid-related changes that would need to occur, and Title V staff co-led meetings to create an evaluation plan. 
By September 30, 2022, North Dakota’s State Plan Amendment (SPA) was nearing completion and was ready to submit to the Centers for Medicare and Medicaid Services (CMS). The evaluation plan was nearly complete as well. A communications plan was starting to be implemented, and in September 2022, funds from Title V were used to develop and print posters, rack cards, business cards and banners that could be used when the Medicaid extension postpartum was approved. 
A second strategy employed by Title V staff was to increase screening for depression in the postpartum and perinatal periods. According to the CDC, about 1 in 8 women have symptoms of postpartum depression and there is a robust literature linking postpartum depression with negative outcomes for both mother and baby. According to the National Institute of Health (2019), untreated postpartum depression can have negative consequences for both the mother and baby. Implications for the mother can include obesity, alcohol/drug use, breastfeeding issues, and relationship disturbances. Implications for the babies can include lower cognitive functioning, violent behaviors, and psychiatric/medical disorders in adolescence. Screening and treating depression are critical to ensuring health and wellbeing of mom and baby.   
Beyond averting negative health outcomes due to depression, screening and referral to additional care may help ensure those who need support most are not ‘lost’ from the health care continuum. Screening for depression may be an important step to maintain women’s connection to the health care system while improving their mental health status, so that later, they will seek preventative health care. 
Taken together, early identification and treatment of depression in women of childbearing years is one key component to improving the over-all health and well-being of women (and their children) in the state. It has the potential to improve health equity, by disproportionately impacting minority women and those with lower income. 
The 2021-2022 MCH workplan included three activities to address depression among postpartum and perinatal women: partnering with Title X clinics to maintain number of referrals for behavioral health services after a positive depression screening, approaching pediatric clinics to identify roadblocks and strategize to standardize screening or referrals, and explore peer support models, such as home visiting to identify models that could be expanded or created to increase screening and referral in the postpartum or perinatal periods. 
Title X clinics are designed to serve people who are at risk for limited resources and entry into main-stream health care establishments and are an important place to connect women to the health care system. Often women seek care at a Title X clinic to confirm pregnancy. These visits provide an opportunity to screen women for perinatal depression. This early detection of depression can help facilitate early treatment/management and reduce the number of adverse maternal and infant outcomes that are often associated with untreated depression. The number of unduplicated women served in Title X clinics across North Dakota from October 2021 through September 2022 was 3,533. Of those, 3,147 received an initial depression screening utilizing the Patient Health Questionnaire – 2 (PHQ-2) and 350 received an additional screening, the PHQ-9. Results of both of these screenings led to the following: 139 referred to a private counselor, 2 taken to the hospital, 15 referred to a Human Services Center, 3 referred to the National Lifeline, and 139 counseled by the provider.
While Title X clinics are primarily reaching women during the perinatal period, postpartum depression was an important focus for Title V staff, with well-child visits as an important touch-point for screening for postpartum depression. During a well-child visit, women are aiding their child to access health care; screening for postpartum depression inserts a connection-point for her to connect to health care for her own needs. For women who may be likely to fall out of care overall, elevating care in the postpartum period for mental health when they are focusing on their child’s health could be a critical step in improving preventative health for women in North Dakota. 
Further, postpartum depression screening at well-child visits may be a strategy that impacts minority women and women of lower income at a higher rate than other women. According to 2019 PRAMS data for North Dakota, 24% of AI mothers, 20% of White mothers, and 8% of mothers of other races reported they experienced depression during their pregnancy. The higher number of AI women experiencing depression suggests that screening and referral may disproportionately impact AI. 
The Title V staff planned to leverage findings from a 2020-21 pilot pediatric site to expand screening for postpartum depression at well-child visits. In 2021, the pilot site had identified three areas for quality improvement: use of a consistent screening tool and place to document results, how charges/coding should be entered, and how referrals for any necessary follow up should be made and documented. The team planned to expand the pilot site work to other clinics, and to leverage the information from this pilot site, who offered to share their findings with other clinics. However, in the 2021-22 year, the pilot site was unable to provide data to the team and was not able to share their experiences with other clinics. Given the challenges of working with this site and inability to find additional sites to partner, the Title V staff refocused their work with pediatric clinics and made a new plan for improving postpartum depression screening, which will be implemented in 2022-23. 
In addition to depression screening at Title X clinics and screening for postpartum depression at well-child visits, The Title V team began to explore peer support models to reach women with depression screening and support in 2021-22. In 2021-22, several peer support models were explored, including postpartum doulas and Community Health Representative (CHR) programs. Early on, it was clear to Title V staff that peer support models should be combined with nearly all other strategies to improve well-woman care. Therefore, this will be incorporated in the 2022-23 plan.
First, CHR programs were identified as an important partner to reach Indigenous communities. CHR programs are found in several tribal nations in North Dakota and provide one-on-one support for community members. One of the participatory grantees was the Spirit Lake CHR program, who organized several events to educate the community about resources available and to provide on-site preventative health services. Partnership resulted in many women getting information, education and preventative care. 
Second, postpartum doulas were identified as a viable option to reach women where they are, especially if combined with a one-year Medicaid extension. Title V staff began to explore the trainings, Medicaid reimbursement models, and partnership opportunities to expand postpartum doulas in the state. These two peer support models will be incorporated into the 2022-23 plan. 
The third and final strategy by Title V staff and partners in 2021-22 was to implement culturally specific media campaigns by partnering with local CBO’s. These campaigns aimed to educate women on availability of preventative care and providers and focused on women of lower incomes and/or from a minority demographic. Working with organizations that serve minority communities is a critical strategy to improve health equity in preventative health outcomes. 
Participatory grant making was used to divide funding across CBOs. This novel approach uses shared decision-making strategies to allow grantees to contribute to the distribution of the available funding. This method was piloted in 2020-21, and quality improvement was important to increase the efficacy and impact of this method. Therefore, the 2022 process was expanded from the previous grant cycle by requiring grantees to record how many women were reached and how many obtained care. Further, the process was improved by utilizing lessons learned in the previous grant cycle, particularly, ensuring a higher level of technical assistance was available from the Title V team. Each grantee was assigned one of three points of contact, who were available to answer questions and provide detailed support. There was increased specificity on reporting requirements for these funds and of very specific and detailed instructions for use of state grant reporting systems as the population applying for such grants are not necessarily accustomed to such systems.
Applications for the participatory grant making session were accepted in late 2021. In early 2022, the Title V team held a second participatory grant making group, with seven small nonprofit organizations reaching underserved communities. Six of these nonprofits serve NFI groups while one worked within a tribal setting. The participatory grant making session was in-person and was facilitated by a nationally recognized participatory grant facilitator. Partners from across the state joined, presenting their project plans that would incorporate culturally specific channels to reach women where they are. Five organizations completed the grant work. As planned, the grantees had more rigorous reporting requirements, reporting on the number of individuals reached through participatory grant projects. Over 400 individuals were reached through this grant process. A complete description of participating organizations and their activities and results is below. 
Several partners from the 2020-21 participatory grant making collaborated to submit an Association of Maternal and Child Health programs (AMCHP) presentation. The abstract and presentation information can also be found below.  
Participatory Grant Making Partners, projects, and outcomes: 
Women Empowering Women (WEW)
A non-profit with the aim of improving the living conditions of Latino families in Dickinson, by increasing access to knowledge about health care and disease prevention. WEW organized one event on September 26 which was focused on education on preventive cervical and breast health, training on automatic external defibrillator (AED) use, 1 hand cardiopulmonary resuscitation (CPR) and heart health. Approximately 40 (38 Hispanic, 2 foreign-born African American) women attended the event with an additional 15 connected to services such as mammograms with Women's Way; 30 women were scheduled for pap smears/pelvic exams at Connect Medical. Eighteen well-woman/pap/pelvis and 17 mammograms were completed.
SONTAK
SONTAK Family Clinic, located in Bismarck, generally provides primary care services by going beyond the traditional healthcare approach and working with individuals in the process of maximizing quality of life and overall health in a compassionate, personalized, and affordable manner. In the well-woman project, the clinic focused on reaching low-income and minority women in the Bismarck/Mandan Area, especially, Hispanic women. Two events were hosted with Title V funds; one was in collaboration with the Mexican Consulate to create awareness for the second event which was focused on breast cancer awareness, as well as assisting clients with mammogram and pap-smear appointments. Approximately 41 women attended both events with 10 setting up screening appointments. Through this grant cycle, the clinic was able to establish connections with organizations such as University of North Dakota, Community Churches, Women's Way, and Global Network. 
New Hope for Immigrants
New Hope for Immigrants is a non-profit organization that promotes the social well-being of immigrant families through employment, education, culture, social support, and economic empowerment. This is to help these populations become self-sufficient. In the well-woman project, the organization focused on reducing the rate of illness in the immigrant community in Grand Forks through outreach and sensitization programs. At the end of the grant cycle, 2 health education-focused events were organized in May and September 2022. These events included topics such as a health resource fair, preventive health screenings such as mammograms, etc. Overall, these events reached 83 women, 20 men, and 3 children (2 boys and 1 girl). Peripheral to the grant-specific events were other monthly meetings hosted by the organization that reached 90 women (of which 4 were out of state),13 girls, and 2 boys.  
New American Consortium for Wellness &amp; Empowerment
The New American Consortium, formerly called the Refugee Consortium of North Dakota, is a non-profit organization founded by leaders of 3 ethnic community-based organizations in the Fargo-Moorhead Area. It works to promote wellness and empowerment by building bonds among people and serves to bridge gaps between diverse communities to organizations. At the end of the grant cycle, a total of 4 health education-focused events were organized for the month of June (3 events) and September (1 event). These events included topics such as women's health education and awareness events as well as physical and mental health education. There was an establishment of collaboration with organizations such as Women's Way and Family Healthcare, a federally qualified health center. Approximately, 30 women attended all the events with the New American women planning to schedule for mammograms, blood pressure and other health testing 15 of these attending multiple events in the series. Additionally, 5 to 7 planned and responded to follow-up questions on whether they attended the appointments. A significant challenge was that several women had issues with transportation and had to carpool. 
Spirit Lake Community Health Representatives (CHR)
The Spirit Lake CHR program provides home visits, provides medical services as well as participates in community education and prevention events, advocates for the needs of individuals, and refers individuals to other programs for additional resources available. This partner organized two events in the Spirit Lake community to address preventative women’s health.  First, there was a health fair, open to public, and many people attended. Participants had the opportunity to learn about a variety of community resources at the fair and were able to make appointments for preventative health services. Fifty-four women in the first event made appointments for preventative women’s health services at this event. Then, a second event provided follow-up services for those who had made appointments: of the 54 who made appointments at event one, 28 attended and received services at the second event.
Partner	Appointment type	Scheduled appointments	Appointments attended
Women Empowering Women	Mammogram and cervical screen/pelvis/Well- Woman	30 people	18 Well- Woman/pap/pelvis and 17 mammograms
Sontak clinic	Mammogram and cervical screen	10	Not recorded
New Hope for Immigrants	NA	Not recorded	NA
New American Consortium	Unknown	NA	5
Spirit Lake CHR	Preventative health	54	28
Population Served	Number Reached	Group Reached	Number of Events/Meetings
Women	366 (4 from outside North Dakota)	Hispanic, Foreign-born African American, American Indians	
29
Men	20		
Boys	4		
Girls	14		
The data above is preliminary. Total number of women reached during the 2021-22 grant period is final, whereas the number of appointments kept is still preliminary, as at the time of this report, some grantees were still following up on the services obtained during the 2021-22 period. 
This has been a highly successful year for Title V regarding promotion of well-woman care. In addition to the movement to extend Medicaid coverage postpartum care to one year, nearly 400 women from diverse communities were reached with information and support to obtain preventative care. Participatory grant making was implemented successfully a second time, with significant improvements. CBOs recorded number of women reached by their campaigns and made great strides to follow-up to record number of women receiving services. The pilot work with participatory grant making and several of the grantees involved collaborated to submit an abstract to a national conference and had their panel presentation accepted (due to a schedule change, they could not do their presentation). 
Exciting new projects were developed, not initially identified as a strategy in the annual plan. For example, an innovative Prenatal Care Advocate program for Indigenous women of the Spirit Lake Tribe was developed in 2021-22. This program aims to provide support and education to women who may be unwilling or unable to seek care through a traditional clinic. Supporting women in the prenatal period is an important area of focus for the Title V staff, since during this time, some women wish to connect with the health system but may be hesitant to get the support they need. The exciting new Prenatal Care Advocate program helped to identify at risk women and provide support in pregnancy and postpartum in the Spirit Lake Tribe. The program helped reach women wherever they are in Spirit Lake, with the advocate meeting women in their car, the casino, Walmart, etc. just to provide appropriate prenatal information and emotional support. The program helped serve at-risk women, connecting them into the health care system, referring them to the CHR programs, and helping bridge the gap between birth and postpartum programs.  
To provide peer support in the postpartum period, a postpartum parenting support program is being developed in Spirit Lake as well. This program brings women together in a group for support and education. Screening for depression and supporting women to obtain other preventative services will be incorporated into the program. 
In the 2022-23 plan, the Title V staff aims to leverage Medicaid extension postpartum, expand on peer support models, find ways to provide education on preventative care services and support to minority women, and continue to identify ways to increase postpartum depression screening. 
Association of Maternal and Child Health programs (AMCHP), accepted panel presentation: 
Participatory Grant Making: A Strategy to Equitably Allocate Title V Funds
Full Description
BACKGROUND: Participatory grant making is a method for allocating grant funds using a shared decision-making strategy across grantees. In 2020, the North Dakota Department of Health (NDDoH) chose to allocate a portion of Title V Maternal and Child Health Services Block Grant funds utilizing the participatory grant making process.
OBJECTIVE(S): To pilot the use of the participatory grant making process for allocating funds to community-based organizations.
METHOD: Eight potential grantees serving low income and/or minority women from targeted geographic populations submitted a one-page application or short video detailing their proposal to improve preventative health visits for women in their communities. All applicants joined together to make decisions about who would be awarded funds. Following the grant making session, contracts were executed by NDDoH. Grantees met together several times to discuss the projects’ progress and opportunities for collaboration.
RESULTS: Overall, grantees reported satisfaction with the process and appreciated the opportunity to award funds to viable projects. The process allowed for fostering partnerships and collaborations and grantees reported learning a great deal from other agencies. Challenges encountered included lack of expertise in navigating online registration platforms, little knowledge on grant processes, and apprehension being partially responsible for designating funds to other community-based organizations.
CONCLUSION: In 2022, a revised version of the process was developed. The new process includes a structured application and registration process for grantees, extensive training for grantees on the grant making process, and an in-person grant making session to improve communication and comprehension.
Abbreviated Description: 
North Dakota Department of Health (NDDoH) Title V staff along with leaders from community organizations will discuss the participatory grant making process, a transparent and equitable way to allocate funds to community partners. This method was used by NDDoH in 2020 to allocate a portion of the Title V Maternal and Child Health Services Block Grant funds. Eight potential grantees serving low income and/or minority women from targeted geographic populations participated in the process and were awarded funds. In response to grantees’ feedback regarding the process, in 2022, participatory grant making will be used again, with revisions to facilitate the grant making process.</t>
  </si>
  <si>
    <t>1.3 Number of women ages 18 through 44 receiving a preventative health visit through services provided by MCH grantees</t>
  </si>
  <si>
    <t>FFY 2022</t>
  </si>
  <si>
    <t xml:space="preserve">a. promote resources (create handouts and flyers) that can be available to women who may have postpartum depression. Partner with Postpartum Support International (PSI) and pediatrician offices, primary care offices and L&amp;D to promote materials. </t>
  </si>
  <si>
    <t xml:space="preserve">a.1. Partner with community-based organizations (CBOs) to reach women belonging to specific racial and ethnic groups, to pilot ROSE, a postpartum depression prevention program. 
a.2. Develop a plan for working better with other partners in the Healthy and Safe Communities Section (HSC) office, including Women’s Way, Title X Family Planning, Special Supplemental Nutrition program for Women, Infants, and Children (WIC) and the Alternatives to Abortion program. In 2024-2025, Title V staff will submit a request for technical assistance to develop a strategic plan across all entities that work with maternal child health in the Healthy and Safe Communities Section. 
a.3.Partner with Family Planning on two efforts: 
*Providing funding and technical assistance for Upper Missouri District Health Unit for regular outreach clinics in Dickinson. 
*Conducting a large quality improvement project beginning in Spring 2025, to improve postpartum depression screening and referral. </t>
  </si>
  <si>
    <t>c.1. Developing and providing tailored prenatal education to immigrants that meets their specific cultural needs, is in their preferred language, and addresses preventative care and transition to primary care. 
c.2. Enhancing and developing new peer support programs, such as group prenatal care and postpartum/parenting support groups. 
c.3. Increasing the availability of individualized support such as doulas and working closely with home visiting programs. 
c.4. Exploring the ‘hand off’ between the obstetric provider and the primary care physician. 
c.5. Exploring opportunities to incorporate men’s health, such as a family health night, to promote family-centered health.</t>
  </si>
  <si>
    <t xml:space="preserve">PSI, Sanford and Altru have been willing partners on postpartum support. </t>
  </si>
  <si>
    <t>a.1. partnerships with CBOs
a.2. TA request through HRSA
a.3. Title X program statewide</t>
  </si>
  <si>
    <t>c.1. Refugee Health Services will guide this project, and will pay for printing of resources. 
c.2. A partnership with Rotary international will allow provide financial resources for developing new peer support programs. partnerships are ongoing with multiple CBOs implementing these programs
c.3. Title V staff are regularly meeting with Medicaid and participating in state-level Foundations for Healthy ND work group to address doulas
c.4. partnership with the North and South Dakota Perinatal Quality Collaborative will help to identify primary care doctors</t>
  </si>
  <si>
    <t xml:space="preserve">ESM 1.3 Percentage of women receiving preventative health visits at Title X programs. </t>
  </si>
  <si>
    <t>ESM 1.4 Percentage of women receiving educational materials on postpartum depression at pilot sites.</t>
  </si>
  <si>
    <t xml:space="preserve">Preventative women’s health, or well-woman care, is an important area of focus for North Dakota. Well-woman care is typically measured by the Behavioral Risk Factor Surveillance System (BRFSS) as a routine checkup--a general physical exam--not an exam for a specific injury, illness, or condition. In 2017, the percentage of women ages 18-44 with a routine checkup in the last 12 months, according to BRFSS data, was 58.1%. In 2021, that number had improved to 67.9% of women and in 2022, there was further improvement in North Dakota with 71.3% of women reporting having a routine checkup in BRFSS. 
The North Dakota’s Pregnancy Risk Assessment Monitoring System (PRAMS) data is a complementary way to evaluate preventative women’s health. PRAMS provides a unique perspective, as it evaluates only those women who have given birth, which is an important subset of North Dakotan women. In 2020, 41.3% of women (46.6% of American Indian (AI) women, 41% of White women, and 42.3% of women of other races) reporting a routine checkup in the year prior to becoming pregnant. Progress is being made in North Dakota, as 45.2% of women reported a routine checkup in the year prior to becoming pregnant in 2021. AI women had the highest rate with 50.6%, compared to 44.7% of White women, and 47.5% of women of other races. 
While the improvement over time is encouraging, PRAMS data indicates that the percentage of women receiving a routine checkup in the period before pregnancy is much lower than the rates for women overall in North Dakota. This is particularly concerning as the period before getting pregnant is a critical time to seek preventative health services to ensure a healthy pregnancy. This is one of the reasons that in North Dakota, much of the focus of well-woman care is on the interpregnancy interval (IPI), the period between one birth outcome and conception of a subsequent pregnancy. 
Further, preventative health care is not a single-step process, and aspects of preventative care can occur across a continuum. For example, managing mental health conditions is likely a prerequisite for seeking preventative health services. Similarly, accessing prenatal care or getting tested for Human Immunodeficiency Virus (HIV) are activities that connect a woman to the health care system and may lead her to engage in additional preventative services. Therefore, the Title V staff in North Dakota will continue to employ strategies that capitalize on connecting with women where they are, drawing them into the health system, particularly during pregnancy and in the months following.
Title V staff will focus on women who have given birth, women in the prenatal period, and those who plan to become pregnant, especially those who may have vulnerabilities to accessing care, such as having low income or facing stigma due to race and ethnicity. 
Three strategies have been selected that will provide important steps toward helping women access preventative healthcare, with a strong focus on women in and around the pregnancy period. 
1. Strategy one: collaborate with state-level organizations and entities to improve access to care. In 2024-2025, Title V staff will partner with Postpartum Support International (PSI), North Dakota chapter, to promote postpartum support to women who may need it.   
2. Strategy two: intersect with women in pregnancy and the interpregnancy interval (IPI), to reach them at a time when they are most likely to contact the health care system. Reaching women when they are connected to the health care system in pregnancy or between pregnancies can optimize their health and potentially change the trajectory for their health across their lifetime. This creates a foundation of wellness.  Activities will include developing tailored prenatal care education materials, developing and enhancing group peer support programming, and increasing individualized support such as doula and family home visiting programming.  
3. Strategy three: partner with local Community Based Organizations (CBOs) and others to outreach to specific racial and ethnic groups or specific populations of high-need women in contact with other services. Within this strategy, there are multiple activities that will help Title V staff reach women in non-traditional settings and through other programs and partners, ensuring a wide reach of preventative health messaging. 
Strategy one focuses on broad collaboration to impact women’s health across the state of North Dakota. Title V staff has been working on identifying ways to partner with pediatricians to increase postpartum depression screening rates at well-child visits. In 2023-2024, Title V staff developed a Continuing Medical Education (CME)-bearing webinar targeted to pediatricians and primary care physicians who provide well-child visits, to educate them about the importance of postpartum depression screening and how to integrate them into well-child visits. In 2024-2025, Title V staff will focus on helping providers improve referral and support for women who have a positive postpartum depression screen during their child’s well-child visit. Existing support services, including support groups available through Postpartum Support International (PSI), will be utilized to help support postpartum women in North Dakota. Title V staff will develop a communication plan to promote postpartum resources. This plan will include the life.nd.gov website, outreach to pediatric and family practice doctors, postpartum doulas, and labor and delivery discharge education strategies. Title V staff will also evaluate whether a crisis number should be listed at the top of the women’s health page and life.nd.gov. 
Strategy two is to intersect with women in pregnancy and the interpregnancy interval (IPI). In pregnancy, as mentioned above, women may be most likely to be in contact with the healthcare system. North Dakota data also suggests that, during this period, more women have insurance coverage such as Medicaid that would allow them to access preventative health services. Further, PRAMS data indicates the importance of reaching out to women during pregnancy and IPI, to build a bridge between pregnancy-related care and critical preventative services.
The activities that will be conducted for strategy two include: 
•	Developing and providing tailored prenatal education to immigrants that meets their specific cultural needs, is in their preferred language, and addresses preventative care and transition to primary care. 
•	Enhancing and developing new peer support programs, such as group prenatal care and postpartum/parenting support groups. 
•	Increasing the availability of individualized support such as doulas and working closely with home visiting programs. 
•	Exploring the ‘hand off’ between the obstetric provider and the primary care physician. 
•	Exploring opportunities to incorporate men’s health, such as a family health night, to promote family-centered health.
Pregnancy provides a unique opportunity to reach women who may not otherwise connect with the health care system. During this time, women may also be seeking information to help answer their questions about pregnancy and the health care system’s process and services. Continuing activities started several years ago, Title V staff will support development of prenatal education materials tailored to the needs of specific groups, in collaboration with the Refugee Health Services program. Educational materials will help build women’s confidence in what to expect during pregnancy, can alert them to symptoms such as postpartum depression, can make them aware of resources available such as doulas and postpartum Medicaid coverage, and can remind them to make an appointment with their primary care physician for preventative care. 
Title V staff will continue to support the development of group prenatal and postpartum programs, including multiple programs that were previously supported over the last two years:
1.	Elbowoods Memorial Health Center, located at Three Affiliated Tribes in North Dakota began a group prenatal care program in 2023-2024, and Title V staff will continue to provide support and evaluate the number of women served.
2.	In early 2024, two programs launched to serve indigenous pregnant women: the Mni Wichoni program launched prenatal health circles serving women in the Standing Rock Reservation area and Sacred Pipe, a nonprofit serving urban American Indian women in Bismarck/Mandan, launched the ‘Turtle’s Nest’ group prenatal care program. In 2024-2025, these programs will be evaluated and expanded. 
During the postpartum period, support is also critical to improve women’s outcomes and increase their likelihood of getting preventative care in the year following giving birth. Postpartum doulas could be a particularly important way to support women after giving birth and could help ensure postpartum symptoms such as hypertension are identified and addressed, provide lactation support, screen for postpartum depression, and provide the general emotional support needed to move women through this particularly vulnerable period. In 2021, Title V staff began to explore training opportunities, Medicaid reimbursement models, and partnership opportunities to expand postpartum doulas in the state. In 2023-2024, Title V staff worked regularly with the Medicaid Director to identify potential barriers to Medicaid reimbursement for doulas in the state and participated in a state-level workgroup with the Foundations for a Healthy North Dakota to develop policy recommendations for doulas in North Dakota. Further, several postpartum doula programs were launched to improve the availability of postpartum doulas in North Dakota. Title V staff identified three populations that would benefit from postpartum doulas most: LGTBQ2S+ communities, immigrant populations, and indigenous people in North Dakota. Therefore, in 2023-2024, several postpartum doula training programs were launched: 
1.	Title V staff provided funding to the New American Consortium in Fargo, to train up to 10 immigrant community members who wish to professionalize their work with postpartum persons. 
2.	Title V staff partnered with the Community Engagement Unit’s BeYOU board, which advises on LGTBQ2S+ work in the state, to identify 1-3 people who would like to train as postpartum doulas as well. 
3.	Title V staff connected funding from a local Rotary club to the Indigenous Association to train indigenous postpartum doulas in North Dakota. 
The training for these postpartum doulas is still under development. In 2024-2025, Title V staff will support the trained postpartum doulas to help them become certified. State-level workgroup participation will continue, and ways to provide funding and technical assistance to those who have already completed training to become postpartum doulas will be identified. 
While supporting postpartum doula training in the state, Title V staff will also continue to look for opportunities to support upskilling and cross-training for family home visitors, peer support specialists, and community health workers, who can all provide important support to postpartum persons.
The third and final strategy Title V staff will use is to partner with local CBOs, Title X Family Planning, other Title V initiatives, and additional partners to expand the reach of preventative messages, conducting outreach to specific racial and ethnic groups or specific populations of high-need women in contact with other services. 
Activities in strategy three will include: 
•	Partner with community-based organizations (CBOs) to reach women belonging to specific racial and ethnic groups, to pilot ROSE (Reach Out, Stay Strong, Essentials for mothers of newborns), a postpartum depression prevention program. 
•	Develop a plan for working better with other partners in the Healthy and Safe Communities Section (HSC) office, including Women’s Way, Title X Family Planning, Special Supplemental Nutrition Program for Women, Infants, and Children (WIC) and the Alternatives to Abortion program. In 2024-2025, Title V staff will submit a request for technical assistance to develop a strategic plan across all entities that work with maternal child health in the Healthy and Safe Communities Section. 
•	Partner with Title X Family Planning on two efforts: 
1.	Providing funding and technical assistance for Upper Missouri District Health Unit (UMDHU) for regular outreach clinics in Dickinson. 
2.	Conducting a large quality improvement project beginning in Spring 2025, to improve postpartum depression screening and referral. 
Title V staff has worked closely with ethnic-led CBOs every year to reach specific racial and ethnic groups and to support increased preventative screening. Title V staff has found that these organizations are highly effective at tailoring messaging and methods to improve women’s care among racial and ethnic groups in North Dakota. Postpartum depression has not been addressed specifically among racial and ethnic groups in North Dakota, despite the possibility that it is impacting these women at a higher rate. The ROSE program (Reach Out, Stay Strong, Essentials for mothers of newborns) is an evidence-based program that has been shown to reduce cases of postpartum depression by half among low-income women. In 2024-2025, Title V staff will provide Title V funding to 1-3 organizations to pilot this program. This work will set a foundation for the new Title V plan, which will include a postpartum-related priority starting in 2025-2026. 
In 2024-2025, Title V staff will develop a strategic plan to ‘work as one’ across partners addressing maternal health. For example, other Title V partners, Title X Family Planning, the Alternatives to Abortion program, WIC and Women’s Way are providing programming to improve maternal health in North Dakota, often by partnering with the same grantees and with overlapping objectives. By being more intentional in partnering with these existing programs, Title V staff can expand its reach. A Title V Technical Assistance Request will be developed to fund a facilitator for a day-long workshop that will bring partners together to develop a strategic plan. 
In 2024-2025, Title V staff will collaborate closely with Title X Family Planning staff and identify ways to enhance the existing PHQ2 and PHQ9 screenings to identify clients who may have depression. To ensure accurate diagnosis, effective treatment, and follow-up, an Internal Medical Audit (IMA) will be completed in Spring 2025. Any findings from the IMA will be shared at the Fall 2026 Subrecipient Directors’ meeting. The findings will be used to make changes and improve quality by offering optional "mini grant" application for service sites to apply for in 2026-2027.  
Title V staff will provide training to Title X staff on setting up a referral program to decrease barriers and challenges in clients accessing services. For example, a regular Lunch and Learn series and continuing education will increase staff knowledge and ensure high-quality bidirectional referrals. Title X staff will continue to improve their assessment skills of clients’ circumstances and potential barriers and assist clients in problem-solving, therein increasing their ability to access referral services. 
In addition, UMDHU will continue providing family planning services in the southwest corner of the state utilizing Title V funds and technical support. UMDHU will provide an outreach clinic in Dickinson at least once per month, adding an additional day per month if the need arises. UMDHU will also offer outreach and support throughout the community by attending community events and meeting with local providers and clinics.
Title V staff will use these strategies to improve women’s preventative health care across North Dakota. The team will include a state-level approach, collaborating with a variety of partners to improve preventative health statewide. In particular, the team focuses on pregnancy and postpartum, to reach women at this particularly vulnerable time period when they are most likely to contact the health system. The broad state-level strategies will be combined with more targeted efforts to reach specific subpopulations in North Dakota. Many of the activities in the plan focus on postpartum depression, which will create a foundation for this new priority area, to be developed in the next five-year Title V plan.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</si>
</sst>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1" x14ac:knownFonts="1">
    <font>
      <sz val="11"/>
      <color theme="1"/>
      <name val="Trebuchet MS"/>
      <family val="2"/>
      <scheme val="minor"/>
    </font>
    <font>
      <u/>
      <sz val="11"/>
      <color indexed="12"/>
      <name val="Arial"/>
      <family val="2"/>
    </font>
    <font>
      <sz val="24"/>
      <color theme="1"/>
      <name val="Cambria"/>
      <family val="1"/>
    </font>
    <font>
      <sz val="12"/>
      <color theme="1"/>
      <name val="Cambria"/>
      <family val="1"/>
    </font>
    <font>
      <b/>
      <sz val="12"/>
      <color theme="9" tint="-0.249977111117893"/>
      <name val="Cambria"/>
      <family val="1"/>
    </font>
    <font>
      <b/>
      <sz val="34"/>
      <name val="Cambria"/>
      <family val="1"/>
    </font>
    <font>
      <b/>
      <sz val="32"/>
      <name val="Cambria"/>
      <family val="1"/>
    </font>
    <font>
      <b/>
      <i/>
      <sz val="30"/>
      <name val="Cambria"/>
      <family val="1"/>
    </font>
    <font>
      <i/>
      <sz val="30"/>
      <name val="Cambria"/>
      <family val="1"/>
    </font>
    <font>
      <b/>
      <i/>
      <sz val="28"/>
      <name val="Cambria"/>
      <family val="1"/>
    </font>
    <font>
      <i/>
      <sz val="28"/>
      <name val="Cambria"/>
      <family val="1"/>
    </font>
    <font>
      <b/>
      <sz val="28"/>
      <color theme="1"/>
      <name val="Cambria"/>
      <family val="1"/>
    </font>
    <font>
      <sz val="28"/>
      <color theme="1"/>
      <name val="Cambria"/>
      <family val="1"/>
    </font>
    <font>
      <sz val="11"/>
      <color theme="1"/>
      <name val="Trebuchet MS"/>
      <family val="2"/>
      <scheme val="minor"/>
    </font>
    <font>
      <sz val="24"/>
      <name val="Cambria"/>
      <family val="1"/>
    </font>
    <font>
      <b/>
      <sz val="24"/>
      <name val="Cambria"/>
      <family val="1"/>
    </font>
    <font>
      <b/>
      <sz val="22"/>
      <color theme="1"/>
      <name val="Cambria"/>
      <family val="1"/>
    </font>
    <font>
      <sz val="22"/>
      <color theme="1"/>
      <name val="Cambria"/>
      <family val="1"/>
    </font>
    <font>
      <b/>
      <i/>
      <sz val="28"/>
      <color theme="1"/>
      <name val="Cambria"/>
      <family val="1"/>
    </font>
    <font>
      <sz val="20"/>
      <color theme="1"/>
      <name val="Arial"/>
      <family val="2"/>
    </font>
    <font>
      <sz val="24"/>
      <color theme="1"/>
      <name val="Trebuchet MS"/>
      <family val="2"/>
      <scheme val="minor"/>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2" tint="-9.9978637043366805E-2"/>
        <bgColor indexed="64"/>
      </patternFill>
    </fill>
  </fills>
  <borders count="15">
    <border>
      <left/>
      <right/>
      <top/>
      <bottom/>
      <diagonal/>
    </border>
    <border>
      <left/>
      <right style="thin">
        <color theme="0" tint="-0.249977111117893"/>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9" fontId="13" fillId="0" borderId="0" applyFont="0" applyFill="0" applyBorder="0" applyAlignment="0" applyProtection="0"/>
  </cellStyleXfs>
  <cellXfs count="149">
    <xf numFmtId="0" fontId="0" fillId="0" borderId="0" xfId="0"/>
    <xf numFmtId="0" fontId="3" fillId="0" borderId="0" xfId="0" applyNumberFormat="1" applyFont="1" applyFill="1" applyAlignment="1" applyProtection="1">
      <alignment vertical="center"/>
      <protection locked="0"/>
    </xf>
    <xf numFmtId="0" fontId="3" fillId="0" borderId="0" xfId="0" applyNumberFormat="1" applyFont="1" applyAlignment="1" applyProtection="1">
      <alignment vertical="center"/>
      <protection locked="0"/>
    </xf>
    <xf numFmtId="0" fontId="16" fillId="5" borderId="2" xfId="0" applyNumberFormat="1" applyFont="1" applyFill="1" applyBorder="1" applyAlignment="1">
      <alignment horizontal="center" vertical="center" wrapText="1"/>
    </xf>
    <xf numFmtId="0" fontId="17" fillId="0" borderId="2" xfId="0" applyNumberFormat="1" applyFont="1" applyBorder="1" applyAlignment="1">
      <alignment horizontal="center" vertical="center" wrapText="1"/>
    </xf>
    <xf numFmtId="0" fontId="17" fillId="0" borderId="2" xfId="0" applyNumberFormat="1" applyFont="1" applyBorder="1" applyAlignment="1">
      <alignment horizontal="center" vertical="center"/>
    </xf>
    <xf numFmtId="3" fontId="17" fillId="5" borderId="8" xfId="0" applyNumberFormat="1" applyFont="1" applyFill="1" applyBorder="1" applyAlignment="1">
      <alignment vertical="center"/>
    </xf>
    <xf numFmtId="3" fontId="17" fillId="3" borderId="8" xfId="0" applyNumberFormat="1" applyFont="1" applyFill="1" applyBorder="1" applyAlignment="1">
      <alignment vertical="center"/>
    </xf>
    <xf numFmtId="3" fontId="17" fillId="2" borderId="8" xfId="0" applyNumberFormat="1" applyFont="1" applyFill="1" applyBorder="1" applyAlignment="1">
      <alignment vertical="center"/>
    </xf>
    <xf numFmtId="3" fontId="17" fillId="0" borderId="8" xfId="2" applyNumberFormat="1" applyFont="1" applyBorder="1" applyAlignment="1" applyProtection="1">
      <alignment vertical="center"/>
      <protection locked="0"/>
    </xf>
    <xf numFmtId="3" fontId="17" fillId="0" borderId="8" xfId="0" applyNumberFormat="1" applyFont="1" applyBorder="1" applyAlignment="1" applyProtection="1">
      <alignment vertical="center"/>
      <protection locked="0"/>
    </xf>
    <xf numFmtId="3" fontId="17" fillId="2" borderId="8" xfId="2" applyNumberFormat="1" applyFont="1" applyFill="1" applyBorder="1" applyAlignment="1" applyProtection="1">
      <alignment vertical="center"/>
      <protection locked="0"/>
    </xf>
    <xf numFmtId="3" fontId="17" fillId="2" borderId="8" xfId="0" applyNumberFormat="1" applyFont="1" applyFill="1" applyBorder="1" applyAlignment="1" applyProtection="1">
      <alignment vertical="center"/>
    </xf>
    <xf numFmtId="3" fontId="17" fillId="3" borderId="8" xfId="2" applyNumberFormat="1" applyFont="1" applyFill="1" applyBorder="1" applyAlignment="1" applyProtection="1">
      <alignment vertical="center"/>
      <protection locked="0"/>
    </xf>
    <xf numFmtId="3" fontId="17" fillId="3"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protection locked="0"/>
    </xf>
    <xf numFmtId="0" fontId="14" fillId="5"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shrinkToFit="1"/>
    </xf>
    <xf numFmtId="0" fontId="3" fillId="0" borderId="0" xfId="0" applyNumberFormat="1" applyFont="1" applyFill="1" applyAlignment="1" applyProtection="1">
      <alignment vertical="center"/>
    </xf>
    <xf numFmtId="0" fontId="3" fillId="0" borderId="0" xfId="0" applyNumberFormat="1" applyFont="1" applyAlignment="1" applyProtection="1">
      <alignment vertical="center"/>
    </xf>
    <xf numFmtId="3" fontId="17" fillId="5" borderId="8" xfId="0" applyNumberFormat="1" applyFont="1" applyFill="1" applyBorder="1" applyAlignment="1" applyProtection="1">
      <alignment vertical="center"/>
    </xf>
    <xf numFmtId="3" fontId="17" fillId="5" borderId="8" xfId="2" applyNumberFormat="1" applyFont="1" applyFill="1" applyBorder="1" applyAlignment="1" applyProtection="1">
      <alignment vertical="center"/>
    </xf>
    <xf numFmtId="3" fontId="17" fillId="3" borderId="8" xfId="2" applyNumberFormat="1" applyFont="1" applyFill="1" applyBorder="1" applyAlignment="1" applyProtection="1">
      <alignment vertical="center"/>
    </xf>
    <xf numFmtId="3" fontId="17" fillId="2" borderId="8" xfId="2" applyNumberFormat="1" applyFont="1" applyFill="1" applyBorder="1" applyAlignment="1" applyProtection="1">
      <alignment vertical="center"/>
    </xf>
    <xf numFmtId="0" fontId="3" fillId="0" borderId="0" xfId="0" applyNumberFormat="1" applyFont="1" applyFill="1" applyProtection="1"/>
    <xf numFmtId="0" fontId="3" fillId="0" borderId="0" xfId="0" applyNumberFormat="1" applyFont="1" applyFill="1" applyBorder="1" applyProtection="1"/>
    <xf numFmtId="0" fontId="2" fillId="0" borderId="0" xfId="0" applyNumberFormat="1" applyFont="1" applyFill="1" applyBorder="1" applyProtection="1"/>
    <xf numFmtId="0" fontId="3" fillId="0" borderId="0" xfId="0" applyNumberFormat="1" applyFont="1" applyFill="1" applyProtection="1">
      <protection locked="0"/>
    </xf>
    <xf numFmtId="0" fontId="3" fillId="0" borderId="0" xfId="0" applyNumberFormat="1" applyFont="1" applyProtection="1">
      <protection locked="0"/>
    </xf>
    <xf numFmtId="0" fontId="15" fillId="5" borderId="2" xfId="0" applyNumberFormat="1" applyFont="1" applyFill="1" applyBorder="1" applyAlignment="1" applyProtection="1">
      <alignment horizontal="center" vertical="top" wrapText="1"/>
    </xf>
    <xf numFmtId="0" fontId="15" fillId="5" borderId="2" xfId="0" applyNumberFormat="1" applyFont="1" applyFill="1" applyBorder="1" applyAlignment="1" applyProtection="1">
      <alignment horizontal="center" vertical="top" wrapText="1" shrinkToFit="1"/>
    </xf>
    <xf numFmtId="0" fontId="15" fillId="5" borderId="2" xfId="0" applyNumberFormat="1" applyFont="1" applyFill="1" applyBorder="1" applyAlignment="1" applyProtection="1">
      <alignment horizontal="center" vertical="top"/>
    </xf>
    <xf numFmtId="0" fontId="4" fillId="0" borderId="3" xfId="0" applyNumberFormat="1" applyFont="1" applyFill="1" applyBorder="1" applyAlignment="1" applyProtection="1">
      <alignment vertical="center"/>
      <protection locked="0"/>
    </xf>
    <xf numFmtId="0" fontId="3" fillId="0" borderId="4" xfId="0" applyNumberFormat="1" applyFont="1" applyFill="1" applyBorder="1" applyAlignment="1" applyProtection="1">
      <alignment vertical="center"/>
      <protection locked="0"/>
    </xf>
    <xf numFmtId="0" fontId="3" fillId="0" borderId="5" xfId="0" applyNumberFormat="1" applyFont="1" applyFill="1" applyBorder="1" applyAlignment="1" applyProtection="1">
      <alignment vertical="center"/>
      <protection locked="0"/>
    </xf>
    <xf numFmtId="0" fontId="3" fillId="0" borderId="0" xfId="0" applyNumberFormat="1" applyFont="1" applyFill="1" applyBorder="1" applyProtection="1">
      <protection locked="0"/>
    </xf>
    <xf numFmtId="0" fontId="14"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xf>
    <xf numFmtId="0" fontId="15" fillId="3" borderId="5" xfId="0" applyNumberFormat="1" applyFont="1" applyFill="1" applyBorder="1" applyAlignment="1" applyProtection="1">
      <alignment horizontal="center" vertical="top" wrapText="1" shrinkToFit="1"/>
    </xf>
    <xf numFmtId="0" fontId="15" fillId="3" borderId="4" xfId="0" applyNumberFormat="1" applyFont="1" applyFill="1" applyBorder="1" applyAlignment="1" applyProtection="1">
      <alignment horizontal="center" vertical="top"/>
    </xf>
    <xf numFmtId="0" fontId="2" fillId="0" borderId="0" xfId="0" applyNumberFormat="1" applyFont="1" applyFill="1" applyBorder="1" applyProtection="1">
      <protection locked="0"/>
    </xf>
    <xf numFmtId="0" fontId="16" fillId="3" borderId="2" xfId="0" applyNumberFormat="1" applyFont="1" applyFill="1" applyBorder="1" applyAlignment="1">
      <alignment horizontal="center" vertical="center" wrapText="1"/>
    </xf>
    <xf numFmtId="0" fontId="14"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wrapText="1"/>
    </xf>
    <xf numFmtId="0" fontId="15" fillId="3" borderId="2" xfId="0" applyNumberFormat="1" applyFont="1" applyFill="1" applyBorder="1" applyAlignment="1" applyProtection="1">
      <alignment horizontal="center" vertical="top"/>
    </xf>
    <xf numFmtId="0" fontId="14"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xf>
    <xf numFmtId="0" fontId="15" fillId="2" borderId="5" xfId="0" applyNumberFormat="1" applyFont="1" applyFill="1" applyBorder="1" applyAlignment="1" applyProtection="1">
      <alignment horizontal="center" vertical="top" wrapText="1" shrinkToFit="1"/>
    </xf>
    <xf numFmtId="0" fontId="15" fillId="2" borderId="4" xfId="0" applyNumberFormat="1" applyFont="1" applyFill="1" applyBorder="1" applyAlignment="1" applyProtection="1">
      <alignment horizontal="center" vertical="top"/>
    </xf>
    <xf numFmtId="0" fontId="16" fillId="2" borderId="2" xfId="0" applyNumberFormat="1" applyFont="1" applyFill="1" applyBorder="1" applyAlignment="1">
      <alignment horizontal="center" vertical="center" wrapText="1"/>
    </xf>
    <xf numFmtId="0" fontId="14"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xf>
    <xf numFmtId="0" fontId="15" fillId="2" borderId="2" xfId="0" applyNumberFormat="1" applyFont="1" applyFill="1" applyBorder="1" applyAlignment="1" applyProtection="1">
      <alignment horizontal="center" vertical="top" wrapText="1" shrinkToFit="1"/>
    </xf>
    <xf numFmtId="0" fontId="15" fillId="2" borderId="2" xfId="0" applyNumberFormat="1" applyFont="1" applyFill="1" applyBorder="1" applyAlignment="1" applyProtection="1">
      <alignment horizontal="center" vertical="top"/>
    </xf>
    <xf numFmtId="0" fontId="3" fillId="0" borderId="1" xfId="0" applyNumberFormat="1" applyFont="1" applyBorder="1" applyProtection="1">
      <protection locked="0"/>
    </xf>
    <xf numFmtId="3" fontId="4" fillId="0" borderId="3" xfId="0" applyNumberFormat="1" applyFont="1" applyFill="1" applyBorder="1" applyAlignment="1" applyProtection="1">
      <alignment vertical="center"/>
      <protection locked="0"/>
    </xf>
    <xf numFmtId="3" fontId="3" fillId="0" borderId="4" xfId="0" applyNumberFormat="1" applyFont="1" applyFill="1" applyBorder="1" applyAlignment="1" applyProtection="1">
      <alignment vertical="center"/>
      <protection locked="0"/>
    </xf>
    <xf numFmtId="3" fontId="3" fillId="0" borderId="5" xfId="0" applyNumberFormat="1" applyFont="1" applyFill="1" applyBorder="1" applyAlignment="1" applyProtection="1">
      <alignment vertical="center"/>
      <protection locked="0"/>
    </xf>
    <xf numFmtId="0" fontId="3" fillId="0" borderId="0" xfId="0" applyNumberFormat="1" applyFont="1" applyProtection="1"/>
    <xf numFmtId="0" fontId="17" fillId="0" borderId="2" xfId="0" applyNumberFormat="1" applyFont="1" applyBorder="1" applyAlignment="1" applyProtection="1">
      <alignment horizontal="center" vertical="center" wrapText="1"/>
    </xf>
    <xf numFmtId="0" fontId="4" fillId="0" borderId="3" xfId="0" applyNumberFormat="1" applyFont="1" applyFill="1" applyBorder="1" applyAlignment="1" applyProtection="1">
      <alignment vertical="center"/>
    </xf>
    <xf numFmtId="0" fontId="17" fillId="0" borderId="2" xfId="0" applyNumberFormat="1" applyFont="1" applyBorder="1" applyAlignment="1" applyProtection="1">
      <alignment horizontal="center" vertical="center"/>
    </xf>
    <xf numFmtId="0" fontId="3" fillId="0" borderId="4" xfId="0" applyNumberFormat="1" applyFont="1" applyFill="1" applyBorder="1" applyAlignment="1" applyProtection="1">
      <alignment vertical="center"/>
    </xf>
    <xf numFmtId="0" fontId="16" fillId="5" borderId="2"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vertical="center"/>
    </xf>
    <xf numFmtId="0" fontId="16" fillId="3" borderId="2" xfId="0" applyNumberFormat="1" applyFont="1" applyFill="1" applyBorder="1" applyAlignment="1" applyProtection="1">
      <alignment horizontal="center" vertical="center" wrapText="1"/>
    </xf>
    <xf numFmtId="0" fontId="16" fillId="2" borderId="2" xfId="0" applyNumberFormat="1" applyFont="1" applyFill="1" applyBorder="1" applyAlignment="1" applyProtection="1">
      <alignment horizontal="center" vertical="center" wrapText="1"/>
    </xf>
    <xf numFmtId="0" fontId="3" fillId="0" borderId="1" xfId="0" applyNumberFormat="1" applyFont="1" applyBorder="1" applyProtection="1"/>
    <xf numFmtId="0" fontId="11" fillId="5" borderId="9" xfId="0" applyNumberFormat="1" applyFont="1" applyFill="1" applyBorder="1" applyAlignment="1" applyProtection="1">
      <alignment vertical="center"/>
    </xf>
    <xf numFmtId="0" fontId="11" fillId="5" borderId="10" xfId="0" applyNumberFormat="1" applyFont="1" applyFill="1" applyBorder="1" applyAlignment="1" applyProtection="1">
      <alignment vertical="center"/>
    </xf>
    <xf numFmtId="0" fontId="11" fillId="3" borderId="9" xfId="0" applyNumberFormat="1" applyFont="1" applyFill="1" applyBorder="1" applyAlignment="1" applyProtection="1">
      <alignment vertical="top"/>
    </xf>
    <xf numFmtId="0" fontId="11" fillId="3" borderId="10" xfId="0" applyNumberFormat="1" applyFont="1" applyFill="1" applyBorder="1" applyAlignment="1" applyProtection="1">
      <alignment vertical="top"/>
    </xf>
    <xf numFmtId="0" fontId="11" fillId="3" borderId="6" xfId="0" applyNumberFormat="1" applyFont="1" applyFill="1" applyBorder="1" applyAlignment="1" applyProtection="1">
      <alignment horizontal="left" vertical="top"/>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7" fillId="5" borderId="2" xfId="0" applyNumberFormat="1" applyFont="1" applyFill="1" applyBorder="1" applyAlignment="1" applyProtection="1">
      <alignment horizontal="center" vertical="center" wrapText="1"/>
    </xf>
    <xf numFmtId="0" fontId="17" fillId="3" borderId="2" xfId="0" applyNumberFormat="1" applyFont="1" applyFill="1" applyBorder="1" applyAlignment="1" applyProtection="1">
      <alignment horizontal="center" vertical="center" wrapText="1"/>
    </xf>
    <xf numFmtId="0" fontId="17" fillId="2" borderId="2"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protection locked="0"/>
    </xf>
    <xf numFmtId="0" fontId="2" fillId="0" borderId="0" xfId="0" applyNumberFormat="1" applyFont="1" applyFill="1" applyProtection="1">
      <protection locked="0"/>
    </xf>
    <xf numFmtId="0" fontId="2" fillId="0" borderId="0" xfId="0" applyNumberFormat="1" applyFont="1" applyProtection="1">
      <protection locked="0"/>
    </xf>
    <xf numFmtId="0" fontId="2" fillId="0" borderId="1" xfId="0" applyNumberFormat="1" applyFont="1" applyBorder="1" applyProtection="1">
      <protection locked="0"/>
    </xf>
    <xf numFmtId="0" fontId="0" fillId="0" borderId="0" xfId="0" applyAlignment="1">
      <alignment wrapText="1"/>
    </xf>
    <xf numFmtId="3" fontId="17" fillId="0" borderId="2" xfId="2" applyNumberFormat="1" applyFont="1" applyBorder="1" applyAlignment="1" applyProtection="1">
      <alignment vertical="center"/>
      <protection locked="0"/>
    </xf>
    <xf numFmtId="0" fontId="4" fillId="0" borderId="2" xfId="0" applyNumberFormat="1" applyFont="1" applyFill="1" applyBorder="1" applyAlignment="1" applyProtection="1">
      <alignment vertical="center"/>
    </xf>
    <xf numFmtId="3" fontId="17" fillId="0" borderId="2" xfId="0" applyNumberFormat="1" applyFont="1" applyBorder="1" applyAlignment="1" applyProtection="1">
      <alignment vertical="center"/>
      <protection locked="0"/>
    </xf>
    <xf numFmtId="0" fontId="3" fillId="0" borderId="2" xfId="0" applyNumberFormat="1" applyFont="1" applyFill="1" applyBorder="1" applyAlignment="1" applyProtection="1">
      <alignment vertical="center"/>
    </xf>
    <xf numFmtId="3" fontId="17" fillId="3" borderId="2" xfId="0" applyNumberFormat="1" applyFont="1" applyFill="1" applyBorder="1" applyAlignment="1" applyProtection="1">
      <alignment vertical="center"/>
    </xf>
    <xf numFmtId="3" fontId="17" fillId="3" borderId="2" xfId="2" applyNumberFormat="1" applyFont="1" applyFill="1" applyBorder="1" applyAlignment="1" applyProtection="1">
      <alignment vertical="center"/>
      <protection locked="0"/>
    </xf>
    <xf numFmtId="0" fontId="2" fillId="0" borderId="2" xfId="0" applyNumberFormat="1" applyFont="1" applyFill="1" applyBorder="1" applyAlignment="1" applyProtection="1">
      <alignment horizontal="left" vertical="top" wrapText="1"/>
      <protection locked="0"/>
    </xf>
    <xf numFmtId="0" fontId="2" fillId="4" borderId="2" xfId="0" applyNumberFormat="1" applyFont="1" applyFill="1" applyBorder="1" applyAlignment="1" applyProtection="1">
      <alignment horizontal="left" vertical="top" wrapText="1"/>
      <protection locked="0"/>
    </xf>
    <xf numFmtId="0" fontId="14" fillId="5" borderId="5" xfId="0" applyNumberFormat="1" applyFont="1" applyFill="1" applyBorder="1" applyAlignment="1" applyProtection="1">
      <alignment horizontal="center" vertical="top" wrapText="1"/>
    </xf>
    <xf numFmtId="0" fontId="15" fillId="5" borderId="5" xfId="0" applyNumberFormat="1" applyFont="1" applyFill="1" applyBorder="1" applyAlignment="1" applyProtection="1">
      <alignment horizontal="center" vertical="top" wrapText="1"/>
    </xf>
    <xf numFmtId="0" fontId="15" fillId="5" borderId="5" xfId="0" applyNumberFormat="1" applyFont="1" applyFill="1" applyBorder="1" applyAlignment="1" applyProtection="1">
      <alignment horizontal="center" vertical="top" wrapText="1" shrinkToFit="1"/>
    </xf>
    <xf numFmtId="0" fontId="15" fillId="5" borderId="4" xfId="0" applyNumberFormat="1" applyFont="1" applyFill="1" applyBorder="1" applyAlignment="1" applyProtection="1">
      <alignment horizontal="center" vertical="top"/>
    </xf>
    <xf numFmtId="0" fontId="2" fillId="5" borderId="0" xfId="0" applyNumberFormat="1" applyFont="1" applyFill="1" applyBorder="1" applyProtection="1"/>
    <xf numFmtId="0" fontId="2" fillId="0" borderId="7" xfId="0" applyNumberFormat="1" applyFont="1" applyFill="1" applyBorder="1" applyAlignment="1" applyProtection="1">
      <alignment horizontal="left" vertical="top" wrapText="1"/>
      <protection locked="0"/>
    </xf>
    <xf numFmtId="0" fontId="2" fillId="0" borderId="11" xfId="0" applyNumberFormat="1" applyFont="1" applyFill="1" applyBorder="1" applyAlignment="1" applyProtection="1">
      <alignment horizontal="left" vertical="top" wrapText="1"/>
      <protection locked="0"/>
    </xf>
    <xf numFmtId="0" fontId="2" fillId="0" borderId="12" xfId="0" applyNumberFormat="1" applyFont="1" applyFill="1" applyBorder="1" applyAlignment="1" applyProtection="1">
      <alignment horizontal="left" vertical="top" wrapText="1"/>
      <protection locked="0"/>
    </xf>
    <xf numFmtId="0" fontId="2" fillId="0" borderId="3" xfId="0" applyNumberFormat="1" applyFont="1" applyFill="1" applyBorder="1" applyAlignment="1" applyProtection="1">
      <alignment horizontal="left" vertical="top" wrapText="1"/>
      <protection locked="0"/>
    </xf>
    <xf numFmtId="0" fontId="2" fillId="0" borderId="4" xfId="0" applyNumberFormat="1" applyFont="1" applyFill="1" applyBorder="1" applyAlignment="1" applyProtection="1">
      <alignment horizontal="left" vertical="top" wrapText="1"/>
      <protection locked="0"/>
    </xf>
    <xf numFmtId="0" fontId="2" fillId="0" borderId="5" xfId="0" applyNumberFormat="1" applyFont="1" applyFill="1" applyBorder="1" applyAlignment="1" applyProtection="1">
      <alignment horizontal="left" vertical="top" wrapText="1"/>
      <protection locked="0"/>
    </xf>
    <xf numFmtId="0" fontId="2" fillId="0" borderId="3"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protection locked="0"/>
    </xf>
    <xf numFmtId="0" fontId="6" fillId="3" borderId="2" xfId="0" applyNumberFormat="1" applyFont="1" applyFill="1" applyBorder="1" applyAlignment="1" applyProtection="1">
      <alignment horizontal="center" vertical="center"/>
      <protection locked="0"/>
    </xf>
    <xf numFmtId="0" fontId="2" fillId="0" borderId="2" xfId="0" applyFont="1" applyBorder="1" applyAlignment="1" applyProtection="1">
      <alignment horizontal="left" vertical="top" wrapText="1"/>
      <protection locked="0"/>
    </xf>
    <xf numFmtId="0" fontId="7" fillId="5" borderId="2" xfId="0" applyNumberFormat="1" applyFont="1" applyFill="1" applyBorder="1" applyAlignment="1" applyProtection="1">
      <alignment horizontal="center" vertical="center"/>
      <protection locked="0"/>
    </xf>
    <xf numFmtId="0" fontId="8" fillId="5" borderId="2" xfId="0" applyNumberFormat="1" applyFont="1" applyFill="1" applyBorder="1" applyAlignment="1" applyProtection="1">
      <alignment horizontal="center" vertical="center"/>
      <protection locked="0"/>
    </xf>
    <xf numFmtId="0" fontId="9" fillId="3" borderId="3" xfId="0" applyNumberFormat="1" applyFont="1" applyFill="1" applyBorder="1" applyAlignment="1" applyProtection="1">
      <alignment horizontal="center" vertical="center"/>
      <protection locked="0"/>
    </xf>
    <xf numFmtId="0" fontId="10" fillId="3" borderId="3" xfId="0" applyNumberFormat="1" applyFont="1" applyFill="1" applyBorder="1" applyAlignment="1" applyProtection="1">
      <alignment horizontal="center" vertical="center"/>
      <protection locked="0"/>
    </xf>
    <xf numFmtId="0" fontId="2" fillId="0" borderId="2" xfId="0" applyNumberFormat="1" applyFont="1" applyFill="1" applyBorder="1" applyAlignment="1" applyProtection="1">
      <alignment horizontal="left" vertical="top" wrapText="1"/>
      <protection locked="0"/>
    </xf>
    <xf numFmtId="0" fontId="11" fillId="2" borderId="6" xfId="0" applyNumberFormat="1" applyFont="1" applyFill="1" applyBorder="1" applyAlignment="1" applyProtection="1">
      <alignment horizontal="left" vertical="top"/>
    </xf>
    <xf numFmtId="0" fontId="11" fillId="2" borderId="9" xfId="0" applyNumberFormat="1" applyFont="1" applyFill="1" applyBorder="1" applyAlignment="1" applyProtection="1">
      <alignment horizontal="left" vertical="top"/>
    </xf>
    <xf numFmtId="0" fontId="11" fillId="2" borderId="10" xfId="0" applyNumberFormat="1" applyFont="1" applyFill="1" applyBorder="1" applyAlignment="1" applyProtection="1">
      <alignment horizontal="left" vertical="top"/>
    </xf>
    <xf numFmtId="0" fontId="2" fillId="0" borderId="0" xfId="0" applyNumberFormat="1" applyFont="1" applyFill="1" applyBorder="1" applyAlignment="1" applyProtection="1">
      <alignment wrapText="1"/>
      <protection locked="0"/>
    </xf>
    <xf numFmtId="0" fontId="0" fillId="0" borderId="0" xfId="0" applyAlignment="1"/>
    <xf numFmtId="0" fontId="0" fillId="0" borderId="0" xfId="0" applyAlignment="1">
      <alignment wrapText="1"/>
    </xf>
    <xf numFmtId="0" fontId="2" fillId="0" borderId="14" xfId="0" applyNumberFormat="1" applyFont="1" applyFill="1" applyBorder="1" applyAlignment="1" applyProtection="1">
      <alignment horizontal="left" vertical="top" wrapText="1"/>
      <protection locked="0"/>
    </xf>
    <xf numFmtId="0" fontId="20" fillId="0" borderId="0" xfId="0" applyFont="1" applyAlignment="1">
      <alignment horizontal="left" vertical="top" wrapText="1"/>
    </xf>
    <xf numFmtId="0" fontId="20" fillId="0" borderId="0" xfId="0" applyFont="1" applyBorder="1" applyAlignment="1">
      <alignment horizontal="left" vertical="top" wrapText="1"/>
    </xf>
    <xf numFmtId="0" fontId="11" fillId="6" borderId="6" xfId="0" applyNumberFormat="1" applyFont="1" applyFill="1" applyBorder="1" applyAlignment="1" applyProtection="1">
      <alignment horizontal="left" vertical="center"/>
    </xf>
    <xf numFmtId="0" fontId="11" fillId="6" borderId="9" xfId="0" applyNumberFormat="1" applyFont="1" applyFill="1" applyBorder="1" applyAlignment="1" applyProtection="1">
      <alignment horizontal="left" vertical="center"/>
    </xf>
    <xf numFmtId="0" fontId="11" fillId="6" borderId="10" xfId="0" applyNumberFormat="1" applyFont="1" applyFill="1" applyBorder="1" applyAlignment="1" applyProtection="1">
      <alignment horizontal="left" vertical="center"/>
    </xf>
    <xf numFmtId="0" fontId="19" fillId="0" borderId="14" xfId="0" applyNumberFormat="1" applyFont="1" applyFill="1" applyBorder="1" applyAlignment="1" applyProtection="1">
      <alignment horizontal="left" vertical="top" wrapText="1"/>
      <protection locked="0"/>
    </xf>
    <xf numFmtId="0" fontId="2" fillId="0" borderId="0" xfId="0" applyNumberFormat="1" applyFont="1" applyFill="1" applyBorder="1" applyAlignment="1" applyProtection="1">
      <alignment horizontal="left" vertical="top" wrapText="1"/>
      <protection locked="0"/>
    </xf>
    <xf numFmtId="0" fontId="2" fillId="0" borderId="13" xfId="0" applyNumberFormat="1" applyFont="1" applyFill="1" applyBorder="1" applyAlignment="1" applyProtection="1">
      <alignment horizontal="left" vertical="top" wrapText="1"/>
      <protection locked="0"/>
    </xf>
    <xf numFmtId="0" fontId="5" fillId="4" borderId="2" xfId="0" applyNumberFormat="1" applyFont="1" applyFill="1" applyBorder="1" applyAlignment="1" applyProtection="1">
      <alignment horizontal="center" vertical="center"/>
    </xf>
    <xf numFmtId="0" fontId="6" fillId="3" borderId="2" xfId="0" applyNumberFormat="1" applyFont="1" applyFill="1" applyBorder="1" applyAlignment="1" applyProtection="1">
      <alignment horizontal="center" vertical="center"/>
    </xf>
    <xf numFmtId="0" fontId="7" fillId="5" borderId="2" xfId="0" applyNumberFormat="1" applyFont="1" applyFill="1" applyBorder="1" applyAlignment="1" applyProtection="1">
      <alignment horizontal="center" vertical="center"/>
    </xf>
    <xf numFmtId="0" fontId="8" fillId="5" borderId="2" xfId="0" applyNumberFormat="1" applyFont="1" applyFill="1" applyBorder="1" applyAlignment="1" applyProtection="1">
      <alignment horizontal="center" vertical="center"/>
    </xf>
    <xf numFmtId="0" fontId="9" fillId="3" borderId="3" xfId="0" applyNumberFormat="1" applyFont="1" applyFill="1" applyBorder="1" applyAlignment="1" applyProtection="1">
      <alignment horizontal="center" vertical="center"/>
    </xf>
    <xf numFmtId="0" fontId="10" fillId="3" borderId="3" xfId="0" applyNumberFormat="1" applyFont="1" applyFill="1" applyBorder="1" applyAlignment="1" applyProtection="1">
      <alignment horizontal="center" vertical="center"/>
    </xf>
    <xf numFmtId="0" fontId="11" fillId="5" borderId="6" xfId="0" applyNumberFormat="1" applyFont="1" applyFill="1" applyBorder="1" applyAlignment="1" applyProtection="1">
      <alignment horizontal="left" vertical="top"/>
    </xf>
    <xf numFmtId="0" fontId="11" fillId="5" borderId="9" xfId="0" applyNumberFormat="1" applyFont="1" applyFill="1" applyBorder="1" applyAlignment="1" applyProtection="1">
      <alignment horizontal="left" vertical="top"/>
    </xf>
    <xf numFmtId="0" fontId="11" fillId="5" borderId="10" xfId="0" applyNumberFormat="1" applyFont="1" applyFill="1" applyBorder="1" applyAlignment="1" applyProtection="1">
      <alignment horizontal="left" vertical="top"/>
    </xf>
    <xf numFmtId="0" fontId="11" fillId="3" borderId="6" xfId="0" applyNumberFormat="1" applyFont="1" applyFill="1" applyBorder="1" applyAlignment="1" applyProtection="1">
      <alignment horizontal="left" vertical="top"/>
    </xf>
    <xf numFmtId="0" fontId="11" fillId="3" borderId="9" xfId="0" applyNumberFormat="1" applyFont="1" applyFill="1" applyBorder="1" applyAlignment="1" applyProtection="1">
      <alignment horizontal="left" vertical="top"/>
    </xf>
    <xf numFmtId="0" fontId="11" fillId="3" borderId="10" xfId="0" applyNumberFormat="1" applyFont="1" applyFill="1" applyBorder="1" applyAlignment="1" applyProtection="1">
      <alignment horizontal="left" vertical="top"/>
    </xf>
    <xf numFmtId="0" fontId="2" fillId="4" borderId="2" xfId="0" applyNumberFormat="1" applyFont="1" applyFill="1" applyBorder="1" applyAlignment="1" applyProtection="1">
      <alignment horizontal="left" vertical="top" wrapText="1"/>
      <protection locked="0"/>
    </xf>
    <xf numFmtId="0" fontId="2" fillId="0" borderId="2" xfId="0" applyNumberFormat="1" applyFont="1" applyFill="1" applyBorder="1" applyAlignment="1" applyProtection="1">
      <alignment horizontal="left" vertical="top" wrapText="1"/>
    </xf>
    <xf numFmtId="0" fontId="2" fillId="0" borderId="7" xfId="0" applyNumberFormat="1" applyFont="1" applyFill="1" applyBorder="1" applyAlignment="1" applyProtection="1">
      <alignment horizontal="left" vertical="top" wrapText="1"/>
    </xf>
    <xf numFmtId="0" fontId="2" fillId="0" borderId="11" xfId="0" applyNumberFormat="1" applyFont="1" applyFill="1" applyBorder="1" applyAlignment="1" applyProtection="1">
      <alignment horizontal="left" vertical="top" wrapText="1"/>
    </xf>
    <xf numFmtId="0" fontId="2" fillId="0" borderId="12" xfId="0" applyNumberFormat="1" applyFont="1" applyFill="1" applyBorder="1" applyAlignment="1" applyProtection="1">
      <alignment horizontal="left" vertical="top" wrapText="1"/>
    </xf>
    <xf numFmtId="0" fontId="2" fillId="4" borderId="10" xfId="0" applyNumberFormat="1" applyFont="1" applyFill="1" applyBorder="1" applyAlignment="1" applyProtection="1">
      <alignment horizontal="left" vertical="top" wrapText="1"/>
      <protection locked="0"/>
    </xf>
    <xf numFmtId="0" fontId="2" fillId="4" borderId="13" xfId="0" applyNumberFormat="1" applyFont="1" applyFill="1" applyBorder="1" applyAlignment="1" applyProtection="1">
      <alignment horizontal="left" vertical="top" wrapText="1"/>
      <protection locked="0"/>
    </xf>
    <xf numFmtId="0" fontId="2" fillId="4" borderId="12" xfId="0" applyNumberFormat="1" applyFont="1" applyFill="1" applyBorder="1" applyAlignment="1" applyProtection="1">
      <alignment horizontal="left" vertical="top" wrapText="1"/>
      <protection locked="0"/>
    </xf>
  </cellXfs>
  <cellStyles count="3">
    <cellStyle name="Hyperlink" xfId="1" builtinId="8" customBuiltin="1"/>
    <cellStyle name="Normal" xfId="0" builtinId="0"/>
    <cellStyle name="Percent" xfId="2" builtinId="5"/>
  </cellStyles>
  <dxfs count="861">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fill>
        <patternFill>
          <bgColor rgb="FF3969AD"/>
        </patternFill>
      </fill>
    </dxf>
    <dxf>
      <fill>
        <patternFill patternType="darkUp">
          <fgColor theme="1" tint="0.499984740745262"/>
        </patternFill>
      </fill>
    </dxf>
    <dxf>
      <border>
        <right style="thin">
          <color theme="0" tint="-0.14996795556505021"/>
        </right>
        <vertical/>
        <horizontal/>
      </border>
    </dxf>
    <dxf>
      <border>
        <left style="thin">
          <color rgb="FFC00000"/>
        </left>
        <right style="thin">
          <color rgb="FFC00000"/>
        </right>
        <vertical/>
        <horizontal/>
      </border>
    </dxf>
    <dxf>
      <border>
        <left style="thin">
          <color theme="0" tint="-0.24994659260841701"/>
        </left>
      </border>
    </dxf>
    <dxf>
      <border>
        <left style="thin">
          <color theme="0" tint="-0.24994659260841701"/>
        </left>
      </border>
    </dxf>
    <dxf>
      <border>
        <top style="thin">
          <color theme="4" tint="0.39994506668294322"/>
        </top>
      </border>
    </dxf>
    <dxf>
      <fill>
        <patternFill>
          <bgColor theme="0" tint="-4.9989318521683403E-2"/>
        </patternFill>
      </fill>
      <border>
        <top style="thin">
          <color theme="4" tint="0.39994506668294322"/>
        </top>
      </border>
    </dxf>
    <dxf>
      <font>
        <b/>
        <color theme="1"/>
      </font>
    </dxf>
    <dxf>
      <font>
        <b val="0"/>
        <i val="0"/>
        <color theme="1"/>
      </font>
      <border>
        <left style="thin">
          <color theme="4"/>
        </left>
      </border>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border>
    </dxf>
  </dxfs>
  <tableStyles count="1" defaultTableStyle="TableStyleMedium2" defaultPivotStyle="PivotStyleLight16">
    <tableStyle name="ToDoList" pivot="0" count="9" xr9:uid="{00000000-0011-0000-FFFF-FFFF00000000}">
      <tableStyleElement type="wholeTable" dxfId="860"/>
      <tableStyleElement type="headerRow" dxfId="859"/>
      <tableStyleElement type="totalRow" dxfId="858"/>
      <tableStyleElement type="firstColumn" dxfId="857"/>
      <tableStyleElement type="lastColumn" dxfId="856"/>
      <tableStyleElement type="firstRowStripe" dxfId="855"/>
      <tableStyleElement type="secondRowStripe" dxfId="854"/>
      <tableStyleElement type="firstColumnStripe" dxfId="853"/>
      <tableStyleElement type="secondColumnStripe" dxfId="852"/>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5FF25F"/>
      <rgbColor rgb="000000FF"/>
      <rgbColor rgb="00FFFF00"/>
      <rgbColor rgb="00DE3018"/>
      <rgbColor rgb="0053D4C9"/>
      <rgbColor rgb="006B0C00"/>
      <rgbColor rgb="00006500"/>
      <rgbColor rgb="00182C63"/>
      <rgbColor rgb="00819C00"/>
      <rgbColor rgb="00C9B783"/>
      <rgbColor rgb="00007F74"/>
      <rgbColor rgb="00F0F0F0"/>
      <rgbColor rgb="00666666"/>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799FC4"/>
      <rgbColor rgb="00C1F1ED"/>
      <rgbColor rgb="00D6F4D9"/>
      <rgbColor rgb="00FFFFCC"/>
      <rgbColor rgb="00C9DAFB"/>
      <rgbColor rgb="00FAC8D7"/>
      <rgbColor rgb="00F3F0E4"/>
      <rgbColor rgb="00E4E8F3"/>
      <rgbColor rgb="001849B5"/>
      <rgbColor rgb="0036ACA2"/>
      <rgbColor rgb="00F0BA00"/>
      <rgbColor rgb="00BCC5E1"/>
      <rgbColor rgb="008394C9"/>
      <rgbColor rgb="003B4E87"/>
      <rgbColor rgb="0087743B"/>
      <rgbColor rgb="00C0C0C0"/>
      <rgbColor rgb="00003366"/>
      <rgbColor rgb="00109618"/>
      <rgbColor rgb="00085108"/>
      <rgbColor rgb="00635100"/>
      <rgbColor rgb="00273359"/>
      <rgbColor rgb="00E1D8BC"/>
      <rgbColor rgb="00594C27"/>
      <rgbColor rgb="00333333"/>
    </indexedColors>
    <mruColors>
      <color rgb="FF969696"/>
      <color rgb="FFC0C0C0"/>
      <color rgb="FF427FC2"/>
      <color rgb="FF44678E"/>
      <color rgb="FF42648A"/>
      <color rgb="FF215881"/>
      <color rgb="FF4A6F9C"/>
      <color rgb="FF3969AD"/>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06/relationships/rdRichValue" Target="richData/rdrichvalue.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'2020-2021'!$E$8:$E$13</c:f>
              <c:strCache>
                <c:ptCount val="6"/>
                <c:pt idx="0">
                  <c:v>Oct 1 - Dec 31 (Baseline)</c:v>
                </c:pt>
                <c:pt idx="1">
                  <c:v>Jan 1 - Mar 31</c:v>
                </c:pt>
                <c:pt idx="2">
                  <c:v>Apr 1 - Jun 30</c:v>
                </c:pt>
                <c:pt idx="3">
                  <c:v>Jul 1 - Sep 30</c:v>
                </c:pt>
                <c:pt idx="4">
                  <c:v>2020 - 2021 Total</c:v>
                </c:pt>
                <c:pt idx="5">
                  <c:v>2020 - 2025 Goal</c:v>
                </c:pt>
              </c:strCache>
            </c:strRef>
          </c:cat>
          <c:val>
            <c:numRef>
              <c:f>'2020-2021'!$F$8:$F$13</c:f>
              <c:numCache>
                <c:formatCode>#,##0</c:formatCode>
                <c:ptCount val="6"/>
                <c:pt idx="4">
                  <c:v>0</c:v>
                </c:pt>
              </c:numCache>
            </c:numRef>
          </c:val>
          <c:extLst>
            <c:ext xmlns:c16="http://schemas.microsoft.com/office/drawing/2014/chart" uri="{C3380CC4-5D6E-409C-BE32-E72D297353CC}">
              <c16:uniqueId val="{00000000-CA26-4855-9DC4-06B484B95D0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'2020-2021'!$E$30:$E$35</c:f>
              <c:strCache>
                <c:ptCount val="6"/>
                <c:pt idx="0">
                  <c:v>Oct 1 - Dec 31 (Baseline)</c:v>
                </c:pt>
                <c:pt idx="1">
                  <c:v>Jan 1 - Mar 31</c:v>
                </c:pt>
                <c:pt idx="2">
                  <c:v>Apr 1 - Jun 30</c:v>
                </c:pt>
                <c:pt idx="3">
                  <c:v>Jul 1 - Sep 30</c:v>
                </c:pt>
                <c:pt idx="4">
                  <c:v>2020 - 2021 Total</c:v>
                </c:pt>
                <c:pt idx="5">
                  <c:v>2020 - 2025 Goal</c:v>
                </c:pt>
              </c:strCache>
            </c:strRef>
          </c:cat>
          <c:val>
            <c:numRef>
              <c:f>'2020-2021'!$F$30:$F$35</c:f>
              <c:numCache>
                <c:formatCode>#,##0</c:formatCode>
                <c:ptCount val="6"/>
                <c:pt idx="4">
                  <c:v>0</c:v>
                </c:pt>
              </c:numCache>
            </c:numRef>
          </c:val>
          <c:extLst>
            <c:ext xmlns:c16="http://schemas.microsoft.com/office/drawing/2014/chart" uri="{C3380CC4-5D6E-409C-BE32-E72D297353CC}">
              <c16:uniqueId val="{00000000-6D57-41DA-AE1E-5F5843F4F0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'2020-2021'!$E$14:$E$19</c:f>
              <c:strCache>
                <c:ptCount val="6"/>
                <c:pt idx="0">
                  <c:v>Oct 1 - Dec 31 (Baseline)</c:v>
                </c:pt>
                <c:pt idx="1">
                  <c:v>Jan 1 - Mar 31</c:v>
                </c:pt>
                <c:pt idx="2">
                  <c:v>Apr 1 - Jun 30</c:v>
                </c:pt>
                <c:pt idx="3">
                  <c:v>Jul 1 - Sep 30</c:v>
                </c:pt>
                <c:pt idx="4">
                  <c:v>2020 - 2021 Total</c:v>
                </c:pt>
                <c:pt idx="5">
                  <c:v>2020 - 2025 Goal</c:v>
                </c:pt>
              </c:strCache>
            </c:strRef>
          </c:cat>
          <c:val>
            <c:numRef>
              <c:f>'2020-2021'!$F$14:$F$19</c:f>
              <c:numCache>
                <c:formatCode>#,##0</c:formatCode>
                <c:ptCount val="6"/>
                <c:pt idx="4">
                  <c:v>0</c:v>
                </c:pt>
              </c:numCache>
            </c:numRef>
          </c:val>
          <c:extLst>
            <c:ext xmlns:c16="http://schemas.microsoft.com/office/drawing/2014/chart" uri="{C3380CC4-5D6E-409C-BE32-E72D297353CC}">
              <c16:uniqueId val="{00000000-4FE2-4B9A-8ED0-B4695A96A09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'2020-2021'!$E$21:$E$26</c:f>
              <c:strCache>
                <c:ptCount val="6"/>
                <c:pt idx="0">
                  <c:v>Oct 1 - Dec 31 (Baseline)</c:v>
                </c:pt>
                <c:pt idx="1">
                  <c:v>Jan 1 - Mar 31</c:v>
                </c:pt>
                <c:pt idx="2">
                  <c:v>Apr 1 - Jun 30</c:v>
                </c:pt>
                <c:pt idx="3">
                  <c:v>Jul 1 - Sep 30</c:v>
                </c:pt>
                <c:pt idx="4">
                  <c:v>2020 - 2021 Total</c:v>
                </c:pt>
                <c:pt idx="5">
                  <c:v>2020 - 2025 Goal</c:v>
                </c:pt>
              </c:strCache>
            </c:strRef>
          </c:cat>
          <c:val>
            <c:numRef>
              <c:f>'2020-2021'!$F$21:$F$26</c:f>
              <c:numCache>
                <c:formatCode>#,##0</c:formatCode>
                <c:ptCount val="6"/>
                <c:pt idx="0">
                  <c:v>0</c:v>
                </c:pt>
                <c:pt idx="4">
                  <c:v>0</c:v>
                </c:pt>
              </c:numCache>
            </c:numRef>
          </c:val>
          <c:extLst>
            <c:ext xmlns:c16="http://schemas.microsoft.com/office/drawing/2014/chart" uri="{C3380CC4-5D6E-409C-BE32-E72D297353CC}">
              <c16:uniqueId val="{00000000-84B9-49EC-8FA8-C0713BD6BCC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'2020-2021'!$E$37:$E$42</c:f>
              <c:strCache>
                <c:ptCount val="6"/>
                <c:pt idx="0">
                  <c:v>Oct 1 - Dec 31 (Baseline)</c:v>
                </c:pt>
                <c:pt idx="1">
                  <c:v>Jan 1 - Mar 31</c:v>
                </c:pt>
                <c:pt idx="2">
                  <c:v>Apr 1 - Jun 30</c:v>
                </c:pt>
                <c:pt idx="3">
                  <c:v>Jul 1 - Sep 30</c:v>
                </c:pt>
                <c:pt idx="4">
                  <c:v>2020 - 2021 Total</c:v>
                </c:pt>
                <c:pt idx="5">
                  <c:v>2020 - 2025 Goal</c:v>
                </c:pt>
              </c:strCache>
            </c:strRef>
          </c:cat>
          <c:val>
            <c:numRef>
              <c:f>'2020-2021'!$F$37:$F$42</c:f>
              <c:numCache>
                <c:formatCode>#,##0</c:formatCode>
                <c:ptCount val="6"/>
                <c:pt idx="4">
                  <c:v>0</c:v>
                </c:pt>
              </c:numCache>
            </c:numRef>
          </c:val>
          <c:extLst>
            <c:ext xmlns:c16="http://schemas.microsoft.com/office/drawing/2014/chart" uri="{C3380CC4-5D6E-409C-BE32-E72D297353CC}">
              <c16:uniqueId val="{00000000-3CB7-405C-8CD8-E6C7FE8444F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'2020-2021'!$E$43:$E$48</c:f>
              <c:strCache>
                <c:ptCount val="6"/>
                <c:pt idx="0">
                  <c:v>Oct 1 - Dec 31 (Baseline)</c:v>
                </c:pt>
                <c:pt idx="1">
                  <c:v>Jan 1 - Mar 31</c:v>
                </c:pt>
                <c:pt idx="2">
                  <c:v>Apr 1 - Jun 30</c:v>
                </c:pt>
                <c:pt idx="3">
                  <c:v>Jul 1 - Sep 30</c:v>
                </c:pt>
                <c:pt idx="4">
                  <c:v>2020 - 2021 Total</c:v>
                </c:pt>
                <c:pt idx="5">
                  <c:v>2020 - 2025 Goal</c:v>
                </c:pt>
              </c:strCache>
            </c:strRef>
          </c:cat>
          <c:val>
            <c:numRef>
              <c:f>'2020-2021'!$F$43:$F$48</c:f>
              <c:numCache>
                <c:formatCode>#,##0</c:formatCode>
                <c:ptCount val="6"/>
                <c:pt idx="4">
                  <c:v>0</c:v>
                </c:pt>
              </c:numCache>
            </c:numRef>
          </c:val>
          <c:extLst>
            <c:ext xmlns:c16="http://schemas.microsoft.com/office/drawing/2014/chart" uri="{C3380CC4-5D6E-409C-BE32-E72D297353CC}">
              <c16:uniqueId val="{00000000-D54D-4618-A0DF-86C21040D1A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'2020-2021'!$E$52:$E$57</c:f>
              <c:strCache>
                <c:ptCount val="6"/>
                <c:pt idx="0">
                  <c:v>Oct 1 - Dec 31 (Baseline)</c:v>
                </c:pt>
                <c:pt idx="1">
                  <c:v>Jan 1 - Mar 31</c:v>
                </c:pt>
                <c:pt idx="2">
                  <c:v>Apr 1 - Jun 30</c:v>
                </c:pt>
                <c:pt idx="3">
                  <c:v>Jul 1 - Sep 30</c:v>
                </c:pt>
                <c:pt idx="4">
                  <c:v>2020 - 2021 Total</c:v>
                </c:pt>
                <c:pt idx="5">
                  <c:v>2020 - 2025 Goal</c:v>
                </c:pt>
              </c:strCache>
            </c:strRef>
          </c:cat>
          <c:val>
            <c:numRef>
              <c:f>'2020-2021'!$F$52:$F$57</c:f>
              <c:numCache>
                <c:formatCode>#,##0</c:formatCode>
                <c:ptCount val="6"/>
                <c:pt idx="4">
                  <c:v>0</c:v>
                </c:pt>
              </c:numCache>
            </c:numRef>
          </c:val>
          <c:extLst>
            <c:ext xmlns:c16="http://schemas.microsoft.com/office/drawing/2014/chart" uri="{C3380CC4-5D6E-409C-BE32-E72D297353CC}">
              <c16:uniqueId val="{00000000-5B14-4EA8-8143-B12BAF3768D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'2020-2021'!$E$58:$E$63</c:f>
              <c:strCache>
                <c:ptCount val="6"/>
                <c:pt idx="0">
                  <c:v>Oct 1 - Dec 31 (Baseline)</c:v>
                </c:pt>
                <c:pt idx="1">
                  <c:v>Jan 1 - Mar 31</c:v>
                </c:pt>
                <c:pt idx="2">
                  <c:v>Apr 1 - Jun 30</c:v>
                </c:pt>
                <c:pt idx="3">
                  <c:v>Jul 1 - Sep 30</c:v>
                </c:pt>
                <c:pt idx="4">
                  <c:v>2020 - 2021 Total</c:v>
                </c:pt>
                <c:pt idx="5">
                  <c:v>2020 - 2025 Goal</c:v>
                </c:pt>
              </c:strCache>
            </c:strRef>
          </c:cat>
          <c:val>
            <c:numRef>
              <c:f>'2020-2021'!$F$58:$F$63</c:f>
              <c:numCache>
                <c:formatCode>#,##0</c:formatCode>
                <c:ptCount val="6"/>
                <c:pt idx="4">
                  <c:v>0</c:v>
                </c:pt>
              </c:numCache>
            </c:numRef>
          </c:val>
          <c:extLst>
            <c:ext xmlns:c16="http://schemas.microsoft.com/office/drawing/2014/chart" uri="{C3380CC4-5D6E-409C-BE32-E72D297353CC}">
              <c16:uniqueId val="{00000000-4D66-4DDC-A891-12F8417CFA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'2020-2021'!$E$65:$E$70</c:f>
              <c:strCache>
                <c:ptCount val="6"/>
                <c:pt idx="0">
                  <c:v>Oct 1 - Dec 31 (Baseline)</c:v>
                </c:pt>
                <c:pt idx="1">
                  <c:v>Jan 1 - Mar 31</c:v>
                </c:pt>
                <c:pt idx="2">
                  <c:v>Apr 1 - Jun 30</c:v>
                </c:pt>
                <c:pt idx="3">
                  <c:v>Jul 1 - Sep 30</c:v>
                </c:pt>
                <c:pt idx="4">
                  <c:v>2020 - 2021 Total</c:v>
                </c:pt>
                <c:pt idx="5">
                  <c:v>2020 - 2025 Goal</c:v>
                </c:pt>
              </c:strCache>
            </c:strRef>
          </c:cat>
          <c:val>
            <c:numRef>
              <c:f>'2020-2021'!$F$65:$F$70</c:f>
              <c:numCache>
                <c:formatCode>#,##0</c:formatCode>
                <c:ptCount val="6"/>
                <c:pt idx="4">
                  <c:v>0</c:v>
                </c:pt>
              </c:numCache>
            </c:numRef>
          </c:val>
          <c:extLst>
            <c:ext xmlns:c16="http://schemas.microsoft.com/office/drawing/2014/chart" uri="{C3380CC4-5D6E-409C-BE32-E72D297353CC}">
              <c16:uniqueId val="{00000000-30B2-44DD-9E41-5F834CC650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'2021-2022'!$E$8:$E$13</c:f>
              <c:strCache>
                <c:ptCount val="6"/>
                <c:pt idx="0">
                  <c:v>Oct 1 - Dec 31</c:v>
                </c:pt>
                <c:pt idx="1">
                  <c:v>Jan 1 - Mar 31</c:v>
                </c:pt>
                <c:pt idx="2">
                  <c:v>Apr 1 - Jun 30</c:v>
                </c:pt>
                <c:pt idx="3">
                  <c:v>Jul 1 - Sep 30</c:v>
                </c:pt>
                <c:pt idx="4">
                  <c:v>2021 - 2022 Total</c:v>
                </c:pt>
                <c:pt idx="5">
                  <c:v>2020 - 2025 Goal</c:v>
                </c:pt>
              </c:strCache>
            </c:strRef>
          </c:cat>
          <c:val>
            <c:numRef>
              <c:f>'2021-2022'!$F$8:$F$13</c:f>
              <c:numCache>
                <c:formatCode>#,##0</c:formatCode>
                <c:ptCount val="6"/>
                <c:pt idx="4">
                  <c:v>0</c:v>
                </c:pt>
                <c:pt idx="5">
                  <c:v>0</c:v>
                </c:pt>
              </c:numCache>
            </c:numRef>
          </c:val>
          <c:extLst>
            <c:ext xmlns:c16="http://schemas.microsoft.com/office/drawing/2014/chart" uri="{C3380CC4-5D6E-409C-BE32-E72D297353CC}">
              <c16:uniqueId val="{00000000-F453-47EB-B78B-0C4E897D7C9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'2021-2022'!$E$30:$E$35</c:f>
              <c:strCache>
                <c:ptCount val="6"/>
                <c:pt idx="0">
                  <c:v>Oct 1 - Dec 31</c:v>
                </c:pt>
                <c:pt idx="1">
                  <c:v>Jan 1 - Mar 31</c:v>
                </c:pt>
                <c:pt idx="2">
                  <c:v>Apr 1 - Jun 30</c:v>
                </c:pt>
                <c:pt idx="3">
                  <c:v>Jul 1 - Sep 30</c:v>
                </c:pt>
                <c:pt idx="4">
                  <c:v>2021 - 2022 Total</c:v>
                </c:pt>
                <c:pt idx="5">
                  <c:v>2020 - 2025 Goal</c:v>
                </c:pt>
              </c:strCache>
            </c:strRef>
          </c:cat>
          <c:val>
            <c:numRef>
              <c:f>'2021-2022'!$F$30:$F$35</c:f>
              <c:numCache>
                <c:formatCode>#,##0</c:formatCode>
                <c:ptCount val="6"/>
                <c:pt idx="4">
                  <c:v>0</c:v>
                </c:pt>
                <c:pt idx="5">
                  <c:v>0</c:v>
                </c:pt>
              </c:numCache>
            </c:numRef>
          </c:val>
          <c:extLst>
            <c:ext xmlns:c16="http://schemas.microsoft.com/office/drawing/2014/chart" uri="{C3380CC4-5D6E-409C-BE32-E72D297353CC}">
              <c16:uniqueId val="{00000000-841D-4294-8689-0BF99192062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'2021-2022'!$E$14:$E$19</c:f>
              <c:strCache>
                <c:ptCount val="6"/>
                <c:pt idx="0">
                  <c:v>Oct 1 - Dec 31</c:v>
                </c:pt>
                <c:pt idx="1">
                  <c:v>Jan 1 - Mar 31</c:v>
                </c:pt>
                <c:pt idx="2">
                  <c:v>Apr 1 - Jun 30</c:v>
                </c:pt>
                <c:pt idx="3">
                  <c:v>Jul 1 - Sep 30</c:v>
                </c:pt>
                <c:pt idx="4">
                  <c:v>2021 - 2022 Total</c:v>
                </c:pt>
                <c:pt idx="5">
                  <c:v>2020 - 2025 Goal</c:v>
                </c:pt>
              </c:strCache>
            </c:strRef>
          </c:cat>
          <c:val>
            <c:numRef>
              <c:f>'2021-2022'!$F$14:$F$19</c:f>
              <c:numCache>
                <c:formatCode>#,##0</c:formatCode>
                <c:ptCount val="6"/>
                <c:pt idx="4">
                  <c:v>0</c:v>
                </c:pt>
                <c:pt idx="5">
                  <c:v>0</c:v>
                </c:pt>
              </c:numCache>
            </c:numRef>
          </c:val>
          <c:extLst>
            <c:ext xmlns:c16="http://schemas.microsoft.com/office/drawing/2014/chart" uri="{C3380CC4-5D6E-409C-BE32-E72D297353CC}">
              <c16:uniqueId val="{00000000-61A0-46B6-80CF-1A95B9A4937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'2021-2022'!$E$21:$E$26</c:f>
              <c:strCache>
                <c:ptCount val="6"/>
                <c:pt idx="0">
                  <c:v>Oct 1 - Dec 31</c:v>
                </c:pt>
                <c:pt idx="1">
                  <c:v>Jan 1 - Mar 31</c:v>
                </c:pt>
                <c:pt idx="2">
                  <c:v>Apr 1 - Jun 30</c:v>
                </c:pt>
                <c:pt idx="3">
                  <c:v>Jul 1 - Sep 30</c:v>
                </c:pt>
                <c:pt idx="4">
                  <c:v>2021 - 2022 Total</c:v>
                </c:pt>
                <c:pt idx="5">
                  <c:v>2020 - 2025 Goal</c:v>
                </c:pt>
              </c:strCache>
            </c:strRef>
          </c:cat>
          <c:val>
            <c:numRef>
              <c:f>'2021-2022'!$F$21:$F$26</c:f>
              <c:numCache>
                <c:formatCode>#,##0</c:formatCode>
                <c:ptCount val="6"/>
                <c:pt idx="4">
                  <c:v>0</c:v>
                </c:pt>
                <c:pt idx="5">
                  <c:v>0</c:v>
                </c:pt>
              </c:numCache>
            </c:numRef>
          </c:val>
          <c:extLst>
            <c:ext xmlns:c16="http://schemas.microsoft.com/office/drawing/2014/chart" uri="{C3380CC4-5D6E-409C-BE32-E72D297353CC}">
              <c16:uniqueId val="{00000000-92DE-48DD-8F34-F19981AEABA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'2021-2022'!$E$37:$E$42</c:f>
              <c:strCache>
                <c:ptCount val="6"/>
                <c:pt idx="0">
                  <c:v>Oct 1 - Dec 31</c:v>
                </c:pt>
                <c:pt idx="1">
                  <c:v>Jan 1 - Mar 31</c:v>
                </c:pt>
                <c:pt idx="2">
                  <c:v>Apr 1 - Jun 30</c:v>
                </c:pt>
                <c:pt idx="3">
                  <c:v>Jul 1 - Sep 30</c:v>
                </c:pt>
                <c:pt idx="4">
                  <c:v>2021 - 2022 Total</c:v>
                </c:pt>
                <c:pt idx="5">
                  <c:v>2020 - 2025 Goal</c:v>
                </c:pt>
              </c:strCache>
            </c:strRef>
          </c:cat>
          <c:val>
            <c:numRef>
              <c:f>'2021-2022'!$F$37:$F$42</c:f>
              <c:numCache>
                <c:formatCode>#,##0</c:formatCode>
                <c:ptCount val="6"/>
                <c:pt idx="4">
                  <c:v>0</c:v>
                </c:pt>
                <c:pt idx="5">
                  <c:v>0</c:v>
                </c:pt>
              </c:numCache>
            </c:numRef>
          </c:val>
          <c:extLst>
            <c:ext xmlns:c16="http://schemas.microsoft.com/office/drawing/2014/chart" uri="{C3380CC4-5D6E-409C-BE32-E72D297353CC}">
              <c16:uniqueId val="{00000000-488E-4CFF-96F5-AC34E36BF66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'2021-2022'!$E$43:$E$48</c:f>
              <c:strCache>
                <c:ptCount val="6"/>
                <c:pt idx="0">
                  <c:v>Oct 1 - Dec 31</c:v>
                </c:pt>
                <c:pt idx="1">
                  <c:v>Jan 1 - Mar 31</c:v>
                </c:pt>
                <c:pt idx="2">
                  <c:v>Apr 1 - Jun 30</c:v>
                </c:pt>
                <c:pt idx="3">
                  <c:v>Jul 1 - Sep 30</c:v>
                </c:pt>
                <c:pt idx="4">
                  <c:v>2021 - 2022 Total</c:v>
                </c:pt>
                <c:pt idx="5">
                  <c:v>2020 - 2025 Goal</c:v>
                </c:pt>
              </c:strCache>
            </c:strRef>
          </c:cat>
          <c:val>
            <c:numRef>
              <c:f>'2021-2022'!$F$43:$F$48</c:f>
              <c:numCache>
                <c:formatCode>#,##0</c:formatCode>
                <c:ptCount val="6"/>
                <c:pt idx="4">
                  <c:v>0</c:v>
                </c:pt>
                <c:pt idx="5">
                  <c:v>0</c:v>
                </c:pt>
              </c:numCache>
            </c:numRef>
          </c:val>
          <c:extLst>
            <c:ext xmlns:c16="http://schemas.microsoft.com/office/drawing/2014/chart" uri="{C3380CC4-5D6E-409C-BE32-E72D297353CC}">
              <c16:uniqueId val="{00000000-ED73-4AF5-93CD-626449DA3A8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'2021-2022'!$E$52:$E$57</c:f>
              <c:strCache>
                <c:ptCount val="6"/>
                <c:pt idx="0">
                  <c:v>Oct 1 - Dec 31</c:v>
                </c:pt>
                <c:pt idx="1">
                  <c:v>Jan 1 - Mar 31</c:v>
                </c:pt>
                <c:pt idx="2">
                  <c:v>Apr 1 - Jun 30</c:v>
                </c:pt>
                <c:pt idx="3">
                  <c:v>Jul 1 - Sep 30</c:v>
                </c:pt>
                <c:pt idx="4">
                  <c:v>2021 - 2022 Total</c:v>
                </c:pt>
                <c:pt idx="5">
                  <c:v>2020 - 2025 Goal</c:v>
                </c:pt>
              </c:strCache>
            </c:strRef>
          </c:cat>
          <c:val>
            <c:numRef>
              <c:f>'2021-2022'!$F$52:$F$57</c:f>
              <c:numCache>
                <c:formatCode>#,##0</c:formatCode>
                <c:ptCount val="6"/>
                <c:pt idx="4">
                  <c:v>0</c:v>
                </c:pt>
                <c:pt idx="5">
                  <c:v>0</c:v>
                </c:pt>
              </c:numCache>
            </c:numRef>
          </c:val>
          <c:extLst>
            <c:ext xmlns:c16="http://schemas.microsoft.com/office/drawing/2014/chart" uri="{C3380CC4-5D6E-409C-BE32-E72D297353CC}">
              <c16:uniqueId val="{00000000-E38E-4025-AF20-B41B48FB5C8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'2021-2022'!$E$58:$E$63</c:f>
              <c:strCache>
                <c:ptCount val="6"/>
                <c:pt idx="0">
                  <c:v>Oct 1 - Dec 31</c:v>
                </c:pt>
                <c:pt idx="1">
                  <c:v>Jan 1 - Mar 31</c:v>
                </c:pt>
                <c:pt idx="2">
                  <c:v>Apr 1 - Jun 30</c:v>
                </c:pt>
                <c:pt idx="3">
                  <c:v>Jul 1 - Sep 30</c:v>
                </c:pt>
                <c:pt idx="4">
                  <c:v>2021 - 2022 Total</c:v>
                </c:pt>
                <c:pt idx="5">
                  <c:v>2020 - 2025 Goal</c:v>
                </c:pt>
              </c:strCache>
            </c:strRef>
          </c:cat>
          <c:val>
            <c:numRef>
              <c:f>'2021-2022'!$F$58:$F$63</c:f>
              <c:numCache>
                <c:formatCode>#,##0</c:formatCode>
                <c:ptCount val="6"/>
                <c:pt idx="4">
                  <c:v>0</c:v>
                </c:pt>
                <c:pt idx="5">
                  <c:v>0</c:v>
                </c:pt>
              </c:numCache>
            </c:numRef>
          </c:val>
          <c:extLst>
            <c:ext xmlns:c16="http://schemas.microsoft.com/office/drawing/2014/chart" uri="{C3380CC4-5D6E-409C-BE32-E72D297353CC}">
              <c16:uniqueId val="{00000000-9F1B-4D6A-8F9E-835E6F25E91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'2021-2022'!$E$65:$E$70</c:f>
              <c:strCache>
                <c:ptCount val="6"/>
                <c:pt idx="0">
                  <c:v>Oct 1 - Dec 31</c:v>
                </c:pt>
                <c:pt idx="1">
                  <c:v>Jan 1 - Mar 31</c:v>
                </c:pt>
                <c:pt idx="2">
                  <c:v>Apr 1 - Jun 30</c:v>
                </c:pt>
                <c:pt idx="3">
                  <c:v>Jul 1 - Sep 30</c:v>
                </c:pt>
                <c:pt idx="4">
                  <c:v>2021 - 2022 Total</c:v>
                </c:pt>
                <c:pt idx="5">
                  <c:v>2020 - 2025 Goal</c:v>
                </c:pt>
              </c:strCache>
            </c:strRef>
          </c:cat>
          <c:val>
            <c:numRef>
              <c:f>'2021-2022'!$F$65:$F$70</c:f>
              <c:numCache>
                <c:formatCode>#,##0</c:formatCode>
                <c:ptCount val="6"/>
                <c:pt idx="4">
                  <c:v>0</c:v>
                </c:pt>
                <c:pt idx="5">
                  <c:v>0</c:v>
                </c:pt>
              </c:numCache>
            </c:numRef>
          </c:val>
          <c:extLst>
            <c:ext xmlns:c16="http://schemas.microsoft.com/office/drawing/2014/chart" uri="{C3380CC4-5D6E-409C-BE32-E72D297353CC}">
              <c16:uniqueId val="{00000000-CD66-43B2-9C86-7938E48B598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'2022-2023'!$E$8:$E$13</c:f>
              <c:strCache>
                <c:ptCount val="6"/>
                <c:pt idx="0">
                  <c:v>Oct 1 - Dec 31</c:v>
                </c:pt>
                <c:pt idx="1">
                  <c:v>Jan 1 - Mar 31</c:v>
                </c:pt>
                <c:pt idx="2">
                  <c:v>Apr 1 - Jun 30</c:v>
                </c:pt>
                <c:pt idx="3">
                  <c:v>Jul 1 - Sep 30</c:v>
                </c:pt>
                <c:pt idx="4">
                  <c:v>2022 - 2023 Total</c:v>
                </c:pt>
                <c:pt idx="5">
                  <c:v>2020 - 2025 Goal</c:v>
                </c:pt>
              </c:strCache>
            </c:strRef>
          </c:cat>
          <c:val>
            <c:numRef>
              <c:f>'2022-2023'!$F$8:$F$13</c:f>
              <c:numCache>
                <c:formatCode>#,##0</c:formatCode>
                <c:ptCount val="6"/>
                <c:pt idx="4">
                  <c:v>0</c:v>
                </c:pt>
                <c:pt idx="5">
                  <c:v>0</c:v>
                </c:pt>
              </c:numCache>
            </c:numRef>
          </c:val>
          <c:extLst>
            <c:ext xmlns:c16="http://schemas.microsoft.com/office/drawing/2014/chart" uri="{C3380CC4-5D6E-409C-BE32-E72D297353CC}">
              <c16:uniqueId val="{00000000-A13F-46F9-9364-6F839381C69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'2022-2023'!$E$53:$E$58</c:f>
              <c:strCache>
                <c:ptCount val="6"/>
                <c:pt idx="0">
                  <c:v>Oct 1 - Dec 31</c:v>
                </c:pt>
                <c:pt idx="1">
                  <c:v>Jan 1 - Mar 31</c:v>
                </c:pt>
                <c:pt idx="2">
                  <c:v>Apr 1 - Jun 30</c:v>
                </c:pt>
                <c:pt idx="3">
                  <c:v>Jul 1 - Sep 30</c:v>
                </c:pt>
                <c:pt idx="4">
                  <c:v>2022 - 2023 Total</c:v>
                </c:pt>
                <c:pt idx="5">
                  <c:v>2020 - 2025 Goal</c:v>
                </c:pt>
              </c:strCache>
            </c:strRef>
          </c:cat>
          <c:val>
            <c:numRef>
              <c:f>'2022-2023'!$F$53:$F$58</c:f>
              <c:numCache>
                <c:formatCode>#,##0</c:formatCode>
                <c:ptCount val="6"/>
                <c:pt idx="4">
                  <c:v>0</c:v>
                </c:pt>
                <c:pt idx="5">
                  <c:v>0</c:v>
                </c:pt>
              </c:numCache>
            </c:numRef>
          </c:val>
          <c:extLst>
            <c:ext xmlns:c16="http://schemas.microsoft.com/office/drawing/2014/chart" uri="{C3380CC4-5D6E-409C-BE32-E72D297353CC}">
              <c16:uniqueId val="{00000000-30C2-47CA-A050-3589FE0E539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'2022-2023'!$E$14:$E$19</c:f>
              <c:strCache>
                <c:ptCount val="6"/>
                <c:pt idx="0">
                  <c:v>Oct 1 - Dec 31</c:v>
                </c:pt>
                <c:pt idx="1">
                  <c:v>Jan 1 - Mar 31</c:v>
                </c:pt>
                <c:pt idx="2">
                  <c:v>Apr 1 - Jun 30</c:v>
                </c:pt>
                <c:pt idx="3">
                  <c:v>Jul 1 - Sep 30</c:v>
                </c:pt>
                <c:pt idx="4">
                  <c:v>2022 - 2023 Total</c:v>
                </c:pt>
                <c:pt idx="5">
                  <c:v>2020 - 2025 Goal</c:v>
                </c:pt>
              </c:strCache>
            </c:strRef>
          </c:cat>
          <c:val>
            <c:numRef>
              <c:f>'2022-2023'!$F$14:$F$19</c:f>
              <c:numCache>
                <c:formatCode>#,##0</c:formatCode>
                <c:ptCount val="6"/>
                <c:pt idx="4">
                  <c:v>0</c:v>
                </c:pt>
                <c:pt idx="5">
                  <c:v>0</c:v>
                </c:pt>
              </c:numCache>
            </c:numRef>
          </c:val>
          <c:extLst>
            <c:ext xmlns:c16="http://schemas.microsoft.com/office/drawing/2014/chart" uri="{C3380CC4-5D6E-409C-BE32-E72D297353CC}">
              <c16:uniqueId val="{00000000-BCD3-42CD-8E50-2F00233B86A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'2022-2023'!$E$20:$E$25</c:f>
              <c:strCache>
                <c:ptCount val="6"/>
                <c:pt idx="0">
                  <c:v>Oct 1 - Dec 31</c:v>
                </c:pt>
                <c:pt idx="1">
                  <c:v>Jan 1 - Mar 31</c:v>
                </c:pt>
                <c:pt idx="2">
                  <c:v>Apr 1 - Jun 30</c:v>
                </c:pt>
                <c:pt idx="3">
                  <c:v>Jul 1 - Sep 30</c:v>
                </c:pt>
                <c:pt idx="4">
                  <c:v>2022 - 2023 Total</c:v>
                </c:pt>
                <c:pt idx="5">
                  <c:v>2020 - 2025 Goal</c:v>
                </c:pt>
              </c:strCache>
            </c:strRef>
          </c:cat>
          <c:val>
            <c:numRef>
              <c:f>'2022-2023'!$F$20:$F$25</c:f>
              <c:numCache>
                <c:formatCode>#,##0</c:formatCode>
                <c:ptCount val="6"/>
                <c:pt idx="4">
                  <c:v>0</c:v>
                </c:pt>
                <c:pt idx="5">
                  <c:v>0</c:v>
                </c:pt>
              </c:numCache>
            </c:numRef>
          </c:val>
          <c:extLst>
            <c:ext xmlns:c16="http://schemas.microsoft.com/office/drawing/2014/chart" uri="{C3380CC4-5D6E-409C-BE32-E72D297353CC}">
              <c16:uniqueId val="{00000000-F442-4B71-943E-62D3EBCA07E4}"/>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'2022-2023'!$E$60:$E$65</c:f>
              <c:strCache>
                <c:ptCount val="6"/>
                <c:pt idx="0">
                  <c:v>Oct 1 - Dec 31</c:v>
                </c:pt>
                <c:pt idx="1">
                  <c:v>Jan 1 - Mar 31</c:v>
                </c:pt>
                <c:pt idx="2">
                  <c:v>Apr 1 - Jun 30</c:v>
                </c:pt>
                <c:pt idx="3">
                  <c:v>Jul 1 - Sep 30</c:v>
                </c:pt>
                <c:pt idx="4">
                  <c:v>2022 - 2023 Total</c:v>
                </c:pt>
                <c:pt idx="5">
                  <c:v>2020 - 2025 Goal</c:v>
                </c:pt>
              </c:strCache>
            </c:strRef>
          </c:cat>
          <c:val>
            <c:numRef>
              <c:f>'2022-2023'!$F$60:$F$65</c:f>
              <c:numCache>
                <c:formatCode>#,##0</c:formatCode>
                <c:ptCount val="6"/>
                <c:pt idx="4">
                  <c:v>0</c:v>
                </c:pt>
                <c:pt idx="5">
                  <c:v>0</c:v>
                </c:pt>
              </c:numCache>
            </c:numRef>
          </c:val>
          <c:extLst>
            <c:ext xmlns:c16="http://schemas.microsoft.com/office/drawing/2014/chart" uri="{C3380CC4-5D6E-409C-BE32-E72D297353CC}">
              <c16:uniqueId val="{00000000-C13A-49E1-86FD-4FCA6B188A4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'2022-2023'!$E$66:$E$71</c:f>
              <c:strCache>
                <c:ptCount val="6"/>
                <c:pt idx="0">
                  <c:v>Oct 1 - Dec 31</c:v>
                </c:pt>
                <c:pt idx="1">
                  <c:v>Jan 1 - Mar 31</c:v>
                </c:pt>
                <c:pt idx="2">
                  <c:v>Apr 1 - Jun 30</c:v>
                </c:pt>
                <c:pt idx="3">
                  <c:v>Jul 1 - Sep 30</c:v>
                </c:pt>
                <c:pt idx="4">
                  <c:v>2022 - 2023 Total</c:v>
                </c:pt>
                <c:pt idx="5">
                  <c:v>2020 - 2025 Goal</c:v>
                </c:pt>
              </c:strCache>
            </c:strRef>
          </c:cat>
          <c:val>
            <c:numRef>
              <c:f>'2022-2023'!$F$66:$F$71</c:f>
              <c:numCache>
                <c:formatCode>#,##0</c:formatCode>
                <c:ptCount val="6"/>
                <c:pt idx="4">
                  <c:v>0</c:v>
                </c:pt>
                <c:pt idx="5">
                  <c:v>0</c:v>
                </c:pt>
              </c:numCache>
            </c:numRef>
          </c:val>
          <c:extLst>
            <c:ext xmlns:c16="http://schemas.microsoft.com/office/drawing/2014/chart" uri="{C3380CC4-5D6E-409C-BE32-E72D297353CC}">
              <c16:uniqueId val="{00000000-31B1-4B1E-A0E5-776B830E8AF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'2022-2023'!$E$75:$E$80</c:f>
              <c:strCache>
                <c:ptCount val="6"/>
                <c:pt idx="0">
                  <c:v>Oct 1 - Dec 31</c:v>
                </c:pt>
                <c:pt idx="1">
                  <c:v>Jan 1 - Mar 31</c:v>
                </c:pt>
                <c:pt idx="2">
                  <c:v>Apr 1 - Jun 30</c:v>
                </c:pt>
                <c:pt idx="3">
                  <c:v>Jul 1 - Sep 30</c:v>
                </c:pt>
                <c:pt idx="4">
                  <c:v>2022 - 2023 Total</c:v>
                </c:pt>
                <c:pt idx="5">
                  <c:v>2020 - 2025 Goal</c:v>
                </c:pt>
              </c:strCache>
            </c:strRef>
          </c:cat>
          <c:val>
            <c:numRef>
              <c:f>'2022-2023'!$F$75:$F$80</c:f>
              <c:numCache>
                <c:formatCode>#,##0</c:formatCode>
                <c:ptCount val="6"/>
                <c:pt idx="4">
                  <c:v>0</c:v>
                </c:pt>
                <c:pt idx="5">
                  <c:v>0</c:v>
                </c:pt>
              </c:numCache>
            </c:numRef>
          </c:val>
          <c:extLst>
            <c:ext xmlns:c16="http://schemas.microsoft.com/office/drawing/2014/chart" uri="{C3380CC4-5D6E-409C-BE32-E72D297353CC}">
              <c16:uniqueId val="{00000000-014A-4EFF-930F-9E4C177D509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'2022-2023'!$E$81:$E$86</c:f>
              <c:strCache>
                <c:ptCount val="6"/>
                <c:pt idx="0">
                  <c:v>Oct 1 - Dec 31</c:v>
                </c:pt>
                <c:pt idx="1">
                  <c:v>Jan 1 - Mar 31</c:v>
                </c:pt>
                <c:pt idx="2">
                  <c:v>Apr 1 - Jun 30</c:v>
                </c:pt>
                <c:pt idx="3">
                  <c:v>Jul 1 - Sep 30</c:v>
                </c:pt>
                <c:pt idx="4">
                  <c:v>2022 - 2023 Total</c:v>
                </c:pt>
                <c:pt idx="5">
                  <c:v>2020 - 2025 Goal</c:v>
                </c:pt>
              </c:strCache>
            </c:strRef>
          </c:cat>
          <c:val>
            <c:numRef>
              <c:f>'2022-2023'!$F$81:$F$86</c:f>
              <c:numCache>
                <c:formatCode>#,##0</c:formatCode>
                <c:ptCount val="6"/>
                <c:pt idx="4">
                  <c:v>0</c:v>
                </c:pt>
                <c:pt idx="5">
                  <c:v>0</c:v>
                </c:pt>
              </c:numCache>
            </c:numRef>
          </c:val>
          <c:extLst>
            <c:ext xmlns:c16="http://schemas.microsoft.com/office/drawing/2014/chart" uri="{C3380CC4-5D6E-409C-BE32-E72D297353CC}">
              <c16:uniqueId val="{00000000-0AC2-420B-B61A-4413C07D9FC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'2022-2023'!$E$88:$E$93</c:f>
              <c:strCache>
                <c:ptCount val="6"/>
                <c:pt idx="0">
                  <c:v>Oct 1 - Dec 31</c:v>
                </c:pt>
                <c:pt idx="1">
                  <c:v>Jan 1 - Mar 31</c:v>
                </c:pt>
                <c:pt idx="2">
                  <c:v>Apr 1 - Jun 30</c:v>
                </c:pt>
                <c:pt idx="3">
                  <c:v>Jul 1 - Sep 30</c:v>
                </c:pt>
                <c:pt idx="4">
                  <c:v>2022 - 2023 Total</c:v>
                </c:pt>
                <c:pt idx="5">
                  <c:v>2020 - 2025 Goal</c:v>
                </c:pt>
              </c:strCache>
            </c:strRef>
          </c:cat>
          <c:val>
            <c:numRef>
              <c:f>'2022-2023'!$F$88:$F$93</c:f>
              <c:numCache>
                <c:formatCode>#,##0</c:formatCode>
                <c:ptCount val="6"/>
                <c:pt idx="4">
                  <c:v>0</c:v>
                </c:pt>
                <c:pt idx="5">
                  <c:v>0</c:v>
                </c:pt>
              </c:numCache>
            </c:numRef>
          </c:val>
          <c:extLst>
            <c:ext xmlns:c16="http://schemas.microsoft.com/office/drawing/2014/chart" uri="{C3380CC4-5D6E-409C-BE32-E72D297353CC}">
              <c16:uniqueId val="{00000000-0C6F-4037-8839-98CD52A0795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'2022-2023'!$E$53:$E$58</c:f>
              <c:strCache>
                <c:ptCount val="6"/>
                <c:pt idx="0">
                  <c:v>Oct 1 - Dec 31</c:v>
                </c:pt>
                <c:pt idx="1">
                  <c:v>Jan 1 - Mar 31</c:v>
                </c:pt>
                <c:pt idx="2">
                  <c:v>Apr 1 - Jun 30</c:v>
                </c:pt>
                <c:pt idx="3">
                  <c:v>Jul 1 - Sep 30</c:v>
                </c:pt>
                <c:pt idx="4">
                  <c:v>2022 - 2023 Total</c:v>
                </c:pt>
                <c:pt idx="5">
                  <c:v>2020 - 2025 Goal</c:v>
                </c:pt>
              </c:strCache>
            </c:strRef>
          </c:cat>
          <c:val>
            <c:numRef>
              <c:f>'2022-2023'!$F$53:$F$58</c:f>
              <c:numCache>
                <c:formatCode>#,##0</c:formatCode>
                <c:ptCount val="6"/>
                <c:pt idx="4">
                  <c:v>0</c:v>
                </c:pt>
                <c:pt idx="5">
                  <c:v>0</c:v>
                </c:pt>
              </c:numCache>
            </c:numRef>
          </c:val>
          <c:extLst>
            <c:ext xmlns:c16="http://schemas.microsoft.com/office/drawing/2014/chart" uri="{C3380CC4-5D6E-409C-BE32-E72D297353CC}">
              <c16:uniqueId val="{00000000-2245-43E5-986B-4A1B5B64FA0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'2022-2023'!$E$60:$E$65</c:f>
              <c:strCache>
                <c:ptCount val="6"/>
                <c:pt idx="0">
                  <c:v>Oct 1 - Dec 31</c:v>
                </c:pt>
                <c:pt idx="1">
                  <c:v>Jan 1 - Mar 31</c:v>
                </c:pt>
                <c:pt idx="2">
                  <c:v>Apr 1 - Jun 30</c:v>
                </c:pt>
                <c:pt idx="3">
                  <c:v>Jul 1 - Sep 30</c:v>
                </c:pt>
                <c:pt idx="4">
                  <c:v>2022 - 2023 Total</c:v>
                </c:pt>
                <c:pt idx="5">
                  <c:v>2020 - 2025 Goal</c:v>
                </c:pt>
              </c:strCache>
            </c:strRef>
          </c:cat>
          <c:val>
            <c:numRef>
              <c:f>'2022-2023'!$F$60:$F$65</c:f>
              <c:numCache>
                <c:formatCode>#,##0</c:formatCode>
                <c:ptCount val="6"/>
                <c:pt idx="4">
                  <c:v>0</c:v>
                </c:pt>
                <c:pt idx="5">
                  <c:v>0</c:v>
                </c:pt>
              </c:numCache>
            </c:numRef>
          </c:val>
          <c:extLst>
            <c:ext xmlns:c16="http://schemas.microsoft.com/office/drawing/2014/chart" uri="{C3380CC4-5D6E-409C-BE32-E72D297353CC}">
              <c16:uniqueId val="{00000000-B53A-44FF-B8ED-EBDB2BBE556F}"/>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'2022-2023'!$E$66:$E$71</c:f>
              <c:strCache>
                <c:ptCount val="6"/>
                <c:pt idx="0">
                  <c:v>Oct 1 - Dec 31</c:v>
                </c:pt>
                <c:pt idx="1">
                  <c:v>Jan 1 - Mar 31</c:v>
                </c:pt>
                <c:pt idx="2">
                  <c:v>Apr 1 - Jun 30</c:v>
                </c:pt>
                <c:pt idx="3">
                  <c:v>Jul 1 - Sep 30</c:v>
                </c:pt>
                <c:pt idx="4">
                  <c:v>2022 - 2023 Total</c:v>
                </c:pt>
                <c:pt idx="5">
                  <c:v>2020 - 2025 Goal</c:v>
                </c:pt>
              </c:strCache>
            </c:strRef>
          </c:cat>
          <c:val>
            <c:numRef>
              <c:f>'2022-2023'!$F$66:$F$71</c:f>
              <c:numCache>
                <c:formatCode>#,##0</c:formatCode>
                <c:ptCount val="6"/>
                <c:pt idx="4">
                  <c:v>0</c:v>
                </c:pt>
                <c:pt idx="5">
                  <c:v>0</c:v>
                </c:pt>
              </c:numCache>
            </c:numRef>
          </c:val>
          <c:extLst>
            <c:ext xmlns:c16="http://schemas.microsoft.com/office/drawing/2014/chart" uri="{C3380CC4-5D6E-409C-BE32-E72D297353CC}">
              <c16:uniqueId val="{00000000-2242-4B30-ADB5-74169A82E3D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'2022-2023'!$E$60:$E$65</c:f>
              <c:strCache>
                <c:ptCount val="6"/>
                <c:pt idx="0">
                  <c:v>Oct 1 - Dec 31</c:v>
                </c:pt>
                <c:pt idx="1">
                  <c:v>Jan 1 - Mar 31</c:v>
                </c:pt>
                <c:pt idx="2">
                  <c:v>Apr 1 - Jun 30</c:v>
                </c:pt>
                <c:pt idx="3">
                  <c:v>Jul 1 - Sep 30</c:v>
                </c:pt>
                <c:pt idx="4">
                  <c:v>2022 - 2023 Total</c:v>
                </c:pt>
                <c:pt idx="5">
                  <c:v>2020 - 2025 Goal</c:v>
                </c:pt>
              </c:strCache>
            </c:strRef>
          </c:cat>
          <c:val>
            <c:numRef>
              <c:f>'2022-2023'!$F$60:$F$65</c:f>
              <c:numCache>
                <c:formatCode>#,##0</c:formatCode>
                <c:ptCount val="6"/>
                <c:pt idx="4">
                  <c:v>0</c:v>
                </c:pt>
                <c:pt idx="5">
                  <c:v>0</c:v>
                </c:pt>
              </c:numCache>
            </c:numRef>
          </c:val>
          <c:extLst>
            <c:ext xmlns:c16="http://schemas.microsoft.com/office/drawing/2014/chart" uri="{C3380CC4-5D6E-409C-BE32-E72D297353CC}">
              <c16:uniqueId val="{00000000-5248-4F17-96B1-93ABF0119BE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'2022-2023'!$E$66:$E$71</c:f>
              <c:strCache>
                <c:ptCount val="6"/>
                <c:pt idx="0">
                  <c:v>Oct 1 - Dec 31</c:v>
                </c:pt>
                <c:pt idx="1">
                  <c:v>Jan 1 - Mar 31</c:v>
                </c:pt>
                <c:pt idx="2">
                  <c:v>Apr 1 - Jun 30</c:v>
                </c:pt>
                <c:pt idx="3">
                  <c:v>Jul 1 - Sep 30</c:v>
                </c:pt>
                <c:pt idx="4">
                  <c:v>2022 - 2023 Total</c:v>
                </c:pt>
                <c:pt idx="5">
                  <c:v>2020 - 2025 Goal</c:v>
                </c:pt>
              </c:strCache>
            </c:strRef>
          </c:cat>
          <c:val>
            <c:numRef>
              <c:f>'2022-2023'!$F$66:$F$71</c:f>
              <c:numCache>
                <c:formatCode>#,##0</c:formatCode>
                <c:ptCount val="6"/>
                <c:pt idx="4">
                  <c:v>0</c:v>
                </c:pt>
                <c:pt idx="5">
                  <c:v>0</c:v>
                </c:pt>
              </c:numCache>
            </c:numRef>
          </c:val>
          <c:extLst>
            <c:ext xmlns:c16="http://schemas.microsoft.com/office/drawing/2014/chart" uri="{C3380CC4-5D6E-409C-BE32-E72D297353CC}">
              <c16:uniqueId val="{00000000-9629-42C3-97A0-1DD3F1095C7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'2023-2024'!$E$8:$E$13</c:f>
              <c:strCache>
                <c:ptCount val="6"/>
                <c:pt idx="0">
                  <c:v>FFY 2022</c:v>
                </c:pt>
                <c:pt idx="5">
                  <c:v>2020 - 2025 Goal</c:v>
                </c:pt>
              </c:strCache>
            </c:strRef>
          </c:cat>
          <c:val>
            <c:numRef>
              <c:f>'2023-2024'!$F$8:$F$13</c:f>
              <c:numCache>
                <c:formatCode>#,##0</c:formatCode>
                <c:ptCount val="6"/>
                <c:pt idx="0">
                  <c:v>68</c:v>
                </c:pt>
                <c:pt idx="5">
                  <c:v>98</c:v>
                </c:pt>
              </c:numCache>
            </c:numRef>
          </c:val>
          <c:extLst>
            <c:ext xmlns:c16="http://schemas.microsoft.com/office/drawing/2014/chart" uri="{C3380CC4-5D6E-409C-BE32-E72D297353CC}">
              <c16:uniqueId val="{00000000-9323-427B-AB53-D007990DC385}"/>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'2023-2024'!$E$28:$E$33</c:f>
              <c:strCache>
                <c:ptCount val="6"/>
                <c:pt idx="0">
                  <c:v>FFY 2022</c:v>
                </c:pt>
                <c:pt idx="5">
                  <c:v>2020 - 2025 Goal</c:v>
                </c:pt>
              </c:strCache>
            </c:strRef>
          </c:cat>
          <c:val>
            <c:numRef>
              <c:f>'2023-2024'!$F$28:$F$33</c:f>
              <c:numCache>
                <c:formatCode>#,##0</c:formatCode>
                <c:ptCount val="6"/>
                <c:pt idx="0">
                  <c:v>4768</c:v>
                </c:pt>
                <c:pt idx="5">
                  <c:v>6000</c:v>
                </c:pt>
              </c:numCache>
            </c:numRef>
          </c:val>
          <c:extLst>
            <c:ext xmlns:c16="http://schemas.microsoft.com/office/drawing/2014/chart" uri="{C3380CC4-5D6E-409C-BE32-E72D297353CC}">
              <c16:uniqueId val="{00000000-EA01-49BE-9BAC-165D48A0ECD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'2023-2024'!$E$14:$E$19</c:f>
              <c:strCache>
                <c:ptCount val="6"/>
                <c:pt idx="0">
                  <c:v>#SPILL!</c:v>
                </c:pt>
                <c:pt idx="1">
                  <c:v>Jan 1 - Mar 31</c:v>
                </c:pt>
                <c:pt idx="2">
                  <c:v>Apr 1 - Jun 30</c:v>
                </c:pt>
                <c:pt idx="3">
                  <c:v>Jul 1 - Sep 30</c:v>
                </c:pt>
                <c:pt idx="4">
                  <c:v>2023 - 2024 Total</c:v>
                </c:pt>
                <c:pt idx="5">
                  <c:v>2020 - 2025 Goal</c:v>
                </c:pt>
              </c:strCache>
            </c:strRef>
          </c:cat>
          <c:val>
            <c:numRef>
              <c:f>'2023-2024'!$F$14:$F$19</c:f>
              <c:numCache>
                <c:formatCode>#,##0</c:formatCode>
                <c:ptCount val="6"/>
                <c:pt idx="4">
                  <c:v>0</c:v>
                </c:pt>
                <c:pt idx="5">
                  <c:v>0</c:v>
                </c:pt>
              </c:numCache>
            </c:numRef>
          </c:val>
          <c:extLst>
            <c:ext xmlns:c16="http://schemas.microsoft.com/office/drawing/2014/chart" uri="{C3380CC4-5D6E-409C-BE32-E72D297353CC}">
              <c16:uniqueId val="{00000000-45F5-442A-A6FE-AB00FA7C440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'2023-2024'!$E$21:$E$26</c:f>
              <c:strCache>
                <c:ptCount val="6"/>
                <c:pt idx="0">
                  <c:v>Oct 1 - Dec 31</c:v>
                </c:pt>
                <c:pt idx="1">
                  <c:v>Jan 1 - Mar 31</c:v>
                </c:pt>
                <c:pt idx="2">
                  <c:v>Apr 1 - Jun 30</c:v>
                </c:pt>
                <c:pt idx="3">
                  <c:v>Jul 1 - Sep 30</c:v>
                </c:pt>
                <c:pt idx="4">
                  <c:v>2023 - 2024 Total</c:v>
                </c:pt>
                <c:pt idx="5">
                  <c:v>2020 - 2025 Goal</c:v>
                </c:pt>
              </c:strCache>
            </c:strRef>
          </c:cat>
          <c:val>
            <c:numRef>
              <c:f>'2023-2024'!$F$21:$F$26</c:f>
              <c:numCache>
                <c:formatCode>#,##0</c:formatCode>
                <c:ptCount val="6"/>
                <c:pt idx="4">
                  <c:v>0</c:v>
                </c:pt>
                <c:pt idx="5">
                  <c:v>0</c:v>
                </c:pt>
              </c:numCache>
            </c:numRef>
          </c:val>
          <c:extLst>
            <c:ext xmlns:c16="http://schemas.microsoft.com/office/drawing/2014/chart" uri="{C3380CC4-5D6E-409C-BE32-E72D297353CC}">
              <c16:uniqueId val="{00000000-F746-45CA-886B-00024056BACE}"/>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'2023-2024'!$E$35:$E$40</c:f>
              <c:strCache>
                <c:ptCount val="6"/>
                <c:pt idx="0">
                  <c:v>Oct 1 - Dec 31</c:v>
                </c:pt>
                <c:pt idx="1">
                  <c:v>Jan 1 - Mar 31</c:v>
                </c:pt>
                <c:pt idx="2">
                  <c:v>Apr 1 - Jun 30</c:v>
                </c:pt>
                <c:pt idx="3">
                  <c:v>Jul 1 - Sep 30</c:v>
                </c:pt>
                <c:pt idx="4">
                  <c:v>2023 - 2024 Total</c:v>
                </c:pt>
                <c:pt idx="5">
                  <c:v>2020 - 2025 Goal</c:v>
                </c:pt>
              </c:strCache>
            </c:strRef>
          </c:cat>
          <c:val>
            <c:numRef>
              <c:f>'2023-2024'!$F$35:$F$40</c:f>
              <c:numCache>
                <c:formatCode>#,##0</c:formatCode>
                <c:ptCount val="6"/>
                <c:pt idx="4">
                  <c:v>0</c:v>
                </c:pt>
                <c:pt idx="5">
                  <c:v>0</c:v>
                </c:pt>
              </c:numCache>
            </c:numRef>
          </c:val>
          <c:extLst>
            <c:ext xmlns:c16="http://schemas.microsoft.com/office/drawing/2014/chart" uri="{C3380CC4-5D6E-409C-BE32-E72D297353CC}">
              <c16:uniqueId val="{00000000-4BD4-40E1-950D-8A74FA6FC5B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'2023-2024'!$E$41:$E$46</c:f>
              <c:strCache>
                <c:ptCount val="6"/>
                <c:pt idx="0">
                  <c:v>Oct 1 - Dec 31</c:v>
                </c:pt>
                <c:pt idx="1">
                  <c:v>Jan 1 - Mar 31</c:v>
                </c:pt>
                <c:pt idx="2">
                  <c:v>Apr 1 - Jun 30</c:v>
                </c:pt>
                <c:pt idx="3">
                  <c:v>Jul 1 - Sep 30</c:v>
                </c:pt>
                <c:pt idx="4">
                  <c:v>2023 - 2024 Total</c:v>
                </c:pt>
                <c:pt idx="5">
                  <c:v>2020 - 2025 Goal</c:v>
                </c:pt>
              </c:strCache>
            </c:strRef>
          </c:cat>
          <c:val>
            <c:numRef>
              <c:f>'2023-2024'!$F$41:$F$46</c:f>
              <c:numCache>
                <c:formatCode>#,##0</c:formatCode>
                <c:ptCount val="6"/>
                <c:pt idx="4">
                  <c:v>0</c:v>
                </c:pt>
                <c:pt idx="5">
                  <c:v>0</c:v>
                </c:pt>
              </c:numCache>
            </c:numRef>
          </c:val>
          <c:extLst>
            <c:ext xmlns:c16="http://schemas.microsoft.com/office/drawing/2014/chart" uri="{C3380CC4-5D6E-409C-BE32-E72D297353CC}">
              <c16:uniqueId val="{00000000-CC20-44BB-BC5C-D4DBBBB9E91C}"/>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'2023-2024'!$E$50:$E$55</c:f>
              <c:strCache>
                <c:ptCount val="6"/>
                <c:pt idx="0">
                  <c:v>Oct 1 - Dec 31</c:v>
                </c:pt>
                <c:pt idx="1">
                  <c:v>Jan 1 - Mar 31</c:v>
                </c:pt>
                <c:pt idx="2">
                  <c:v>Apr 1 - Jun 30</c:v>
                </c:pt>
                <c:pt idx="3">
                  <c:v>Jul 1 - Sep 30</c:v>
                </c:pt>
                <c:pt idx="4">
                  <c:v>2023 - 2024 Total</c:v>
                </c:pt>
                <c:pt idx="5">
                  <c:v>2020 - 2025 Goal</c:v>
                </c:pt>
              </c:strCache>
            </c:strRef>
          </c:cat>
          <c:val>
            <c:numRef>
              <c:f>'2023-2024'!$F$50:$F$55</c:f>
              <c:numCache>
                <c:formatCode>#,##0</c:formatCode>
                <c:ptCount val="6"/>
                <c:pt idx="4">
                  <c:v>0</c:v>
                </c:pt>
                <c:pt idx="5">
                  <c:v>0</c:v>
                </c:pt>
              </c:numCache>
            </c:numRef>
          </c:val>
          <c:extLst>
            <c:ext xmlns:c16="http://schemas.microsoft.com/office/drawing/2014/chart" uri="{C3380CC4-5D6E-409C-BE32-E72D297353CC}">
              <c16:uniqueId val="{00000000-3DB5-4C61-9BF2-A626C73145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'2023-2024'!$E$56:$E$61</c:f>
              <c:strCache>
                <c:ptCount val="6"/>
                <c:pt idx="0">
                  <c:v>Oct 1 - Dec 31</c:v>
                </c:pt>
                <c:pt idx="1">
                  <c:v>Jan 1 - Mar 31</c:v>
                </c:pt>
                <c:pt idx="2">
                  <c:v>Apr 1 - Jun 30</c:v>
                </c:pt>
                <c:pt idx="3">
                  <c:v>Jul 1 - Sep 30</c:v>
                </c:pt>
                <c:pt idx="4">
                  <c:v>2023 - 2024 Total</c:v>
                </c:pt>
                <c:pt idx="5">
                  <c:v>2020 - 2025 Goal</c:v>
                </c:pt>
              </c:strCache>
            </c:strRef>
          </c:cat>
          <c:val>
            <c:numRef>
              <c:f>'2023-2024'!$F$56:$F$61</c:f>
              <c:numCache>
                <c:formatCode>#,##0</c:formatCode>
                <c:ptCount val="6"/>
                <c:pt idx="4">
                  <c:v>0</c:v>
                </c:pt>
                <c:pt idx="5">
                  <c:v>0</c:v>
                </c:pt>
              </c:numCache>
            </c:numRef>
          </c:val>
          <c:extLst>
            <c:ext xmlns:c16="http://schemas.microsoft.com/office/drawing/2014/chart" uri="{C3380CC4-5D6E-409C-BE32-E72D297353CC}">
              <c16:uniqueId val="{00000000-20B1-48F4-9597-6113CA5696E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'2023-2024'!$E$63:$E$68</c:f>
              <c:strCache>
                <c:ptCount val="6"/>
                <c:pt idx="0">
                  <c:v>Oct 1 - Dec 31</c:v>
                </c:pt>
                <c:pt idx="1">
                  <c:v>Jan 1 - Mar 31</c:v>
                </c:pt>
                <c:pt idx="2">
                  <c:v>Apr 1 - Jun 30</c:v>
                </c:pt>
                <c:pt idx="3">
                  <c:v>Jul 1 - Sep 30</c:v>
                </c:pt>
                <c:pt idx="4">
                  <c:v>2023 - 2024 Total</c:v>
                </c:pt>
                <c:pt idx="5">
                  <c:v>2020 - 2025 Goal</c:v>
                </c:pt>
              </c:strCache>
            </c:strRef>
          </c:cat>
          <c:val>
            <c:numRef>
              <c:f>'2023-2024'!$F$63:$F$68</c:f>
              <c:numCache>
                <c:formatCode>#,##0</c:formatCode>
                <c:ptCount val="6"/>
                <c:pt idx="4">
                  <c:v>0</c:v>
                </c:pt>
                <c:pt idx="5">
                  <c:v>0</c:v>
                </c:pt>
              </c:numCache>
            </c:numRef>
          </c:val>
          <c:extLst>
            <c:ext xmlns:c16="http://schemas.microsoft.com/office/drawing/2014/chart" uri="{C3380CC4-5D6E-409C-BE32-E72D297353CC}">
              <c16:uniqueId val="{00000000-9618-4CD2-A864-237105BA74C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'2024-2025'!$E$8:$E$13</c:f>
              <c:strCache>
                <c:ptCount val="6"/>
                <c:pt idx="0">
                  <c:v>Oct 1 - Dec 31</c:v>
                </c:pt>
                <c:pt idx="1">
                  <c:v>Jan 1 - Mar 31</c:v>
                </c:pt>
                <c:pt idx="2">
                  <c:v>Apr 1 - Jun 30</c:v>
                </c:pt>
                <c:pt idx="3">
                  <c:v>Jul 1 - Sep 30</c:v>
                </c:pt>
                <c:pt idx="4">
                  <c:v>2024 - 2025 Total</c:v>
                </c:pt>
                <c:pt idx="5">
                  <c:v>2020 - 2025 Goal</c:v>
                </c:pt>
              </c:strCache>
            </c:strRef>
          </c:cat>
          <c:val>
            <c:numRef>
              <c:f>'2024-2025'!$F$8:$F$13</c:f>
              <c:numCache>
                <c:formatCode>#,##0</c:formatCode>
                <c:ptCount val="6"/>
                <c:pt idx="4">
                  <c:v>0</c:v>
                </c:pt>
                <c:pt idx="5">
                  <c:v>98</c:v>
                </c:pt>
              </c:numCache>
            </c:numRef>
          </c:val>
          <c:extLst>
            <c:ext xmlns:c16="http://schemas.microsoft.com/office/drawing/2014/chart" uri="{C3380CC4-5D6E-409C-BE32-E72D297353CC}">
              <c16:uniqueId val="{00000000-F55B-4184-B374-BDBEA48A0F0D}"/>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'2024-2025'!$E$30:$E$35</c:f>
              <c:strCache>
                <c:ptCount val="6"/>
                <c:pt idx="0">
                  <c:v>Oct 1 - Dec 31</c:v>
                </c:pt>
                <c:pt idx="1">
                  <c:v>Jan 1 - Mar 31</c:v>
                </c:pt>
                <c:pt idx="2">
                  <c:v>Apr 1 - Jun 30</c:v>
                </c:pt>
                <c:pt idx="3">
                  <c:v>Jul 1 - Sep 30</c:v>
                </c:pt>
                <c:pt idx="4">
                  <c:v>2024 - 2025 Total</c:v>
                </c:pt>
                <c:pt idx="5">
                  <c:v>2020 - 2025 Goal</c:v>
                </c:pt>
              </c:strCache>
            </c:strRef>
          </c:cat>
          <c:val>
            <c:numRef>
              <c:f>'2024-2025'!$F$30:$F$35</c:f>
              <c:numCache>
                <c:formatCode>#,##0</c:formatCode>
                <c:ptCount val="6"/>
                <c:pt idx="4">
                  <c:v>0</c:v>
                </c:pt>
                <c:pt idx="5">
                  <c:v>6000</c:v>
                </c:pt>
              </c:numCache>
            </c:numRef>
          </c:val>
          <c:extLst>
            <c:ext xmlns:c16="http://schemas.microsoft.com/office/drawing/2014/chart" uri="{C3380CC4-5D6E-409C-BE32-E72D297353CC}">
              <c16:uniqueId val="{00000000-C2B8-49F9-AA3A-984766DBD646}"/>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'2024-2025'!$E$14:$E$19</c:f>
              <c:strCache>
                <c:ptCount val="6"/>
                <c:pt idx="0">
                  <c:v>Oct 1 - Dec 31</c:v>
                </c:pt>
                <c:pt idx="1">
                  <c:v>Jan 1 - Mar 31</c:v>
                </c:pt>
                <c:pt idx="2">
                  <c:v>Apr 1 - Jun 30</c:v>
                </c:pt>
                <c:pt idx="3">
                  <c:v>Jul 1 - Sep 30</c:v>
                </c:pt>
                <c:pt idx="4">
                  <c:v>2024 - 2025 Total</c:v>
                </c:pt>
                <c:pt idx="5">
                  <c:v>2020 - 2025 Goal</c:v>
                </c:pt>
              </c:strCache>
            </c:strRef>
          </c:cat>
          <c:val>
            <c:numRef>
              <c:f>'2024-2025'!$F$14:$F$19</c:f>
              <c:numCache>
                <c:formatCode>#,##0</c:formatCode>
                <c:ptCount val="6"/>
                <c:pt idx="4">
                  <c:v>0</c:v>
                </c:pt>
                <c:pt idx="5">
                  <c:v>0</c:v>
                </c:pt>
              </c:numCache>
            </c:numRef>
          </c:val>
          <c:extLst>
            <c:ext xmlns:c16="http://schemas.microsoft.com/office/drawing/2014/chart" uri="{C3380CC4-5D6E-409C-BE32-E72D297353CC}">
              <c16:uniqueId val="{00000000-4814-4467-99A4-AEE089C0EFEB}"/>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'2024-2025'!$E$21:$E$26</c:f>
              <c:strCache>
                <c:ptCount val="6"/>
                <c:pt idx="0">
                  <c:v>Oct 1 - Dec 31</c:v>
                </c:pt>
                <c:pt idx="1">
                  <c:v>Jan 1 - Mar 31</c:v>
                </c:pt>
                <c:pt idx="2">
                  <c:v>Apr 1 - Jun 30</c:v>
                </c:pt>
                <c:pt idx="3">
                  <c:v>Jul 1 - Sep 30</c:v>
                </c:pt>
                <c:pt idx="4">
                  <c:v>2024 - 2025 Total</c:v>
                </c:pt>
                <c:pt idx="5">
                  <c:v>2020 - 2025 Goal</c:v>
                </c:pt>
              </c:strCache>
            </c:strRef>
          </c:cat>
          <c:val>
            <c:numRef>
              <c:f>'2024-2025'!$F$21:$F$26</c:f>
              <c:numCache>
                <c:formatCode>#,##0</c:formatCode>
                <c:ptCount val="6"/>
                <c:pt idx="4">
                  <c:v>0</c:v>
                </c:pt>
                <c:pt idx="5">
                  <c:v>0</c:v>
                </c:pt>
              </c:numCache>
            </c:numRef>
          </c:val>
          <c:extLst>
            <c:ext xmlns:c16="http://schemas.microsoft.com/office/drawing/2014/chart" uri="{C3380CC4-5D6E-409C-BE32-E72D297353CC}">
              <c16:uniqueId val="{00000000-37C8-4AC1-A2E8-96D6265539F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'2024-2025'!$E$37:$E$42</c:f>
              <c:strCache>
                <c:ptCount val="6"/>
                <c:pt idx="0">
                  <c:v>Oct 1 - Dec 31</c:v>
                </c:pt>
                <c:pt idx="1">
                  <c:v>Jan 1 - Mar 31</c:v>
                </c:pt>
                <c:pt idx="2">
                  <c:v>Apr 1 - Jun 30</c:v>
                </c:pt>
                <c:pt idx="3">
                  <c:v>Jul 1 - Sep 30</c:v>
                </c:pt>
                <c:pt idx="4">
                  <c:v>2024 - 2025 Total</c:v>
                </c:pt>
                <c:pt idx="5">
                  <c:v>2020 - 2025 Goal</c:v>
                </c:pt>
              </c:strCache>
            </c:strRef>
          </c:cat>
          <c:val>
            <c:numRef>
              <c:f>'2024-2025'!$F$37:$F$42</c:f>
              <c:numCache>
                <c:formatCode>#,##0</c:formatCode>
                <c:ptCount val="6"/>
                <c:pt idx="4">
                  <c:v>0</c:v>
                </c:pt>
                <c:pt idx="5">
                  <c:v>0</c:v>
                </c:pt>
              </c:numCache>
            </c:numRef>
          </c:val>
          <c:extLst>
            <c:ext xmlns:c16="http://schemas.microsoft.com/office/drawing/2014/chart" uri="{C3380CC4-5D6E-409C-BE32-E72D297353CC}">
              <c16:uniqueId val="{00000000-CD90-49DF-8AB3-94B7C3D36DD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'2024-2025'!$E$43:$E$48</c:f>
              <c:strCache>
                <c:ptCount val="6"/>
                <c:pt idx="0">
                  <c:v>Oct 1 - Dec 31</c:v>
                </c:pt>
                <c:pt idx="1">
                  <c:v>Jan 1 - Mar 31</c:v>
                </c:pt>
                <c:pt idx="2">
                  <c:v>Apr 1 - Jun 30</c:v>
                </c:pt>
                <c:pt idx="3">
                  <c:v>Jul 1 - Sep 30</c:v>
                </c:pt>
                <c:pt idx="4">
                  <c:v>2024 - 2025 Total</c:v>
                </c:pt>
                <c:pt idx="5">
                  <c:v>2020 - 2025 Goal</c:v>
                </c:pt>
              </c:strCache>
            </c:strRef>
          </c:cat>
          <c:val>
            <c:numRef>
              <c:f>'2024-2025'!$F$43:$F$48</c:f>
              <c:numCache>
                <c:formatCode>#,##0</c:formatCode>
                <c:ptCount val="6"/>
                <c:pt idx="4">
                  <c:v>0</c:v>
                </c:pt>
                <c:pt idx="5">
                  <c:v>0</c:v>
                </c:pt>
              </c:numCache>
            </c:numRef>
          </c:val>
          <c:extLst>
            <c:ext xmlns:c16="http://schemas.microsoft.com/office/drawing/2014/chart" uri="{C3380CC4-5D6E-409C-BE32-E72D297353CC}">
              <c16:uniqueId val="{00000000-21EE-4DF7-A524-F8B0CED324AA}"/>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'2024-2025'!$E$52:$E$57</c:f>
              <c:strCache>
                <c:ptCount val="6"/>
                <c:pt idx="0">
                  <c:v>Oct 1 - Dec 31</c:v>
                </c:pt>
                <c:pt idx="1">
                  <c:v>Jan 1 - Mar 31</c:v>
                </c:pt>
                <c:pt idx="2">
                  <c:v>Apr 1 - Jun 30</c:v>
                </c:pt>
                <c:pt idx="3">
                  <c:v>Jul 1 - Sep 30</c:v>
                </c:pt>
                <c:pt idx="4">
                  <c:v>2024 - 2025 Total</c:v>
                </c:pt>
                <c:pt idx="5">
                  <c:v>2020 - 2025 Goal</c:v>
                </c:pt>
              </c:strCache>
            </c:strRef>
          </c:cat>
          <c:val>
            <c:numRef>
              <c:f>'2024-2025'!$F$52:$F$57</c:f>
              <c:numCache>
                <c:formatCode>#,##0</c:formatCode>
                <c:ptCount val="6"/>
                <c:pt idx="4">
                  <c:v>0</c:v>
                </c:pt>
                <c:pt idx="5">
                  <c:v>0</c:v>
                </c:pt>
              </c:numCache>
            </c:numRef>
          </c:val>
          <c:extLst>
            <c:ext xmlns:c16="http://schemas.microsoft.com/office/drawing/2014/chart" uri="{C3380CC4-5D6E-409C-BE32-E72D297353CC}">
              <c16:uniqueId val="{00000000-4990-478D-8EDB-26952B4111C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'2024-2025'!$E$58:$E$63</c:f>
              <c:strCache>
                <c:ptCount val="6"/>
                <c:pt idx="0">
                  <c:v>Oct 1 - Dec 31</c:v>
                </c:pt>
                <c:pt idx="1">
                  <c:v>Jan 1 - Mar 31</c:v>
                </c:pt>
                <c:pt idx="2">
                  <c:v>Apr 1 - Jun 30</c:v>
                </c:pt>
                <c:pt idx="3">
                  <c:v>Jul 1 - Sep 30</c:v>
                </c:pt>
                <c:pt idx="4">
                  <c:v>2024 - 2025 Total</c:v>
                </c:pt>
                <c:pt idx="5">
                  <c:v>2020 - 2025 Goal</c:v>
                </c:pt>
              </c:strCache>
            </c:strRef>
          </c:cat>
          <c:val>
            <c:numRef>
              <c:f>'2024-2025'!$F$58:$F$63</c:f>
              <c:numCache>
                <c:formatCode>#,##0</c:formatCode>
                <c:ptCount val="6"/>
                <c:pt idx="4">
                  <c:v>0</c:v>
                </c:pt>
                <c:pt idx="5">
                  <c:v>0</c:v>
                </c:pt>
              </c:numCache>
            </c:numRef>
          </c:val>
          <c:extLst>
            <c:ext xmlns:c16="http://schemas.microsoft.com/office/drawing/2014/chart" uri="{C3380CC4-5D6E-409C-BE32-E72D297353CC}">
              <c16:uniqueId val="{00000000-1BEB-4AC8-A3AE-A89EE20C8689}"/>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'2024-2025'!$E$65:$E$70</c:f>
              <c:strCache>
                <c:ptCount val="6"/>
                <c:pt idx="0">
                  <c:v>Oct 1 - Dec 31</c:v>
                </c:pt>
                <c:pt idx="1">
                  <c:v>Jan 1 - Mar 31</c:v>
                </c:pt>
                <c:pt idx="2">
                  <c:v>Apr 1 - Jun 30</c:v>
                </c:pt>
                <c:pt idx="3">
                  <c:v>Jul 1 - Sep 30</c:v>
                </c:pt>
                <c:pt idx="4">
                  <c:v>2024 - 2025 Total</c:v>
                </c:pt>
                <c:pt idx="5">
                  <c:v>2020 - 2025 Goal</c:v>
                </c:pt>
              </c:strCache>
            </c:strRef>
          </c:cat>
          <c:val>
            <c:numRef>
              <c:f>'2024-2025'!$F$65:$F$70</c:f>
              <c:numCache>
                <c:formatCode>#,##0</c:formatCode>
                <c:ptCount val="6"/>
                <c:pt idx="4">
                  <c:v>0</c:v>
                </c:pt>
                <c:pt idx="5">
                  <c:v>0</c:v>
                </c:pt>
              </c:numCache>
            </c:numRef>
          </c:val>
          <c:extLst>
            <c:ext xmlns:c16="http://schemas.microsoft.com/office/drawing/2014/chart" uri="{C3380CC4-5D6E-409C-BE32-E72D297353CC}">
              <c16:uniqueId val="{00000000-D159-44F1-9A90-A26B358DEC62}"/>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Summary'!$D$8:$D$14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Summary'!$E$8:$E$14</c:f>
              <c:numCache>
                <c:formatCode>#,##0</c:formatCode>
                <c:ptCount val="7"/>
                <c:pt idx="0">
                  <c:v>0</c:v>
                </c:pt>
                <c:pt idx="1">
                  <c:v>0</c:v>
                </c:pt>
                <c:pt idx="2">
                  <c:v>0</c:v>
                </c:pt>
                <c:pt idx="3">
                  <c:v>0</c:v>
                </c:pt>
                <c:pt idx="4">
                  <c:v>0</c:v>
                </c:pt>
                <c:pt idx="5">
                  <c:v>0</c:v>
                </c:pt>
                <c:pt idx="6">
                  <c:v>98</c:v>
                </c:pt>
              </c:numCache>
            </c:numRef>
          </c:val>
          <c:extLst>
            <c:ext xmlns:c16="http://schemas.microsoft.com/office/drawing/2014/chart" uri="{C3380CC4-5D6E-409C-BE32-E72D297353CC}">
              <c16:uniqueId val="{00000000-59B0-4014-B06C-EEE1759EDE4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Summary'!$D$33:$D$39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Summary'!$E$33:$E$39</c:f>
              <c:numCache>
                <c:formatCode>#,##0</c:formatCode>
                <c:ptCount val="7"/>
                <c:pt idx="0">
                  <c:v>0</c:v>
                </c:pt>
                <c:pt idx="1">
                  <c:v>0</c:v>
                </c:pt>
                <c:pt idx="2">
                  <c:v>0</c:v>
                </c:pt>
                <c:pt idx="3">
                  <c:v>0</c:v>
                </c:pt>
                <c:pt idx="4">
                  <c:v>0</c:v>
                </c:pt>
                <c:pt idx="5">
                  <c:v>0</c:v>
                </c:pt>
                <c:pt idx="6">
                  <c:v>6000</c:v>
                </c:pt>
              </c:numCache>
            </c:numRef>
          </c:val>
          <c:extLst>
            <c:ext xmlns:c16="http://schemas.microsoft.com/office/drawing/2014/chart" uri="{C3380CC4-5D6E-409C-BE32-E72D297353CC}">
              <c16:uniqueId val="{00000000-509F-4F95-8E45-CDE5D0C07077}"/>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Summary'!$D$15:$D$21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Summary'!$E$15:$E$21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F322-4743-9505-4B5B941E731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4">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Summary'!$D$23:$D$29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Summary'!$E$23:$E$29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DCDC-4085-9B30-B26F76DA78F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Summary'!$D$41:$D$47</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Summary'!$E$41:$E$47</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4570-4B44-B61B-24297DDB95A8}"/>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3">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Summary'!$D$48:$D$54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Summary'!$E$48:$E$54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E40-4ADA-9267-FF695520AB03}"/>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Summary'!$D$58:$D$64</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Summary'!$E$58:$E$64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9385-431B-ADFB-0CD02DFE6DB0}"/>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Summary'!$D$65:$D$71</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Summary'!$E$65:$E$71</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0893-4889-9F7A-FB6731E5E61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672479139734398"/>
          <c:y val="2.8781669150521608E-2"/>
          <c:w val="0.74266027147725933"/>
          <c:h val="0.68274684041916522"/>
        </c:manualLayout>
      </c:layout>
      <c:barChart>
        <c:barDir val="col"/>
        <c:grouping val="clustered"/>
        <c:varyColors val="0"/>
        <c:ser>
          <c:idx val="1"/>
          <c:order val="0"/>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'5-Year Summary'!$D$73:$D$79</c:f>
              <c:strCache>
                <c:ptCount val="7"/>
                <c:pt idx="0">
                  <c:v>2020 - 2021 Total</c:v>
                </c:pt>
                <c:pt idx="1">
                  <c:v>2021 - 2022 Total</c:v>
                </c:pt>
                <c:pt idx="2">
                  <c:v>2022 - 2023 Total</c:v>
                </c:pt>
                <c:pt idx="3">
                  <c:v>2023 - 2024 Total</c:v>
                </c:pt>
                <c:pt idx="4">
                  <c:v>2024 - 2025 Total</c:v>
                </c:pt>
                <c:pt idx="5">
                  <c:v>2020 - 2025 Grand Total</c:v>
                </c:pt>
                <c:pt idx="6">
                  <c:v>2020 - 2025 Goal</c:v>
                </c:pt>
              </c:strCache>
            </c:strRef>
          </c:cat>
          <c:val>
            <c:numRef>
              <c:f>'5-Year Summary'!$E$73:$E$79</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3BFA-443A-AA50-03F1FCF3E961}"/>
            </c:ext>
          </c:extLst>
        </c:ser>
        <c:dLbls>
          <c:dLblPos val="outEnd"/>
          <c:showLegendKey val="0"/>
          <c:showVal val="1"/>
          <c:showCatName val="0"/>
          <c:showSerName val="0"/>
          <c:showPercent val="0"/>
          <c:showBubbleSize val="0"/>
        </c:dLbls>
        <c:gapWidth val="219"/>
        <c:overlap val="-27"/>
        <c:axId val="484917448"/>
        <c:axId val="586137808"/>
      </c:barChart>
      <c:catAx>
        <c:axId val="484917448"/>
        <c:scaling>
          <c:orientation val="minMax"/>
        </c:scaling>
        <c:delete val="0"/>
        <c:axPos val="b"/>
        <c:numFmt formatCode="General" sourceLinked="1"/>
        <c:majorTickMark val="none"/>
        <c:minorTickMark val="none"/>
        <c:tickLblPos val="nextTo"/>
        <c:spPr>
          <a:noFill/>
          <a:ln w="9525" cap="flat" cmpd="sng" algn="ctr">
            <a:solidFill>
              <a:schemeClr val="accent3"/>
            </a:solidFill>
            <a:round/>
          </a:ln>
          <a:effectLst/>
        </c:spPr>
        <c:txPr>
          <a:bodyPr rot="-2220000" spcFirstLastPara="1" vertOverflow="ellipsis"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586137808"/>
        <c:crosses val="autoZero"/>
        <c:auto val="1"/>
        <c:lblAlgn val="ctr"/>
        <c:lblOffset val="100"/>
        <c:noMultiLvlLbl val="0"/>
      </c:catAx>
      <c:valAx>
        <c:axId val="586137808"/>
        <c:scaling>
          <c:orientation val="minMax"/>
        </c:scaling>
        <c:delete val="0"/>
        <c:axPos val="l"/>
        <c:majorGridlines>
          <c:spPr>
            <a:ln w="9525" cap="flat" cmpd="sng" algn="ctr">
              <a:solidFill>
                <a:schemeClr val="bg2">
                  <a:lumMod val="75000"/>
                </a:schemeClr>
              </a:solidFill>
              <a:round/>
            </a:ln>
            <a:effectLst/>
          </c:spPr>
        </c:majorGridlines>
        <c:title>
          <c:tx>
            <c:rich>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r>
                  <a:rPr lang="en-US"/>
                  <a:t>Numbers / Percent Achieved</a:t>
                </a:r>
              </a:p>
            </c:rich>
          </c:tx>
          <c:layout>
            <c:manualLayout>
              <c:xMode val="edge"/>
              <c:yMode val="edge"/>
              <c:x val="6.526525152456833E-2"/>
              <c:y val="0.13947785982940838"/>
            </c:manualLayout>
          </c:layout>
          <c:overlay val="0"/>
          <c:spPr>
            <a:noFill/>
            <a:ln>
              <a:noFill/>
            </a:ln>
            <a:effectLst/>
          </c:spPr>
          <c:txPr>
            <a:bodyPr rot="-5400000" spcFirstLastPara="1" vertOverflow="ellipsis" vert="horz" wrap="square" anchor="b"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484917448"/>
        <c:crosses val="autoZero"/>
        <c:crossBetween val="between"/>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7.xml"/><Relationship Id="rId3" Type="http://schemas.openxmlformats.org/officeDocument/2006/relationships/chart" Target="../charts/chart12.xml"/><Relationship Id="rId7" Type="http://schemas.openxmlformats.org/officeDocument/2006/relationships/chart" Target="../charts/chart16.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 Id="rId9" Type="http://schemas.openxmlformats.org/officeDocument/2006/relationships/chart" Target="../charts/chart18.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6.xml"/><Relationship Id="rId13" Type="http://schemas.openxmlformats.org/officeDocument/2006/relationships/chart" Target="../charts/chart31.xml"/><Relationship Id="rId3" Type="http://schemas.openxmlformats.org/officeDocument/2006/relationships/chart" Target="../charts/chart21.xml"/><Relationship Id="rId7" Type="http://schemas.openxmlformats.org/officeDocument/2006/relationships/chart" Target="../charts/chart25.xml"/><Relationship Id="rId12" Type="http://schemas.openxmlformats.org/officeDocument/2006/relationships/chart" Target="../charts/chart30.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chart" Target="../charts/chart24.xml"/><Relationship Id="rId11" Type="http://schemas.openxmlformats.org/officeDocument/2006/relationships/chart" Target="../charts/chart29.xml"/><Relationship Id="rId5" Type="http://schemas.openxmlformats.org/officeDocument/2006/relationships/chart" Target="../charts/chart23.xml"/><Relationship Id="rId10" Type="http://schemas.openxmlformats.org/officeDocument/2006/relationships/chart" Target="../charts/chart28.xml"/><Relationship Id="rId4" Type="http://schemas.openxmlformats.org/officeDocument/2006/relationships/chart" Target="../charts/chart22.xml"/><Relationship Id="rId9" Type="http://schemas.openxmlformats.org/officeDocument/2006/relationships/chart" Target="../charts/chart27.xml"/><Relationship Id="rId14" Type="http://schemas.openxmlformats.org/officeDocument/2006/relationships/chart" Target="../charts/chart32.xml"/></Relationships>
</file>

<file path=xl/drawings/_rels/drawing4.xml.rels><?xml version="1.0" encoding="UTF-8" standalone="yes"?>
<Relationships xmlns="http://schemas.openxmlformats.org/package/2006/relationships"><Relationship Id="rId8" Type="http://schemas.openxmlformats.org/officeDocument/2006/relationships/chart" Target="../charts/chart40.xml"/><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 Id="rId9" Type="http://schemas.openxmlformats.org/officeDocument/2006/relationships/chart" Target="../charts/chart41.xml"/></Relationships>
</file>

<file path=xl/drawings/_rels/drawing5.xml.rels><?xml version="1.0" encoding="UTF-8" standalone="yes"?>
<Relationships xmlns="http://schemas.openxmlformats.org/package/2006/relationships"><Relationship Id="rId8" Type="http://schemas.openxmlformats.org/officeDocument/2006/relationships/chart" Target="../charts/chart49.xml"/><Relationship Id="rId3" Type="http://schemas.openxmlformats.org/officeDocument/2006/relationships/chart" Target="../charts/chart44.xml"/><Relationship Id="rId7" Type="http://schemas.openxmlformats.org/officeDocument/2006/relationships/chart" Target="../charts/chart48.xml"/><Relationship Id="rId2" Type="http://schemas.openxmlformats.org/officeDocument/2006/relationships/chart" Target="../charts/chart43.xml"/><Relationship Id="rId1" Type="http://schemas.openxmlformats.org/officeDocument/2006/relationships/chart" Target="../charts/chart42.xml"/><Relationship Id="rId6" Type="http://schemas.openxmlformats.org/officeDocument/2006/relationships/chart" Target="../charts/chart47.xml"/><Relationship Id="rId5" Type="http://schemas.openxmlformats.org/officeDocument/2006/relationships/chart" Target="../charts/chart46.xml"/><Relationship Id="rId4" Type="http://schemas.openxmlformats.org/officeDocument/2006/relationships/chart" Target="../charts/chart45.xml"/><Relationship Id="rId9" Type="http://schemas.openxmlformats.org/officeDocument/2006/relationships/chart" Target="../charts/chart50.xml"/></Relationships>
</file>

<file path=xl/drawings/_rels/drawing6.xml.rels><?xml version="1.0" encoding="UTF-8" standalone="yes"?>
<Relationships xmlns="http://schemas.openxmlformats.org/package/2006/relationships"><Relationship Id="rId8" Type="http://schemas.openxmlformats.org/officeDocument/2006/relationships/chart" Target="../charts/chart58.xml"/><Relationship Id="rId3" Type="http://schemas.openxmlformats.org/officeDocument/2006/relationships/chart" Target="../charts/chart53.xml"/><Relationship Id="rId7" Type="http://schemas.openxmlformats.org/officeDocument/2006/relationships/chart" Target="../charts/chart57.xml"/><Relationship Id="rId2" Type="http://schemas.openxmlformats.org/officeDocument/2006/relationships/chart" Target="../charts/chart52.xml"/><Relationship Id="rId1" Type="http://schemas.openxmlformats.org/officeDocument/2006/relationships/chart" Target="../charts/chart51.xml"/><Relationship Id="rId6" Type="http://schemas.openxmlformats.org/officeDocument/2006/relationships/chart" Target="../charts/chart56.xml"/><Relationship Id="rId5" Type="http://schemas.openxmlformats.org/officeDocument/2006/relationships/chart" Target="../charts/chart55.xml"/><Relationship Id="rId4" Type="http://schemas.openxmlformats.org/officeDocument/2006/relationships/chart" Target="../charts/chart54.xml"/><Relationship Id="rId9" Type="http://schemas.openxmlformats.org/officeDocument/2006/relationships/chart" Target="../charts/chart59.xml"/></Relationships>
</file>

<file path=xl/drawings/drawing1.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40" name="Chart 39">
          <a:extLst>
            <a:ext uri="{FF2B5EF4-FFF2-40B4-BE49-F238E27FC236}">
              <a16:creationId xmlns:a16="http://schemas.microsoft.com/office/drawing/2014/main" id="{EE793C46-4874-4AF1-8AC0-D2213704F2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5" name="Chart 4">
          <a:extLst>
            <a:ext uri="{FF2B5EF4-FFF2-40B4-BE49-F238E27FC236}">
              <a16:creationId xmlns:a16="http://schemas.microsoft.com/office/drawing/2014/main" id="{D4353CA0-59F9-472D-8206-06FB27F704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6" name="Chart 5">
          <a:extLst>
            <a:ext uri="{FF2B5EF4-FFF2-40B4-BE49-F238E27FC236}">
              <a16:creationId xmlns:a16="http://schemas.microsoft.com/office/drawing/2014/main" id="{460F13A1-D040-4752-A033-4079E42A6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8" name="Chart 7">
          <a:extLst>
            <a:ext uri="{FF2B5EF4-FFF2-40B4-BE49-F238E27FC236}">
              <a16:creationId xmlns:a16="http://schemas.microsoft.com/office/drawing/2014/main" id="{43C3501B-0785-4109-90E1-2D62F1288C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9" name="Chart 8">
          <a:extLst>
            <a:ext uri="{FF2B5EF4-FFF2-40B4-BE49-F238E27FC236}">
              <a16:creationId xmlns:a16="http://schemas.microsoft.com/office/drawing/2014/main" id="{B4F37536-71AC-466F-ACCB-9C4F95F9AF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10" name="Chart 9">
          <a:extLst>
            <a:ext uri="{FF2B5EF4-FFF2-40B4-BE49-F238E27FC236}">
              <a16:creationId xmlns:a16="http://schemas.microsoft.com/office/drawing/2014/main" id="{76662769-7CFE-42F9-A138-3DB1928125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11" name="Chart 10">
          <a:extLst>
            <a:ext uri="{FF2B5EF4-FFF2-40B4-BE49-F238E27FC236}">
              <a16:creationId xmlns:a16="http://schemas.microsoft.com/office/drawing/2014/main" id="{47196D8C-C61D-4A2F-A807-833B51B9F0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12" name="Chart 11">
          <a:extLst>
            <a:ext uri="{FF2B5EF4-FFF2-40B4-BE49-F238E27FC236}">
              <a16:creationId xmlns:a16="http://schemas.microsoft.com/office/drawing/2014/main" id="{DA4B9E20-C228-44A6-8D38-985F4F1553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3" name="Chart 12">
          <a:extLst>
            <a:ext uri="{FF2B5EF4-FFF2-40B4-BE49-F238E27FC236}">
              <a16:creationId xmlns:a16="http://schemas.microsoft.com/office/drawing/2014/main" id="{8E9EF466-FF99-4BBA-B10D-19AAB42072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C46B480E-650E-4A87-857F-F9B3ECFC9D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C1A70BC2-4AF2-4D5A-8FB1-B34D847BC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528D4ACC-F4D1-4239-B602-14F95DDF1C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E8D15656-F2E7-4BAF-9F56-FFE2B5FAA5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BC7385D4-4D52-4E34-A102-8BC5749AB9E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E32E46AB-DD82-4D47-8BFD-287BC9B956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7E545D86-6E05-4443-BE98-915C7645E0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29D4E1C9-6CBB-400C-8F29-FD4E65E924B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3107ED9A-E4B4-4FE1-90F4-6429E13AC9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12051BD8-64DA-4708-AD1A-5B5F3A8943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52</xdr:row>
      <xdr:rowOff>30480</xdr:rowOff>
    </xdr:from>
    <xdr:to>
      <xdr:col>6</xdr:col>
      <xdr:colOff>8382000</xdr:colOff>
      <xdr:row>57</xdr:row>
      <xdr:rowOff>1257300</xdr:rowOff>
    </xdr:to>
    <xdr:graphicFrame macro="">
      <xdr:nvGraphicFramePr>
        <xdr:cNvPr id="3" name="Chart 2">
          <a:extLst>
            <a:ext uri="{FF2B5EF4-FFF2-40B4-BE49-F238E27FC236}">
              <a16:creationId xmlns:a16="http://schemas.microsoft.com/office/drawing/2014/main" id="{FF80DD5D-36DA-4FDB-BCE2-26A6BE93C03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E9D97D61-8FBC-4BB8-9804-C5EAD1935A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19</xdr:row>
      <xdr:rowOff>30480</xdr:rowOff>
    </xdr:from>
    <xdr:to>
      <xdr:col>6</xdr:col>
      <xdr:colOff>8401050</xdr:colOff>
      <xdr:row>24</xdr:row>
      <xdr:rowOff>1257300</xdr:rowOff>
    </xdr:to>
    <xdr:graphicFrame macro="">
      <xdr:nvGraphicFramePr>
        <xdr:cNvPr id="5" name="Chart 4">
          <a:extLst>
            <a:ext uri="{FF2B5EF4-FFF2-40B4-BE49-F238E27FC236}">
              <a16:creationId xmlns:a16="http://schemas.microsoft.com/office/drawing/2014/main" id="{7508280E-0F12-406C-A211-B049E557BDC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59</xdr:row>
      <xdr:rowOff>30480</xdr:rowOff>
    </xdr:from>
    <xdr:to>
      <xdr:col>6</xdr:col>
      <xdr:colOff>8382000</xdr:colOff>
      <xdr:row>64</xdr:row>
      <xdr:rowOff>1257300</xdr:rowOff>
    </xdr:to>
    <xdr:graphicFrame macro="">
      <xdr:nvGraphicFramePr>
        <xdr:cNvPr id="6" name="Chart 5">
          <a:extLst>
            <a:ext uri="{FF2B5EF4-FFF2-40B4-BE49-F238E27FC236}">
              <a16:creationId xmlns:a16="http://schemas.microsoft.com/office/drawing/2014/main" id="{EFF7337B-6C42-4A88-8874-41CEA90142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65</xdr:row>
      <xdr:rowOff>30480</xdr:rowOff>
    </xdr:from>
    <xdr:to>
      <xdr:col>6</xdr:col>
      <xdr:colOff>8382000</xdr:colOff>
      <xdr:row>70</xdr:row>
      <xdr:rowOff>1238250</xdr:rowOff>
    </xdr:to>
    <xdr:graphicFrame macro="">
      <xdr:nvGraphicFramePr>
        <xdr:cNvPr id="7" name="Chart 6">
          <a:extLst>
            <a:ext uri="{FF2B5EF4-FFF2-40B4-BE49-F238E27FC236}">
              <a16:creationId xmlns:a16="http://schemas.microsoft.com/office/drawing/2014/main" id="{1E20B179-14F8-4EAB-9286-7B7CD98A2D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74</xdr:row>
      <xdr:rowOff>30480</xdr:rowOff>
    </xdr:from>
    <xdr:to>
      <xdr:col>6</xdr:col>
      <xdr:colOff>8401050</xdr:colOff>
      <xdr:row>79</xdr:row>
      <xdr:rowOff>1238250</xdr:rowOff>
    </xdr:to>
    <xdr:graphicFrame macro="">
      <xdr:nvGraphicFramePr>
        <xdr:cNvPr id="8" name="Chart 7">
          <a:extLst>
            <a:ext uri="{FF2B5EF4-FFF2-40B4-BE49-F238E27FC236}">
              <a16:creationId xmlns:a16="http://schemas.microsoft.com/office/drawing/2014/main" id="{DF775F9D-963F-43AB-A8D6-CD562416864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80</xdr:row>
      <xdr:rowOff>30480</xdr:rowOff>
    </xdr:from>
    <xdr:to>
      <xdr:col>6</xdr:col>
      <xdr:colOff>8382000</xdr:colOff>
      <xdr:row>85</xdr:row>
      <xdr:rowOff>1238250</xdr:rowOff>
    </xdr:to>
    <xdr:graphicFrame macro="">
      <xdr:nvGraphicFramePr>
        <xdr:cNvPr id="9" name="Chart 8">
          <a:extLst>
            <a:ext uri="{FF2B5EF4-FFF2-40B4-BE49-F238E27FC236}">
              <a16:creationId xmlns:a16="http://schemas.microsoft.com/office/drawing/2014/main" id="{32CC84C1-708C-4F67-B2F4-F025B04D8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87</xdr:row>
      <xdr:rowOff>30480</xdr:rowOff>
    </xdr:from>
    <xdr:to>
      <xdr:col>6</xdr:col>
      <xdr:colOff>8382000</xdr:colOff>
      <xdr:row>92</xdr:row>
      <xdr:rowOff>1257300</xdr:rowOff>
    </xdr:to>
    <xdr:graphicFrame macro="">
      <xdr:nvGraphicFramePr>
        <xdr:cNvPr id="10" name="Chart 9">
          <a:extLst>
            <a:ext uri="{FF2B5EF4-FFF2-40B4-BE49-F238E27FC236}">
              <a16:creationId xmlns:a16="http://schemas.microsoft.com/office/drawing/2014/main" id="{9D7FB2F4-CCDE-41E9-83DB-A9ED89FA36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40640</xdr:colOff>
      <xdr:row>19</xdr:row>
      <xdr:rowOff>30480</xdr:rowOff>
    </xdr:from>
    <xdr:to>
      <xdr:col>6</xdr:col>
      <xdr:colOff>8382000</xdr:colOff>
      <xdr:row>24</xdr:row>
      <xdr:rowOff>1257300</xdr:rowOff>
    </xdr:to>
    <xdr:graphicFrame macro="">
      <xdr:nvGraphicFramePr>
        <xdr:cNvPr id="12" name="Chart 11">
          <a:extLst>
            <a:ext uri="{FF2B5EF4-FFF2-40B4-BE49-F238E27FC236}">
              <a16:creationId xmlns:a16="http://schemas.microsoft.com/office/drawing/2014/main" id="{E3CE1AB6-3558-4CF0-801B-5160F92948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6</xdr:col>
      <xdr:colOff>40640</xdr:colOff>
      <xdr:row>25</xdr:row>
      <xdr:rowOff>30480</xdr:rowOff>
    </xdr:from>
    <xdr:to>
      <xdr:col>6</xdr:col>
      <xdr:colOff>8382000</xdr:colOff>
      <xdr:row>30</xdr:row>
      <xdr:rowOff>1257300</xdr:rowOff>
    </xdr:to>
    <xdr:graphicFrame macro="">
      <xdr:nvGraphicFramePr>
        <xdr:cNvPr id="17" name="Chart 16">
          <a:extLst>
            <a:ext uri="{FF2B5EF4-FFF2-40B4-BE49-F238E27FC236}">
              <a16:creationId xmlns:a16="http://schemas.microsoft.com/office/drawing/2014/main" id="{5681ABD1-6304-4C26-8668-22E8B0F4BB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40640</xdr:colOff>
      <xdr:row>31</xdr:row>
      <xdr:rowOff>30480</xdr:rowOff>
    </xdr:from>
    <xdr:to>
      <xdr:col>6</xdr:col>
      <xdr:colOff>8382000</xdr:colOff>
      <xdr:row>36</xdr:row>
      <xdr:rowOff>1238250</xdr:rowOff>
    </xdr:to>
    <xdr:graphicFrame macro="">
      <xdr:nvGraphicFramePr>
        <xdr:cNvPr id="18" name="Chart 17">
          <a:extLst>
            <a:ext uri="{FF2B5EF4-FFF2-40B4-BE49-F238E27FC236}">
              <a16:creationId xmlns:a16="http://schemas.microsoft.com/office/drawing/2014/main" id="{E64B4CB7-2D20-4F4D-9173-9EE5917C74E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40640</xdr:colOff>
      <xdr:row>37</xdr:row>
      <xdr:rowOff>30480</xdr:rowOff>
    </xdr:from>
    <xdr:to>
      <xdr:col>6</xdr:col>
      <xdr:colOff>8382000</xdr:colOff>
      <xdr:row>42</xdr:row>
      <xdr:rowOff>1257300</xdr:rowOff>
    </xdr:to>
    <xdr:graphicFrame macro="">
      <xdr:nvGraphicFramePr>
        <xdr:cNvPr id="19" name="Chart 18">
          <a:extLst>
            <a:ext uri="{FF2B5EF4-FFF2-40B4-BE49-F238E27FC236}">
              <a16:creationId xmlns:a16="http://schemas.microsoft.com/office/drawing/2014/main" id="{57A19358-7956-47F8-8E93-FCEE821A9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6</xdr:col>
      <xdr:colOff>40640</xdr:colOff>
      <xdr:row>43</xdr:row>
      <xdr:rowOff>30480</xdr:rowOff>
    </xdr:from>
    <xdr:to>
      <xdr:col>6</xdr:col>
      <xdr:colOff>8382000</xdr:colOff>
      <xdr:row>48</xdr:row>
      <xdr:rowOff>1238250</xdr:rowOff>
    </xdr:to>
    <xdr:graphicFrame macro="">
      <xdr:nvGraphicFramePr>
        <xdr:cNvPr id="20" name="Chart 19">
          <a:extLst>
            <a:ext uri="{FF2B5EF4-FFF2-40B4-BE49-F238E27FC236}">
              <a16:creationId xmlns:a16="http://schemas.microsoft.com/office/drawing/2014/main" id="{F811A6F2-DF21-4D44-9287-02850D2ECF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FEB18941-B0BE-43F4-ABDC-22A0D80F46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27</xdr:row>
      <xdr:rowOff>30480</xdr:rowOff>
    </xdr:from>
    <xdr:to>
      <xdr:col>6</xdr:col>
      <xdr:colOff>8382000</xdr:colOff>
      <xdr:row>32</xdr:row>
      <xdr:rowOff>1257300</xdr:rowOff>
    </xdr:to>
    <xdr:graphicFrame macro="">
      <xdr:nvGraphicFramePr>
        <xdr:cNvPr id="3" name="Chart 2">
          <a:extLst>
            <a:ext uri="{FF2B5EF4-FFF2-40B4-BE49-F238E27FC236}">
              <a16:creationId xmlns:a16="http://schemas.microsoft.com/office/drawing/2014/main" id="{E3FAE04F-973B-4CED-A58C-86B26DE642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C8815CBE-EF45-4942-84AE-FE38C1FA7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7B8B25CE-0CF8-41FD-B832-DA0CEA1565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34</xdr:row>
      <xdr:rowOff>30480</xdr:rowOff>
    </xdr:from>
    <xdr:to>
      <xdr:col>6</xdr:col>
      <xdr:colOff>8382000</xdr:colOff>
      <xdr:row>39</xdr:row>
      <xdr:rowOff>1257300</xdr:rowOff>
    </xdr:to>
    <xdr:graphicFrame macro="">
      <xdr:nvGraphicFramePr>
        <xdr:cNvPr id="6" name="Chart 5">
          <a:extLst>
            <a:ext uri="{FF2B5EF4-FFF2-40B4-BE49-F238E27FC236}">
              <a16:creationId xmlns:a16="http://schemas.microsoft.com/office/drawing/2014/main" id="{4ABEECFA-EE4A-422A-AAF6-8C6856629B8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40</xdr:row>
      <xdr:rowOff>30480</xdr:rowOff>
    </xdr:from>
    <xdr:to>
      <xdr:col>6</xdr:col>
      <xdr:colOff>8382000</xdr:colOff>
      <xdr:row>45</xdr:row>
      <xdr:rowOff>1238250</xdr:rowOff>
    </xdr:to>
    <xdr:graphicFrame macro="">
      <xdr:nvGraphicFramePr>
        <xdr:cNvPr id="7" name="Chart 6">
          <a:extLst>
            <a:ext uri="{FF2B5EF4-FFF2-40B4-BE49-F238E27FC236}">
              <a16:creationId xmlns:a16="http://schemas.microsoft.com/office/drawing/2014/main" id="{0FE074B0-C816-42A7-84C6-3E8A00FC79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49</xdr:row>
      <xdr:rowOff>30480</xdr:rowOff>
    </xdr:from>
    <xdr:to>
      <xdr:col>6</xdr:col>
      <xdr:colOff>8401050</xdr:colOff>
      <xdr:row>54</xdr:row>
      <xdr:rowOff>1238250</xdr:rowOff>
    </xdr:to>
    <xdr:graphicFrame macro="">
      <xdr:nvGraphicFramePr>
        <xdr:cNvPr id="8" name="Chart 7">
          <a:extLst>
            <a:ext uri="{FF2B5EF4-FFF2-40B4-BE49-F238E27FC236}">
              <a16:creationId xmlns:a16="http://schemas.microsoft.com/office/drawing/2014/main" id="{6B774515-91C7-4272-8C3C-6341E325BE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55</xdr:row>
      <xdr:rowOff>30480</xdr:rowOff>
    </xdr:from>
    <xdr:to>
      <xdr:col>6</xdr:col>
      <xdr:colOff>8382000</xdr:colOff>
      <xdr:row>60</xdr:row>
      <xdr:rowOff>1238250</xdr:rowOff>
    </xdr:to>
    <xdr:graphicFrame macro="">
      <xdr:nvGraphicFramePr>
        <xdr:cNvPr id="9" name="Chart 8">
          <a:extLst>
            <a:ext uri="{FF2B5EF4-FFF2-40B4-BE49-F238E27FC236}">
              <a16:creationId xmlns:a16="http://schemas.microsoft.com/office/drawing/2014/main" id="{3D57FAFC-AA85-4EF4-84C9-CFE3E8F218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62</xdr:row>
      <xdr:rowOff>30480</xdr:rowOff>
    </xdr:from>
    <xdr:to>
      <xdr:col>6</xdr:col>
      <xdr:colOff>8382000</xdr:colOff>
      <xdr:row>67</xdr:row>
      <xdr:rowOff>1257300</xdr:rowOff>
    </xdr:to>
    <xdr:graphicFrame macro="">
      <xdr:nvGraphicFramePr>
        <xdr:cNvPr id="10" name="Chart 9">
          <a:extLst>
            <a:ext uri="{FF2B5EF4-FFF2-40B4-BE49-F238E27FC236}">
              <a16:creationId xmlns:a16="http://schemas.microsoft.com/office/drawing/2014/main" id="{68F3CF9C-9E56-42EE-B8C1-B24F80E3B7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6</xdr:col>
      <xdr:colOff>40640</xdr:colOff>
      <xdr:row>7</xdr:row>
      <xdr:rowOff>30480</xdr:rowOff>
    </xdr:from>
    <xdr:to>
      <xdr:col>6</xdr:col>
      <xdr:colOff>8382000</xdr:colOff>
      <xdr:row>12</xdr:row>
      <xdr:rowOff>1257300</xdr:rowOff>
    </xdr:to>
    <xdr:graphicFrame macro="">
      <xdr:nvGraphicFramePr>
        <xdr:cNvPr id="2" name="Chart 1">
          <a:extLst>
            <a:ext uri="{FF2B5EF4-FFF2-40B4-BE49-F238E27FC236}">
              <a16:creationId xmlns:a16="http://schemas.microsoft.com/office/drawing/2014/main" id="{B319EFF2-1A09-41B3-A97A-3010C3FFD7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40640</xdr:colOff>
      <xdr:row>29</xdr:row>
      <xdr:rowOff>30480</xdr:rowOff>
    </xdr:from>
    <xdr:to>
      <xdr:col>6</xdr:col>
      <xdr:colOff>8382000</xdr:colOff>
      <xdr:row>34</xdr:row>
      <xdr:rowOff>1257300</xdr:rowOff>
    </xdr:to>
    <xdr:graphicFrame macro="">
      <xdr:nvGraphicFramePr>
        <xdr:cNvPr id="3" name="Chart 2">
          <a:extLst>
            <a:ext uri="{FF2B5EF4-FFF2-40B4-BE49-F238E27FC236}">
              <a16:creationId xmlns:a16="http://schemas.microsoft.com/office/drawing/2014/main" id="{AE96B2CE-283D-4DD1-92D4-7B50AE7850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40640</xdr:colOff>
      <xdr:row>13</xdr:row>
      <xdr:rowOff>30480</xdr:rowOff>
    </xdr:from>
    <xdr:to>
      <xdr:col>6</xdr:col>
      <xdr:colOff>8382000</xdr:colOff>
      <xdr:row>18</xdr:row>
      <xdr:rowOff>1257300</xdr:rowOff>
    </xdr:to>
    <xdr:graphicFrame macro="">
      <xdr:nvGraphicFramePr>
        <xdr:cNvPr id="4" name="Chart 3">
          <a:extLst>
            <a:ext uri="{FF2B5EF4-FFF2-40B4-BE49-F238E27FC236}">
              <a16:creationId xmlns:a16="http://schemas.microsoft.com/office/drawing/2014/main" id="{B5023A8F-958F-4C40-AD7F-BB8377828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40640</xdr:colOff>
      <xdr:row>20</xdr:row>
      <xdr:rowOff>30480</xdr:rowOff>
    </xdr:from>
    <xdr:to>
      <xdr:col>6</xdr:col>
      <xdr:colOff>8401050</xdr:colOff>
      <xdr:row>25</xdr:row>
      <xdr:rowOff>1257300</xdr:rowOff>
    </xdr:to>
    <xdr:graphicFrame macro="">
      <xdr:nvGraphicFramePr>
        <xdr:cNvPr id="5" name="Chart 4">
          <a:extLst>
            <a:ext uri="{FF2B5EF4-FFF2-40B4-BE49-F238E27FC236}">
              <a16:creationId xmlns:a16="http://schemas.microsoft.com/office/drawing/2014/main" id="{D664BFF8-B7B8-4B9F-BAC6-2C755989CB6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40640</xdr:colOff>
      <xdr:row>36</xdr:row>
      <xdr:rowOff>30480</xdr:rowOff>
    </xdr:from>
    <xdr:to>
      <xdr:col>6</xdr:col>
      <xdr:colOff>8382000</xdr:colOff>
      <xdr:row>41</xdr:row>
      <xdr:rowOff>1257300</xdr:rowOff>
    </xdr:to>
    <xdr:graphicFrame macro="">
      <xdr:nvGraphicFramePr>
        <xdr:cNvPr id="6" name="Chart 5">
          <a:extLst>
            <a:ext uri="{FF2B5EF4-FFF2-40B4-BE49-F238E27FC236}">
              <a16:creationId xmlns:a16="http://schemas.microsoft.com/office/drawing/2014/main" id="{2FD3FF80-47D9-4DA2-82D1-225CC84ACA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40640</xdr:colOff>
      <xdr:row>42</xdr:row>
      <xdr:rowOff>30480</xdr:rowOff>
    </xdr:from>
    <xdr:to>
      <xdr:col>6</xdr:col>
      <xdr:colOff>8382000</xdr:colOff>
      <xdr:row>47</xdr:row>
      <xdr:rowOff>1238250</xdr:rowOff>
    </xdr:to>
    <xdr:graphicFrame macro="">
      <xdr:nvGraphicFramePr>
        <xdr:cNvPr id="7" name="Chart 6">
          <a:extLst>
            <a:ext uri="{FF2B5EF4-FFF2-40B4-BE49-F238E27FC236}">
              <a16:creationId xmlns:a16="http://schemas.microsoft.com/office/drawing/2014/main" id="{A8BBE90D-6E7E-4745-AE5C-4952B276DD3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40640</xdr:colOff>
      <xdr:row>51</xdr:row>
      <xdr:rowOff>30480</xdr:rowOff>
    </xdr:from>
    <xdr:to>
      <xdr:col>6</xdr:col>
      <xdr:colOff>8401050</xdr:colOff>
      <xdr:row>56</xdr:row>
      <xdr:rowOff>1238250</xdr:rowOff>
    </xdr:to>
    <xdr:graphicFrame macro="">
      <xdr:nvGraphicFramePr>
        <xdr:cNvPr id="8" name="Chart 7">
          <a:extLst>
            <a:ext uri="{FF2B5EF4-FFF2-40B4-BE49-F238E27FC236}">
              <a16:creationId xmlns:a16="http://schemas.microsoft.com/office/drawing/2014/main" id="{BED0619E-FDFA-4456-B2A1-03951468CB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40640</xdr:colOff>
      <xdr:row>57</xdr:row>
      <xdr:rowOff>30480</xdr:rowOff>
    </xdr:from>
    <xdr:to>
      <xdr:col>6</xdr:col>
      <xdr:colOff>8382000</xdr:colOff>
      <xdr:row>62</xdr:row>
      <xdr:rowOff>1238250</xdr:rowOff>
    </xdr:to>
    <xdr:graphicFrame macro="">
      <xdr:nvGraphicFramePr>
        <xdr:cNvPr id="9" name="Chart 8">
          <a:extLst>
            <a:ext uri="{FF2B5EF4-FFF2-40B4-BE49-F238E27FC236}">
              <a16:creationId xmlns:a16="http://schemas.microsoft.com/office/drawing/2014/main" id="{4675D490-C160-467A-A866-BE3792288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40640</xdr:colOff>
      <xdr:row>64</xdr:row>
      <xdr:rowOff>30480</xdr:rowOff>
    </xdr:from>
    <xdr:to>
      <xdr:col>6</xdr:col>
      <xdr:colOff>8382000</xdr:colOff>
      <xdr:row>69</xdr:row>
      <xdr:rowOff>1257300</xdr:rowOff>
    </xdr:to>
    <xdr:graphicFrame macro="">
      <xdr:nvGraphicFramePr>
        <xdr:cNvPr id="10" name="Chart 9">
          <a:extLst>
            <a:ext uri="{FF2B5EF4-FFF2-40B4-BE49-F238E27FC236}">
              <a16:creationId xmlns:a16="http://schemas.microsoft.com/office/drawing/2014/main" id="{03678750-B9F9-4891-87CB-95BCE10AD9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40640</xdr:colOff>
      <xdr:row>7</xdr:row>
      <xdr:rowOff>30480</xdr:rowOff>
    </xdr:from>
    <xdr:to>
      <xdr:col>5</xdr:col>
      <xdr:colOff>8382000</xdr:colOff>
      <xdr:row>13</xdr:row>
      <xdr:rowOff>1257300</xdr:rowOff>
    </xdr:to>
    <xdr:graphicFrame macro="">
      <xdr:nvGraphicFramePr>
        <xdr:cNvPr id="2" name="Chart 1">
          <a:extLst>
            <a:ext uri="{FF2B5EF4-FFF2-40B4-BE49-F238E27FC236}">
              <a16:creationId xmlns:a16="http://schemas.microsoft.com/office/drawing/2014/main" id="{B34A7AAF-A711-4178-933A-E3FC5D31599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40640</xdr:colOff>
      <xdr:row>32</xdr:row>
      <xdr:rowOff>30480</xdr:rowOff>
    </xdr:from>
    <xdr:to>
      <xdr:col>5</xdr:col>
      <xdr:colOff>8382000</xdr:colOff>
      <xdr:row>38</xdr:row>
      <xdr:rowOff>1257300</xdr:rowOff>
    </xdr:to>
    <xdr:graphicFrame macro="">
      <xdr:nvGraphicFramePr>
        <xdr:cNvPr id="3" name="Chart 2">
          <a:extLst>
            <a:ext uri="{FF2B5EF4-FFF2-40B4-BE49-F238E27FC236}">
              <a16:creationId xmlns:a16="http://schemas.microsoft.com/office/drawing/2014/main" id="{5A98E94D-EAE4-4CE9-9B3C-2380198CDD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40640</xdr:colOff>
      <xdr:row>14</xdr:row>
      <xdr:rowOff>30480</xdr:rowOff>
    </xdr:from>
    <xdr:to>
      <xdr:col>5</xdr:col>
      <xdr:colOff>8382000</xdr:colOff>
      <xdr:row>20</xdr:row>
      <xdr:rowOff>1257300</xdr:rowOff>
    </xdr:to>
    <xdr:graphicFrame macro="">
      <xdr:nvGraphicFramePr>
        <xdr:cNvPr id="4" name="Chart 3">
          <a:extLst>
            <a:ext uri="{FF2B5EF4-FFF2-40B4-BE49-F238E27FC236}">
              <a16:creationId xmlns:a16="http://schemas.microsoft.com/office/drawing/2014/main" id="{D64C544C-17E7-4624-8E0C-5C3A66371C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40640</xdr:colOff>
      <xdr:row>22</xdr:row>
      <xdr:rowOff>30480</xdr:rowOff>
    </xdr:from>
    <xdr:to>
      <xdr:col>5</xdr:col>
      <xdr:colOff>8401050</xdr:colOff>
      <xdr:row>28</xdr:row>
      <xdr:rowOff>1257300</xdr:rowOff>
    </xdr:to>
    <xdr:graphicFrame macro="">
      <xdr:nvGraphicFramePr>
        <xdr:cNvPr id="5" name="Chart 4">
          <a:extLst>
            <a:ext uri="{FF2B5EF4-FFF2-40B4-BE49-F238E27FC236}">
              <a16:creationId xmlns:a16="http://schemas.microsoft.com/office/drawing/2014/main" id="{38FBCF0B-EA84-47B1-933E-CE7A5E5910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40640</xdr:colOff>
      <xdr:row>40</xdr:row>
      <xdr:rowOff>30480</xdr:rowOff>
    </xdr:from>
    <xdr:to>
      <xdr:col>5</xdr:col>
      <xdr:colOff>8382000</xdr:colOff>
      <xdr:row>46</xdr:row>
      <xdr:rowOff>1257300</xdr:rowOff>
    </xdr:to>
    <xdr:graphicFrame macro="">
      <xdr:nvGraphicFramePr>
        <xdr:cNvPr id="6" name="Chart 5">
          <a:extLst>
            <a:ext uri="{FF2B5EF4-FFF2-40B4-BE49-F238E27FC236}">
              <a16:creationId xmlns:a16="http://schemas.microsoft.com/office/drawing/2014/main" id="{037D46A2-06DF-483A-88FA-58E71B7489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40640</xdr:colOff>
      <xdr:row>47</xdr:row>
      <xdr:rowOff>30480</xdr:rowOff>
    </xdr:from>
    <xdr:to>
      <xdr:col>5</xdr:col>
      <xdr:colOff>8382000</xdr:colOff>
      <xdr:row>53</xdr:row>
      <xdr:rowOff>1238250</xdr:rowOff>
    </xdr:to>
    <xdr:graphicFrame macro="">
      <xdr:nvGraphicFramePr>
        <xdr:cNvPr id="7" name="Chart 6">
          <a:extLst>
            <a:ext uri="{FF2B5EF4-FFF2-40B4-BE49-F238E27FC236}">
              <a16:creationId xmlns:a16="http://schemas.microsoft.com/office/drawing/2014/main" id="{B20030D8-10CC-49D8-BB52-6A2F261223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40640</xdr:colOff>
      <xdr:row>57</xdr:row>
      <xdr:rowOff>30480</xdr:rowOff>
    </xdr:from>
    <xdr:to>
      <xdr:col>5</xdr:col>
      <xdr:colOff>8401050</xdr:colOff>
      <xdr:row>63</xdr:row>
      <xdr:rowOff>1238250</xdr:rowOff>
    </xdr:to>
    <xdr:graphicFrame macro="">
      <xdr:nvGraphicFramePr>
        <xdr:cNvPr id="8" name="Chart 7">
          <a:extLst>
            <a:ext uri="{FF2B5EF4-FFF2-40B4-BE49-F238E27FC236}">
              <a16:creationId xmlns:a16="http://schemas.microsoft.com/office/drawing/2014/main" id="{256CA4CB-5E6D-4967-B8CC-6C30541875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40640</xdr:colOff>
      <xdr:row>64</xdr:row>
      <xdr:rowOff>30480</xdr:rowOff>
    </xdr:from>
    <xdr:to>
      <xdr:col>5</xdr:col>
      <xdr:colOff>8382000</xdr:colOff>
      <xdr:row>70</xdr:row>
      <xdr:rowOff>1238250</xdr:rowOff>
    </xdr:to>
    <xdr:graphicFrame macro="">
      <xdr:nvGraphicFramePr>
        <xdr:cNvPr id="9" name="Chart 8">
          <a:extLst>
            <a:ext uri="{FF2B5EF4-FFF2-40B4-BE49-F238E27FC236}">
              <a16:creationId xmlns:a16="http://schemas.microsoft.com/office/drawing/2014/main" id="{64CA0A08-B7D5-453E-8736-82664C71B7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40640</xdr:colOff>
      <xdr:row>72</xdr:row>
      <xdr:rowOff>30480</xdr:rowOff>
    </xdr:from>
    <xdr:to>
      <xdr:col>5</xdr:col>
      <xdr:colOff>8382000</xdr:colOff>
      <xdr:row>78</xdr:row>
      <xdr:rowOff>1257300</xdr:rowOff>
    </xdr:to>
    <xdr:graphicFrame macro="">
      <xdr:nvGraphicFramePr>
        <xdr:cNvPr id="10" name="Chart 9">
          <a:extLst>
            <a:ext uri="{FF2B5EF4-FFF2-40B4-BE49-F238E27FC236}">
              <a16:creationId xmlns:a16="http://schemas.microsoft.com/office/drawing/2014/main" id="{5E7A7B60-FC72-4950-B850-70C48E8FABE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3">
  <rv s="0">
    <v>0</v>
    <v>8</v>
    <v>5</v>
    <v>1</v>
  </rv>
  <rv s="1">
    <v>8</v>
    <v>1</v>
  </rv>
  <rv s="0">
    <v>0</v>
    <v>8</v>
    <v>0</v>
    <v>3</v>
  </rv>
</rvData>
</file>

<file path=xl/richData/rdrichvaluestructure.xml><?xml version="1.0" encoding="utf-8"?>
<rvStructures xmlns="http://schemas.microsoft.com/office/spreadsheetml/2017/richdata" count="2">
  <s t="_error">
    <k n="colOffset" t="i"/>
    <k n="errorType" t="i"/>
    <k n="rwOffset" t="i"/>
    <k n="subType" t="i"/>
  </s>
  <s t="_error">
    <k n="errorType" t="i"/>
    <k n="propagated" t="b"/>
  </s>
</rvStructures>
</file>

<file path=xl/theme/theme1.xml><?xml version="1.0" encoding="utf-8"?>
<a:theme xmlns:a="http://schemas.openxmlformats.org/drawingml/2006/main" name="Berlin">
  <a:themeElements>
    <a:clrScheme name="Berlin">
      <a:dk1>
        <a:sysClr val="windowText" lastClr="000000"/>
      </a:dk1>
      <a:lt1>
        <a:sysClr val="window" lastClr="FFFFFF"/>
      </a:lt1>
      <a:dk2>
        <a:srgbClr val="9D360E"/>
      </a:dk2>
      <a:lt2>
        <a:srgbClr val="E7E6E6"/>
      </a:lt2>
      <a:accent1>
        <a:srgbClr val="F09415"/>
      </a:accent1>
      <a:accent2>
        <a:srgbClr val="C1B56B"/>
      </a:accent2>
      <a:accent3>
        <a:srgbClr val="4BAF73"/>
      </a:accent3>
      <a:accent4>
        <a:srgbClr val="5AA6C0"/>
      </a:accent4>
      <a:accent5>
        <a:srgbClr val="D17DF9"/>
      </a:accent5>
      <a:accent6>
        <a:srgbClr val="FA7E5C"/>
      </a:accent6>
      <a:hlink>
        <a:srgbClr val="FFAE3E"/>
      </a:hlink>
      <a:folHlink>
        <a:srgbClr val="FCC77E"/>
      </a:folHlink>
    </a:clrScheme>
    <a:fontScheme name="Berlin">
      <a:majorFont>
        <a:latin typeface="Trebuchet MS" panose="020B060302020202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Trebuchet MS" panose="020B060302020202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erlin">
      <a:fillStyleLst>
        <a:solidFill>
          <a:schemeClr val="phClr"/>
        </a:solidFill>
        <a:gradFill rotWithShape="1">
          <a:gsLst>
            <a:gs pos="0">
              <a:schemeClr val="phClr">
                <a:tint val="60000"/>
                <a:satMod val="100000"/>
                <a:lumMod val="110000"/>
              </a:schemeClr>
            </a:gs>
            <a:gs pos="100000">
              <a:schemeClr val="phClr">
                <a:tint val="70000"/>
                <a:satMod val="100000"/>
                <a:lumMod val="100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9525"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6000"/>
                <a:shade val="100000"/>
                <a:hueMod val="270000"/>
                <a:satMod val="200000"/>
                <a:lumMod val="128000"/>
              </a:schemeClr>
            </a:gs>
            <a:gs pos="50000">
              <a:schemeClr val="phClr">
                <a:shade val="100000"/>
                <a:hueMod val="100000"/>
                <a:satMod val="110000"/>
                <a:lumMod val="130000"/>
              </a:schemeClr>
            </a:gs>
            <a:gs pos="100000">
              <a:schemeClr val="phClr">
                <a:shade val="78000"/>
                <a:hueMod val="44000"/>
                <a:satMod val="200000"/>
                <a:lumMod val="69000"/>
              </a:schemeClr>
            </a:gs>
          </a:gsLst>
          <a:lin ang="2520000" scaled="0"/>
        </a:gradFill>
      </a:bgFillStyleLst>
    </a:fmtScheme>
  </a:themeElements>
  <a:objectDefaults/>
  <a:extraClrSchemeLst/>
  <a:extLst>
    <a:ext uri="{05A4C25C-085E-4340-85A3-A5531E510DB2}">
      <thm15:themeFamily xmlns:thm15="http://schemas.microsoft.com/office/thememl/2012/main" name="Berlin" id="{7B5DBA9E-B069-418E-9360-A61BDD0615A4}" vid="{C0CBE056-4EF4-4D92-969E-947779DA7AA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E149"/>
  <sheetViews>
    <sheetView showGridLines="0" showRuler="0" topLeftCell="A88" zoomScale="40" zoomScaleNormal="40" zoomScalePageLayoutView="70" workbookViewId="0">
      <selection activeCell="A99" sqref="A99:L99"/>
    </sheetView>
  </sheetViews>
  <sheetFormatPr defaultColWidth="9" defaultRowHeight="15.75" x14ac:dyDescent="0.25"/>
  <cols>
    <col min="1" max="1" width="45.75" style="54" customWidth="1"/>
    <col min="2" max="2" width="45.75" style="28" customWidth="1"/>
    <col min="3" max="3" width="48.75" style="28" customWidth="1"/>
    <col min="4" max="4" width="47.75" style="28" customWidth="1"/>
    <col min="5" max="5" width="25.75" style="28" customWidth="1"/>
    <col min="6" max="6" width="22.75" style="28" customWidth="1"/>
    <col min="7" max="7" width="110.75" style="27" customWidth="1"/>
    <col min="8" max="110" width="9" style="27"/>
    <col min="111" max="16384" width="9" style="28"/>
  </cols>
  <sheetData>
    <row r="1" spans="1:110" ht="42" x14ac:dyDescent="0.25">
      <c r="A1" s="106" t="s">
        <v>0</v>
      </c>
      <c r="B1" s="106"/>
      <c r="C1" s="106"/>
      <c r="D1" s="106"/>
      <c r="E1" s="106"/>
      <c r="F1" s="106"/>
      <c r="G1" s="106"/>
    </row>
    <row r="2" spans="1:110" ht="40.5" x14ac:dyDescent="0.25">
      <c r="A2" s="107" t="s">
        <v>45</v>
      </c>
      <c r="B2" s="107"/>
      <c r="C2" s="107"/>
      <c r="D2" s="107"/>
      <c r="E2" s="107"/>
      <c r="F2" s="107"/>
      <c r="G2" s="107"/>
    </row>
    <row r="3" spans="1:110" ht="37.5" x14ac:dyDescent="0.25">
      <c r="A3" s="109" t="s">
        <v>46</v>
      </c>
      <c r="B3" s="110"/>
      <c r="C3" s="110"/>
      <c r="D3" s="110"/>
      <c r="E3" s="110"/>
      <c r="F3" s="110"/>
      <c r="G3" s="110"/>
    </row>
    <row r="4" spans="1:110" s="27" customFormat="1" ht="34.5" x14ac:dyDescent="0.25">
      <c r="A4" s="111" t="s">
        <v>47</v>
      </c>
      <c r="B4" s="112"/>
      <c r="C4" s="112"/>
      <c r="D4" s="112"/>
      <c r="E4" s="112"/>
      <c r="F4" s="112"/>
      <c r="G4" s="112"/>
    </row>
    <row r="5" spans="1:110" s="2" customFormat="1" ht="39" customHeight="1" x14ac:dyDescent="0.3">
      <c r="A5" s="73" t="s">
        <v>7</v>
      </c>
      <c r="B5" s="68"/>
      <c r="C5" s="68"/>
      <c r="D5" s="68"/>
      <c r="E5" s="68"/>
      <c r="F5" s="68"/>
      <c r="G5" s="69"/>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row>
    <row r="6" spans="1:110" s="2" customFormat="1" ht="68.099999999999994" customHeight="1" x14ac:dyDescent="0.3">
      <c r="A6" s="97" t="s">
        <v>56</v>
      </c>
      <c r="B6" s="98"/>
      <c r="C6" s="98"/>
      <c r="D6" s="98"/>
      <c r="E6" s="98"/>
      <c r="F6" s="98"/>
      <c r="G6" s="99"/>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row>
    <row r="7" spans="1:110" s="2" customFormat="1" ht="100.35" customHeight="1" x14ac:dyDescent="0.3">
      <c r="A7" s="16" t="s">
        <v>9</v>
      </c>
      <c r="B7" s="16" t="s">
        <v>10</v>
      </c>
      <c r="C7" s="16" t="s">
        <v>24</v>
      </c>
      <c r="D7" s="29" t="s">
        <v>23</v>
      </c>
      <c r="E7" s="29" t="s">
        <v>1</v>
      </c>
      <c r="F7" s="30" t="s">
        <v>44</v>
      </c>
      <c r="G7" s="31" t="s">
        <v>2</v>
      </c>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row>
    <row r="8" spans="1:110" s="2" customFormat="1" ht="87" customHeight="1" x14ac:dyDescent="0.3">
      <c r="A8" s="108" t="s">
        <v>52</v>
      </c>
      <c r="B8" s="103" t="s">
        <v>57</v>
      </c>
      <c r="C8" s="108" t="s">
        <v>50</v>
      </c>
      <c r="D8" s="108"/>
      <c r="E8" s="4" t="s">
        <v>3</v>
      </c>
      <c r="F8" s="9"/>
      <c r="G8" s="32"/>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row>
    <row r="9" spans="1:110" s="2" customFormat="1" ht="87" customHeight="1" x14ac:dyDescent="0.3">
      <c r="A9" s="108"/>
      <c r="B9" s="104"/>
      <c r="C9" s="108"/>
      <c r="D9" s="108"/>
      <c r="E9" s="5" t="s">
        <v>4</v>
      </c>
      <c r="F9" s="10"/>
      <c r="G9" s="33"/>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row>
    <row r="10" spans="1:110" s="2" customFormat="1" ht="87" customHeight="1" x14ac:dyDescent="0.3">
      <c r="A10" s="108"/>
      <c r="B10" s="104"/>
      <c r="C10" s="108"/>
      <c r="D10" s="108"/>
      <c r="E10" s="5" t="s">
        <v>6</v>
      </c>
      <c r="F10" s="10"/>
      <c r="G10" s="33"/>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row>
    <row r="11" spans="1:110" s="2" customFormat="1" ht="87" customHeight="1" x14ac:dyDescent="0.3">
      <c r="A11" s="108"/>
      <c r="B11" s="104"/>
      <c r="C11" s="108"/>
      <c r="D11" s="108"/>
      <c r="E11" s="5" t="s">
        <v>5</v>
      </c>
      <c r="F11" s="10"/>
      <c r="G11" s="33"/>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row>
    <row r="12" spans="1:110" s="2" customFormat="1" ht="87" customHeight="1" x14ac:dyDescent="0.3">
      <c r="A12" s="108"/>
      <c r="B12" s="104"/>
      <c r="C12" s="108"/>
      <c r="D12" s="108"/>
      <c r="E12" s="3" t="s">
        <v>18</v>
      </c>
      <c r="F12" s="20" t="str">
        <f>IF(SUM(F8:F11)=0,"",SUM(F8:F11))</f>
        <v/>
      </c>
      <c r="G12" s="33"/>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row>
    <row r="13" spans="1:110" s="2" customFormat="1" ht="87" customHeight="1" x14ac:dyDescent="0.3">
      <c r="A13" s="108"/>
      <c r="B13" s="105"/>
      <c r="C13" s="108"/>
      <c r="D13" s="108"/>
      <c r="E13" s="3" t="s">
        <v>19</v>
      </c>
      <c r="F13" s="15"/>
      <c r="G13" s="34"/>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row>
    <row r="14" spans="1:110" s="2" customFormat="1" ht="87" customHeight="1" x14ac:dyDescent="0.3">
      <c r="A14" s="113" t="s">
        <v>58</v>
      </c>
      <c r="B14" s="108" t="s">
        <v>54</v>
      </c>
      <c r="C14" s="113" t="s">
        <v>55</v>
      </c>
      <c r="D14" s="108" t="s">
        <v>121</v>
      </c>
      <c r="E14" s="4" t="s">
        <v>3</v>
      </c>
      <c r="F14" s="9"/>
      <c r="G14" s="32"/>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row>
    <row r="15" spans="1:110" s="2" customFormat="1" ht="87" customHeight="1" x14ac:dyDescent="0.3">
      <c r="A15" s="113"/>
      <c r="B15" s="108"/>
      <c r="C15" s="113"/>
      <c r="D15" s="108"/>
      <c r="E15" s="5" t="s">
        <v>4</v>
      </c>
      <c r="F15" s="10"/>
      <c r="G15" s="33"/>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row>
    <row r="16" spans="1:110" s="2" customFormat="1" ht="87" customHeight="1" x14ac:dyDescent="0.3">
      <c r="A16" s="113"/>
      <c r="B16" s="108"/>
      <c r="C16" s="113"/>
      <c r="D16" s="108"/>
      <c r="E16" s="5" t="s">
        <v>6</v>
      </c>
      <c r="F16" s="10"/>
      <c r="G16" s="33"/>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row>
    <row r="17" spans="1:110" s="2" customFormat="1" ht="87" customHeight="1" x14ac:dyDescent="0.3">
      <c r="A17" s="113"/>
      <c r="B17" s="108"/>
      <c r="C17" s="113"/>
      <c r="D17" s="108"/>
      <c r="E17" s="5" t="s">
        <v>5</v>
      </c>
      <c r="F17" s="10"/>
      <c r="G17" s="33"/>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row>
    <row r="18" spans="1:110" s="2" customFormat="1" ht="87" customHeight="1" x14ac:dyDescent="0.3">
      <c r="A18" s="113"/>
      <c r="B18" s="108"/>
      <c r="C18" s="113"/>
      <c r="D18" s="108"/>
      <c r="E18" s="3" t="s">
        <v>18</v>
      </c>
      <c r="F18" s="20" t="str">
        <f>IF(SUM(F14:F17)=0,"",SUM(F14:F17))</f>
        <v/>
      </c>
      <c r="G18" s="33"/>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row>
    <row r="19" spans="1:110" s="2" customFormat="1" ht="87" customHeight="1" x14ac:dyDescent="0.3">
      <c r="A19" s="113"/>
      <c r="B19" s="108"/>
      <c r="C19" s="113"/>
      <c r="D19" s="108"/>
      <c r="E19" s="3" t="s">
        <v>19</v>
      </c>
      <c r="F19" s="15"/>
      <c r="G19" s="34"/>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row>
    <row r="20" spans="1:110" s="2" customFormat="1" ht="100.35" customHeight="1" x14ac:dyDescent="0.3">
      <c r="A20" s="16" t="s">
        <v>9</v>
      </c>
      <c r="B20" s="16" t="s">
        <v>10</v>
      </c>
      <c r="C20" s="16" t="s">
        <v>24</v>
      </c>
      <c r="D20" s="29" t="s">
        <v>23</v>
      </c>
      <c r="E20" s="29" t="s">
        <v>1</v>
      </c>
      <c r="F20" s="30" t="s">
        <v>44</v>
      </c>
      <c r="G20" s="31" t="s">
        <v>2</v>
      </c>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row>
    <row r="21" spans="1:110" s="2" customFormat="1" ht="104.1" customHeight="1" x14ac:dyDescent="0.3">
      <c r="A21" s="100" t="s">
        <v>48</v>
      </c>
      <c r="B21" s="103" t="s">
        <v>51</v>
      </c>
      <c r="C21" s="100" t="s">
        <v>53</v>
      </c>
      <c r="D21" s="103" t="s">
        <v>122</v>
      </c>
      <c r="E21" s="4" t="s">
        <v>3</v>
      </c>
      <c r="F21" s="9">
        <v>0</v>
      </c>
      <c r="G21" s="32"/>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row>
    <row r="22" spans="1:110" s="35" customFormat="1" ht="104.1" customHeight="1" x14ac:dyDescent="0.25">
      <c r="A22" s="101"/>
      <c r="B22" s="104"/>
      <c r="C22" s="101"/>
      <c r="D22" s="104"/>
      <c r="E22" s="5" t="s">
        <v>4</v>
      </c>
      <c r="F22" s="10"/>
      <c r="G22" s="33"/>
    </row>
    <row r="23" spans="1:110" s="35" customFormat="1" ht="104.1" customHeight="1" x14ac:dyDescent="0.25">
      <c r="A23" s="101"/>
      <c r="B23" s="104"/>
      <c r="C23" s="101"/>
      <c r="D23" s="104"/>
      <c r="E23" s="5" t="s">
        <v>6</v>
      </c>
      <c r="F23" s="10"/>
      <c r="G23" s="33"/>
    </row>
    <row r="24" spans="1:110" s="35" customFormat="1" ht="104.1" customHeight="1" x14ac:dyDescent="0.25">
      <c r="A24" s="101"/>
      <c r="B24" s="104"/>
      <c r="C24" s="101"/>
      <c r="D24" s="104"/>
      <c r="E24" s="5" t="s">
        <v>5</v>
      </c>
      <c r="F24" s="10"/>
      <c r="G24" s="33"/>
    </row>
    <row r="25" spans="1:110" s="35" customFormat="1" ht="104.1" customHeight="1" x14ac:dyDescent="0.25">
      <c r="A25" s="101"/>
      <c r="B25" s="104"/>
      <c r="C25" s="101"/>
      <c r="D25" s="104"/>
      <c r="E25" s="3" t="s">
        <v>18</v>
      </c>
      <c r="F25" s="6" t="str">
        <f>IF(SUM(F21:F24)=0,"",SUM(F21:F24))</f>
        <v/>
      </c>
      <c r="G25" s="33"/>
    </row>
    <row r="26" spans="1:110" s="35" customFormat="1" ht="87" customHeight="1" x14ac:dyDescent="0.25">
      <c r="A26" s="102"/>
      <c r="B26" s="105"/>
      <c r="C26" s="102"/>
      <c r="D26" s="105"/>
      <c r="E26" s="3" t="s">
        <v>19</v>
      </c>
      <c r="F26" s="15"/>
      <c r="G26" s="34"/>
    </row>
    <row r="27" spans="1:110" s="35" customFormat="1" ht="39" customHeight="1" x14ac:dyDescent="0.25">
      <c r="A27" s="72" t="s">
        <v>8</v>
      </c>
      <c r="B27" s="70"/>
      <c r="C27" s="70"/>
      <c r="D27" s="70"/>
      <c r="E27" s="70"/>
      <c r="F27" s="70"/>
      <c r="G27" s="71"/>
    </row>
    <row r="28" spans="1:110" s="35" customFormat="1" ht="68.099999999999994" customHeight="1" x14ac:dyDescent="0.25">
      <c r="A28" s="97"/>
      <c r="B28" s="98"/>
      <c r="C28" s="98"/>
      <c r="D28" s="98"/>
      <c r="E28" s="98"/>
      <c r="F28" s="98"/>
      <c r="G28" s="99"/>
    </row>
    <row r="29" spans="1:110" s="40" customFormat="1" ht="100.35" customHeight="1" x14ac:dyDescent="0.4">
      <c r="A29" s="36" t="s">
        <v>9</v>
      </c>
      <c r="B29" s="36" t="s">
        <v>10</v>
      </c>
      <c r="C29" s="36" t="s">
        <v>24</v>
      </c>
      <c r="D29" s="37" t="s">
        <v>23</v>
      </c>
      <c r="E29" s="37" t="s">
        <v>1</v>
      </c>
      <c r="F29" s="38" t="s">
        <v>44</v>
      </c>
      <c r="G29" s="39" t="s">
        <v>2</v>
      </c>
    </row>
    <row r="30" spans="1:110" s="35" customFormat="1" ht="87" customHeight="1" x14ac:dyDescent="0.25">
      <c r="A30" s="100"/>
      <c r="B30" s="103"/>
      <c r="C30" s="100"/>
      <c r="D30" s="103"/>
      <c r="E30" s="4" t="s">
        <v>3</v>
      </c>
      <c r="F30" s="9"/>
      <c r="G30" s="32"/>
    </row>
    <row r="31" spans="1:110" s="35" customFormat="1" ht="87" customHeight="1" x14ac:dyDescent="0.25">
      <c r="A31" s="101"/>
      <c r="B31" s="104"/>
      <c r="C31" s="101"/>
      <c r="D31" s="104"/>
      <c r="E31" s="5" t="s">
        <v>4</v>
      </c>
      <c r="F31" s="10"/>
      <c r="G31" s="33"/>
    </row>
    <row r="32" spans="1:110" s="35" customFormat="1" ht="87" customHeight="1" x14ac:dyDescent="0.25">
      <c r="A32" s="101"/>
      <c r="B32" s="104"/>
      <c r="C32" s="101"/>
      <c r="D32" s="104"/>
      <c r="E32" s="5" t="s">
        <v>6</v>
      </c>
      <c r="F32" s="10"/>
      <c r="G32" s="33"/>
    </row>
    <row r="33" spans="1:7" s="35" customFormat="1" ht="87" customHeight="1" x14ac:dyDescent="0.25">
      <c r="A33" s="101"/>
      <c r="B33" s="104"/>
      <c r="C33" s="101"/>
      <c r="D33" s="104"/>
      <c r="E33" s="5" t="s">
        <v>5</v>
      </c>
      <c r="F33" s="10"/>
      <c r="G33" s="33"/>
    </row>
    <row r="34" spans="1:7" s="35" customFormat="1" ht="87" customHeight="1" x14ac:dyDescent="0.25">
      <c r="A34" s="101"/>
      <c r="B34" s="104"/>
      <c r="C34" s="101"/>
      <c r="D34" s="104"/>
      <c r="E34" s="41" t="s">
        <v>18</v>
      </c>
      <c r="F34" s="7" t="str">
        <f>IF(SUM(F30:F33)=0,"",SUM(F30:F33))</f>
        <v/>
      </c>
      <c r="G34" s="33"/>
    </row>
    <row r="35" spans="1:7" s="35" customFormat="1" ht="87" customHeight="1" x14ac:dyDescent="0.25">
      <c r="A35" s="102"/>
      <c r="B35" s="105"/>
      <c r="C35" s="102"/>
      <c r="D35" s="105"/>
      <c r="E35" s="41" t="s">
        <v>19</v>
      </c>
      <c r="F35" s="13"/>
      <c r="G35" s="34"/>
    </row>
    <row r="36" spans="1:7" s="35" customFormat="1" ht="100.35" customHeight="1" x14ac:dyDescent="0.25">
      <c r="A36" s="42" t="s">
        <v>9</v>
      </c>
      <c r="B36" s="42" t="s">
        <v>10</v>
      </c>
      <c r="C36" s="42" t="s">
        <v>24</v>
      </c>
      <c r="D36" s="43" t="s">
        <v>23</v>
      </c>
      <c r="E36" s="43" t="s">
        <v>1</v>
      </c>
      <c r="F36" s="17" t="s">
        <v>44</v>
      </c>
      <c r="G36" s="44" t="s">
        <v>2</v>
      </c>
    </row>
    <row r="37" spans="1:7" s="35" customFormat="1" ht="87" customHeight="1" x14ac:dyDescent="0.25">
      <c r="A37" s="113" t="s">
        <v>12</v>
      </c>
      <c r="B37" s="113" t="s">
        <v>15</v>
      </c>
      <c r="C37" s="113" t="s">
        <v>15</v>
      </c>
      <c r="D37" s="113" t="s">
        <v>12</v>
      </c>
      <c r="E37" s="4" t="s">
        <v>3</v>
      </c>
      <c r="F37" s="9"/>
      <c r="G37" s="32"/>
    </row>
    <row r="38" spans="1:7" s="35" customFormat="1" ht="87" customHeight="1" x14ac:dyDescent="0.25">
      <c r="A38" s="113"/>
      <c r="B38" s="113"/>
      <c r="C38" s="113"/>
      <c r="D38" s="113"/>
      <c r="E38" s="5" t="s">
        <v>4</v>
      </c>
      <c r="F38" s="10"/>
      <c r="G38" s="33"/>
    </row>
    <row r="39" spans="1:7" s="35" customFormat="1" ht="87" customHeight="1" x14ac:dyDescent="0.25">
      <c r="A39" s="113"/>
      <c r="B39" s="113"/>
      <c r="C39" s="113"/>
      <c r="D39" s="113"/>
      <c r="E39" s="5" t="s">
        <v>6</v>
      </c>
      <c r="F39" s="10"/>
      <c r="G39" s="33"/>
    </row>
    <row r="40" spans="1:7" s="35" customFormat="1" ht="87" customHeight="1" x14ac:dyDescent="0.25">
      <c r="A40" s="113"/>
      <c r="B40" s="113"/>
      <c r="C40" s="113"/>
      <c r="D40" s="113"/>
      <c r="E40" s="5" t="s">
        <v>5</v>
      </c>
      <c r="F40" s="10"/>
      <c r="G40" s="33"/>
    </row>
    <row r="41" spans="1:7" s="35" customFormat="1" ht="87" customHeight="1" x14ac:dyDescent="0.25">
      <c r="A41" s="113"/>
      <c r="B41" s="113"/>
      <c r="C41" s="113"/>
      <c r="D41" s="113"/>
      <c r="E41" s="41" t="s">
        <v>18</v>
      </c>
      <c r="F41" s="7" t="str">
        <f>IF(SUM(F37:F40)=0,"",SUM(F37:F40))</f>
        <v/>
      </c>
      <c r="G41" s="33"/>
    </row>
    <row r="42" spans="1:7" s="35" customFormat="1" ht="87" customHeight="1" x14ac:dyDescent="0.25">
      <c r="A42" s="113"/>
      <c r="B42" s="113"/>
      <c r="C42" s="113"/>
      <c r="D42" s="113"/>
      <c r="E42" s="41" t="s">
        <v>19</v>
      </c>
      <c r="F42" s="13"/>
      <c r="G42" s="34"/>
    </row>
    <row r="43" spans="1:7" s="35" customFormat="1" ht="87" customHeight="1" x14ac:dyDescent="0.25">
      <c r="A43" s="113" t="s">
        <v>13</v>
      </c>
      <c r="B43" s="113" t="s">
        <v>16</v>
      </c>
      <c r="C43" s="113" t="s">
        <v>16</v>
      </c>
      <c r="D43" s="113" t="s">
        <v>13</v>
      </c>
      <c r="E43" s="4" t="s">
        <v>3</v>
      </c>
      <c r="F43" s="9"/>
      <c r="G43" s="32"/>
    </row>
    <row r="44" spans="1:7" s="35" customFormat="1" ht="87" customHeight="1" x14ac:dyDescent="0.25">
      <c r="A44" s="113"/>
      <c r="B44" s="113"/>
      <c r="C44" s="113"/>
      <c r="D44" s="113"/>
      <c r="E44" s="5" t="s">
        <v>4</v>
      </c>
      <c r="F44" s="10"/>
      <c r="G44" s="33"/>
    </row>
    <row r="45" spans="1:7" s="35" customFormat="1" ht="87" customHeight="1" x14ac:dyDescent="0.25">
      <c r="A45" s="113"/>
      <c r="B45" s="113"/>
      <c r="C45" s="113"/>
      <c r="D45" s="113"/>
      <c r="E45" s="5" t="s">
        <v>6</v>
      </c>
      <c r="F45" s="10"/>
      <c r="G45" s="33"/>
    </row>
    <row r="46" spans="1:7" s="35" customFormat="1" ht="87" customHeight="1" x14ac:dyDescent="0.25">
      <c r="A46" s="113"/>
      <c r="B46" s="113"/>
      <c r="C46" s="113"/>
      <c r="D46" s="113"/>
      <c r="E46" s="5" t="s">
        <v>5</v>
      </c>
      <c r="F46" s="10"/>
      <c r="G46" s="33"/>
    </row>
    <row r="47" spans="1:7" s="35" customFormat="1" ht="87" customHeight="1" x14ac:dyDescent="0.25">
      <c r="A47" s="113"/>
      <c r="B47" s="113"/>
      <c r="C47" s="113"/>
      <c r="D47" s="113"/>
      <c r="E47" s="41" t="s">
        <v>18</v>
      </c>
      <c r="F47" s="7" t="str">
        <f>IF(SUM(F43:F46)=0,"",SUM(F43:F46))</f>
        <v/>
      </c>
      <c r="G47" s="33"/>
    </row>
    <row r="48" spans="1:7" s="35" customFormat="1" ht="87" customHeight="1" x14ac:dyDescent="0.25">
      <c r="A48" s="113"/>
      <c r="B48" s="113"/>
      <c r="C48" s="113"/>
      <c r="D48" s="113"/>
      <c r="E48" s="41" t="s">
        <v>19</v>
      </c>
      <c r="F48" s="13"/>
      <c r="G48" s="34"/>
    </row>
    <row r="49" spans="1:7" s="35" customFormat="1" ht="39" customHeight="1" x14ac:dyDescent="0.25">
      <c r="A49" s="114" t="s">
        <v>17</v>
      </c>
      <c r="B49" s="115"/>
      <c r="C49" s="115"/>
      <c r="D49" s="115"/>
      <c r="E49" s="115"/>
      <c r="F49" s="115"/>
      <c r="G49" s="116"/>
    </row>
    <row r="50" spans="1:7" s="35" customFormat="1" ht="68.099999999999994" customHeight="1" x14ac:dyDescent="0.25">
      <c r="A50" s="97"/>
      <c r="B50" s="98"/>
      <c r="C50" s="98"/>
      <c r="D50" s="98"/>
      <c r="E50" s="98"/>
      <c r="F50" s="98"/>
      <c r="G50" s="99"/>
    </row>
    <row r="51" spans="1:7" s="35" customFormat="1" ht="100.35" customHeight="1" x14ac:dyDescent="0.25">
      <c r="A51" s="45" t="s">
        <v>9</v>
      </c>
      <c r="B51" s="45" t="s">
        <v>10</v>
      </c>
      <c r="C51" s="45" t="s">
        <v>24</v>
      </c>
      <c r="D51" s="46" t="s">
        <v>23</v>
      </c>
      <c r="E51" s="46" t="s">
        <v>1</v>
      </c>
      <c r="F51" s="47" t="s">
        <v>44</v>
      </c>
      <c r="G51" s="48" t="s">
        <v>2</v>
      </c>
    </row>
    <row r="52" spans="1:7" s="35" customFormat="1" ht="87" customHeight="1" x14ac:dyDescent="0.25">
      <c r="A52" s="113" t="s">
        <v>11</v>
      </c>
      <c r="B52" s="113" t="s">
        <v>14</v>
      </c>
      <c r="C52" s="113" t="s">
        <v>14</v>
      </c>
      <c r="D52" s="113" t="s">
        <v>11</v>
      </c>
      <c r="E52" s="4" t="s">
        <v>3</v>
      </c>
      <c r="F52" s="9"/>
      <c r="G52" s="32"/>
    </row>
    <row r="53" spans="1:7" s="35" customFormat="1" ht="87" customHeight="1" x14ac:dyDescent="0.25">
      <c r="A53" s="113"/>
      <c r="B53" s="113"/>
      <c r="C53" s="113"/>
      <c r="D53" s="113"/>
      <c r="E53" s="5" t="s">
        <v>4</v>
      </c>
      <c r="F53" s="10"/>
      <c r="G53" s="33"/>
    </row>
    <row r="54" spans="1:7" s="35" customFormat="1" ht="87" customHeight="1" x14ac:dyDescent="0.25">
      <c r="A54" s="113"/>
      <c r="B54" s="113"/>
      <c r="C54" s="113"/>
      <c r="D54" s="113"/>
      <c r="E54" s="5" t="s">
        <v>6</v>
      </c>
      <c r="F54" s="10"/>
      <c r="G54" s="33"/>
    </row>
    <row r="55" spans="1:7" s="35" customFormat="1" ht="87" customHeight="1" x14ac:dyDescent="0.25">
      <c r="A55" s="113"/>
      <c r="B55" s="113"/>
      <c r="C55" s="113"/>
      <c r="D55" s="113"/>
      <c r="E55" s="5" t="s">
        <v>5</v>
      </c>
      <c r="F55" s="10"/>
      <c r="G55" s="33"/>
    </row>
    <row r="56" spans="1:7" s="35" customFormat="1" ht="87" customHeight="1" x14ac:dyDescent="0.25">
      <c r="A56" s="113"/>
      <c r="B56" s="113"/>
      <c r="C56" s="113"/>
      <c r="D56" s="113"/>
      <c r="E56" s="49" t="s">
        <v>18</v>
      </c>
      <c r="F56" s="8" t="str">
        <f>IF(SUM(F52:F55)=0,"",SUM(F52:F55))</f>
        <v/>
      </c>
      <c r="G56" s="33"/>
    </row>
    <row r="57" spans="1:7" s="35" customFormat="1" ht="87" customHeight="1" x14ac:dyDescent="0.25">
      <c r="A57" s="113"/>
      <c r="B57" s="113"/>
      <c r="C57" s="113"/>
      <c r="D57" s="113"/>
      <c r="E57" s="49" t="s">
        <v>19</v>
      </c>
      <c r="F57" s="11"/>
      <c r="G57" s="34"/>
    </row>
    <row r="58" spans="1:7" s="35" customFormat="1" ht="87" customHeight="1" x14ac:dyDescent="0.25">
      <c r="A58" s="113" t="s">
        <v>12</v>
      </c>
      <c r="B58" s="113" t="s">
        <v>15</v>
      </c>
      <c r="C58" s="113" t="s">
        <v>15</v>
      </c>
      <c r="D58" s="113" t="s">
        <v>12</v>
      </c>
      <c r="E58" s="4" t="s">
        <v>3</v>
      </c>
      <c r="F58" s="9"/>
      <c r="G58" s="55"/>
    </row>
    <row r="59" spans="1:7" s="35" customFormat="1" ht="87" customHeight="1" x14ac:dyDescent="0.25">
      <c r="A59" s="113"/>
      <c r="B59" s="113"/>
      <c r="C59" s="113"/>
      <c r="D59" s="113"/>
      <c r="E59" s="5" t="s">
        <v>4</v>
      </c>
      <c r="F59" s="10"/>
      <c r="G59" s="56"/>
    </row>
    <row r="60" spans="1:7" s="35" customFormat="1" ht="87" customHeight="1" x14ac:dyDescent="0.25">
      <c r="A60" s="113"/>
      <c r="B60" s="113"/>
      <c r="C60" s="113"/>
      <c r="D60" s="113"/>
      <c r="E60" s="5" t="s">
        <v>6</v>
      </c>
      <c r="F60" s="10"/>
      <c r="G60" s="56"/>
    </row>
    <row r="61" spans="1:7" s="35" customFormat="1" ht="87" customHeight="1" x14ac:dyDescent="0.25">
      <c r="A61" s="113"/>
      <c r="B61" s="113"/>
      <c r="C61" s="113"/>
      <c r="D61" s="113"/>
      <c r="E61" s="5" t="s">
        <v>5</v>
      </c>
      <c r="F61" s="10"/>
      <c r="G61" s="56"/>
    </row>
    <row r="62" spans="1:7" s="35" customFormat="1" ht="87" customHeight="1" x14ac:dyDescent="0.25">
      <c r="A62" s="113"/>
      <c r="B62" s="113"/>
      <c r="C62" s="113"/>
      <c r="D62" s="113"/>
      <c r="E62" s="49" t="s">
        <v>18</v>
      </c>
      <c r="F62" s="8" t="str">
        <f>IF(SUM(F58:F61)=0,"",SUM(F58:F61))</f>
        <v/>
      </c>
      <c r="G62" s="56"/>
    </row>
    <row r="63" spans="1:7" s="35" customFormat="1" ht="87" customHeight="1" x14ac:dyDescent="0.25">
      <c r="A63" s="113"/>
      <c r="B63" s="113"/>
      <c r="C63" s="113"/>
      <c r="D63" s="113"/>
      <c r="E63" s="49" t="s">
        <v>19</v>
      </c>
      <c r="F63" s="11"/>
      <c r="G63" s="57"/>
    </row>
    <row r="64" spans="1:7" s="35" customFormat="1" ht="100.35" customHeight="1" x14ac:dyDescent="0.25">
      <c r="A64" s="50" t="s">
        <v>9</v>
      </c>
      <c r="B64" s="50" t="s">
        <v>10</v>
      </c>
      <c r="C64" s="50" t="s">
        <v>24</v>
      </c>
      <c r="D64" s="51" t="s">
        <v>23</v>
      </c>
      <c r="E64" s="51" t="s">
        <v>1</v>
      </c>
      <c r="F64" s="52" t="s">
        <v>44</v>
      </c>
      <c r="G64" s="53" t="s">
        <v>2</v>
      </c>
    </row>
    <row r="65" spans="1:187" s="35" customFormat="1" ht="87" customHeight="1" x14ac:dyDescent="0.25">
      <c r="A65" s="113" t="s">
        <v>13</v>
      </c>
      <c r="B65" s="113" t="s">
        <v>16</v>
      </c>
      <c r="C65" s="113" t="s">
        <v>16</v>
      </c>
      <c r="D65" s="113" t="s">
        <v>49</v>
      </c>
      <c r="E65" s="4" t="s">
        <v>3</v>
      </c>
      <c r="F65" s="9"/>
      <c r="G65" s="32"/>
    </row>
    <row r="66" spans="1:187" s="35" customFormat="1" ht="87" customHeight="1" x14ac:dyDescent="0.25">
      <c r="A66" s="113"/>
      <c r="B66" s="113"/>
      <c r="C66" s="113"/>
      <c r="D66" s="113"/>
      <c r="E66" s="5" t="s">
        <v>4</v>
      </c>
      <c r="F66" s="10"/>
      <c r="G66" s="33"/>
    </row>
    <row r="67" spans="1:187" s="35" customFormat="1" ht="87" customHeight="1" x14ac:dyDescent="0.25">
      <c r="A67" s="113"/>
      <c r="B67" s="113"/>
      <c r="C67" s="113"/>
      <c r="D67" s="113"/>
      <c r="E67" s="5" t="s">
        <v>6</v>
      </c>
      <c r="F67" s="10"/>
      <c r="G67" s="33"/>
    </row>
    <row r="68" spans="1:187" s="35" customFormat="1" ht="87" customHeight="1" x14ac:dyDescent="0.25">
      <c r="A68" s="113"/>
      <c r="B68" s="113"/>
      <c r="C68" s="113"/>
      <c r="D68" s="113"/>
      <c r="E68" s="5" t="s">
        <v>5</v>
      </c>
      <c r="F68" s="10"/>
      <c r="G68" s="33"/>
    </row>
    <row r="69" spans="1:187" s="35" customFormat="1" ht="87" customHeight="1" x14ac:dyDescent="0.25">
      <c r="A69" s="113"/>
      <c r="B69" s="113"/>
      <c r="C69" s="113"/>
      <c r="D69" s="113"/>
      <c r="E69" s="49" t="s">
        <v>18</v>
      </c>
      <c r="F69" s="8" t="str">
        <f>IF(SUM(F65:F68)=0,"",SUM(F65:F68))</f>
        <v/>
      </c>
      <c r="G69" s="33"/>
    </row>
    <row r="70" spans="1:187" s="35" customFormat="1" ht="87" customHeight="1" x14ac:dyDescent="0.25">
      <c r="A70" s="113"/>
      <c r="B70" s="113"/>
      <c r="C70" s="113"/>
      <c r="D70" s="113"/>
      <c r="E70" s="49" t="s">
        <v>19</v>
      </c>
      <c r="F70" s="11"/>
      <c r="G70" s="34"/>
    </row>
    <row r="71" spans="1:187" s="35" customFormat="1" ht="39" customHeight="1" x14ac:dyDescent="0.25">
      <c r="A71" s="123" t="s">
        <v>21</v>
      </c>
      <c r="B71" s="124"/>
      <c r="C71" s="124"/>
      <c r="D71" s="124"/>
      <c r="E71" s="124"/>
      <c r="F71" s="124"/>
      <c r="G71" s="125"/>
    </row>
    <row r="72" spans="1:187" s="35" customFormat="1" ht="330" customHeight="1" x14ac:dyDescent="0.25">
      <c r="A72" s="126" t="s">
        <v>59</v>
      </c>
      <c r="B72" s="127"/>
      <c r="C72" s="127"/>
      <c r="D72" s="127"/>
      <c r="E72" s="127"/>
      <c r="F72" s="127"/>
      <c r="G72" s="128"/>
    </row>
    <row r="73" spans="1:187" s="35" customFormat="1" ht="330" customHeight="1" x14ac:dyDescent="0.25">
      <c r="A73" s="120"/>
      <c r="B73" s="127"/>
      <c r="C73" s="127"/>
      <c r="D73" s="127"/>
      <c r="E73" s="127"/>
      <c r="F73" s="127"/>
      <c r="G73" s="128"/>
    </row>
    <row r="74" spans="1:187" s="35" customFormat="1" ht="330" customHeight="1" x14ac:dyDescent="0.25">
      <c r="A74" s="120"/>
      <c r="B74" s="127"/>
      <c r="C74" s="127"/>
      <c r="D74" s="127"/>
      <c r="E74" s="127"/>
      <c r="F74" s="127"/>
      <c r="G74" s="128"/>
    </row>
    <row r="75" spans="1:187" s="35" customFormat="1" ht="330" customHeight="1" x14ac:dyDescent="0.25">
      <c r="A75" s="97"/>
      <c r="B75" s="98"/>
      <c r="C75" s="98"/>
      <c r="D75" s="98"/>
      <c r="E75" s="98"/>
      <c r="F75" s="98"/>
      <c r="G75" s="99"/>
    </row>
    <row r="76" spans="1:187" s="35" customFormat="1" ht="39" customHeight="1" x14ac:dyDescent="0.25">
      <c r="A76" s="123" t="s">
        <v>20</v>
      </c>
      <c r="B76" s="124"/>
      <c r="C76" s="124"/>
      <c r="D76" s="124"/>
      <c r="E76" s="124"/>
      <c r="F76" s="124"/>
      <c r="G76" s="125"/>
    </row>
    <row r="77" spans="1:187" s="40" customFormat="1" ht="126" customHeight="1" x14ac:dyDescent="0.4">
      <c r="A77" s="120" t="s">
        <v>120</v>
      </c>
      <c r="B77" s="121"/>
      <c r="C77" s="121"/>
      <c r="D77" s="121"/>
      <c r="E77" s="121"/>
      <c r="F77" s="121"/>
      <c r="G77" s="122"/>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c r="AE77" s="118"/>
      <c r="AF77" s="118"/>
      <c r="AG77" s="118"/>
      <c r="AH77" s="118"/>
      <c r="AI77" s="118"/>
      <c r="AJ77" s="118"/>
      <c r="AK77" s="118"/>
      <c r="AL77" s="118"/>
      <c r="AM77" s="118"/>
      <c r="AN77" s="118"/>
      <c r="AO77" s="118"/>
      <c r="AP77" s="118"/>
      <c r="AQ77" s="118"/>
      <c r="AR77" s="118"/>
      <c r="AS77" s="118"/>
      <c r="AT77" s="118"/>
      <c r="AU77" s="118"/>
      <c r="AV77" s="118"/>
      <c r="AW77" s="118"/>
      <c r="AX77" s="118"/>
      <c r="AY77" s="118"/>
      <c r="AZ77" s="118"/>
      <c r="BA77" s="118"/>
      <c r="BB77" s="118"/>
      <c r="BC77" s="118"/>
      <c r="BD77" s="118"/>
      <c r="BE77" s="118"/>
      <c r="BF77" s="118"/>
      <c r="BG77" s="118"/>
      <c r="BH77" s="118"/>
      <c r="BI77" s="118"/>
      <c r="BJ77" s="118"/>
      <c r="BK77" s="118"/>
      <c r="BL77" s="118"/>
      <c r="BM77" s="118"/>
      <c r="BN77" s="118"/>
      <c r="BO77" s="118"/>
      <c r="BP77" s="118"/>
      <c r="BQ77" s="118"/>
      <c r="BR77" s="118"/>
      <c r="BS77" s="118"/>
      <c r="BT77" s="118"/>
      <c r="BU77" s="118"/>
      <c r="BV77" s="118"/>
      <c r="BW77" s="118"/>
      <c r="BX77" s="118"/>
      <c r="BY77" s="118"/>
      <c r="BZ77" s="118"/>
      <c r="CA77" s="118"/>
      <c r="CB77" s="118"/>
      <c r="CC77" s="118"/>
      <c r="CD77" s="118"/>
      <c r="CE77" s="118"/>
      <c r="CF77" s="118"/>
      <c r="CG77" s="118"/>
      <c r="CH77" s="118"/>
      <c r="CI77" s="118"/>
      <c r="CJ77" s="118"/>
      <c r="CK77" s="118"/>
      <c r="CL77" s="118"/>
      <c r="CM77" s="118"/>
      <c r="CN77" s="118"/>
      <c r="CO77" s="118"/>
      <c r="CP77" s="118"/>
      <c r="CQ77" s="118"/>
      <c r="CR77" s="118"/>
      <c r="CS77" s="118"/>
      <c r="CT77" s="118"/>
      <c r="CU77" s="118"/>
      <c r="CV77" s="118"/>
      <c r="CW77" s="118"/>
      <c r="CX77" s="118"/>
      <c r="CY77" s="118"/>
      <c r="CZ77" s="118"/>
      <c r="DA77" s="118"/>
      <c r="DB77" s="118"/>
      <c r="DC77" s="118"/>
      <c r="DD77" s="118"/>
      <c r="DE77" s="118"/>
      <c r="DF77" s="118"/>
      <c r="DG77" s="118"/>
      <c r="DH77" s="118"/>
      <c r="DI77" s="118"/>
      <c r="DJ77" s="118"/>
      <c r="DK77" s="118"/>
      <c r="DL77" s="118"/>
      <c r="DM77" s="118"/>
      <c r="DN77" s="118"/>
      <c r="DO77" s="118"/>
      <c r="DP77" s="118"/>
      <c r="DQ77" s="118"/>
      <c r="DR77" s="118"/>
      <c r="DS77" s="118"/>
      <c r="DT77" s="118"/>
      <c r="DU77" s="118"/>
      <c r="DV77" s="118"/>
      <c r="DW77" s="118"/>
      <c r="DX77" s="118"/>
      <c r="DY77" s="118"/>
      <c r="DZ77" s="118"/>
      <c r="EA77" s="118"/>
      <c r="EB77" s="118"/>
      <c r="EC77" s="118"/>
      <c r="ED77" s="118"/>
      <c r="EE77" s="118"/>
      <c r="EF77" s="118"/>
      <c r="EG77" s="118"/>
      <c r="EH77" s="118"/>
      <c r="EI77" s="118"/>
      <c r="EJ77" s="118"/>
      <c r="EK77" s="118"/>
      <c r="EL77" s="118"/>
      <c r="EM77" s="118"/>
      <c r="EN77" s="118"/>
      <c r="EO77" s="118"/>
      <c r="EP77" s="118"/>
      <c r="EQ77" s="118"/>
      <c r="ER77" s="118"/>
      <c r="ES77" s="118"/>
      <c r="ET77" s="118"/>
      <c r="EU77" s="118"/>
      <c r="EV77" s="118"/>
      <c r="EW77" s="118"/>
      <c r="EX77" s="118"/>
      <c r="EY77" s="118"/>
      <c r="EZ77" s="118"/>
      <c r="FA77" s="118"/>
      <c r="FB77" s="118"/>
      <c r="FC77" s="118"/>
      <c r="FD77" s="118"/>
      <c r="FE77" s="118"/>
      <c r="FF77" s="118"/>
      <c r="FG77" s="118"/>
      <c r="FH77" s="118"/>
      <c r="FI77" s="118"/>
      <c r="FJ77" s="118"/>
      <c r="FK77" s="118"/>
      <c r="FL77" s="118"/>
      <c r="FM77" s="118"/>
      <c r="FN77" s="118"/>
      <c r="FO77" s="118"/>
      <c r="FP77" s="118"/>
      <c r="FQ77" s="118"/>
      <c r="FR77" s="118"/>
      <c r="FS77" s="118"/>
      <c r="FT77" s="118"/>
      <c r="FU77" s="118"/>
      <c r="FV77" s="118"/>
      <c r="FW77" s="118"/>
      <c r="FX77" s="118"/>
      <c r="FY77" s="118"/>
      <c r="FZ77" s="118"/>
      <c r="GA77" s="118"/>
      <c r="GB77" s="118"/>
      <c r="GC77" s="118"/>
      <c r="GD77" s="118"/>
      <c r="GE77" s="118"/>
    </row>
    <row r="78" spans="1:187" s="40" customFormat="1" ht="30" x14ac:dyDescent="0.4">
      <c r="A78" s="40" t="s">
        <v>104</v>
      </c>
    </row>
    <row r="79" spans="1:187" s="40" customFormat="1" ht="30" x14ac:dyDescent="0.4">
      <c r="A79" s="40" t="s">
        <v>105</v>
      </c>
    </row>
    <row r="80" spans="1:187" s="40" customFormat="1" ht="30" x14ac:dyDescent="0.4">
      <c r="A80" s="40" t="s">
        <v>66</v>
      </c>
    </row>
    <row r="81" spans="1:7" s="40" customFormat="1" ht="30" x14ac:dyDescent="0.4">
      <c r="A81" s="40" t="s">
        <v>67</v>
      </c>
    </row>
    <row r="82" spans="1:7" s="40" customFormat="1" ht="30" x14ac:dyDescent="0.4">
      <c r="A82" s="40" t="s">
        <v>68</v>
      </c>
    </row>
    <row r="83" spans="1:7" s="40" customFormat="1" ht="30" x14ac:dyDescent="0.4">
      <c r="A83" s="40" t="s">
        <v>69</v>
      </c>
    </row>
    <row r="84" spans="1:7" s="40" customFormat="1" ht="30" x14ac:dyDescent="0.4">
      <c r="A84" s="40" t="s">
        <v>70</v>
      </c>
    </row>
    <row r="85" spans="1:7" s="40" customFormat="1" ht="30" x14ac:dyDescent="0.4"/>
    <row r="86" spans="1:7" s="40" customFormat="1" ht="30" x14ac:dyDescent="0.4">
      <c r="A86" s="117" t="s">
        <v>106</v>
      </c>
      <c r="B86" s="119"/>
      <c r="C86" s="119"/>
      <c r="D86" s="119"/>
      <c r="E86" s="119"/>
      <c r="F86" s="119"/>
      <c r="G86" s="119"/>
    </row>
    <row r="87" spans="1:7" s="40" customFormat="1" ht="72" customHeight="1" x14ac:dyDescent="0.4">
      <c r="A87" s="119"/>
      <c r="B87" s="119"/>
      <c r="C87" s="119"/>
      <c r="D87" s="119"/>
      <c r="E87" s="119"/>
      <c r="F87" s="119"/>
      <c r="G87" s="119"/>
    </row>
    <row r="88" spans="1:7" s="40" customFormat="1" ht="31.15" customHeight="1" x14ac:dyDescent="0.4">
      <c r="A88" s="83"/>
      <c r="B88" s="83"/>
      <c r="C88" s="83"/>
      <c r="D88" s="83"/>
      <c r="E88" s="83"/>
      <c r="F88" s="83"/>
      <c r="G88" s="83"/>
    </row>
    <row r="89" spans="1:7" s="40" customFormat="1" ht="30" x14ac:dyDescent="0.4">
      <c r="A89" s="40" t="s">
        <v>71</v>
      </c>
    </row>
    <row r="90" spans="1:7" s="40" customFormat="1" ht="30" x14ac:dyDescent="0.4"/>
    <row r="91" spans="1:7" s="40" customFormat="1" ht="30" x14ac:dyDescent="0.4">
      <c r="A91" s="40" t="s">
        <v>107</v>
      </c>
    </row>
    <row r="92" spans="1:7" s="40" customFormat="1" ht="30" x14ac:dyDescent="0.4"/>
    <row r="93" spans="1:7" s="40" customFormat="1" ht="30" x14ac:dyDescent="0.4">
      <c r="A93" s="40" t="s">
        <v>72</v>
      </c>
    </row>
    <row r="94" spans="1:7" s="40" customFormat="1" ht="30" x14ac:dyDescent="0.4"/>
    <row r="95" spans="1:7" s="40" customFormat="1" ht="30" x14ac:dyDescent="0.4">
      <c r="A95" s="40" t="s">
        <v>73</v>
      </c>
    </row>
    <row r="96" spans="1:7" s="40" customFormat="1" ht="30" x14ac:dyDescent="0.4">
      <c r="A96" s="40" t="s">
        <v>74</v>
      </c>
    </row>
    <row r="97" spans="1:12" s="40" customFormat="1" ht="30" x14ac:dyDescent="0.4">
      <c r="A97" s="40" t="s">
        <v>75</v>
      </c>
    </row>
    <row r="98" spans="1:12" s="40" customFormat="1" ht="30" x14ac:dyDescent="0.4"/>
    <row r="99" spans="1:12" s="40" customFormat="1" ht="86.45" customHeight="1" x14ac:dyDescent="0.4">
      <c r="A99" s="117" t="s">
        <v>76</v>
      </c>
      <c r="B99" s="118"/>
      <c r="C99" s="118"/>
      <c r="D99" s="118"/>
      <c r="E99" s="118"/>
      <c r="F99" s="118"/>
      <c r="G99" s="118"/>
      <c r="H99" s="118"/>
      <c r="I99" s="118"/>
      <c r="J99" s="118"/>
      <c r="K99" s="118"/>
      <c r="L99" s="118"/>
    </row>
    <row r="100" spans="1:12" s="40" customFormat="1" ht="30" x14ac:dyDescent="0.4"/>
    <row r="101" spans="1:12" s="40" customFormat="1" ht="30" x14ac:dyDescent="0.4">
      <c r="A101" s="40" t="s">
        <v>77</v>
      </c>
    </row>
    <row r="102" spans="1:12" s="40" customFormat="1" ht="30" x14ac:dyDescent="0.4">
      <c r="A102" s="40" t="s">
        <v>78</v>
      </c>
    </row>
    <row r="103" spans="1:12" s="40" customFormat="1" ht="30" x14ac:dyDescent="0.4">
      <c r="A103" s="40" t="s">
        <v>79</v>
      </c>
    </row>
    <row r="104" spans="1:12" s="40" customFormat="1" ht="30" x14ac:dyDescent="0.4">
      <c r="A104" s="40" t="s">
        <v>80</v>
      </c>
    </row>
    <row r="105" spans="1:12" s="40" customFormat="1" ht="30" x14ac:dyDescent="0.4">
      <c r="A105" s="40" t="s">
        <v>81</v>
      </c>
    </row>
    <row r="106" spans="1:12" s="40" customFormat="1" ht="30" x14ac:dyDescent="0.4">
      <c r="A106" s="40" t="s">
        <v>82</v>
      </c>
    </row>
    <row r="107" spans="1:12" s="40" customFormat="1" ht="30" x14ac:dyDescent="0.4">
      <c r="A107" s="40" t="s">
        <v>83</v>
      </c>
    </row>
    <row r="108" spans="1:12" s="40" customFormat="1" ht="30" x14ac:dyDescent="0.4">
      <c r="A108" s="40" t="s">
        <v>84</v>
      </c>
    </row>
    <row r="109" spans="1:12" s="40" customFormat="1" ht="30" x14ac:dyDescent="0.4">
      <c r="A109" s="40" t="s">
        <v>85</v>
      </c>
    </row>
    <row r="110" spans="1:12" s="79" customFormat="1" ht="30" x14ac:dyDescent="0.4">
      <c r="A110" s="79">
        <v>1</v>
      </c>
      <c r="B110" s="79" t="s">
        <v>86</v>
      </c>
    </row>
    <row r="111" spans="1:12" s="79" customFormat="1" ht="30" x14ac:dyDescent="0.4">
      <c r="A111" s="79">
        <v>2</v>
      </c>
      <c r="B111" s="79" t="s">
        <v>87</v>
      </c>
    </row>
    <row r="112" spans="1:12" s="79" customFormat="1" ht="30" x14ac:dyDescent="0.4">
      <c r="A112" s="79">
        <v>3</v>
      </c>
      <c r="B112" s="79" t="s">
        <v>88</v>
      </c>
    </row>
    <row r="113" spans="1:110" s="81" customFormat="1" ht="30" x14ac:dyDescent="0.4">
      <c r="A113" s="40"/>
      <c r="B113" s="40"/>
      <c r="C113" s="40"/>
      <c r="D113" s="40"/>
      <c r="E113" s="40"/>
      <c r="F113" s="40"/>
      <c r="G113" s="40"/>
      <c r="H113" s="80"/>
      <c r="I113" s="80"/>
      <c r="J113" s="80"/>
      <c r="K113" s="80"/>
      <c r="L113" s="80"/>
      <c r="M113" s="80"/>
      <c r="N113" s="80"/>
      <c r="O113" s="80"/>
      <c r="P113" s="80"/>
      <c r="Q113" s="80"/>
      <c r="R113" s="80"/>
      <c r="S113" s="80"/>
      <c r="T113" s="80"/>
      <c r="U113" s="80"/>
      <c r="V113" s="80"/>
      <c r="W113" s="80"/>
      <c r="X113" s="80"/>
      <c r="Y113" s="80"/>
      <c r="Z113" s="80"/>
      <c r="AA113" s="80"/>
      <c r="AB113" s="80"/>
      <c r="AC113" s="80"/>
      <c r="AD113" s="80"/>
      <c r="AE113" s="80"/>
      <c r="AF113" s="80"/>
      <c r="AG113" s="80"/>
      <c r="AH113" s="80"/>
      <c r="AI113" s="80"/>
      <c r="AJ113" s="80"/>
      <c r="AK113" s="80"/>
      <c r="AL113" s="80"/>
      <c r="AM113" s="80"/>
      <c r="AN113" s="80"/>
      <c r="AO113" s="80"/>
      <c r="AP113" s="80"/>
      <c r="AQ113" s="80"/>
      <c r="AR113" s="80"/>
      <c r="AS113" s="80"/>
      <c r="AT113" s="80"/>
      <c r="AU113" s="80"/>
      <c r="AV113" s="80"/>
      <c r="AW113" s="80"/>
      <c r="AX113" s="80"/>
      <c r="AY113" s="80"/>
      <c r="AZ113" s="80"/>
      <c r="BA113" s="80"/>
      <c r="BB113" s="80"/>
      <c r="BC113" s="80"/>
      <c r="BD113" s="80"/>
      <c r="BE113" s="80"/>
      <c r="BF113" s="80"/>
      <c r="BG113" s="80"/>
      <c r="BH113" s="80"/>
      <c r="BI113" s="80"/>
      <c r="BJ113" s="80"/>
      <c r="BK113" s="80"/>
      <c r="BL113" s="80"/>
      <c r="BM113" s="80"/>
      <c r="BN113" s="80"/>
      <c r="BO113" s="80"/>
      <c r="BP113" s="80"/>
      <c r="BQ113" s="80"/>
      <c r="BR113" s="80"/>
      <c r="BS113" s="80"/>
      <c r="BT113" s="80"/>
      <c r="BU113" s="80"/>
      <c r="BV113" s="80"/>
      <c r="BW113" s="80"/>
      <c r="BX113" s="80"/>
      <c r="BY113" s="80"/>
      <c r="BZ113" s="80"/>
      <c r="CA113" s="80"/>
      <c r="CB113" s="80"/>
      <c r="CC113" s="80"/>
      <c r="CD113" s="80"/>
      <c r="CE113" s="80"/>
      <c r="CF113" s="80"/>
      <c r="CG113" s="80"/>
      <c r="CH113" s="80"/>
      <c r="CI113" s="80"/>
      <c r="CJ113" s="80"/>
      <c r="CK113" s="80"/>
      <c r="CL113" s="80"/>
      <c r="CM113" s="80"/>
      <c r="CN113" s="80"/>
      <c r="CO113" s="80"/>
      <c r="CP113" s="80"/>
      <c r="CQ113" s="80"/>
      <c r="CR113" s="80"/>
      <c r="CS113" s="80"/>
      <c r="CT113" s="80"/>
      <c r="CU113" s="80"/>
      <c r="CV113" s="80"/>
      <c r="CW113" s="80"/>
      <c r="CX113" s="80"/>
      <c r="CY113" s="80"/>
      <c r="CZ113" s="80"/>
      <c r="DA113" s="80"/>
      <c r="DB113" s="80"/>
      <c r="DC113" s="80"/>
      <c r="DD113" s="80"/>
      <c r="DE113" s="80"/>
      <c r="DF113" s="80"/>
    </row>
    <row r="114" spans="1:110" s="81" customFormat="1" ht="30" x14ac:dyDescent="0.4">
      <c r="A114" s="40" t="s">
        <v>108</v>
      </c>
      <c r="B114" s="40"/>
      <c r="C114" s="40"/>
      <c r="D114" s="40"/>
      <c r="E114" s="40"/>
      <c r="F114" s="40"/>
      <c r="G114" s="40"/>
      <c r="H114" s="80"/>
      <c r="I114" s="80"/>
      <c r="J114" s="80"/>
      <c r="K114" s="80"/>
      <c r="L114" s="80"/>
      <c r="M114" s="80"/>
      <c r="N114" s="80"/>
      <c r="O114" s="80"/>
      <c r="P114" s="80"/>
      <c r="Q114" s="80"/>
      <c r="R114" s="80"/>
      <c r="S114" s="80"/>
      <c r="T114" s="80"/>
      <c r="U114" s="80"/>
      <c r="V114" s="80"/>
      <c r="W114" s="80"/>
      <c r="X114" s="80"/>
      <c r="Y114" s="80"/>
      <c r="Z114" s="80"/>
      <c r="AA114" s="80"/>
      <c r="AB114" s="80"/>
      <c r="AC114" s="80"/>
      <c r="AD114" s="80"/>
      <c r="AE114" s="80"/>
      <c r="AF114" s="80"/>
      <c r="AG114" s="80"/>
      <c r="AH114" s="80"/>
      <c r="AI114" s="80"/>
      <c r="AJ114" s="80"/>
      <c r="AK114" s="80"/>
      <c r="AL114" s="80"/>
      <c r="AM114" s="80"/>
      <c r="AN114" s="80"/>
      <c r="AO114" s="80"/>
      <c r="AP114" s="80"/>
      <c r="AQ114" s="80"/>
      <c r="AR114" s="80"/>
      <c r="AS114" s="80"/>
      <c r="AT114" s="80"/>
      <c r="AU114" s="80"/>
      <c r="AV114" s="80"/>
      <c r="AW114" s="80"/>
      <c r="AX114" s="80"/>
      <c r="AY114" s="80"/>
      <c r="AZ114" s="80"/>
      <c r="BA114" s="80"/>
      <c r="BB114" s="80"/>
      <c r="BC114" s="80"/>
      <c r="BD114" s="80"/>
      <c r="BE114" s="80"/>
      <c r="BF114" s="80"/>
      <c r="BG114" s="80"/>
      <c r="BH114" s="80"/>
      <c r="BI114" s="80"/>
      <c r="BJ114" s="80"/>
      <c r="BK114" s="80"/>
      <c r="BL114" s="80"/>
      <c r="BM114" s="80"/>
      <c r="BN114" s="80"/>
      <c r="BO114" s="80"/>
      <c r="BP114" s="80"/>
      <c r="BQ114" s="80"/>
      <c r="BR114" s="80"/>
      <c r="BS114" s="80"/>
      <c r="BT114" s="80"/>
      <c r="BU114" s="80"/>
      <c r="BV114" s="80"/>
      <c r="BW114" s="80"/>
      <c r="BX114" s="80"/>
      <c r="BY114" s="80"/>
      <c r="BZ114" s="80"/>
      <c r="CA114" s="80"/>
      <c r="CB114" s="80"/>
      <c r="CC114" s="80"/>
      <c r="CD114" s="80"/>
      <c r="CE114" s="80"/>
      <c r="CF114" s="80"/>
      <c r="CG114" s="80"/>
      <c r="CH114" s="80"/>
      <c r="CI114" s="80"/>
      <c r="CJ114" s="80"/>
      <c r="CK114" s="80"/>
      <c r="CL114" s="80"/>
      <c r="CM114" s="80"/>
      <c r="CN114" s="80"/>
      <c r="CO114" s="80"/>
      <c r="CP114" s="80"/>
      <c r="CQ114" s="80"/>
      <c r="CR114" s="80"/>
      <c r="CS114" s="80"/>
      <c r="CT114" s="80"/>
      <c r="CU114" s="80"/>
      <c r="CV114" s="80"/>
      <c r="CW114" s="80"/>
      <c r="CX114" s="80"/>
      <c r="CY114" s="80"/>
      <c r="CZ114" s="80"/>
      <c r="DA114" s="80"/>
      <c r="DB114" s="80"/>
      <c r="DC114" s="80"/>
      <c r="DD114" s="80"/>
      <c r="DE114" s="80"/>
      <c r="DF114" s="80"/>
    </row>
    <row r="115" spans="1:110" s="81" customFormat="1" ht="30" x14ac:dyDescent="0.4">
      <c r="A115" s="40" t="s">
        <v>89</v>
      </c>
      <c r="B115" s="40"/>
      <c r="C115" s="40"/>
      <c r="D115" s="40"/>
      <c r="E115" s="40"/>
      <c r="F115" s="40"/>
      <c r="G115" s="40"/>
      <c r="H115" s="80"/>
      <c r="I115" s="80"/>
      <c r="J115" s="80"/>
      <c r="K115" s="80"/>
      <c r="L115" s="80"/>
      <c r="M115" s="80"/>
      <c r="N115" s="80"/>
      <c r="O115" s="80"/>
      <c r="P115" s="80"/>
      <c r="Q115" s="80"/>
      <c r="R115" s="80"/>
      <c r="S115" s="80"/>
      <c r="T115" s="80"/>
      <c r="U115" s="80"/>
      <c r="V115" s="80"/>
      <c r="W115" s="80"/>
      <c r="X115" s="80"/>
      <c r="Y115" s="80"/>
      <c r="Z115" s="80"/>
      <c r="AA115" s="80"/>
      <c r="AB115" s="80"/>
      <c r="AC115" s="80"/>
      <c r="AD115" s="80"/>
      <c r="AE115" s="80"/>
      <c r="AF115" s="80"/>
      <c r="AG115" s="80"/>
      <c r="AH115" s="80"/>
      <c r="AI115" s="80"/>
      <c r="AJ115" s="80"/>
      <c r="AK115" s="80"/>
      <c r="AL115" s="80"/>
      <c r="AM115" s="80"/>
      <c r="AN115" s="80"/>
      <c r="AO115" s="80"/>
      <c r="AP115" s="80"/>
      <c r="AQ115" s="80"/>
      <c r="AR115" s="80"/>
      <c r="AS115" s="80"/>
      <c r="AT115" s="80"/>
      <c r="AU115" s="80"/>
      <c r="AV115" s="80"/>
      <c r="AW115" s="80"/>
      <c r="AX115" s="80"/>
      <c r="AY115" s="80"/>
      <c r="AZ115" s="80"/>
      <c r="BA115" s="80"/>
      <c r="BB115" s="80"/>
      <c r="BC115" s="80"/>
      <c r="BD115" s="80"/>
      <c r="BE115" s="80"/>
      <c r="BF115" s="80"/>
      <c r="BG115" s="80"/>
      <c r="BH115" s="80"/>
      <c r="BI115" s="80"/>
      <c r="BJ115" s="80"/>
      <c r="BK115" s="80"/>
      <c r="BL115" s="80"/>
      <c r="BM115" s="80"/>
      <c r="BN115" s="80"/>
      <c r="BO115" s="80"/>
      <c r="BP115" s="80"/>
      <c r="BQ115" s="80"/>
      <c r="BR115" s="80"/>
      <c r="BS115" s="80"/>
      <c r="BT115" s="80"/>
      <c r="BU115" s="80"/>
      <c r="BV115" s="80"/>
      <c r="BW115" s="80"/>
      <c r="BX115" s="80"/>
      <c r="BY115" s="80"/>
      <c r="BZ115" s="80"/>
      <c r="CA115" s="80"/>
      <c r="CB115" s="80"/>
      <c r="CC115" s="80"/>
      <c r="CD115" s="80"/>
      <c r="CE115" s="80"/>
      <c r="CF115" s="80"/>
      <c r="CG115" s="80"/>
      <c r="CH115" s="80"/>
      <c r="CI115" s="80"/>
      <c r="CJ115" s="80"/>
      <c r="CK115" s="80"/>
      <c r="CL115" s="80"/>
      <c r="CM115" s="80"/>
      <c r="CN115" s="80"/>
      <c r="CO115" s="80"/>
      <c r="CP115" s="80"/>
      <c r="CQ115" s="80"/>
      <c r="CR115" s="80"/>
      <c r="CS115" s="80"/>
      <c r="CT115" s="80"/>
      <c r="CU115" s="80"/>
      <c r="CV115" s="80"/>
      <c r="CW115" s="80"/>
      <c r="CX115" s="80"/>
      <c r="CY115" s="80"/>
      <c r="CZ115" s="80"/>
      <c r="DA115" s="80"/>
      <c r="DB115" s="80"/>
      <c r="DC115" s="80"/>
      <c r="DD115" s="80"/>
      <c r="DE115" s="80"/>
      <c r="DF115" s="80"/>
    </row>
    <row r="116" spans="1:110" s="81" customFormat="1" ht="30" x14ac:dyDescent="0.4">
      <c r="A116" s="40" t="s">
        <v>90</v>
      </c>
      <c r="B116" s="40"/>
      <c r="C116" s="40"/>
      <c r="D116" s="40"/>
      <c r="E116" s="40"/>
      <c r="F116" s="40"/>
      <c r="G116" s="40"/>
      <c r="H116" s="80"/>
      <c r="I116" s="80"/>
      <c r="J116" s="80"/>
      <c r="K116" s="80"/>
      <c r="L116" s="80"/>
      <c r="M116" s="80"/>
      <c r="N116" s="80"/>
      <c r="O116" s="80"/>
      <c r="P116" s="80"/>
      <c r="Q116" s="80"/>
      <c r="R116" s="80"/>
      <c r="S116" s="80"/>
      <c r="T116" s="80"/>
      <c r="U116" s="80"/>
      <c r="V116" s="80"/>
      <c r="W116" s="80"/>
      <c r="X116" s="80"/>
      <c r="Y116" s="80"/>
      <c r="Z116" s="80"/>
      <c r="AA116" s="80"/>
      <c r="AB116" s="80"/>
      <c r="AC116" s="80"/>
      <c r="AD116" s="80"/>
      <c r="AE116" s="80"/>
      <c r="AF116" s="80"/>
      <c r="AG116" s="80"/>
      <c r="AH116" s="80"/>
      <c r="AI116" s="80"/>
      <c r="AJ116" s="80"/>
      <c r="AK116" s="80"/>
      <c r="AL116" s="80"/>
      <c r="AM116" s="80"/>
      <c r="AN116" s="80"/>
      <c r="AO116" s="80"/>
      <c r="AP116" s="80"/>
      <c r="AQ116" s="80"/>
      <c r="AR116" s="80"/>
      <c r="AS116" s="80"/>
      <c r="AT116" s="80"/>
      <c r="AU116" s="80"/>
      <c r="AV116" s="80"/>
      <c r="AW116" s="80"/>
      <c r="AX116" s="80"/>
      <c r="AY116" s="80"/>
      <c r="AZ116" s="80"/>
      <c r="BA116" s="80"/>
      <c r="BB116" s="80"/>
      <c r="BC116" s="80"/>
      <c r="BD116" s="80"/>
      <c r="BE116" s="80"/>
      <c r="BF116" s="80"/>
      <c r="BG116" s="80"/>
      <c r="BH116" s="80"/>
      <c r="BI116" s="80"/>
      <c r="BJ116" s="80"/>
      <c r="BK116" s="80"/>
      <c r="BL116" s="80"/>
      <c r="BM116" s="80"/>
      <c r="BN116" s="80"/>
      <c r="BO116" s="80"/>
      <c r="BP116" s="80"/>
      <c r="BQ116" s="80"/>
      <c r="BR116" s="80"/>
      <c r="BS116" s="80"/>
      <c r="BT116" s="80"/>
      <c r="BU116" s="80"/>
      <c r="BV116" s="80"/>
      <c r="BW116" s="80"/>
      <c r="BX116" s="80"/>
      <c r="BY116" s="80"/>
      <c r="BZ116" s="80"/>
      <c r="CA116" s="80"/>
      <c r="CB116" s="80"/>
      <c r="CC116" s="80"/>
      <c r="CD116" s="80"/>
      <c r="CE116" s="80"/>
      <c r="CF116" s="80"/>
      <c r="CG116" s="80"/>
      <c r="CH116" s="80"/>
      <c r="CI116" s="80"/>
      <c r="CJ116" s="80"/>
      <c r="CK116" s="80"/>
      <c r="CL116" s="80"/>
      <c r="CM116" s="80"/>
      <c r="CN116" s="80"/>
      <c r="CO116" s="80"/>
      <c r="CP116" s="80"/>
      <c r="CQ116" s="80"/>
      <c r="CR116" s="80"/>
      <c r="CS116" s="80"/>
      <c r="CT116" s="80"/>
      <c r="CU116" s="80"/>
      <c r="CV116" s="80"/>
      <c r="CW116" s="80"/>
      <c r="CX116" s="80"/>
      <c r="CY116" s="80"/>
      <c r="CZ116" s="80"/>
      <c r="DA116" s="80"/>
      <c r="DB116" s="80"/>
      <c r="DC116" s="80"/>
      <c r="DD116" s="80"/>
      <c r="DE116" s="80"/>
      <c r="DF116" s="80"/>
    </row>
    <row r="117" spans="1:110" s="81" customFormat="1" ht="30" x14ac:dyDescent="0.4">
      <c r="A117" s="40"/>
      <c r="B117" s="40"/>
      <c r="C117" s="40"/>
      <c r="D117" s="40"/>
      <c r="E117" s="40"/>
      <c r="F117" s="40"/>
      <c r="G117" s="4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80"/>
      <c r="AK117" s="80"/>
      <c r="AL117" s="80"/>
      <c r="AM117" s="80"/>
      <c r="AN117" s="80"/>
      <c r="AO117" s="80"/>
      <c r="AP117" s="80"/>
      <c r="AQ117" s="80"/>
      <c r="AR117" s="80"/>
      <c r="AS117" s="80"/>
      <c r="AT117" s="80"/>
      <c r="AU117" s="80"/>
      <c r="AV117" s="80"/>
      <c r="AW117" s="80"/>
      <c r="AX117" s="80"/>
      <c r="AY117" s="80"/>
      <c r="AZ117" s="80"/>
      <c r="BA117" s="80"/>
      <c r="BB117" s="80"/>
      <c r="BC117" s="80"/>
      <c r="BD117" s="80"/>
      <c r="BE117" s="80"/>
      <c r="BF117" s="80"/>
      <c r="BG117" s="80"/>
      <c r="BH117" s="80"/>
      <c r="BI117" s="80"/>
      <c r="BJ117" s="80"/>
      <c r="BK117" s="80"/>
      <c r="BL117" s="80"/>
      <c r="BM117" s="80"/>
      <c r="BN117" s="80"/>
      <c r="BO117" s="80"/>
      <c r="BP117" s="80"/>
      <c r="BQ117" s="80"/>
      <c r="BR117" s="80"/>
      <c r="BS117" s="80"/>
      <c r="BT117" s="80"/>
      <c r="BU117" s="80"/>
      <c r="BV117" s="80"/>
      <c r="BW117" s="80"/>
      <c r="BX117" s="80"/>
      <c r="BY117" s="80"/>
      <c r="BZ117" s="80"/>
      <c r="CA117" s="80"/>
      <c r="CB117" s="80"/>
      <c r="CC117" s="80"/>
      <c r="CD117" s="80"/>
      <c r="CE117" s="80"/>
      <c r="CF117" s="80"/>
      <c r="CG117" s="80"/>
      <c r="CH117" s="80"/>
      <c r="CI117" s="80"/>
      <c r="CJ117" s="80"/>
      <c r="CK117" s="80"/>
      <c r="CL117" s="80"/>
      <c r="CM117" s="80"/>
      <c r="CN117" s="80"/>
      <c r="CO117" s="80"/>
      <c r="CP117" s="80"/>
      <c r="CQ117" s="80"/>
      <c r="CR117" s="80"/>
      <c r="CS117" s="80"/>
      <c r="CT117" s="80"/>
      <c r="CU117" s="80"/>
      <c r="CV117" s="80"/>
      <c r="CW117" s="80"/>
      <c r="CX117" s="80"/>
      <c r="CY117" s="80"/>
      <c r="CZ117" s="80"/>
      <c r="DA117" s="80"/>
      <c r="DB117" s="80"/>
      <c r="DC117" s="80"/>
      <c r="DD117" s="80"/>
      <c r="DE117" s="80"/>
      <c r="DF117" s="80"/>
    </row>
    <row r="118" spans="1:110" s="81" customFormat="1" ht="30" x14ac:dyDescent="0.4">
      <c r="A118" s="40" t="s">
        <v>91</v>
      </c>
      <c r="B118" s="40"/>
      <c r="C118" s="40"/>
      <c r="D118" s="40"/>
      <c r="E118" s="40"/>
      <c r="F118" s="40"/>
      <c r="G118" s="40"/>
      <c r="H118" s="80"/>
      <c r="I118" s="80"/>
      <c r="J118" s="80"/>
      <c r="K118" s="80"/>
      <c r="L118" s="80"/>
      <c r="M118" s="80"/>
      <c r="N118" s="80"/>
      <c r="O118" s="80"/>
      <c r="P118" s="80"/>
      <c r="Q118" s="80"/>
      <c r="R118" s="80"/>
      <c r="S118" s="80"/>
      <c r="T118" s="80"/>
      <c r="U118" s="80"/>
      <c r="V118" s="80"/>
      <c r="W118" s="80"/>
      <c r="X118" s="80"/>
      <c r="Y118" s="80"/>
      <c r="Z118" s="80"/>
      <c r="AA118" s="80"/>
      <c r="AB118" s="80"/>
      <c r="AC118" s="80"/>
      <c r="AD118" s="80"/>
      <c r="AE118" s="80"/>
      <c r="AF118" s="80"/>
      <c r="AG118" s="80"/>
      <c r="AH118" s="80"/>
      <c r="AI118" s="80"/>
      <c r="AJ118" s="80"/>
      <c r="AK118" s="80"/>
      <c r="AL118" s="80"/>
      <c r="AM118" s="80"/>
      <c r="AN118" s="80"/>
      <c r="AO118" s="80"/>
      <c r="AP118" s="80"/>
      <c r="AQ118" s="80"/>
      <c r="AR118" s="80"/>
      <c r="AS118" s="80"/>
      <c r="AT118" s="80"/>
      <c r="AU118" s="80"/>
      <c r="AV118" s="80"/>
      <c r="AW118" s="80"/>
      <c r="AX118" s="80"/>
      <c r="AY118" s="80"/>
      <c r="AZ118" s="80"/>
      <c r="BA118" s="80"/>
      <c r="BB118" s="80"/>
      <c r="BC118" s="80"/>
      <c r="BD118" s="80"/>
      <c r="BE118" s="80"/>
      <c r="BF118" s="80"/>
      <c r="BG118" s="80"/>
      <c r="BH118" s="80"/>
      <c r="BI118" s="80"/>
      <c r="BJ118" s="80"/>
      <c r="BK118" s="80"/>
      <c r="BL118" s="80"/>
      <c r="BM118" s="80"/>
      <c r="BN118" s="80"/>
      <c r="BO118" s="80"/>
      <c r="BP118" s="80"/>
      <c r="BQ118" s="80"/>
      <c r="BR118" s="80"/>
      <c r="BS118" s="80"/>
      <c r="BT118" s="80"/>
      <c r="BU118" s="80"/>
      <c r="BV118" s="80"/>
      <c r="BW118" s="80"/>
      <c r="BX118" s="80"/>
      <c r="BY118" s="80"/>
      <c r="BZ118" s="80"/>
      <c r="CA118" s="80"/>
      <c r="CB118" s="80"/>
      <c r="CC118" s="80"/>
      <c r="CD118" s="80"/>
      <c r="CE118" s="80"/>
      <c r="CF118" s="80"/>
      <c r="CG118" s="80"/>
      <c r="CH118" s="80"/>
      <c r="CI118" s="80"/>
      <c r="CJ118" s="80"/>
      <c r="CK118" s="80"/>
      <c r="CL118" s="80"/>
      <c r="CM118" s="80"/>
      <c r="CN118" s="80"/>
      <c r="CO118" s="80"/>
      <c r="CP118" s="80"/>
      <c r="CQ118" s="80"/>
      <c r="CR118" s="80"/>
      <c r="CS118" s="80"/>
      <c r="CT118" s="80"/>
      <c r="CU118" s="80"/>
      <c r="CV118" s="80"/>
      <c r="CW118" s="80"/>
      <c r="CX118" s="80"/>
      <c r="CY118" s="80"/>
      <c r="CZ118" s="80"/>
      <c r="DA118" s="80"/>
      <c r="DB118" s="80"/>
      <c r="DC118" s="80"/>
      <c r="DD118" s="80"/>
      <c r="DE118" s="80"/>
      <c r="DF118" s="80"/>
    </row>
    <row r="119" spans="1:110" s="81" customFormat="1" ht="30" x14ac:dyDescent="0.4">
      <c r="A119" s="40" t="s">
        <v>109</v>
      </c>
      <c r="B119" s="40"/>
      <c r="C119" s="40"/>
      <c r="D119" s="40"/>
      <c r="E119" s="40"/>
      <c r="F119" s="40"/>
      <c r="G119" s="40"/>
      <c r="H119" s="80"/>
      <c r="I119" s="80"/>
      <c r="J119" s="80"/>
      <c r="K119" s="80"/>
      <c r="L119" s="80"/>
      <c r="M119" s="80"/>
      <c r="N119" s="80"/>
      <c r="O119" s="80"/>
      <c r="P119" s="80"/>
      <c r="Q119" s="80"/>
      <c r="R119" s="80"/>
      <c r="S119" s="80"/>
      <c r="T119" s="80"/>
      <c r="U119" s="80"/>
      <c r="V119" s="80"/>
      <c r="W119" s="80"/>
      <c r="X119" s="80"/>
      <c r="Y119" s="80"/>
      <c r="Z119" s="80"/>
      <c r="AA119" s="80"/>
      <c r="AB119" s="80"/>
      <c r="AC119" s="80"/>
      <c r="AD119" s="80"/>
      <c r="AE119" s="80"/>
      <c r="AF119" s="80"/>
      <c r="AG119" s="80"/>
      <c r="AH119" s="80"/>
      <c r="AI119" s="80"/>
      <c r="AJ119" s="80"/>
      <c r="AK119" s="80"/>
      <c r="AL119" s="80"/>
      <c r="AM119" s="80"/>
      <c r="AN119" s="80"/>
      <c r="AO119" s="80"/>
      <c r="AP119" s="80"/>
      <c r="AQ119" s="80"/>
      <c r="AR119" s="80"/>
      <c r="AS119" s="80"/>
      <c r="AT119" s="80"/>
      <c r="AU119" s="80"/>
      <c r="AV119" s="80"/>
      <c r="AW119" s="80"/>
      <c r="AX119" s="80"/>
      <c r="AY119" s="80"/>
      <c r="AZ119" s="80"/>
      <c r="BA119" s="80"/>
      <c r="BB119" s="80"/>
      <c r="BC119" s="80"/>
      <c r="BD119" s="80"/>
      <c r="BE119" s="80"/>
      <c r="BF119" s="80"/>
      <c r="BG119" s="80"/>
      <c r="BH119" s="80"/>
      <c r="BI119" s="80"/>
      <c r="BJ119" s="80"/>
      <c r="BK119" s="80"/>
      <c r="BL119" s="80"/>
      <c r="BM119" s="80"/>
      <c r="BN119" s="80"/>
      <c r="BO119" s="80"/>
      <c r="BP119" s="80"/>
      <c r="BQ119" s="80"/>
      <c r="BR119" s="80"/>
      <c r="BS119" s="80"/>
      <c r="BT119" s="80"/>
      <c r="BU119" s="80"/>
      <c r="BV119" s="80"/>
      <c r="BW119" s="80"/>
      <c r="BX119" s="80"/>
      <c r="BY119" s="80"/>
      <c r="BZ119" s="80"/>
      <c r="CA119" s="80"/>
      <c r="CB119" s="80"/>
      <c r="CC119" s="80"/>
      <c r="CD119" s="80"/>
      <c r="CE119" s="80"/>
      <c r="CF119" s="80"/>
      <c r="CG119" s="80"/>
      <c r="CH119" s="80"/>
      <c r="CI119" s="80"/>
      <c r="CJ119" s="80"/>
      <c r="CK119" s="80"/>
      <c r="CL119" s="80"/>
      <c r="CM119" s="80"/>
      <c r="CN119" s="80"/>
      <c r="CO119" s="80"/>
      <c r="CP119" s="80"/>
      <c r="CQ119" s="80"/>
      <c r="CR119" s="80"/>
      <c r="CS119" s="80"/>
      <c r="CT119" s="80"/>
      <c r="CU119" s="80"/>
      <c r="CV119" s="80"/>
      <c r="CW119" s="80"/>
      <c r="CX119" s="80"/>
      <c r="CY119" s="80"/>
      <c r="CZ119" s="80"/>
      <c r="DA119" s="80"/>
      <c r="DB119" s="80"/>
      <c r="DC119" s="80"/>
      <c r="DD119" s="80"/>
      <c r="DE119" s="80"/>
      <c r="DF119" s="80"/>
    </row>
    <row r="120" spans="1:110" s="81" customFormat="1" ht="30" x14ac:dyDescent="0.4">
      <c r="A120" s="40"/>
      <c r="B120" s="40"/>
      <c r="C120" s="40"/>
      <c r="D120" s="40"/>
      <c r="E120" s="40"/>
      <c r="F120" s="40"/>
      <c r="G120" s="40"/>
      <c r="H120" s="80"/>
      <c r="I120" s="80"/>
      <c r="J120" s="80"/>
      <c r="K120" s="80"/>
      <c r="L120" s="80"/>
      <c r="M120" s="80"/>
      <c r="N120" s="80"/>
      <c r="O120" s="80"/>
      <c r="P120" s="80"/>
      <c r="Q120" s="80"/>
      <c r="R120" s="80"/>
      <c r="S120" s="80"/>
      <c r="T120" s="80"/>
      <c r="U120" s="80"/>
      <c r="V120" s="80"/>
      <c r="W120" s="80"/>
      <c r="X120" s="80"/>
      <c r="Y120" s="80"/>
      <c r="Z120" s="80"/>
      <c r="AA120" s="80"/>
      <c r="AB120" s="80"/>
      <c r="AC120" s="80"/>
      <c r="AD120" s="80"/>
      <c r="AE120" s="80"/>
      <c r="AF120" s="80"/>
      <c r="AG120" s="80"/>
      <c r="AH120" s="80"/>
      <c r="AI120" s="80"/>
      <c r="AJ120" s="80"/>
      <c r="AK120" s="80"/>
      <c r="AL120" s="80"/>
      <c r="AM120" s="80"/>
      <c r="AN120" s="80"/>
      <c r="AO120" s="80"/>
      <c r="AP120" s="80"/>
      <c r="AQ120" s="80"/>
      <c r="AR120" s="80"/>
      <c r="AS120" s="80"/>
      <c r="AT120" s="80"/>
      <c r="AU120" s="80"/>
      <c r="AV120" s="80"/>
      <c r="AW120" s="80"/>
      <c r="AX120" s="80"/>
      <c r="AY120" s="80"/>
      <c r="AZ120" s="80"/>
      <c r="BA120" s="80"/>
      <c r="BB120" s="80"/>
      <c r="BC120" s="80"/>
      <c r="BD120" s="80"/>
      <c r="BE120" s="80"/>
      <c r="BF120" s="80"/>
      <c r="BG120" s="80"/>
      <c r="BH120" s="80"/>
      <c r="BI120" s="80"/>
      <c r="BJ120" s="80"/>
      <c r="BK120" s="80"/>
      <c r="BL120" s="80"/>
      <c r="BM120" s="80"/>
      <c r="BN120" s="80"/>
      <c r="BO120" s="80"/>
      <c r="BP120" s="80"/>
      <c r="BQ120" s="80"/>
      <c r="BR120" s="80"/>
      <c r="BS120" s="80"/>
      <c r="BT120" s="80"/>
      <c r="BU120" s="80"/>
      <c r="BV120" s="80"/>
      <c r="BW120" s="80"/>
      <c r="BX120" s="80"/>
      <c r="BY120" s="80"/>
      <c r="BZ120" s="80"/>
      <c r="CA120" s="80"/>
      <c r="CB120" s="80"/>
      <c r="CC120" s="80"/>
      <c r="CD120" s="80"/>
      <c r="CE120" s="80"/>
      <c r="CF120" s="80"/>
      <c r="CG120" s="80"/>
      <c r="CH120" s="80"/>
      <c r="CI120" s="80"/>
      <c r="CJ120" s="80"/>
      <c r="CK120" s="80"/>
      <c r="CL120" s="80"/>
      <c r="CM120" s="80"/>
      <c r="CN120" s="80"/>
      <c r="CO120" s="80"/>
      <c r="CP120" s="80"/>
      <c r="CQ120" s="80"/>
      <c r="CR120" s="80"/>
      <c r="CS120" s="80"/>
      <c r="CT120" s="80"/>
      <c r="CU120" s="80"/>
      <c r="CV120" s="80"/>
      <c r="CW120" s="80"/>
      <c r="CX120" s="80"/>
      <c r="CY120" s="80"/>
      <c r="CZ120" s="80"/>
      <c r="DA120" s="80"/>
      <c r="DB120" s="80"/>
      <c r="DC120" s="80"/>
      <c r="DD120" s="80"/>
      <c r="DE120" s="80"/>
      <c r="DF120" s="80"/>
    </row>
    <row r="121" spans="1:110" s="81" customFormat="1" ht="30" x14ac:dyDescent="0.4">
      <c r="A121" s="40" t="s">
        <v>92</v>
      </c>
      <c r="B121" s="40"/>
      <c r="C121" s="40"/>
      <c r="D121" s="40"/>
      <c r="E121" s="40"/>
      <c r="F121" s="40"/>
      <c r="G121" s="4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80"/>
      <c r="AK121" s="80"/>
      <c r="AL121" s="80"/>
      <c r="AM121" s="80"/>
      <c r="AN121" s="80"/>
      <c r="AO121" s="80"/>
      <c r="AP121" s="80"/>
      <c r="AQ121" s="80"/>
      <c r="AR121" s="80"/>
      <c r="AS121" s="80"/>
      <c r="AT121" s="80"/>
      <c r="AU121" s="80"/>
      <c r="AV121" s="80"/>
      <c r="AW121" s="80"/>
      <c r="AX121" s="80"/>
      <c r="AY121" s="80"/>
      <c r="AZ121" s="80"/>
      <c r="BA121" s="80"/>
      <c r="BB121" s="80"/>
      <c r="BC121" s="80"/>
      <c r="BD121" s="80"/>
      <c r="BE121" s="80"/>
      <c r="BF121" s="80"/>
      <c r="BG121" s="80"/>
      <c r="BH121" s="80"/>
      <c r="BI121" s="80"/>
      <c r="BJ121" s="80"/>
      <c r="BK121" s="80"/>
      <c r="BL121" s="80"/>
      <c r="BM121" s="80"/>
      <c r="BN121" s="80"/>
      <c r="BO121" s="80"/>
      <c r="BP121" s="80"/>
      <c r="BQ121" s="80"/>
      <c r="BR121" s="80"/>
      <c r="BS121" s="80"/>
      <c r="BT121" s="80"/>
      <c r="BU121" s="80"/>
      <c r="BV121" s="80"/>
      <c r="BW121" s="80"/>
      <c r="BX121" s="80"/>
      <c r="BY121" s="80"/>
      <c r="BZ121" s="80"/>
      <c r="CA121" s="80"/>
      <c r="CB121" s="80"/>
      <c r="CC121" s="80"/>
      <c r="CD121" s="80"/>
      <c r="CE121" s="80"/>
      <c r="CF121" s="80"/>
      <c r="CG121" s="80"/>
      <c r="CH121" s="80"/>
      <c r="CI121" s="80"/>
      <c r="CJ121" s="80"/>
      <c r="CK121" s="80"/>
      <c r="CL121" s="80"/>
      <c r="CM121" s="80"/>
      <c r="CN121" s="80"/>
      <c r="CO121" s="80"/>
      <c r="CP121" s="80"/>
      <c r="CQ121" s="80"/>
      <c r="CR121" s="80"/>
      <c r="CS121" s="80"/>
      <c r="CT121" s="80"/>
      <c r="CU121" s="80"/>
      <c r="CV121" s="80"/>
      <c r="CW121" s="80"/>
      <c r="CX121" s="80"/>
      <c r="CY121" s="80"/>
      <c r="CZ121" s="80"/>
      <c r="DA121" s="80"/>
      <c r="DB121" s="80"/>
      <c r="DC121" s="80"/>
      <c r="DD121" s="80"/>
      <c r="DE121" s="80"/>
      <c r="DF121" s="80"/>
    </row>
    <row r="122" spans="1:110" s="81" customFormat="1" ht="30" x14ac:dyDescent="0.4">
      <c r="A122" s="40" t="s">
        <v>110</v>
      </c>
      <c r="B122" s="40"/>
      <c r="C122" s="40"/>
      <c r="D122" s="40"/>
      <c r="E122" s="40"/>
      <c r="F122" s="40"/>
      <c r="G122" s="40"/>
      <c r="H122" s="80"/>
      <c r="I122" s="80"/>
      <c r="J122" s="80"/>
      <c r="K122" s="80"/>
      <c r="L122" s="80"/>
      <c r="M122" s="80"/>
      <c r="N122" s="80"/>
      <c r="O122" s="80"/>
      <c r="P122" s="80"/>
      <c r="Q122" s="80"/>
      <c r="R122" s="80"/>
      <c r="S122" s="80"/>
      <c r="T122" s="80"/>
      <c r="U122" s="80"/>
      <c r="V122" s="80"/>
      <c r="W122" s="80"/>
      <c r="X122" s="80"/>
      <c r="Y122" s="80"/>
      <c r="Z122" s="80"/>
      <c r="AA122" s="80"/>
      <c r="AB122" s="80"/>
      <c r="AC122" s="80"/>
      <c r="AD122" s="80"/>
      <c r="AE122" s="80"/>
      <c r="AF122" s="80"/>
      <c r="AG122" s="80"/>
      <c r="AH122" s="80"/>
      <c r="AI122" s="80"/>
      <c r="AJ122" s="80"/>
      <c r="AK122" s="80"/>
      <c r="AL122" s="80"/>
      <c r="AM122" s="80"/>
      <c r="AN122" s="80"/>
      <c r="AO122" s="80"/>
      <c r="AP122" s="80"/>
      <c r="AQ122" s="80"/>
      <c r="AR122" s="80"/>
      <c r="AS122" s="80"/>
      <c r="AT122" s="80"/>
      <c r="AU122" s="80"/>
      <c r="AV122" s="80"/>
      <c r="AW122" s="80"/>
      <c r="AX122" s="80"/>
      <c r="AY122" s="80"/>
      <c r="AZ122" s="80"/>
      <c r="BA122" s="80"/>
      <c r="BB122" s="80"/>
      <c r="BC122" s="80"/>
      <c r="BD122" s="80"/>
      <c r="BE122" s="80"/>
      <c r="BF122" s="80"/>
      <c r="BG122" s="80"/>
      <c r="BH122" s="80"/>
      <c r="BI122" s="80"/>
      <c r="BJ122" s="80"/>
      <c r="BK122" s="80"/>
      <c r="BL122" s="80"/>
      <c r="BM122" s="80"/>
      <c r="BN122" s="80"/>
      <c r="BO122" s="80"/>
      <c r="BP122" s="80"/>
      <c r="BQ122" s="80"/>
      <c r="BR122" s="80"/>
      <c r="BS122" s="80"/>
      <c r="BT122" s="80"/>
      <c r="BU122" s="80"/>
      <c r="BV122" s="80"/>
      <c r="BW122" s="80"/>
      <c r="BX122" s="80"/>
      <c r="BY122" s="80"/>
      <c r="BZ122" s="80"/>
      <c r="CA122" s="80"/>
      <c r="CB122" s="80"/>
      <c r="CC122" s="80"/>
      <c r="CD122" s="80"/>
      <c r="CE122" s="80"/>
      <c r="CF122" s="80"/>
      <c r="CG122" s="80"/>
      <c r="CH122" s="80"/>
      <c r="CI122" s="80"/>
      <c r="CJ122" s="80"/>
      <c r="CK122" s="80"/>
      <c r="CL122" s="80"/>
      <c r="CM122" s="80"/>
      <c r="CN122" s="80"/>
      <c r="CO122" s="80"/>
      <c r="CP122" s="80"/>
      <c r="CQ122" s="80"/>
      <c r="CR122" s="80"/>
      <c r="CS122" s="80"/>
      <c r="CT122" s="80"/>
      <c r="CU122" s="80"/>
      <c r="CV122" s="80"/>
      <c r="CW122" s="80"/>
      <c r="CX122" s="80"/>
      <c r="CY122" s="80"/>
      <c r="CZ122" s="80"/>
      <c r="DA122" s="80"/>
      <c r="DB122" s="80"/>
      <c r="DC122" s="80"/>
      <c r="DD122" s="80"/>
      <c r="DE122" s="80"/>
      <c r="DF122" s="80"/>
    </row>
    <row r="123" spans="1:110" s="81" customFormat="1" ht="30" x14ac:dyDescent="0.4">
      <c r="A123" s="40"/>
      <c r="B123" s="40"/>
      <c r="C123" s="40"/>
      <c r="D123" s="40"/>
      <c r="E123" s="40"/>
      <c r="F123" s="40"/>
      <c r="G123" s="40"/>
      <c r="H123" s="80"/>
      <c r="I123" s="80"/>
      <c r="J123" s="80"/>
      <c r="K123" s="80"/>
      <c r="L123" s="80"/>
      <c r="M123" s="80"/>
      <c r="N123" s="80"/>
      <c r="O123" s="80"/>
      <c r="P123" s="80"/>
      <c r="Q123" s="80"/>
      <c r="R123" s="80"/>
      <c r="S123" s="80"/>
      <c r="T123" s="80"/>
      <c r="U123" s="80"/>
      <c r="V123" s="80"/>
      <c r="W123" s="80"/>
      <c r="X123" s="80"/>
      <c r="Y123" s="80"/>
      <c r="Z123" s="80"/>
      <c r="AA123" s="80"/>
      <c r="AB123" s="80"/>
      <c r="AC123" s="80"/>
      <c r="AD123" s="80"/>
      <c r="AE123" s="80"/>
      <c r="AF123" s="80"/>
      <c r="AG123" s="80"/>
      <c r="AH123" s="80"/>
      <c r="AI123" s="80"/>
      <c r="AJ123" s="80"/>
      <c r="AK123" s="80"/>
      <c r="AL123" s="80"/>
      <c r="AM123" s="80"/>
      <c r="AN123" s="80"/>
      <c r="AO123" s="80"/>
      <c r="AP123" s="80"/>
      <c r="AQ123" s="80"/>
      <c r="AR123" s="80"/>
      <c r="AS123" s="80"/>
      <c r="AT123" s="80"/>
      <c r="AU123" s="80"/>
      <c r="AV123" s="80"/>
      <c r="AW123" s="80"/>
      <c r="AX123" s="80"/>
      <c r="AY123" s="80"/>
      <c r="AZ123" s="80"/>
      <c r="BA123" s="80"/>
      <c r="BB123" s="80"/>
      <c r="BC123" s="80"/>
      <c r="BD123" s="80"/>
      <c r="BE123" s="80"/>
      <c r="BF123" s="80"/>
      <c r="BG123" s="80"/>
      <c r="BH123" s="80"/>
      <c r="BI123" s="80"/>
      <c r="BJ123" s="80"/>
      <c r="BK123" s="80"/>
      <c r="BL123" s="80"/>
      <c r="BM123" s="80"/>
      <c r="BN123" s="80"/>
      <c r="BO123" s="80"/>
      <c r="BP123" s="80"/>
      <c r="BQ123" s="80"/>
      <c r="BR123" s="80"/>
      <c r="BS123" s="80"/>
      <c r="BT123" s="80"/>
      <c r="BU123" s="80"/>
      <c r="BV123" s="80"/>
      <c r="BW123" s="80"/>
      <c r="BX123" s="80"/>
      <c r="BY123" s="80"/>
      <c r="BZ123" s="80"/>
      <c r="CA123" s="80"/>
      <c r="CB123" s="80"/>
      <c r="CC123" s="80"/>
      <c r="CD123" s="80"/>
      <c r="CE123" s="80"/>
      <c r="CF123" s="80"/>
      <c r="CG123" s="80"/>
      <c r="CH123" s="80"/>
      <c r="CI123" s="80"/>
      <c r="CJ123" s="80"/>
      <c r="CK123" s="80"/>
      <c r="CL123" s="80"/>
      <c r="CM123" s="80"/>
      <c r="CN123" s="80"/>
      <c r="CO123" s="80"/>
      <c r="CP123" s="80"/>
      <c r="CQ123" s="80"/>
      <c r="CR123" s="80"/>
      <c r="CS123" s="80"/>
      <c r="CT123" s="80"/>
      <c r="CU123" s="80"/>
      <c r="CV123" s="80"/>
      <c r="CW123" s="80"/>
      <c r="CX123" s="80"/>
      <c r="CY123" s="80"/>
      <c r="CZ123" s="80"/>
      <c r="DA123" s="80"/>
      <c r="DB123" s="80"/>
      <c r="DC123" s="80"/>
      <c r="DD123" s="80"/>
      <c r="DE123" s="80"/>
      <c r="DF123" s="80"/>
    </row>
    <row r="124" spans="1:110" s="81" customFormat="1" ht="30" x14ac:dyDescent="0.4">
      <c r="A124" s="40" t="s">
        <v>93</v>
      </c>
      <c r="B124" s="40"/>
      <c r="C124" s="40"/>
      <c r="D124" s="40"/>
      <c r="E124" s="40"/>
      <c r="F124" s="40"/>
      <c r="G124" s="40"/>
      <c r="H124" s="80"/>
      <c r="I124" s="80"/>
      <c r="J124" s="80"/>
      <c r="K124" s="80"/>
      <c r="L124" s="80"/>
      <c r="M124" s="80"/>
      <c r="N124" s="80"/>
      <c r="O124" s="80"/>
      <c r="P124" s="80"/>
      <c r="Q124" s="80"/>
      <c r="R124" s="80"/>
      <c r="S124" s="80"/>
      <c r="T124" s="80"/>
      <c r="U124" s="80"/>
      <c r="V124" s="80"/>
      <c r="W124" s="80"/>
      <c r="X124" s="80"/>
      <c r="Y124" s="80"/>
      <c r="Z124" s="80"/>
      <c r="AA124" s="80"/>
      <c r="AB124" s="80"/>
      <c r="AC124" s="80"/>
      <c r="AD124" s="80"/>
      <c r="AE124" s="80"/>
      <c r="AF124" s="80"/>
      <c r="AG124" s="80"/>
      <c r="AH124" s="80"/>
      <c r="AI124" s="80"/>
      <c r="AJ124" s="80"/>
      <c r="AK124" s="80"/>
      <c r="AL124" s="80"/>
      <c r="AM124" s="80"/>
      <c r="AN124" s="80"/>
      <c r="AO124" s="80"/>
      <c r="AP124" s="80"/>
      <c r="AQ124" s="80"/>
      <c r="AR124" s="80"/>
      <c r="AS124" s="80"/>
      <c r="AT124" s="80"/>
      <c r="AU124" s="80"/>
      <c r="AV124" s="80"/>
      <c r="AW124" s="80"/>
      <c r="AX124" s="80"/>
      <c r="AY124" s="80"/>
      <c r="AZ124" s="80"/>
      <c r="BA124" s="80"/>
      <c r="BB124" s="80"/>
      <c r="BC124" s="80"/>
      <c r="BD124" s="80"/>
      <c r="BE124" s="80"/>
      <c r="BF124" s="80"/>
      <c r="BG124" s="80"/>
      <c r="BH124" s="80"/>
      <c r="BI124" s="80"/>
      <c r="BJ124" s="80"/>
      <c r="BK124" s="80"/>
      <c r="BL124" s="80"/>
      <c r="BM124" s="80"/>
      <c r="BN124" s="80"/>
      <c r="BO124" s="80"/>
      <c r="BP124" s="80"/>
      <c r="BQ124" s="80"/>
      <c r="BR124" s="80"/>
      <c r="BS124" s="80"/>
      <c r="BT124" s="80"/>
      <c r="BU124" s="80"/>
      <c r="BV124" s="80"/>
      <c r="BW124" s="80"/>
      <c r="BX124" s="80"/>
      <c r="BY124" s="80"/>
      <c r="BZ124" s="80"/>
      <c r="CA124" s="80"/>
      <c r="CB124" s="80"/>
      <c r="CC124" s="80"/>
      <c r="CD124" s="80"/>
      <c r="CE124" s="80"/>
      <c r="CF124" s="80"/>
      <c r="CG124" s="80"/>
      <c r="CH124" s="80"/>
      <c r="CI124" s="80"/>
      <c r="CJ124" s="80"/>
      <c r="CK124" s="80"/>
      <c r="CL124" s="80"/>
      <c r="CM124" s="80"/>
      <c r="CN124" s="80"/>
      <c r="CO124" s="80"/>
      <c r="CP124" s="80"/>
      <c r="CQ124" s="80"/>
      <c r="CR124" s="80"/>
      <c r="CS124" s="80"/>
      <c r="CT124" s="80"/>
      <c r="CU124" s="80"/>
      <c r="CV124" s="80"/>
      <c r="CW124" s="80"/>
      <c r="CX124" s="80"/>
      <c r="CY124" s="80"/>
      <c r="CZ124" s="80"/>
      <c r="DA124" s="80"/>
      <c r="DB124" s="80"/>
      <c r="DC124" s="80"/>
      <c r="DD124" s="80"/>
      <c r="DE124" s="80"/>
      <c r="DF124" s="80"/>
    </row>
    <row r="125" spans="1:110" s="81" customFormat="1" ht="30" x14ac:dyDescent="0.4">
      <c r="A125" s="40" t="s">
        <v>111</v>
      </c>
      <c r="B125" s="40"/>
      <c r="C125" s="40"/>
      <c r="D125" s="40"/>
      <c r="E125" s="40"/>
      <c r="F125" s="40"/>
      <c r="G125" s="40"/>
      <c r="H125" s="80"/>
      <c r="I125" s="80"/>
      <c r="J125" s="80"/>
      <c r="K125" s="80"/>
      <c r="L125" s="80"/>
      <c r="M125" s="80"/>
      <c r="N125" s="80"/>
      <c r="O125" s="80"/>
      <c r="P125" s="80"/>
      <c r="Q125" s="80"/>
      <c r="R125" s="80"/>
      <c r="S125" s="80"/>
      <c r="T125" s="80"/>
      <c r="U125" s="80"/>
      <c r="V125" s="80"/>
      <c r="W125" s="80"/>
      <c r="X125" s="80"/>
      <c r="Y125" s="80"/>
      <c r="Z125" s="80"/>
      <c r="AA125" s="80"/>
      <c r="AB125" s="80"/>
      <c r="AC125" s="80"/>
      <c r="AD125" s="80"/>
      <c r="AE125" s="80"/>
      <c r="AF125" s="80"/>
      <c r="AG125" s="80"/>
      <c r="AH125" s="80"/>
      <c r="AI125" s="80"/>
      <c r="AJ125" s="80"/>
      <c r="AK125" s="80"/>
      <c r="AL125" s="80"/>
      <c r="AM125" s="80"/>
      <c r="AN125" s="80"/>
      <c r="AO125" s="80"/>
      <c r="AP125" s="80"/>
      <c r="AQ125" s="80"/>
      <c r="AR125" s="80"/>
      <c r="AS125" s="80"/>
      <c r="AT125" s="80"/>
      <c r="AU125" s="80"/>
      <c r="AV125" s="80"/>
      <c r="AW125" s="80"/>
      <c r="AX125" s="80"/>
      <c r="AY125" s="80"/>
      <c r="AZ125" s="80"/>
      <c r="BA125" s="80"/>
      <c r="BB125" s="80"/>
      <c r="BC125" s="80"/>
      <c r="BD125" s="80"/>
      <c r="BE125" s="80"/>
      <c r="BF125" s="80"/>
      <c r="BG125" s="80"/>
      <c r="BH125" s="80"/>
      <c r="BI125" s="80"/>
      <c r="BJ125" s="80"/>
      <c r="BK125" s="80"/>
      <c r="BL125" s="80"/>
      <c r="BM125" s="80"/>
      <c r="BN125" s="80"/>
      <c r="BO125" s="80"/>
      <c r="BP125" s="80"/>
      <c r="BQ125" s="80"/>
      <c r="BR125" s="80"/>
      <c r="BS125" s="80"/>
      <c r="BT125" s="80"/>
      <c r="BU125" s="80"/>
      <c r="BV125" s="80"/>
      <c r="BW125" s="80"/>
      <c r="BX125" s="80"/>
      <c r="BY125" s="80"/>
      <c r="BZ125" s="80"/>
      <c r="CA125" s="80"/>
      <c r="CB125" s="80"/>
      <c r="CC125" s="80"/>
      <c r="CD125" s="80"/>
      <c r="CE125" s="80"/>
      <c r="CF125" s="80"/>
      <c r="CG125" s="80"/>
      <c r="CH125" s="80"/>
      <c r="CI125" s="80"/>
      <c r="CJ125" s="80"/>
      <c r="CK125" s="80"/>
      <c r="CL125" s="80"/>
      <c r="CM125" s="80"/>
      <c r="CN125" s="80"/>
      <c r="CO125" s="80"/>
      <c r="CP125" s="80"/>
      <c r="CQ125" s="80"/>
      <c r="CR125" s="80"/>
      <c r="CS125" s="80"/>
      <c r="CT125" s="80"/>
      <c r="CU125" s="80"/>
      <c r="CV125" s="80"/>
      <c r="CW125" s="80"/>
      <c r="CX125" s="80"/>
      <c r="CY125" s="80"/>
      <c r="CZ125" s="80"/>
      <c r="DA125" s="80"/>
      <c r="DB125" s="80"/>
      <c r="DC125" s="80"/>
      <c r="DD125" s="80"/>
      <c r="DE125" s="80"/>
      <c r="DF125" s="80"/>
    </row>
    <row r="126" spans="1:110" s="81" customFormat="1" ht="30" x14ac:dyDescent="0.4">
      <c r="A126" s="40" t="s">
        <v>94</v>
      </c>
      <c r="B126" s="40"/>
      <c r="C126" s="40"/>
      <c r="D126" s="40"/>
      <c r="E126" s="40"/>
      <c r="F126" s="40"/>
      <c r="G126" s="40"/>
      <c r="H126" s="80"/>
      <c r="I126" s="80"/>
      <c r="J126" s="80"/>
      <c r="K126" s="80"/>
      <c r="L126" s="80"/>
      <c r="M126" s="80"/>
      <c r="N126" s="80"/>
      <c r="O126" s="80"/>
      <c r="P126" s="80"/>
      <c r="Q126" s="80"/>
      <c r="R126" s="80"/>
      <c r="S126" s="80"/>
      <c r="T126" s="80"/>
      <c r="U126" s="80"/>
      <c r="V126" s="80"/>
      <c r="W126" s="80"/>
      <c r="X126" s="80"/>
      <c r="Y126" s="80"/>
      <c r="Z126" s="80"/>
      <c r="AA126" s="80"/>
      <c r="AB126" s="80"/>
      <c r="AC126" s="80"/>
      <c r="AD126" s="80"/>
      <c r="AE126" s="80"/>
      <c r="AF126" s="80"/>
      <c r="AG126" s="80"/>
      <c r="AH126" s="80"/>
      <c r="AI126" s="80"/>
      <c r="AJ126" s="80"/>
      <c r="AK126" s="80"/>
      <c r="AL126" s="80"/>
      <c r="AM126" s="80"/>
      <c r="AN126" s="80"/>
      <c r="AO126" s="80"/>
      <c r="AP126" s="80"/>
      <c r="AQ126" s="80"/>
      <c r="AR126" s="80"/>
      <c r="AS126" s="80"/>
      <c r="AT126" s="80"/>
      <c r="AU126" s="80"/>
      <c r="AV126" s="80"/>
      <c r="AW126" s="80"/>
      <c r="AX126" s="80"/>
      <c r="AY126" s="80"/>
      <c r="AZ126" s="80"/>
      <c r="BA126" s="80"/>
      <c r="BB126" s="80"/>
      <c r="BC126" s="80"/>
      <c r="BD126" s="80"/>
      <c r="BE126" s="80"/>
      <c r="BF126" s="80"/>
      <c r="BG126" s="80"/>
      <c r="BH126" s="80"/>
      <c r="BI126" s="80"/>
      <c r="BJ126" s="80"/>
      <c r="BK126" s="80"/>
      <c r="BL126" s="80"/>
      <c r="BM126" s="80"/>
      <c r="BN126" s="80"/>
      <c r="BO126" s="80"/>
      <c r="BP126" s="80"/>
      <c r="BQ126" s="80"/>
      <c r="BR126" s="80"/>
      <c r="BS126" s="80"/>
      <c r="BT126" s="80"/>
      <c r="BU126" s="80"/>
      <c r="BV126" s="80"/>
      <c r="BW126" s="80"/>
      <c r="BX126" s="80"/>
      <c r="BY126" s="80"/>
      <c r="BZ126" s="80"/>
      <c r="CA126" s="80"/>
      <c r="CB126" s="80"/>
      <c r="CC126" s="80"/>
      <c r="CD126" s="80"/>
      <c r="CE126" s="80"/>
      <c r="CF126" s="80"/>
      <c r="CG126" s="80"/>
      <c r="CH126" s="80"/>
      <c r="CI126" s="80"/>
      <c r="CJ126" s="80"/>
      <c r="CK126" s="80"/>
      <c r="CL126" s="80"/>
      <c r="CM126" s="80"/>
      <c r="CN126" s="80"/>
      <c r="CO126" s="80"/>
      <c r="CP126" s="80"/>
      <c r="CQ126" s="80"/>
      <c r="CR126" s="80"/>
      <c r="CS126" s="80"/>
      <c r="CT126" s="80"/>
      <c r="CU126" s="80"/>
      <c r="CV126" s="80"/>
      <c r="CW126" s="80"/>
      <c r="CX126" s="80"/>
      <c r="CY126" s="80"/>
      <c r="CZ126" s="80"/>
      <c r="DA126" s="80"/>
      <c r="DB126" s="80"/>
      <c r="DC126" s="80"/>
      <c r="DD126" s="80"/>
      <c r="DE126" s="80"/>
      <c r="DF126" s="80"/>
    </row>
    <row r="127" spans="1:110" s="81" customFormat="1" ht="30" x14ac:dyDescent="0.4">
      <c r="A127" s="40"/>
      <c r="B127" s="40"/>
      <c r="C127" s="40"/>
      <c r="D127" s="40"/>
      <c r="E127" s="40"/>
      <c r="F127" s="40"/>
      <c r="G127" s="40"/>
      <c r="H127" s="80"/>
      <c r="I127" s="80"/>
      <c r="J127" s="80"/>
      <c r="K127" s="80"/>
      <c r="L127" s="80"/>
      <c r="M127" s="80"/>
      <c r="N127" s="80"/>
      <c r="O127" s="80"/>
      <c r="P127" s="80"/>
      <c r="Q127" s="80"/>
      <c r="R127" s="80"/>
      <c r="S127" s="80"/>
      <c r="T127" s="80"/>
      <c r="U127" s="80"/>
      <c r="V127" s="80"/>
      <c r="W127" s="80"/>
      <c r="X127" s="80"/>
      <c r="Y127" s="80"/>
      <c r="Z127" s="80"/>
      <c r="AA127" s="80"/>
      <c r="AB127" s="80"/>
      <c r="AC127" s="80"/>
      <c r="AD127" s="80"/>
      <c r="AE127" s="80"/>
      <c r="AF127" s="80"/>
      <c r="AG127" s="80"/>
      <c r="AH127" s="80"/>
      <c r="AI127" s="80"/>
      <c r="AJ127" s="80"/>
      <c r="AK127" s="80"/>
      <c r="AL127" s="80"/>
      <c r="AM127" s="80"/>
      <c r="AN127" s="80"/>
      <c r="AO127" s="80"/>
      <c r="AP127" s="80"/>
      <c r="AQ127" s="80"/>
      <c r="AR127" s="80"/>
      <c r="AS127" s="80"/>
      <c r="AT127" s="80"/>
      <c r="AU127" s="80"/>
      <c r="AV127" s="80"/>
      <c r="AW127" s="80"/>
      <c r="AX127" s="80"/>
      <c r="AY127" s="80"/>
      <c r="AZ127" s="80"/>
      <c r="BA127" s="80"/>
      <c r="BB127" s="80"/>
      <c r="BC127" s="80"/>
      <c r="BD127" s="80"/>
      <c r="BE127" s="80"/>
      <c r="BF127" s="80"/>
      <c r="BG127" s="80"/>
      <c r="BH127" s="80"/>
      <c r="BI127" s="80"/>
      <c r="BJ127" s="80"/>
      <c r="BK127" s="80"/>
      <c r="BL127" s="80"/>
      <c r="BM127" s="80"/>
      <c r="BN127" s="80"/>
      <c r="BO127" s="80"/>
      <c r="BP127" s="80"/>
      <c r="BQ127" s="80"/>
      <c r="BR127" s="80"/>
      <c r="BS127" s="80"/>
      <c r="BT127" s="80"/>
      <c r="BU127" s="80"/>
      <c r="BV127" s="80"/>
      <c r="BW127" s="80"/>
      <c r="BX127" s="80"/>
      <c r="BY127" s="80"/>
      <c r="BZ127" s="80"/>
      <c r="CA127" s="80"/>
      <c r="CB127" s="80"/>
      <c r="CC127" s="80"/>
      <c r="CD127" s="80"/>
      <c r="CE127" s="80"/>
      <c r="CF127" s="80"/>
      <c r="CG127" s="80"/>
      <c r="CH127" s="80"/>
      <c r="CI127" s="80"/>
      <c r="CJ127" s="80"/>
      <c r="CK127" s="80"/>
      <c r="CL127" s="80"/>
      <c r="CM127" s="80"/>
      <c r="CN127" s="80"/>
      <c r="CO127" s="80"/>
      <c r="CP127" s="80"/>
      <c r="CQ127" s="80"/>
      <c r="CR127" s="80"/>
      <c r="CS127" s="80"/>
      <c r="CT127" s="80"/>
      <c r="CU127" s="80"/>
      <c r="CV127" s="80"/>
      <c r="CW127" s="80"/>
      <c r="CX127" s="80"/>
      <c r="CY127" s="80"/>
      <c r="CZ127" s="80"/>
      <c r="DA127" s="80"/>
      <c r="DB127" s="80"/>
      <c r="DC127" s="80"/>
      <c r="DD127" s="80"/>
      <c r="DE127" s="80"/>
      <c r="DF127" s="80"/>
    </row>
    <row r="128" spans="1:110" s="81" customFormat="1" ht="30" x14ac:dyDescent="0.4">
      <c r="A128" s="40" t="s">
        <v>112</v>
      </c>
      <c r="B128" s="40"/>
      <c r="C128" s="40"/>
      <c r="D128" s="40"/>
      <c r="E128" s="40"/>
      <c r="F128" s="40"/>
      <c r="G128" s="40"/>
      <c r="H128" s="80"/>
      <c r="I128" s="80"/>
      <c r="J128" s="80"/>
      <c r="K128" s="80"/>
      <c r="L128" s="80"/>
      <c r="M128" s="80"/>
      <c r="N128" s="80"/>
      <c r="O128" s="80"/>
      <c r="P128" s="80"/>
      <c r="Q128" s="80"/>
      <c r="R128" s="80"/>
      <c r="S128" s="80"/>
      <c r="T128" s="80"/>
      <c r="U128" s="80"/>
      <c r="V128" s="80"/>
      <c r="W128" s="80"/>
      <c r="X128" s="80"/>
      <c r="Y128" s="80"/>
      <c r="Z128" s="80"/>
      <c r="AA128" s="80"/>
      <c r="AB128" s="80"/>
      <c r="AC128" s="80"/>
      <c r="AD128" s="80"/>
      <c r="AE128" s="80"/>
      <c r="AF128" s="80"/>
      <c r="AG128" s="80"/>
      <c r="AH128" s="80"/>
      <c r="AI128" s="80"/>
      <c r="AJ128" s="80"/>
      <c r="AK128" s="80"/>
      <c r="AL128" s="80"/>
      <c r="AM128" s="80"/>
      <c r="AN128" s="80"/>
      <c r="AO128" s="80"/>
      <c r="AP128" s="80"/>
      <c r="AQ128" s="80"/>
      <c r="AR128" s="80"/>
      <c r="AS128" s="80"/>
      <c r="AT128" s="80"/>
      <c r="AU128" s="80"/>
      <c r="AV128" s="80"/>
      <c r="AW128" s="80"/>
      <c r="AX128" s="80"/>
      <c r="AY128" s="80"/>
      <c r="AZ128" s="80"/>
      <c r="BA128" s="80"/>
      <c r="BB128" s="80"/>
      <c r="BC128" s="80"/>
      <c r="BD128" s="80"/>
      <c r="BE128" s="80"/>
      <c r="BF128" s="80"/>
      <c r="BG128" s="80"/>
      <c r="BH128" s="80"/>
      <c r="BI128" s="80"/>
      <c r="BJ128" s="80"/>
      <c r="BK128" s="80"/>
      <c r="BL128" s="80"/>
      <c r="BM128" s="80"/>
      <c r="BN128" s="80"/>
      <c r="BO128" s="80"/>
      <c r="BP128" s="80"/>
      <c r="BQ128" s="80"/>
      <c r="BR128" s="80"/>
      <c r="BS128" s="80"/>
      <c r="BT128" s="80"/>
      <c r="BU128" s="80"/>
      <c r="BV128" s="80"/>
      <c r="BW128" s="80"/>
      <c r="BX128" s="80"/>
      <c r="BY128" s="80"/>
      <c r="BZ128" s="80"/>
      <c r="CA128" s="80"/>
      <c r="CB128" s="80"/>
      <c r="CC128" s="80"/>
      <c r="CD128" s="80"/>
      <c r="CE128" s="80"/>
      <c r="CF128" s="80"/>
      <c r="CG128" s="80"/>
      <c r="CH128" s="80"/>
      <c r="CI128" s="80"/>
      <c r="CJ128" s="80"/>
      <c r="CK128" s="80"/>
      <c r="CL128" s="80"/>
      <c r="CM128" s="80"/>
      <c r="CN128" s="80"/>
      <c r="CO128" s="80"/>
      <c r="CP128" s="80"/>
      <c r="CQ128" s="80"/>
      <c r="CR128" s="80"/>
      <c r="CS128" s="80"/>
      <c r="CT128" s="80"/>
      <c r="CU128" s="80"/>
      <c r="CV128" s="80"/>
      <c r="CW128" s="80"/>
      <c r="CX128" s="80"/>
      <c r="CY128" s="80"/>
      <c r="CZ128" s="80"/>
      <c r="DA128" s="80"/>
      <c r="DB128" s="80"/>
      <c r="DC128" s="80"/>
      <c r="DD128" s="80"/>
      <c r="DE128" s="80"/>
      <c r="DF128" s="80"/>
    </row>
    <row r="129" spans="1:110" s="81" customFormat="1" ht="30" x14ac:dyDescent="0.4">
      <c r="A129" s="40" t="s">
        <v>95</v>
      </c>
      <c r="B129" s="40"/>
      <c r="C129" s="40"/>
      <c r="D129" s="40"/>
      <c r="E129" s="40"/>
      <c r="F129" s="40"/>
      <c r="G129" s="40"/>
      <c r="H129" s="80"/>
      <c r="I129" s="80"/>
      <c r="J129" s="80"/>
      <c r="K129" s="80"/>
      <c r="L129" s="80"/>
      <c r="M129" s="80"/>
      <c r="N129" s="80"/>
      <c r="O129" s="80"/>
      <c r="P129" s="80"/>
      <c r="Q129" s="80"/>
      <c r="R129" s="80"/>
      <c r="S129" s="80"/>
      <c r="T129" s="80"/>
      <c r="U129" s="80"/>
      <c r="V129" s="80"/>
      <c r="W129" s="80"/>
      <c r="X129" s="80"/>
      <c r="Y129" s="80"/>
      <c r="Z129" s="80"/>
      <c r="AA129" s="80"/>
      <c r="AB129" s="80"/>
      <c r="AC129" s="80"/>
      <c r="AD129" s="80"/>
      <c r="AE129" s="80"/>
      <c r="AF129" s="80"/>
      <c r="AG129" s="80"/>
      <c r="AH129" s="80"/>
      <c r="AI129" s="80"/>
      <c r="AJ129" s="80"/>
      <c r="AK129" s="80"/>
      <c r="AL129" s="80"/>
      <c r="AM129" s="80"/>
      <c r="AN129" s="80"/>
      <c r="AO129" s="80"/>
      <c r="AP129" s="80"/>
      <c r="AQ129" s="80"/>
      <c r="AR129" s="80"/>
      <c r="AS129" s="80"/>
      <c r="AT129" s="80"/>
      <c r="AU129" s="80"/>
      <c r="AV129" s="80"/>
      <c r="AW129" s="80"/>
      <c r="AX129" s="80"/>
      <c r="AY129" s="80"/>
      <c r="AZ129" s="80"/>
      <c r="BA129" s="80"/>
      <c r="BB129" s="80"/>
      <c r="BC129" s="80"/>
      <c r="BD129" s="80"/>
      <c r="BE129" s="80"/>
      <c r="BF129" s="80"/>
      <c r="BG129" s="80"/>
      <c r="BH129" s="80"/>
      <c r="BI129" s="80"/>
      <c r="BJ129" s="80"/>
      <c r="BK129" s="80"/>
      <c r="BL129" s="80"/>
      <c r="BM129" s="80"/>
      <c r="BN129" s="80"/>
      <c r="BO129" s="80"/>
      <c r="BP129" s="80"/>
      <c r="BQ129" s="80"/>
      <c r="BR129" s="80"/>
      <c r="BS129" s="80"/>
      <c r="BT129" s="80"/>
      <c r="BU129" s="80"/>
      <c r="BV129" s="80"/>
      <c r="BW129" s="80"/>
      <c r="BX129" s="80"/>
      <c r="BY129" s="80"/>
      <c r="BZ129" s="80"/>
      <c r="CA129" s="80"/>
      <c r="CB129" s="80"/>
      <c r="CC129" s="80"/>
      <c r="CD129" s="80"/>
      <c r="CE129" s="80"/>
      <c r="CF129" s="80"/>
      <c r="CG129" s="80"/>
      <c r="CH129" s="80"/>
      <c r="CI129" s="80"/>
      <c r="CJ129" s="80"/>
      <c r="CK129" s="80"/>
      <c r="CL129" s="80"/>
      <c r="CM129" s="80"/>
      <c r="CN129" s="80"/>
      <c r="CO129" s="80"/>
      <c r="CP129" s="80"/>
      <c r="CQ129" s="80"/>
      <c r="CR129" s="80"/>
      <c r="CS129" s="80"/>
      <c r="CT129" s="80"/>
      <c r="CU129" s="80"/>
      <c r="CV129" s="80"/>
      <c r="CW129" s="80"/>
      <c r="CX129" s="80"/>
      <c r="CY129" s="80"/>
      <c r="CZ129" s="80"/>
      <c r="DA129" s="80"/>
      <c r="DB129" s="80"/>
      <c r="DC129" s="80"/>
      <c r="DD129" s="80"/>
      <c r="DE129" s="80"/>
      <c r="DF129" s="80"/>
    </row>
    <row r="130" spans="1:110" s="81" customFormat="1" ht="30" x14ac:dyDescent="0.4">
      <c r="A130" s="40" t="s">
        <v>113</v>
      </c>
      <c r="B130" s="40"/>
      <c r="C130" s="40"/>
      <c r="D130" s="40"/>
      <c r="E130" s="40"/>
      <c r="F130" s="40"/>
      <c r="G130" s="40"/>
      <c r="H130" s="80"/>
      <c r="I130" s="80"/>
      <c r="J130" s="80"/>
      <c r="K130" s="80"/>
      <c r="L130" s="80"/>
      <c r="M130" s="80"/>
      <c r="N130" s="80"/>
      <c r="O130" s="80"/>
      <c r="P130" s="80"/>
      <c r="Q130" s="80"/>
      <c r="R130" s="80"/>
      <c r="S130" s="80"/>
      <c r="T130" s="80"/>
      <c r="U130" s="80"/>
      <c r="V130" s="80"/>
      <c r="W130" s="80"/>
      <c r="X130" s="80"/>
      <c r="Y130" s="80"/>
      <c r="Z130" s="80"/>
      <c r="AA130" s="80"/>
      <c r="AB130" s="80"/>
      <c r="AC130" s="80"/>
      <c r="AD130" s="80"/>
      <c r="AE130" s="80"/>
      <c r="AF130" s="80"/>
      <c r="AG130" s="80"/>
      <c r="AH130" s="80"/>
      <c r="AI130" s="80"/>
      <c r="AJ130" s="80"/>
      <c r="AK130" s="80"/>
      <c r="AL130" s="80"/>
      <c r="AM130" s="80"/>
      <c r="AN130" s="80"/>
      <c r="AO130" s="80"/>
      <c r="AP130" s="80"/>
      <c r="AQ130" s="80"/>
      <c r="AR130" s="80"/>
      <c r="AS130" s="80"/>
      <c r="AT130" s="80"/>
      <c r="AU130" s="80"/>
      <c r="AV130" s="80"/>
      <c r="AW130" s="80"/>
      <c r="AX130" s="80"/>
      <c r="AY130" s="80"/>
      <c r="AZ130" s="80"/>
      <c r="BA130" s="80"/>
      <c r="BB130" s="80"/>
      <c r="BC130" s="80"/>
      <c r="BD130" s="80"/>
      <c r="BE130" s="80"/>
      <c r="BF130" s="80"/>
      <c r="BG130" s="80"/>
      <c r="BH130" s="80"/>
      <c r="BI130" s="80"/>
      <c r="BJ130" s="80"/>
      <c r="BK130" s="80"/>
      <c r="BL130" s="80"/>
      <c r="BM130" s="80"/>
      <c r="BN130" s="80"/>
      <c r="BO130" s="80"/>
      <c r="BP130" s="80"/>
      <c r="BQ130" s="80"/>
      <c r="BR130" s="80"/>
      <c r="BS130" s="80"/>
      <c r="BT130" s="80"/>
      <c r="BU130" s="80"/>
      <c r="BV130" s="80"/>
      <c r="BW130" s="80"/>
      <c r="BX130" s="80"/>
      <c r="BY130" s="80"/>
      <c r="BZ130" s="80"/>
      <c r="CA130" s="80"/>
      <c r="CB130" s="80"/>
      <c r="CC130" s="80"/>
      <c r="CD130" s="80"/>
      <c r="CE130" s="80"/>
      <c r="CF130" s="80"/>
      <c r="CG130" s="80"/>
      <c r="CH130" s="80"/>
      <c r="CI130" s="80"/>
      <c r="CJ130" s="80"/>
      <c r="CK130" s="80"/>
      <c r="CL130" s="80"/>
      <c r="CM130" s="80"/>
      <c r="CN130" s="80"/>
      <c r="CO130" s="80"/>
      <c r="CP130" s="80"/>
      <c r="CQ130" s="80"/>
      <c r="CR130" s="80"/>
      <c r="CS130" s="80"/>
      <c r="CT130" s="80"/>
      <c r="CU130" s="80"/>
      <c r="CV130" s="80"/>
      <c r="CW130" s="80"/>
      <c r="CX130" s="80"/>
      <c r="CY130" s="80"/>
      <c r="CZ130" s="80"/>
      <c r="DA130" s="80"/>
      <c r="DB130" s="80"/>
      <c r="DC130" s="80"/>
      <c r="DD130" s="80"/>
      <c r="DE130" s="80"/>
      <c r="DF130" s="80"/>
    </row>
    <row r="131" spans="1:110" s="81" customFormat="1" ht="30" x14ac:dyDescent="0.4">
      <c r="A131" s="40"/>
      <c r="B131" s="40"/>
      <c r="C131" s="40"/>
      <c r="D131" s="40"/>
      <c r="E131" s="40"/>
      <c r="F131" s="40"/>
      <c r="G131" s="40"/>
      <c r="H131" s="80"/>
      <c r="I131" s="80"/>
      <c r="J131" s="80"/>
      <c r="K131" s="80"/>
      <c r="L131" s="80"/>
      <c r="M131" s="80"/>
      <c r="N131" s="80"/>
      <c r="O131" s="80"/>
      <c r="P131" s="80"/>
      <c r="Q131" s="80"/>
      <c r="R131" s="80"/>
      <c r="S131" s="80"/>
      <c r="T131" s="80"/>
      <c r="U131" s="80"/>
      <c r="V131" s="80"/>
      <c r="W131" s="80"/>
      <c r="X131" s="80"/>
      <c r="Y131" s="80"/>
      <c r="Z131" s="80"/>
      <c r="AA131" s="80"/>
      <c r="AB131" s="80"/>
      <c r="AC131" s="80"/>
      <c r="AD131" s="80"/>
      <c r="AE131" s="80"/>
      <c r="AF131" s="80"/>
      <c r="AG131" s="80"/>
      <c r="AH131" s="80"/>
      <c r="AI131" s="80"/>
      <c r="AJ131" s="80"/>
      <c r="AK131" s="80"/>
      <c r="AL131" s="80"/>
      <c r="AM131" s="80"/>
      <c r="AN131" s="80"/>
      <c r="AO131" s="80"/>
      <c r="AP131" s="80"/>
      <c r="AQ131" s="80"/>
      <c r="AR131" s="80"/>
      <c r="AS131" s="80"/>
      <c r="AT131" s="80"/>
      <c r="AU131" s="80"/>
      <c r="AV131" s="80"/>
      <c r="AW131" s="80"/>
      <c r="AX131" s="80"/>
      <c r="AY131" s="80"/>
      <c r="AZ131" s="80"/>
      <c r="BA131" s="80"/>
      <c r="BB131" s="80"/>
      <c r="BC131" s="80"/>
      <c r="BD131" s="80"/>
      <c r="BE131" s="80"/>
      <c r="BF131" s="80"/>
      <c r="BG131" s="80"/>
      <c r="BH131" s="80"/>
      <c r="BI131" s="80"/>
      <c r="BJ131" s="80"/>
      <c r="BK131" s="80"/>
      <c r="BL131" s="80"/>
      <c r="BM131" s="80"/>
      <c r="BN131" s="80"/>
      <c r="BO131" s="80"/>
      <c r="BP131" s="80"/>
      <c r="BQ131" s="80"/>
      <c r="BR131" s="80"/>
      <c r="BS131" s="80"/>
      <c r="BT131" s="80"/>
      <c r="BU131" s="80"/>
      <c r="BV131" s="80"/>
      <c r="BW131" s="80"/>
      <c r="BX131" s="80"/>
      <c r="BY131" s="80"/>
      <c r="BZ131" s="80"/>
      <c r="CA131" s="80"/>
      <c r="CB131" s="80"/>
      <c r="CC131" s="80"/>
      <c r="CD131" s="80"/>
      <c r="CE131" s="80"/>
      <c r="CF131" s="80"/>
      <c r="CG131" s="80"/>
      <c r="CH131" s="80"/>
      <c r="CI131" s="80"/>
      <c r="CJ131" s="80"/>
      <c r="CK131" s="80"/>
      <c r="CL131" s="80"/>
      <c r="CM131" s="80"/>
      <c r="CN131" s="80"/>
      <c r="CO131" s="80"/>
      <c r="CP131" s="80"/>
      <c r="CQ131" s="80"/>
      <c r="CR131" s="80"/>
      <c r="CS131" s="80"/>
      <c r="CT131" s="80"/>
      <c r="CU131" s="80"/>
      <c r="CV131" s="80"/>
      <c r="CW131" s="80"/>
      <c r="CX131" s="80"/>
      <c r="CY131" s="80"/>
      <c r="CZ131" s="80"/>
      <c r="DA131" s="80"/>
      <c r="DB131" s="80"/>
      <c r="DC131" s="80"/>
      <c r="DD131" s="80"/>
      <c r="DE131" s="80"/>
      <c r="DF131" s="80"/>
    </row>
    <row r="132" spans="1:110" s="81" customFormat="1" ht="30" x14ac:dyDescent="0.4">
      <c r="A132" s="40" t="s">
        <v>96</v>
      </c>
      <c r="B132" s="40"/>
      <c r="C132" s="40"/>
      <c r="D132" s="40"/>
      <c r="E132" s="40"/>
      <c r="F132" s="40"/>
      <c r="G132" s="40"/>
      <c r="H132" s="80"/>
      <c r="I132" s="80"/>
      <c r="J132" s="80"/>
      <c r="K132" s="80"/>
      <c r="L132" s="80"/>
      <c r="M132" s="80"/>
      <c r="N132" s="80"/>
      <c r="O132" s="80"/>
      <c r="P132" s="80"/>
      <c r="Q132" s="80"/>
      <c r="R132" s="80"/>
      <c r="S132" s="80"/>
      <c r="T132" s="80"/>
      <c r="U132" s="80"/>
      <c r="V132" s="80"/>
      <c r="W132" s="80"/>
      <c r="X132" s="80"/>
      <c r="Y132" s="80"/>
      <c r="Z132" s="80"/>
      <c r="AA132" s="80"/>
      <c r="AB132" s="80"/>
      <c r="AC132" s="80"/>
      <c r="AD132" s="80"/>
      <c r="AE132" s="80"/>
      <c r="AF132" s="80"/>
      <c r="AG132" s="80"/>
      <c r="AH132" s="80"/>
      <c r="AI132" s="80"/>
      <c r="AJ132" s="80"/>
      <c r="AK132" s="80"/>
      <c r="AL132" s="80"/>
      <c r="AM132" s="80"/>
      <c r="AN132" s="80"/>
      <c r="AO132" s="80"/>
      <c r="AP132" s="80"/>
      <c r="AQ132" s="80"/>
      <c r="AR132" s="80"/>
      <c r="AS132" s="80"/>
      <c r="AT132" s="80"/>
      <c r="AU132" s="80"/>
      <c r="AV132" s="80"/>
      <c r="AW132" s="80"/>
      <c r="AX132" s="80"/>
      <c r="AY132" s="80"/>
      <c r="AZ132" s="80"/>
      <c r="BA132" s="80"/>
      <c r="BB132" s="80"/>
      <c r="BC132" s="80"/>
      <c r="BD132" s="80"/>
      <c r="BE132" s="80"/>
      <c r="BF132" s="80"/>
      <c r="BG132" s="80"/>
      <c r="BH132" s="80"/>
      <c r="BI132" s="80"/>
      <c r="BJ132" s="80"/>
      <c r="BK132" s="80"/>
      <c r="BL132" s="80"/>
      <c r="BM132" s="80"/>
      <c r="BN132" s="80"/>
      <c r="BO132" s="80"/>
      <c r="BP132" s="80"/>
      <c r="BQ132" s="80"/>
      <c r="BR132" s="80"/>
      <c r="BS132" s="80"/>
      <c r="BT132" s="80"/>
      <c r="BU132" s="80"/>
      <c r="BV132" s="80"/>
      <c r="BW132" s="80"/>
      <c r="BX132" s="80"/>
      <c r="BY132" s="80"/>
      <c r="BZ132" s="80"/>
      <c r="CA132" s="80"/>
      <c r="CB132" s="80"/>
      <c r="CC132" s="80"/>
      <c r="CD132" s="80"/>
      <c r="CE132" s="80"/>
      <c r="CF132" s="80"/>
      <c r="CG132" s="80"/>
      <c r="CH132" s="80"/>
      <c r="CI132" s="80"/>
      <c r="CJ132" s="80"/>
      <c r="CK132" s="80"/>
      <c r="CL132" s="80"/>
      <c r="CM132" s="80"/>
      <c r="CN132" s="80"/>
      <c r="CO132" s="80"/>
      <c r="CP132" s="80"/>
      <c r="CQ132" s="80"/>
      <c r="CR132" s="80"/>
      <c r="CS132" s="80"/>
      <c r="CT132" s="80"/>
      <c r="CU132" s="80"/>
      <c r="CV132" s="80"/>
      <c r="CW132" s="80"/>
      <c r="CX132" s="80"/>
      <c r="CY132" s="80"/>
      <c r="CZ132" s="80"/>
      <c r="DA132" s="80"/>
      <c r="DB132" s="80"/>
      <c r="DC132" s="80"/>
      <c r="DD132" s="80"/>
      <c r="DE132" s="80"/>
      <c r="DF132" s="80"/>
    </row>
    <row r="133" spans="1:110" s="81" customFormat="1" ht="30" x14ac:dyDescent="0.4">
      <c r="A133" s="40" t="s">
        <v>114</v>
      </c>
      <c r="B133" s="40"/>
      <c r="C133" s="40"/>
      <c r="D133" s="40"/>
      <c r="E133" s="40"/>
      <c r="F133" s="40"/>
      <c r="G133" s="40"/>
      <c r="H133" s="80"/>
      <c r="I133" s="80"/>
      <c r="J133" s="80"/>
      <c r="K133" s="80"/>
      <c r="L133" s="80"/>
      <c r="M133" s="80"/>
      <c r="N133" s="80"/>
      <c r="O133" s="80"/>
      <c r="P133" s="80"/>
      <c r="Q133" s="80"/>
      <c r="R133" s="80"/>
      <c r="S133" s="80"/>
      <c r="T133" s="80"/>
      <c r="U133" s="80"/>
      <c r="V133" s="80"/>
      <c r="W133" s="80"/>
      <c r="X133" s="80"/>
      <c r="Y133" s="80"/>
      <c r="Z133" s="80"/>
      <c r="AA133" s="80"/>
      <c r="AB133" s="80"/>
      <c r="AC133" s="80"/>
      <c r="AD133" s="80"/>
      <c r="AE133" s="80"/>
      <c r="AF133" s="80"/>
      <c r="AG133" s="80"/>
      <c r="AH133" s="80"/>
      <c r="AI133" s="80"/>
      <c r="AJ133" s="80"/>
      <c r="AK133" s="80"/>
      <c r="AL133" s="80"/>
      <c r="AM133" s="80"/>
      <c r="AN133" s="80"/>
      <c r="AO133" s="80"/>
      <c r="AP133" s="80"/>
      <c r="AQ133" s="80"/>
      <c r="AR133" s="80"/>
      <c r="AS133" s="80"/>
      <c r="AT133" s="80"/>
      <c r="AU133" s="80"/>
      <c r="AV133" s="80"/>
      <c r="AW133" s="80"/>
      <c r="AX133" s="80"/>
      <c r="AY133" s="80"/>
      <c r="AZ133" s="80"/>
      <c r="BA133" s="80"/>
      <c r="BB133" s="80"/>
      <c r="BC133" s="80"/>
      <c r="BD133" s="80"/>
      <c r="BE133" s="80"/>
      <c r="BF133" s="80"/>
      <c r="BG133" s="80"/>
      <c r="BH133" s="80"/>
      <c r="BI133" s="80"/>
      <c r="BJ133" s="80"/>
      <c r="BK133" s="80"/>
      <c r="BL133" s="80"/>
      <c r="BM133" s="80"/>
      <c r="BN133" s="80"/>
      <c r="BO133" s="80"/>
      <c r="BP133" s="80"/>
      <c r="BQ133" s="80"/>
      <c r="BR133" s="80"/>
      <c r="BS133" s="80"/>
      <c r="BT133" s="80"/>
      <c r="BU133" s="80"/>
      <c r="BV133" s="80"/>
      <c r="BW133" s="80"/>
      <c r="BX133" s="80"/>
      <c r="BY133" s="80"/>
      <c r="BZ133" s="80"/>
      <c r="CA133" s="80"/>
      <c r="CB133" s="80"/>
      <c r="CC133" s="80"/>
      <c r="CD133" s="80"/>
      <c r="CE133" s="80"/>
      <c r="CF133" s="80"/>
      <c r="CG133" s="80"/>
      <c r="CH133" s="80"/>
      <c r="CI133" s="80"/>
      <c r="CJ133" s="80"/>
      <c r="CK133" s="80"/>
      <c r="CL133" s="80"/>
      <c r="CM133" s="80"/>
      <c r="CN133" s="80"/>
      <c r="CO133" s="80"/>
      <c r="CP133" s="80"/>
      <c r="CQ133" s="80"/>
      <c r="CR133" s="80"/>
      <c r="CS133" s="80"/>
      <c r="CT133" s="80"/>
      <c r="CU133" s="80"/>
      <c r="CV133" s="80"/>
      <c r="CW133" s="80"/>
      <c r="CX133" s="80"/>
      <c r="CY133" s="80"/>
      <c r="CZ133" s="80"/>
      <c r="DA133" s="80"/>
      <c r="DB133" s="80"/>
      <c r="DC133" s="80"/>
      <c r="DD133" s="80"/>
      <c r="DE133" s="80"/>
      <c r="DF133" s="80"/>
    </row>
    <row r="134" spans="1:110" s="81" customFormat="1" ht="30" x14ac:dyDescent="0.4">
      <c r="A134" s="40"/>
      <c r="B134" s="40"/>
      <c r="C134" s="40"/>
      <c r="D134" s="40"/>
      <c r="E134" s="40"/>
      <c r="F134" s="40"/>
      <c r="G134" s="40"/>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0"/>
      <c r="AY134" s="80"/>
      <c r="AZ134" s="80"/>
      <c r="BA134" s="80"/>
      <c r="BB134" s="80"/>
      <c r="BC134" s="80"/>
      <c r="BD134" s="80"/>
      <c r="BE134" s="80"/>
      <c r="BF134" s="80"/>
      <c r="BG134" s="80"/>
      <c r="BH134" s="80"/>
      <c r="BI134" s="80"/>
      <c r="BJ134" s="80"/>
      <c r="BK134" s="80"/>
      <c r="BL134" s="80"/>
      <c r="BM134" s="80"/>
      <c r="BN134" s="80"/>
      <c r="BO134" s="80"/>
      <c r="BP134" s="80"/>
      <c r="BQ134" s="80"/>
      <c r="BR134" s="80"/>
      <c r="BS134" s="80"/>
      <c r="BT134" s="80"/>
      <c r="BU134" s="80"/>
      <c r="BV134" s="80"/>
      <c r="BW134" s="80"/>
      <c r="BX134" s="80"/>
      <c r="BY134" s="80"/>
      <c r="BZ134" s="80"/>
      <c r="CA134" s="80"/>
      <c r="CB134" s="80"/>
      <c r="CC134" s="80"/>
      <c r="CD134" s="80"/>
      <c r="CE134" s="80"/>
      <c r="CF134" s="80"/>
      <c r="CG134" s="80"/>
      <c r="CH134" s="80"/>
      <c r="CI134" s="80"/>
      <c r="CJ134" s="80"/>
      <c r="CK134" s="80"/>
      <c r="CL134" s="80"/>
      <c r="CM134" s="80"/>
      <c r="CN134" s="80"/>
      <c r="CO134" s="80"/>
      <c r="CP134" s="80"/>
      <c r="CQ134" s="80"/>
      <c r="CR134" s="80"/>
      <c r="CS134" s="80"/>
      <c r="CT134" s="80"/>
      <c r="CU134" s="80"/>
      <c r="CV134" s="80"/>
      <c r="CW134" s="80"/>
      <c r="CX134" s="80"/>
      <c r="CY134" s="80"/>
      <c r="CZ134" s="80"/>
      <c r="DA134" s="80"/>
      <c r="DB134" s="80"/>
      <c r="DC134" s="80"/>
      <c r="DD134" s="80"/>
      <c r="DE134" s="80"/>
      <c r="DF134" s="80"/>
    </row>
    <row r="135" spans="1:110" s="81" customFormat="1" ht="30" x14ac:dyDescent="0.4">
      <c r="A135" s="40" t="s">
        <v>97</v>
      </c>
      <c r="B135" s="40"/>
      <c r="C135" s="40"/>
      <c r="D135" s="40"/>
      <c r="E135" s="40"/>
      <c r="F135" s="40"/>
      <c r="G135" s="40"/>
      <c r="H135" s="80"/>
      <c r="I135" s="80"/>
      <c r="J135" s="80"/>
      <c r="K135" s="80"/>
      <c r="L135" s="80"/>
      <c r="M135" s="80"/>
      <c r="N135" s="80"/>
      <c r="O135" s="80"/>
      <c r="P135" s="80"/>
      <c r="Q135" s="80"/>
      <c r="R135" s="80"/>
      <c r="S135" s="80"/>
      <c r="T135" s="80"/>
      <c r="U135" s="80"/>
      <c r="V135" s="80"/>
      <c r="W135" s="80"/>
      <c r="X135" s="80"/>
      <c r="Y135" s="80"/>
      <c r="Z135" s="80"/>
      <c r="AA135" s="80"/>
      <c r="AB135" s="80"/>
      <c r="AC135" s="80"/>
      <c r="AD135" s="80"/>
      <c r="AE135" s="80"/>
      <c r="AF135" s="80"/>
      <c r="AG135" s="80"/>
      <c r="AH135" s="80"/>
      <c r="AI135" s="80"/>
      <c r="AJ135" s="80"/>
      <c r="AK135" s="80"/>
      <c r="AL135" s="80"/>
      <c r="AM135" s="80"/>
      <c r="AN135" s="80"/>
      <c r="AO135" s="80"/>
      <c r="AP135" s="80"/>
      <c r="AQ135" s="80"/>
      <c r="AR135" s="80"/>
      <c r="AS135" s="80"/>
      <c r="AT135" s="80"/>
      <c r="AU135" s="80"/>
      <c r="AV135" s="80"/>
      <c r="AW135" s="80"/>
      <c r="AX135" s="80"/>
      <c r="AY135" s="80"/>
      <c r="AZ135" s="80"/>
      <c r="BA135" s="80"/>
      <c r="BB135" s="80"/>
      <c r="BC135" s="80"/>
      <c r="BD135" s="80"/>
      <c r="BE135" s="80"/>
      <c r="BF135" s="80"/>
      <c r="BG135" s="80"/>
      <c r="BH135" s="80"/>
      <c r="BI135" s="80"/>
      <c r="BJ135" s="80"/>
      <c r="BK135" s="80"/>
      <c r="BL135" s="80"/>
      <c r="BM135" s="80"/>
      <c r="BN135" s="80"/>
      <c r="BO135" s="80"/>
      <c r="BP135" s="80"/>
      <c r="BQ135" s="80"/>
      <c r="BR135" s="80"/>
      <c r="BS135" s="80"/>
      <c r="BT135" s="80"/>
      <c r="BU135" s="80"/>
      <c r="BV135" s="80"/>
      <c r="BW135" s="80"/>
      <c r="BX135" s="80"/>
      <c r="BY135" s="80"/>
      <c r="BZ135" s="80"/>
      <c r="CA135" s="80"/>
      <c r="CB135" s="80"/>
      <c r="CC135" s="80"/>
      <c r="CD135" s="80"/>
      <c r="CE135" s="80"/>
      <c r="CF135" s="80"/>
      <c r="CG135" s="80"/>
      <c r="CH135" s="80"/>
      <c r="CI135" s="80"/>
      <c r="CJ135" s="80"/>
      <c r="CK135" s="80"/>
      <c r="CL135" s="80"/>
      <c r="CM135" s="80"/>
      <c r="CN135" s="80"/>
      <c r="CO135" s="80"/>
      <c r="CP135" s="80"/>
      <c r="CQ135" s="80"/>
      <c r="CR135" s="80"/>
      <c r="CS135" s="80"/>
      <c r="CT135" s="80"/>
      <c r="CU135" s="80"/>
      <c r="CV135" s="80"/>
      <c r="CW135" s="80"/>
      <c r="CX135" s="80"/>
      <c r="CY135" s="80"/>
      <c r="CZ135" s="80"/>
      <c r="DA135" s="80"/>
      <c r="DB135" s="80"/>
      <c r="DC135" s="80"/>
      <c r="DD135" s="80"/>
      <c r="DE135" s="80"/>
      <c r="DF135" s="80"/>
    </row>
    <row r="136" spans="1:110" s="81" customFormat="1" ht="30" x14ac:dyDescent="0.4">
      <c r="A136" s="40" t="s">
        <v>115</v>
      </c>
      <c r="B136" s="40"/>
      <c r="C136" s="40"/>
      <c r="D136" s="40"/>
      <c r="E136" s="40"/>
      <c r="F136" s="40"/>
      <c r="G136" s="40"/>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80"/>
      <c r="AM136" s="80"/>
      <c r="AN136" s="80"/>
      <c r="AO136" s="80"/>
      <c r="AP136" s="80"/>
      <c r="AQ136" s="80"/>
      <c r="AR136" s="80"/>
      <c r="AS136" s="80"/>
      <c r="AT136" s="80"/>
      <c r="AU136" s="80"/>
      <c r="AV136" s="80"/>
      <c r="AW136" s="80"/>
      <c r="AX136" s="80"/>
      <c r="AY136" s="80"/>
      <c r="AZ136" s="80"/>
      <c r="BA136" s="80"/>
      <c r="BB136" s="80"/>
      <c r="BC136" s="80"/>
      <c r="BD136" s="80"/>
      <c r="BE136" s="80"/>
      <c r="BF136" s="80"/>
      <c r="BG136" s="80"/>
      <c r="BH136" s="80"/>
      <c r="BI136" s="80"/>
      <c r="BJ136" s="80"/>
      <c r="BK136" s="80"/>
      <c r="BL136" s="80"/>
      <c r="BM136" s="80"/>
      <c r="BN136" s="80"/>
      <c r="BO136" s="80"/>
      <c r="BP136" s="80"/>
      <c r="BQ136" s="80"/>
      <c r="BR136" s="80"/>
      <c r="BS136" s="80"/>
      <c r="BT136" s="80"/>
      <c r="BU136" s="80"/>
      <c r="BV136" s="80"/>
      <c r="BW136" s="80"/>
      <c r="BX136" s="80"/>
      <c r="BY136" s="80"/>
      <c r="BZ136" s="80"/>
      <c r="CA136" s="80"/>
      <c r="CB136" s="80"/>
      <c r="CC136" s="80"/>
      <c r="CD136" s="80"/>
      <c r="CE136" s="80"/>
      <c r="CF136" s="80"/>
      <c r="CG136" s="80"/>
      <c r="CH136" s="80"/>
      <c r="CI136" s="80"/>
      <c r="CJ136" s="80"/>
      <c r="CK136" s="80"/>
      <c r="CL136" s="80"/>
      <c r="CM136" s="80"/>
      <c r="CN136" s="80"/>
      <c r="CO136" s="80"/>
      <c r="CP136" s="80"/>
      <c r="CQ136" s="80"/>
      <c r="CR136" s="80"/>
      <c r="CS136" s="80"/>
      <c r="CT136" s="80"/>
      <c r="CU136" s="80"/>
      <c r="CV136" s="80"/>
      <c r="CW136" s="80"/>
      <c r="CX136" s="80"/>
      <c r="CY136" s="80"/>
      <c r="CZ136" s="80"/>
      <c r="DA136" s="80"/>
      <c r="DB136" s="80"/>
      <c r="DC136" s="80"/>
      <c r="DD136" s="80"/>
      <c r="DE136" s="80"/>
      <c r="DF136" s="80"/>
    </row>
    <row r="137" spans="1:110" s="81" customFormat="1" ht="30" x14ac:dyDescent="0.4">
      <c r="A137" s="82" t="s">
        <v>98</v>
      </c>
      <c r="G137" s="80"/>
      <c r="H137" s="80"/>
      <c r="I137" s="80"/>
      <c r="J137" s="80"/>
      <c r="K137" s="80"/>
      <c r="L137" s="80"/>
      <c r="M137" s="80"/>
      <c r="N137" s="80"/>
      <c r="O137" s="80"/>
      <c r="P137" s="80"/>
      <c r="Q137" s="80"/>
      <c r="R137" s="80"/>
      <c r="S137" s="80"/>
      <c r="T137" s="80"/>
      <c r="U137" s="80"/>
      <c r="V137" s="80"/>
      <c r="W137" s="80"/>
      <c r="X137" s="80"/>
      <c r="Y137" s="80"/>
      <c r="Z137" s="80"/>
      <c r="AA137" s="80"/>
      <c r="AB137" s="80"/>
      <c r="AC137" s="80"/>
      <c r="AD137" s="80"/>
      <c r="AE137" s="80"/>
      <c r="AF137" s="80"/>
      <c r="AG137" s="80"/>
      <c r="AH137" s="80"/>
      <c r="AI137" s="80"/>
      <c r="AJ137" s="80"/>
      <c r="AK137" s="80"/>
      <c r="AL137" s="80"/>
      <c r="AM137" s="80"/>
      <c r="AN137" s="80"/>
      <c r="AO137" s="80"/>
      <c r="AP137" s="80"/>
      <c r="AQ137" s="80"/>
      <c r="AR137" s="80"/>
      <c r="AS137" s="80"/>
      <c r="AT137" s="80"/>
      <c r="AU137" s="80"/>
      <c r="AV137" s="80"/>
      <c r="AW137" s="80"/>
      <c r="AX137" s="80"/>
      <c r="AY137" s="80"/>
      <c r="AZ137" s="80"/>
      <c r="BA137" s="80"/>
      <c r="BB137" s="80"/>
      <c r="BC137" s="80"/>
      <c r="BD137" s="80"/>
      <c r="BE137" s="80"/>
      <c r="BF137" s="80"/>
      <c r="BG137" s="80"/>
      <c r="BH137" s="80"/>
      <c r="BI137" s="80"/>
      <c r="BJ137" s="80"/>
      <c r="BK137" s="80"/>
      <c r="BL137" s="80"/>
      <c r="BM137" s="80"/>
      <c r="BN137" s="80"/>
      <c r="BO137" s="80"/>
      <c r="BP137" s="80"/>
      <c r="BQ137" s="80"/>
      <c r="BR137" s="80"/>
      <c r="BS137" s="80"/>
      <c r="BT137" s="80"/>
      <c r="BU137" s="80"/>
      <c r="BV137" s="80"/>
      <c r="BW137" s="80"/>
      <c r="BX137" s="80"/>
      <c r="BY137" s="80"/>
      <c r="BZ137" s="80"/>
      <c r="CA137" s="80"/>
      <c r="CB137" s="80"/>
      <c r="CC137" s="80"/>
      <c r="CD137" s="80"/>
      <c r="CE137" s="80"/>
      <c r="CF137" s="80"/>
      <c r="CG137" s="80"/>
      <c r="CH137" s="80"/>
      <c r="CI137" s="80"/>
      <c r="CJ137" s="80"/>
      <c r="CK137" s="80"/>
      <c r="CL137" s="80"/>
      <c r="CM137" s="80"/>
      <c r="CN137" s="80"/>
      <c r="CO137" s="80"/>
      <c r="CP137" s="80"/>
      <c r="CQ137" s="80"/>
      <c r="CR137" s="80"/>
      <c r="CS137" s="80"/>
      <c r="CT137" s="80"/>
      <c r="CU137" s="80"/>
      <c r="CV137" s="80"/>
      <c r="CW137" s="80"/>
      <c r="CX137" s="80"/>
      <c r="CY137" s="80"/>
      <c r="CZ137" s="80"/>
      <c r="DA137" s="80"/>
      <c r="DB137" s="80"/>
      <c r="DC137" s="80"/>
      <c r="DD137" s="80"/>
      <c r="DE137" s="80"/>
      <c r="DF137" s="80"/>
    </row>
    <row r="138" spans="1:110" s="81" customFormat="1" ht="30" x14ac:dyDescent="0.4">
      <c r="A138" s="82" t="s">
        <v>116</v>
      </c>
      <c r="G138" s="80"/>
      <c r="H138" s="80"/>
      <c r="I138" s="80"/>
      <c r="J138" s="80"/>
      <c r="K138" s="80"/>
      <c r="L138" s="80"/>
      <c r="M138" s="80"/>
      <c r="N138" s="80"/>
      <c r="O138" s="80"/>
      <c r="P138" s="80"/>
      <c r="Q138" s="80"/>
      <c r="R138" s="80"/>
      <c r="S138" s="80"/>
      <c r="T138" s="80"/>
      <c r="U138" s="80"/>
      <c r="V138" s="80"/>
      <c r="W138" s="80"/>
      <c r="X138" s="80"/>
      <c r="Y138" s="80"/>
      <c r="Z138" s="80"/>
      <c r="AA138" s="80"/>
      <c r="AB138" s="80"/>
      <c r="AC138" s="80"/>
      <c r="AD138" s="80"/>
      <c r="AE138" s="80"/>
      <c r="AF138" s="80"/>
      <c r="AG138" s="80"/>
      <c r="AH138" s="80"/>
      <c r="AI138" s="80"/>
      <c r="AJ138" s="80"/>
      <c r="AK138" s="80"/>
      <c r="AL138" s="80"/>
      <c r="AM138" s="80"/>
      <c r="AN138" s="80"/>
      <c r="AO138" s="80"/>
      <c r="AP138" s="80"/>
      <c r="AQ138" s="80"/>
      <c r="AR138" s="80"/>
      <c r="AS138" s="80"/>
      <c r="AT138" s="80"/>
      <c r="AU138" s="80"/>
      <c r="AV138" s="80"/>
      <c r="AW138" s="80"/>
      <c r="AX138" s="80"/>
      <c r="AY138" s="80"/>
      <c r="AZ138" s="80"/>
      <c r="BA138" s="80"/>
      <c r="BB138" s="80"/>
      <c r="BC138" s="80"/>
      <c r="BD138" s="80"/>
      <c r="BE138" s="80"/>
      <c r="BF138" s="80"/>
      <c r="BG138" s="80"/>
      <c r="BH138" s="80"/>
      <c r="BI138" s="80"/>
      <c r="BJ138" s="80"/>
      <c r="BK138" s="80"/>
      <c r="BL138" s="80"/>
      <c r="BM138" s="80"/>
      <c r="BN138" s="80"/>
      <c r="BO138" s="80"/>
      <c r="BP138" s="80"/>
      <c r="BQ138" s="80"/>
      <c r="BR138" s="80"/>
      <c r="BS138" s="80"/>
      <c r="BT138" s="80"/>
      <c r="BU138" s="80"/>
      <c r="BV138" s="80"/>
      <c r="BW138" s="80"/>
      <c r="BX138" s="80"/>
      <c r="BY138" s="80"/>
      <c r="BZ138" s="80"/>
      <c r="CA138" s="80"/>
      <c r="CB138" s="80"/>
      <c r="CC138" s="80"/>
      <c r="CD138" s="80"/>
      <c r="CE138" s="80"/>
      <c r="CF138" s="80"/>
      <c r="CG138" s="80"/>
      <c r="CH138" s="80"/>
      <c r="CI138" s="80"/>
      <c r="CJ138" s="80"/>
      <c r="CK138" s="80"/>
      <c r="CL138" s="80"/>
      <c r="CM138" s="80"/>
      <c r="CN138" s="80"/>
      <c r="CO138" s="80"/>
      <c r="CP138" s="80"/>
      <c r="CQ138" s="80"/>
      <c r="CR138" s="80"/>
      <c r="CS138" s="80"/>
      <c r="CT138" s="80"/>
      <c r="CU138" s="80"/>
      <c r="CV138" s="80"/>
      <c r="CW138" s="80"/>
      <c r="CX138" s="80"/>
      <c r="CY138" s="80"/>
      <c r="CZ138" s="80"/>
      <c r="DA138" s="80"/>
      <c r="DB138" s="80"/>
      <c r="DC138" s="80"/>
      <c r="DD138" s="80"/>
      <c r="DE138" s="80"/>
      <c r="DF138" s="80"/>
    </row>
    <row r="139" spans="1:110" s="81" customFormat="1" ht="30" x14ac:dyDescent="0.4">
      <c r="A139" s="82"/>
      <c r="G139" s="80"/>
      <c r="H139" s="80"/>
      <c r="I139" s="80"/>
      <c r="J139" s="80"/>
      <c r="K139" s="80"/>
      <c r="L139" s="80"/>
      <c r="M139" s="80"/>
      <c r="N139" s="80"/>
      <c r="O139" s="80"/>
      <c r="P139" s="80"/>
      <c r="Q139" s="80"/>
      <c r="R139" s="80"/>
      <c r="S139" s="80"/>
      <c r="T139" s="80"/>
      <c r="U139" s="80"/>
      <c r="V139" s="80"/>
      <c r="W139" s="80"/>
      <c r="X139" s="80"/>
      <c r="Y139" s="80"/>
      <c r="Z139" s="80"/>
      <c r="AA139" s="80"/>
      <c r="AB139" s="80"/>
      <c r="AC139" s="80"/>
      <c r="AD139" s="80"/>
      <c r="AE139" s="80"/>
      <c r="AF139" s="80"/>
      <c r="AG139" s="80"/>
      <c r="AH139" s="80"/>
      <c r="AI139" s="80"/>
      <c r="AJ139" s="80"/>
      <c r="AK139" s="80"/>
      <c r="AL139" s="80"/>
      <c r="AM139" s="80"/>
      <c r="AN139" s="80"/>
      <c r="AO139" s="80"/>
      <c r="AP139" s="80"/>
      <c r="AQ139" s="80"/>
      <c r="AR139" s="80"/>
      <c r="AS139" s="80"/>
      <c r="AT139" s="80"/>
      <c r="AU139" s="80"/>
      <c r="AV139" s="80"/>
      <c r="AW139" s="80"/>
      <c r="AX139" s="80"/>
      <c r="AY139" s="80"/>
      <c r="AZ139" s="80"/>
      <c r="BA139" s="80"/>
      <c r="BB139" s="80"/>
      <c r="BC139" s="80"/>
      <c r="BD139" s="80"/>
      <c r="BE139" s="80"/>
      <c r="BF139" s="80"/>
      <c r="BG139" s="80"/>
      <c r="BH139" s="80"/>
      <c r="BI139" s="80"/>
      <c r="BJ139" s="80"/>
      <c r="BK139" s="80"/>
      <c r="BL139" s="80"/>
      <c r="BM139" s="80"/>
      <c r="BN139" s="80"/>
      <c r="BO139" s="80"/>
      <c r="BP139" s="80"/>
      <c r="BQ139" s="80"/>
      <c r="BR139" s="80"/>
      <c r="BS139" s="80"/>
      <c r="BT139" s="80"/>
      <c r="BU139" s="80"/>
      <c r="BV139" s="80"/>
      <c r="BW139" s="80"/>
      <c r="BX139" s="80"/>
      <c r="BY139" s="80"/>
      <c r="BZ139" s="80"/>
      <c r="CA139" s="80"/>
      <c r="CB139" s="80"/>
      <c r="CC139" s="80"/>
      <c r="CD139" s="80"/>
      <c r="CE139" s="80"/>
      <c r="CF139" s="80"/>
      <c r="CG139" s="80"/>
      <c r="CH139" s="80"/>
      <c r="CI139" s="80"/>
      <c r="CJ139" s="80"/>
      <c r="CK139" s="80"/>
      <c r="CL139" s="80"/>
      <c r="CM139" s="80"/>
      <c r="CN139" s="80"/>
      <c r="CO139" s="80"/>
      <c r="CP139" s="80"/>
      <c r="CQ139" s="80"/>
      <c r="CR139" s="80"/>
      <c r="CS139" s="80"/>
      <c r="CT139" s="80"/>
      <c r="CU139" s="80"/>
      <c r="CV139" s="80"/>
      <c r="CW139" s="80"/>
      <c r="CX139" s="80"/>
      <c r="CY139" s="80"/>
      <c r="CZ139" s="80"/>
      <c r="DA139" s="80"/>
      <c r="DB139" s="80"/>
      <c r="DC139" s="80"/>
      <c r="DD139" s="80"/>
      <c r="DE139" s="80"/>
      <c r="DF139" s="80"/>
    </row>
    <row r="140" spans="1:110" s="81" customFormat="1" ht="30" x14ac:dyDescent="0.4">
      <c r="A140" s="82" t="s">
        <v>99</v>
      </c>
      <c r="G140" s="80"/>
      <c r="H140" s="80"/>
      <c r="I140" s="80"/>
      <c r="J140" s="80"/>
      <c r="K140" s="80"/>
      <c r="L140" s="80"/>
      <c r="M140" s="80"/>
      <c r="N140" s="80"/>
      <c r="O140" s="80"/>
      <c r="P140" s="80"/>
      <c r="Q140" s="80"/>
      <c r="R140" s="80"/>
      <c r="S140" s="80"/>
      <c r="T140" s="80"/>
      <c r="U140" s="80"/>
      <c r="V140" s="80"/>
      <c r="W140" s="80"/>
      <c r="X140" s="80"/>
      <c r="Y140" s="80"/>
      <c r="Z140" s="80"/>
      <c r="AA140" s="80"/>
      <c r="AB140" s="80"/>
      <c r="AC140" s="80"/>
      <c r="AD140" s="80"/>
      <c r="AE140" s="80"/>
      <c r="AF140" s="80"/>
      <c r="AG140" s="80"/>
      <c r="AH140" s="80"/>
      <c r="AI140" s="80"/>
      <c r="AJ140" s="80"/>
      <c r="AK140" s="80"/>
      <c r="AL140" s="80"/>
      <c r="AM140" s="80"/>
      <c r="AN140" s="80"/>
      <c r="AO140" s="80"/>
      <c r="AP140" s="80"/>
      <c r="AQ140" s="80"/>
      <c r="AR140" s="80"/>
      <c r="AS140" s="80"/>
      <c r="AT140" s="80"/>
      <c r="AU140" s="80"/>
      <c r="AV140" s="80"/>
      <c r="AW140" s="80"/>
      <c r="AX140" s="80"/>
      <c r="AY140" s="80"/>
      <c r="AZ140" s="80"/>
      <c r="BA140" s="80"/>
      <c r="BB140" s="80"/>
      <c r="BC140" s="80"/>
      <c r="BD140" s="80"/>
      <c r="BE140" s="80"/>
      <c r="BF140" s="80"/>
      <c r="BG140" s="80"/>
      <c r="BH140" s="80"/>
      <c r="BI140" s="80"/>
      <c r="BJ140" s="80"/>
      <c r="BK140" s="80"/>
      <c r="BL140" s="80"/>
      <c r="BM140" s="80"/>
      <c r="BN140" s="80"/>
      <c r="BO140" s="80"/>
      <c r="BP140" s="80"/>
      <c r="BQ140" s="80"/>
      <c r="BR140" s="80"/>
      <c r="BS140" s="80"/>
      <c r="BT140" s="80"/>
      <c r="BU140" s="80"/>
      <c r="BV140" s="80"/>
      <c r="BW140" s="80"/>
      <c r="BX140" s="80"/>
      <c r="BY140" s="80"/>
      <c r="BZ140" s="80"/>
      <c r="CA140" s="80"/>
      <c r="CB140" s="80"/>
      <c r="CC140" s="80"/>
      <c r="CD140" s="80"/>
      <c r="CE140" s="80"/>
      <c r="CF140" s="80"/>
      <c r="CG140" s="80"/>
      <c r="CH140" s="80"/>
      <c r="CI140" s="80"/>
      <c r="CJ140" s="80"/>
      <c r="CK140" s="80"/>
      <c r="CL140" s="80"/>
      <c r="CM140" s="80"/>
      <c r="CN140" s="80"/>
      <c r="CO140" s="80"/>
      <c r="CP140" s="80"/>
      <c r="CQ140" s="80"/>
      <c r="CR140" s="80"/>
      <c r="CS140" s="80"/>
      <c r="CT140" s="80"/>
      <c r="CU140" s="80"/>
      <c r="CV140" s="80"/>
      <c r="CW140" s="80"/>
      <c r="CX140" s="80"/>
      <c r="CY140" s="80"/>
      <c r="CZ140" s="80"/>
      <c r="DA140" s="80"/>
      <c r="DB140" s="80"/>
      <c r="DC140" s="80"/>
      <c r="DD140" s="80"/>
      <c r="DE140" s="80"/>
      <c r="DF140" s="80"/>
    </row>
    <row r="141" spans="1:110" s="81" customFormat="1" ht="30" x14ac:dyDescent="0.4">
      <c r="A141" s="82" t="s">
        <v>117</v>
      </c>
      <c r="G141" s="80"/>
      <c r="H141" s="80"/>
      <c r="I141" s="80"/>
      <c r="J141" s="80"/>
      <c r="K141" s="80"/>
      <c r="L141" s="80"/>
      <c r="M141" s="80"/>
      <c r="N141" s="80"/>
      <c r="O141" s="80"/>
      <c r="P141" s="80"/>
      <c r="Q141" s="80"/>
      <c r="R141" s="80"/>
      <c r="S141" s="80"/>
      <c r="T141" s="80"/>
      <c r="U141" s="80"/>
      <c r="V141" s="80"/>
      <c r="W141" s="80"/>
      <c r="X141" s="80"/>
      <c r="Y141" s="80"/>
      <c r="Z141" s="80"/>
      <c r="AA141" s="80"/>
      <c r="AB141" s="80"/>
      <c r="AC141" s="80"/>
      <c r="AD141" s="80"/>
      <c r="AE141" s="80"/>
      <c r="AF141" s="80"/>
      <c r="AG141" s="80"/>
      <c r="AH141" s="80"/>
      <c r="AI141" s="80"/>
      <c r="AJ141" s="80"/>
      <c r="AK141" s="80"/>
      <c r="AL141" s="80"/>
      <c r="AM141" s="80"/>
      <c r="AN141" s="80"/>
      <c r="AO141" s="80"/>
      <c r="AP141" s="80"/>
      <c r="AQ141" s="80"/>
      <c r="AR141" s="80"/>
      <c r="AS141" s="80"/>
      <c r="AT141" s="80"/>
      <c r="AU141" s="80"/>
      <c r="AV141" s="80"/>
      <c r="AW141" s="80"/>
      <c r="AX141" s="80"/>
      <c r="AY141" s="80"/>
      <c r="AZ141" s="80"/>
      <c r="BA141" s="80"/>
      <c r="BB141" s="80"/>
      <c r="BC141" s="80"/>
      <c r="BD141" s="80"/>
      <c r="BE141" s="80"/>
      <c r="BF141" s="80"/>
      <c r="BG141" s="80"/>
      <c r="BH141" s="80"/>
      <c r="BI141" s="80"/>
      <c r="BJ141" s="80"/>
      <c r="BK141" s="80"/>
      <c r="BL141" s="80"/>
      <c r="BM141" s="80"/>
      <c r="BN141" s="80"/>
      <c r="BO141" s="80"/>
      <c r="BP141" s="80"/>
      <c r="BQ141" s="80"/>
      <c r="BR141" s="80"/>
      <c r="BS141" s="80"/>
      <c r="BT141" s="80"/>
      <c r="BU141" s="80"/>
      <c r="BV141" s="80"/>
      <c r="BW141" s="80"/>
      <c r="BX141" s="80"/>
      <c r="BY141" s="80"/>
      <c r="BZ141" s="80"/>
      <c r="CA141" s="80"/>
      <c r="CB141" s="80"/>
      <c r="CC141" s="80"/>
      <c r="CD141" s="80"/>
      <c r="CE141" s="80"/>
      <c r="CF141" s="80"/>
      <c r="CG141" s="80"/>
      <c r="CH141" s="80"/>
      <c r="CI141" s="80"/>
      <c r="CJ141" s="80"/>
      <c r="CK141" s="80"/>
      <c r="CL141" s="80"/>
      <c r="CM141" s="80"/>
      <c r="CN141" s="80"/>
      <c r="CO141" s="80"/>
      <c r="CP141" s="80"/>
      <c r="CQ141" s="80"/>
      <c r="CR141" s="80"/>
      <c r="CS141" s="80"/>
      <c r="CT141" s="80"/>
      <c r="CU141" s="80"/>
      <c r="CV141" s="80"/>
      <c r="CW141" s="80"/>
      <c r="CX141" s="80"/>
      <c r="CY141" s="80"/>
      <c r="CZ141" s="80"/>
      <c r="DA141" s="80"/>
      <c r="DB141" s="80"/>
      <c r="DC141" s="80"/>
      <c r="DD141" s="80"/>
      <c r="DE141" s="80"/>
      <c r="DF141" s="80"/>
    </row>
    <row r="142" spans="1:110" s="81" customFormat="1" ht="30" x14ac:dyDescent="0.4">
      <c r="A142" s="82" t="s">
        <v>118</v>
      </c>
      <c r="G142" s="80"/>
      <c r="H142" s="80"/>
      <c r="I142" s="80"/>
      <c r="J142" s="80"/>
      <c r="K142" s="80"/>
      <c r="L142" s="80"/>
      <c r="M142" s="80"/>
      <c r="N142" s="80"/>
      <c r="O142" s="80"/>
      <c r="P142" s="80"/>
      <c r="Q142" s="80"/>
      <c r="R142" s="80"/>
      <c r="S142" s="80"/>
      <c r="T142" s="80"/>
      <c r="U142" s="80"/>
      <c r="V142" s="80"/>
      <c r="W142" s="80"/>
      <c r="X142" s="80"/>
      <c r="Y142" s="80"/>
      <c r="Z142" s="80"/>
      <c r="AA142" s="80"/>
      <c r="AB142" s="80"/>
      <c r="AC142" s="80"/>
      <c r="AD142" s="80"/>
      <c r="AE142" s="80"/>
      <c r="AF142" s="80"/>
      <c r="AG142" s="80"/>
      <c r="AH142" s="80"/>
      <c r="AI142" s="80"/>
      <c r="AJ142" s="80"/>
      <c r="AK142" s="80"/>
      <c r="AL142" s="80"/>
      <c r="AM142" s="80"/>
      <c r="AN142" s="80"/>
      <c r="AO142" s="80"/>
      <c r="AP142" s="80"/>
      <c r="AQ142" s="80"/>
      <c r="AR142" s="80"/>
      <c r="AS142" s="80"/>
      <c r="AT142" s="80"/>
      <c r="AU142" s="80"/>
      <c r="AV142" s="80"/>
      <c r="AW142" s="80"/>
      <c r="AX142" s="80"/>
      <c r="AY142" s="80"/>
      <c r="AZ142" s="80"/>
      <c r="BA142" s="80"/>
      <c r="BB142" s="80"/>
      <c r="BC142" s="80"/>
      <c r="BD142" s="80"/>
      <c r="BE142" s="80"/>
      <c r="BF142" s="80"/>
      <c r="BG142" s="80"/>
      <c r="BH142" s="80"/>
      <c r="BI142" s="80"/>
      <c r="BJ142" s="80"/>
      <c r="BK142" s="80"/>
      <c r="BL142" s="80"/>
      <c r="BM142" s="80"/>
      <c r="BN142" s="80"/>
      <c r="BO142" s="80"/>
      <c r="BP142" s="80"/>
      <c r="BQ142" s="80"/>
      <c r="BR142" s="80"/>
      <c r="BS142" s="80"/>
      <c r="BT142" s="80"/>
      <c r="BU142" s="80"/>
      <c r="BV142" s="80"/>
      <c r="BW142" s="80"/>
      <c r="BX142" s="80"/>
      <c r="BY142" s="80"/>
      <c r="BZ142" s="80"/>
      <c r="CA142" s="80"/>
      <c r="CB142" s="80"/>
      <c r="CC142" s="80"/>
      <c r="CD142" s="80"/>
      <c r="CE142" s="80"/>
      <c r="CF142" s="80"/>
      <c r="CG142" s="80"/>
      <c r="CH142" s="80"/>
      <c r="CI142" s="80"/>
      <c r="CJ142" s="80"/>
      <c r="CK142" s="80"/>
      <c r="CL142" s="80"/>
      <c r="CM142" s="80"/>
      <c r="CN142" s="80"/>
      <c r="CO142" s="80"/>
      <c r="CP142" s="80"/>
      <c r="CQ142" s="80"/>
      <c r="CR142" s="80"/>
      <c r="CS142" s="80"/>
      <c r="CT142" s="80"/>
      <c r="CU142" s="80"/>
      <c r="CV142" s="80"/>
      <c r="CW142" s="80"/>
      <c r="CX142" s="80"/>
      <c r="CY142" s="80"/>
      <c r="CZ142" s="80"/>
      <c r="DA142" s="80"/>
      <c r="DB142" s="80"/>
      <c r="DC142" s="80"/>
      <c r="DD142" s="80"/>
      <c r="DE142" s="80"/>
      <c r="DF142" s="80"/>
    </row>
    <row r="143" spans="1:110" s="81" customFormat="1" ht="30" x14ac:dyDescent="0.4">
      <c r="A143" s="82" t="s">
        <v>100</v>
      </c>
      <c r="G143" s="80"/>
      <c r="H143" s="80"/>
      <c r="I143" s="80"/>
      <c r="J143" s="80"/>
      <c r="K143" s="80"/>
      <c r="L143" s="80"/>
      <c r="M143" s="80"/>
      <c r="N143" s="80"/>
      <c r="O143" s="80"/>
      <c r="P143" s="80"/>
      <c r="Q143" s="80"/>
      <c r="R143" s="80"/>
      <c r="S143" s="80"/>
      <c r="T143" s="80"/>
      <c r="U143" s="80"/>
      <c r="V143" s="80"/>
      <c r="W143" s="80"/>
      <c r="X143" s="80"/>
      <c r="Y143" s="80"/>
      <c r="Z143" s="80"/>
      <c r="AA143" s="80"/>
      <c r="AB143" s="80"/>
      <c r="AC143" s="80"/>
      <c r="AD143" s="80"/>
      <c r="AE143" s="80"/>
      <c r="AF143" s="80"/>
      <c r="AG143" s="80"/>
      <c r="AH143" s="80"/>
      <c r="AI143" s="80"/>
      <c r="AJ143" s="80"/>
      <c r="AK143" s="80"/>
      <c r="AL143" s="80"/>
      <c r="AM143" s="80"/>
      <c r="AN143" s="80"/>
      <c r="AO143" s="80"/>
      <c r="AP143" s="80"/>
      <c r="AQ143" s="80"/>
      <c r="AR143" s="80"/>
      <c r="AS143" s="80"/>
      <c r="AT143" s="80"/>
      <c r="AU143" s="80"/>
      <c r="AV143" s="80"/>
      <c r="AW143" s="80"/>
      <c r="AX143" s="80"/>
      <c r="AY143" s="80"/>
      <c r="AZ143" s="80"/>
      <c r="BA143" s="80"/>
      <c r="BB143" s="80"/>
      <c r="BC143" s="80"/>
      <c r="BD143" s="80"/>
      <c r="BE143" s="80"/>
      <c r="BF143" s="80"/>
      <c r="BG143" s="80"/>
      <c r="BH143" s="80"/>
      <c r="BI143" s="80"/>
      <c r="BJ143" s="80"/>
      <c r="BK143" s="80"/>
      <c r="BL143" s="80"/>
      <c r="BM143" s="80"/>
      <c r="BN143" s="80"/>
      <c r="BO143" s="80"/>
      <c r="BP143" s="80"/>
      <c r="BQ143" s="80"/>
      <c r="BR143" s="80"/>
      <c r="BS143" s="80"/>
      <c r="BT143" s="80"/>
      <c r="BU143" s="80"/>
      <c r="BV143" s="80"/>
      <c r="BW143" s="80"/>
      <c r="BX143" s="80"/>
      <c r="BY143" s="80"/>
      <c r="BZ143" s="80"/>
      <c r="CA143" s="80"/>
      <c r="CB143" s="80"/>
      <c r="CC143" s="80"/>
      <c r="CD143" s="80"/>
      <c r="CE143" s="80"/>
      <c r="CF143" s="80"/>
      <c r="CG143" s="80"/>
      <c r="CH143" s="80"/>
      <c r="CI143" s="80"/>
      <c r="CJ143" s="80"/>
      <c r="CK143" s="80"/>
      <c r="CL143" s="80"/>
      <c r="CM143" s="80"/>
      <c r="CN143" s="80"/>
      <c r="CO143" s="80"/>
      <c r="CP143" s="80"/>
      <c r="CQ143" s="80"/>
      <c r="CR143" s="80"/>
      <c r="CS143" s="80"/>
      <c r="CT143" s="80"/>
      <c r="CU143" s="80"/>
      <c r="CV143" s="80"/>
      <c r="CW143" s="80"/>
      <c r="CX143" s="80"/>
      <c r="CY143" s="80"/>
      <c r="CZ143" s="80"/>
      <c r="DA143" s="80"/>
      <c r="DB143" s="80"/>
      <c r="DC143" s="80"/>
      <c r="DD143" s="80"/>
      <c r="DE143" s="80"/>
      <c r="DF143" s="80"/>
    </row>
    <row r="144" spans="1:110" s="81" customFormat="1" ht="30" x14ac:dyDescent="0.4">
      <c r="A144" s="82"/>
      <c r="G144" s="80"/>
      <c r="H144" s="80"/>
      <c r="I144" s="80"/>
      <c r="J144" s="80"/>
      <c r="K144" s="80"/>
      <c r="L144" s="80"/>
      <c r="M144" s="80"/>
      <c r="N144" s="80"/>
      <c r="O144" s="80"/>
      <c r="P144" s="80"/>
      <c r="Q144" s="80"/>
      <c r="R144" s="80"/>
      <c r="S144" s="80"/>
      <c r="T144" s="80"/>
      <c r="U144" s="80"/>
      <c r="V144" s="80"/>
      <c r="W144" s="80"/>
      <c r="X144" s="80"/>
      <c r="Y144" s="80"/>
      <c r="Z144" s="80"/>
      <c r="AA144" s="80"/>
      <c r="AB144" s="80"/>
      <c r="AC144" s="80"/>
      <c r="AD144" s="80"/>
      <c r="AE144" s="80"/>
      <c r="AF144" s="80"/>
      <c r="AG144" s="80"/>
      <c r="AH144" s="80"/>
      <c r="AI144" s="80"/>
      <c r="AJ144" s="80"/>
      <c r="AK144" s="80"/>
      <c r="AL144" s="80"/>
      <c r="AM144" s="80"/>
      <c r="AN144" s="80"/>
      <c r="AO144" s="80"/>
      <c r="AP144" s="80"/>
      <c r="AQ144" s="80"/>
      <c r="AR144" s="80"/>
      <c r="AS144" s="80"/>
      <c r="AT144" s="80"/>
      <c r="AU144" s="80"/>
      <c r="AV144" s="80"/>
      <c r="AW144" s="80"/>
      <c r="AX144" s="80"/>
      <c r="AY144" s="80"/>
      <c r="AZ144" s="80"/>
      <c r="BA144" s="80"/>
      <c r="BB144" s="80"/>
      <c r="BC144" s="80"/>
      <c r="BD144" s="80"/>
      <c r="BE144" s="80"/>
      <c r="BF144" s="80"/>
      <c r="BG144" s="80"/>
      <c r="BH144" s="80"/>
      <c r="BI144" s="80"/>
      <c r="BJ144" s="80"/>
      <c r="BK144" s="80"/>
      <c r="BL144" s="80"/>
      <c r="BM144" s="80"/>
      <c r="BN144" s="80"/>
      <c r="BO144" s="80"/>
      <c r="BP144" s="80"/>
      <c r="BQ144" s="80"/>
      <c r="BR144" s="80"/>
      <c r="BS144" s="80"/>
      <c r="BT144" s="80"/>
      <c r="BU144" s="80"/>
      <c r="BV144" s="80"/>
      <c r="BW144" s="80"/>
      <c r="BX144" s="80"/>
      <c r="BY144" s="80"/>
      <c r="BZ144" s="80"/>
      <c r="CA144" s="80"/>
      <c r="CB144" s="80"/>
      <c r="CC144" s="80"/>
      <c r="CD144" s="80"/>
      <c r="CE144" s="80"/>
      <c r="CF144" s="80"/>
      <c r="CG144" s="80"/>
      <c r="CH144" s="80"/>
      <c r="CI144" s="80"/>
      <c r="CJ144" s="80"/>
      <c r="CK144" s="80"/>
      <c r="CL144" s="80"/>
      <c r="CM144" s="80"/>
      <c r="CN144" s="80"/>
      <c r="CO144" s="80"/>
      <c r="CP144" s="80"/>
      <c r="CQ144" s="80"/>
      <c r="CR144" s="80"/>
      <c r="CS144" s="80"/>
      <c r="CT144" s="80"/>
      <c r="CU144" s="80"/>
      <c r="CV144" s="80"/>
      <c r="CW144" s="80"/>
      <c r="CX144" s="80"/>
      <c r="CY144" s="80"/>
      <c r="CZ144" s="80"/>
      <c r="DA144" s="80"/>
      <c r="DB144" s="80"/>
      <c r="DC144" s="80"/>
      <c r="DD144" s="80"/>
      <c r="DE144" s="80"/>
      <c r="DF144" s="80"/>
    </row>
    <row r="145" spans="1:110" s="81" customFormat="1" ht="30" x14ac:dyDescent="0.4">
      <c r="A145" s="82" t="s">
        <v>119</v>
      </c>
      <c r="G145" s="80"/>
      <c r="H145" s="80"/>
      <c r="I145" s="80"/>
      <c r="J145" s="80"/>
      <c r="K145" s="80"/>
      <c r="L145" s="80"/>
      <c r="M145" s="80"/>
      <c r="N145" s="80"/>
      <c r="O145" s="80"/>
      <c r="P145" s="80"/>
      <c r="Q145" s="80"/>
      <c r="R145" s="80"/>
      <c r="S145" s="80"/>
      <c r="T145" s="80"/>
      <c r="U145" s="80"/>
      <c r="V145" s="80"/>
      <c r="W145" s="80"/>
      <c r="X145" s="80"/>
      <c r="Y145" s="80"/>
      <c r="Z145" s="80"/>
      <c r="AA145" s="80"/>
      <c r="AB145" s="80"/>
      <c r="AC145" s="80"/>
      <c r="AD145" s="80"/>
      <c r="AE145" s="80"/>
      <c r="AF145" s="80"/>
      <c r="AG145" s="80"/>
      <c r="AH145" s="80"/>
      <c r="AI145" s="80"/>
      <c r="AJ145" s="80"/>
      <c r="AK145" s="80"/>
      <c r="AL145" s="80"/>
      <c r="AM145" s="80"/>
      <c r="AN145" s="80"/>
      <c r="AO145" s="80"/>
      <c r="AP145" s="80"/>
      <c r="AQ145" s="80"/>
      <c r="AR145" s="80"/>
      <c r="AS145" s="80"/>
      <c r="AT145" s="80"/>
      <c r="AU145" s="80"/>
      <c r="AV145" s="80"/>
      <c r="AW145" s="80"/>
      <c r="AX145" s="80"/>
      <c r="AY145" s="80"/>
      <c r="AZ145" s="80"/>
      <c r="BA145" s="80"/>
      <c r="BB145" s="80"/>
      <c r="BC145" s="80"/>
      <c r="BD145" s="80"/>
      <c r="BE145" s="80"/>
      <c r="BF145" s="80"/>
      <c r="BG145" s="80"/>
      <c r="BH145" s="80"/>
      <c r="BI145" s="80"/>
      <c r="BJ145" s="80"/>
      <c r="BK145" s="80"/>
      <c r="BL145" s="80"/>
      <c r="BM145" s="80"/>
      <c r="BN145" s="80"/>
      <c r="BO145" s="80"/>
      <c r="BP145" s="80"/>
      <c r="BQ145" s="80"/>
      <c r="BR145" s="80"/>
      <c r="BS145" s="80"/>
      <c r="BT145" s="80"/>
      <c r="BU145" s="80"/>
      <c r="BV145" s="80"/>
      <c r="BW145" s="80"/>
      <c r="BX145" s="80"/>
      <c r="BY145" s="80"/>
      <c r="BZ145" s="80"/>
      <c r="CA145" s="80"/>
      <c r="CB145" s="80"/>
      <c r="CC145" s="80"/>
      <c r="CD145" s="80"/>
      <c r="CE145" s="80"/>
      <c r="CF145" s="80"/>
      <c r="CG145" s="80"/>
      <c r="CH145" s="80"/>
      <c r="CI145" s="80"/>
      <c r="CJ145" s="80"/>
      <c r="CK145" s="80"/>
      <c r="CL145" s="80"/>
      <c r="CM145" s="80"/>
      <c r="CN145" s="80"/>
      <c r="CO145" s="80"/>
      <c r="CP145" s="80"/>
      <c r="CQ145" s="80"/>
      <c r="CR145" s="80"/>
      <c r="CS145" s="80"/>
      <c r="CT145" s="80"/>
      <c r="CU145" s="80"/>
      <c r="CV145" s="80"/>
      <c r="CW145" s="80"/>
      <c r="CX145" s="80"/>
      <c r="CY145" s="80"/>
      <c r="CZ145" s="80"/>
      <c r="DA145" s="80"/>
      <c r="DB145" s="80"/>
      <c r="DC145" s="80"/>
      <c r="DD145" s="80"/>
      <c r="DE145" s="80"/>
      <c r="DF145" s="80"/>
    </row>
    <row r="146" spans="1:110" s="81" customFormat="1" ht="30" x14ac:dyDescent="0.4">
      <c r="A146" s="82" t="s">
        <v>101</v>
      </c>
      <c r="G146" s="80"/>
      <c r="H146" s="80"/>
      <c r="I146" s="80"/>
      <c r="J146" s="80"/>
      <c r="K146" s="80"/>
      <c r="L146" s="80"/>
      <c r="M146" s="80"/>
      <c r="N146" s="80"/>
      <c r="O146" s="80"/>
      <c r="P146" s="80"/>
      <c r="Q146" s="80"/>
      <c r="R146" s="80"/>
      <c r="S146" s="80"/>
      <c r="T146" s="80"/>
      <c r="U146" s="80"/>
      <c r="V146" s="80"/>
      <c r="W146" s="80"/>
      <c r="X146" s="80"/>
      <c r="Y146" s="80"/>
      <c r="Z146" s="80"/>
      <c r="AA146" s="80"/>
      <c r="AB146" s="80"/>
      <c r="AC146" s="80"/>
      <c r="AD146" s="80"/>
      <c r="AE146" s="80"/>
      <c r="AF146" s="80"/>
      <c r="AG146" s="80"/>
      <c r="AH146" s="80"/>
      <c r="AI146" s="80"/>
      <c r="AJ146" s="80"/>
      <c r="AK146" s="80"/>
      <c r="AL146" s="80"/>
      <c r="AM146" s="80"/>
      <c r="AN146" s="80"/>
      <c r="AO146" s="80"/>
      <c r="AP146" s="80"/>
      <c r="AQ146" s="80"/>
      <c r="AR146" s="80"/>
      <c r="AS146" s="80"/>
      <c r="AT146" s="80"/>
      <c r="AU146" s="80"/>
      <c r="AV146" s="80"/>
      <c r="AW146" s="80"/>
      <c r="AX146" s="80"/>
      <c r="AY146" s="80"/>
      <c r="AZ146" s="80"/>
      <c r="BA146" s="80"/>
      <c r="BB146" s="80"/>
      <c r="BC146" s="80"/>
      <c r="BD146" s="80"/>
      <c r="BE146" s="80"/>
      <c r="BF146" s="80"/>
      <c r="BG146" s="80"/>
      <c r="BH146" s="80"/>
      <c r="BI146" s="80"/>
      <c r="BJ146" s="80"/>
      <c r="BK146" s="80"/>
      <c r="BL146" s="80"/>
      <c r="BM146" s="80"/>
      <c r="BN146" s="80"/>
      <c r="BO146" s="80"/>
      <c r="BP146" s="80"/>
      <c r="BQ146" s="80"/>
      <c r="BR146" s="80"/>
      <c r="BS146" s="80"/>
      <c r="BT146" s="80"/>
      <c r="BU146" s="80"/>
      <c r="BV146" s="80"/>
      <c r="BW146" s="80"/>
      <c r="BX146" s="80"/>
      <c r="BY146" s="80"/>
      <c r="BZ146" s="80"/>
      <c r="CA146" s="80"/>
      <c r="CB146" s="80"/>
      <c r="CC146" s="80"/>
      <c r="CD146" s="80"/>
      <c r="CE146" s="80"/>
      <c r="CF146" s="80"/>
      <c r="CG146" s="80"/>
      <c r="CH146" s="80"/>
      <c r="CI146" s="80"/>
      <c r="CJ146" s="80"/>
      <c r="CK146" s="80"/>
      <c r="CL146" s="80"/>
      <c r="CM146" s="80"/>
      <c r="CN146" s="80"/>
      <c r="CO146" s="80"/>
      <c r="CP146" s="80"/>
      <c r="CQ146" s="80"/>
      <c r="CR146" s="80"/>
      <c r="CS146" s="80"/>
      <c r="CT146" s="80"/>
      <c r="CU146" s="80"/>
      <c r="CV146" s="80"/>
      <c r="CW146" s="80"/>
      <c r="CX146" s="80"/>
      <c r="CY146" s="80"/>
      <c r="CZ146" s="80"/>
      <c r="DA146" s="80"/>
      <c r="DB146" s="80"/>
      <c r="DC146" s="80"/>
      <c r="DD146" s="80"/>
      <c r="DE146" s="80"/>
      <c r="DF146" s="80"/>
    </row>
    <row r="147" spans="1:110" s="81" customFormat="1" ht="30" x14ac:dyDescent="0.4">
      <c r="A147" s="82" t="s">
        <v>102</v>
      </c>
      <c r="G147" s="80"/>
      <c r="H147" s="80"/>
      <c r="I147" s="80"/>
      <c r="J147" s="80"/>
      <c r="K147" s="80"/>
      <c r="L147" s="80"/>
      <c r="M147" s="80"/>
      <c r="N147" s="80"/>
      <c r="O147" s="80"/>
      <c r="P147" s="80"/>
      <c r="Q147" s="80"/>
      <c r="R147" s="80"/>
      <c r="S147" s="80"/>
      <c r="T147" s="80"/>
      <c r="U147" s="80"/>
      <c r="V147" s="80"/>
      <c r="W147" s="80"/>
      <c r="X147" s="80"/>
      <c r="Y147" s="80"/>
      <c r="Z147" s="80"/>
      <c r="AA147" s="80"/>
      <c r="AB147" s="80"/>
      <c r="AC147" s="80"/>
      <c r="AD147" s="80"/>
      <c r="AE147" s="80"/>
      <c r="AF147" s="80"/>
      <c r="AG147" s="80"/>
      <c r="AH147" s="80"/>
      <c r="AI147" s="80"/>
      <c r="AJ147" s="80"/>
      <c r="AK147" s="80"/>
      <c r="AL147" s="80"/>
      <c r="AM147" s="80"/>
      <c r="AN147" s="80"/>
      <c r="AO147" s="80"/>
      <c r="AP147" s="80"/>
      <c r="AQ147" s="80"/>
      <c r="AR147" s="80"/>
      <c r="AS147" s="80"/>
      <c r="AT147" s="80"/>
      <c r="AU147" s="80"/>
      <c r="AV147" s="80"/>
      <c r="AW147" s="80"/>
      <c r="AX147" s="80"/>
      <c r="AY147" s="80"/>
      <c r="AZ147" s="80"/>
      <c r="BA147" s="80"/>
      <c r="BB147" s="80"/>
      <c r="BC147" s="80"/>
      <c r="BD147" s="80"/>
      <c r="BE147" s="80"/>
      <c r="BF147" s="80"/>
      <c r="BG147" s="80"/>
      <c r="BH147" s="80"/>
      <c r="BI147" s="80"/>
      <c r="BJ147" s="80"/>
      <c r="BK147" s="80"/>
      <c r="BL147" s="80"/>
      <c r="BM147" s="80"/>
      <c r="BN147" s="80"/>
      <c r="BO147" s="80"/>
      <c r="BP147" s="80"/>
      <c r="BQ147" s="80"/>
      <c r="BR147" s="80"/>
      <c r="BS147" s="80"/>
      <c r="BT147" s="80"/>
      <c r="BU147" s="80"/>
      <c r="BV147" s="80"/>
      <c r="BW147" s="80"/>
      <c r="BX147" s="80"/>
      <c r="BY147" s="80"/>
      <c r="BZ147" s="80"/>
      <c r="CA147" s="80"/>
      <c r="CB147" s="80"/>
      <c r="CC147" s="80"/>
      <c r="CD147" s="80"/>
      <c r="CE147" s="80"/>
      <c r="CF147" s="80"/>
      <c r="CG147" s="80"/>
      <c r="CH147" s="80"/>
      <c r="CI147" s="80"/>
      <c r="CJ147" s="80"/>
      <c r="CK147" s="80"/>
      <c r="CL147" s="80"/>
      <c r="CM147" s="80"/>
      <c r="CN147" s="80"/>
      <c r="CO147" s="80"/>
      <c r="CP147" s="80"/>
      <c r="CQ147" s="80"/>
      <c r="CR147" s="80"/>
      <c r="CS147" s="80"/>
      <c r="CT147" s="80"/>
      <c r="CU147" s="80"/>
      <c r="CV147" s="80"/>
      <c r="CW147" s="80"/>
      <c r="CX147" s="80"/>
      <c r="CY147" s="80"/>
      <c r="CZ147" s="80"/>
      <c r="DA147" s="80"/>
      <c r="DB147" s="80"/>
      <c r="DC147" s="80"/>
      <c r="DD147" s="80"/>
      <c r="DE147" s="80"/>
      <c r="DF147" s="80"/>
    </row>
    <row r="148" spans="1:110" s="81" customFormat="1" ht="30" x14ac:dyDescent="0.4">
      <c r="A148" s="82" t="s">
        <v>103</v>
      </c>
      <c r="G148" s="80"/>
      <c r="H148" s="80"/>
      <c r="I148" s="80"/>
      <c r="J148" s="80"/>
      <c r="K148" s="80"/>
      <c r="L148" s="80"/>
      <c r="M148" s="80"/>
      <c r="N148" s="80"/>
      <c r="O148" s="80"/>
      <c r="P148" s="80"/>
      <c r="Q148" s="80"/>
      <c r="R148" s="80"/>
      <c r="S148" s="80"/>
      <c r="T148" s="80"/>
      <c r="U148" s="80"/>
      <c r="V148" s="80"/>
      <c r="W148" s="80"/>
      <c r="X148" s="80"/>
      <c r="Y148" s="80"/>
      <c r="Z148" s="80"/>
      <c r="AA148" s="80"/>
      <c r="AB148" s="80"/>
      <c r="AC148" s="80"/>
      <c r="AD148" s="80"/>
      <c r="AE148" s="80"/>
      <c r="AF148" s="80"/>
      <c r="AG148" s="80"/>
      <c r="AH148" s="80"/>
      <c r="AI148" s="80"/>
      <c r="AJ148" s="80"/>
      <c r="AK148" s="80"/>
      <c r="AL148" s="80"/>
      <c r="AM148" s="80"/>
      <c r="AN148" s="80"/>
      <c r="AO148" s="80"/>
      <c r="AP148" s="80"/>
      <c r="AQ148" s="80"/>
      <c r="AR148" s="80"/>
      <c r="AS148" s="80"/>
      <c r="AT148" s="80"/>
      <c r="AU148" s="80"/>
      <c r="AV148" s="80"/>
      <c r="AW148" s="80"/>
      <c r="AX148" s="80"/>
      <c r="AY148" s="80"/>
      <c r="AZ148" s="80"/>
      <c r="BA148" s="80"/>
      <c r="BB148" s="80"/>
      <c r="BC148" s="80"/>
      <c r="BD148" s="80"/>
      <c r="BE148" s="80"/>
      <c r="BF148" s="80"/>
      <c r="BG148" s="80"/>
      <c r="BH148" s="80"/>
      <c r="BI148" s="80"/>
      <c r="BJ148" s="80"/>
      <c r="BK148" s="80"/>
      <c r="BL148" s="80"/>
      <c r="BM148" s="80"/>
      <c r="BN148" s="80"/>
      <c r="BO148" s="80"/>
      <c r="BP148" s="80"/>
      <c r="BQ148" s="80"/>
      <c r="BR148" s="80"/>
      <c r="BS148" s="80"/>
      <c r="BT148" s="80"/>
      <c r="BU148" s="80"/>
      <c r="BV148" s="80"/>
      <c r="BW148" s="80"/>
      <c r="BX148" s="80"/>
      <c r="BY148" s="80"/>
      <c r="BZ148" s="80"/>
      <c r="CA148" s="80"/>
      <c r="CB148" s="80"/>
      <c r="CC148" s="80"/>
      <c r="CD148" s="80"/>
      <c r="CE148" s="80"/>
      <c r="CF148" s="80"/>
      <c r="CG148" s="80"/>
      <c r="CH148" s="80"/>
      <c r="CI148" s="80"/>
      <c r="CJ148" s="80"/>
      <c r="CK148" s="80"/>
      <c r="CL148" s="80"/>
      <c r="CM148" s="80"/>
      <c r="CN148" s="80"/>
      <c r="CO148" s="80"/>
      <c r="CP148" s="80"/>
      <c r="CQ148" s="80"/>
      <c r="CR148" s="80"/>
      <c r="CS148" s="80"/>
      <c r="CT148" s="80"/>
      <c r="CU148" s="80"/>
      <c r="CV148" s="80"/>
      <c r="CW148" s="80"/>
      <c r="CX148" s="80"/>
      <c r="CY148" s="80"/>
      <c r="CZ148" s="80"/>
      <c r="DA148" s="80"/>
      <c r="DB148" s="80"/>
      <c r="DC148" s="80"/>
      <c r="DD148" s="80"/>
      <c r="DE148" s="80"/>
      <c r="DF148" s="80"/>
    </row>
    <row r="149" spans="1:110" s="81" customFormat="1" ht="30" x14ac:dyDescent="0.4">
      <c r="A149" s="82"/>
      <c r="G149" s="80"/>
      <c r="H149" s="80"/>
      <c r="I149" s="80"/>
      <c r="J149" s="80"/>
      <c r="K149" s="80"/>
      <c r="L149" s="80"/>
      <c r="M149" s="80"/>
      <c r="N149" s="80"/>
      <c r="O149" s="80"/>
      <c r="P149" s="80"/>
      <c r="Q149" s="80"/>
      <c r="R149" s="80"/>
      <c r="S149" s="80"/>
      <c r="T149" s="80"/>
      <c r="U149" s="80"/>
      <c r="V149" s="80"/>
      <c r="W149" s="80"/>
      <c r="X149" s="80"/>
      <c r="Y149" s="80"/>
      <c r="Z149" s="80"/>
      <c r="AA149" s="80"/>
      <c r="AB149" s="80"/>
      <c r="AC149" s="80"/>
      <c r="AD149" s="80"/>
      <c r="AE149" s="80"/>
      <c r="AF149" s="80"/>
      <c r="AG149" s="80"/>
      <c r="AH149" s="80"/>
      <c r="AI149" s="80"/>
      <c r="AJ149" s="80"/>
      <c r="AK149" s="80"/>
      <c r="AL149" s="80"/>
      <c r="AM149" s="80"/>
      <c r="AN149" s="80"/>
      <c r="AO149" s="80"/>
      <c r="AP149" s="80"/>
      <c r="AQ149" s="80"/>
      <c r="AR149" s="80"/>
      <c r="AS149" s="80"/>
      <c r="AT149" s="80"/>
      <c r="AU149" s="80"/>
      <c r="AV149" s="80"/>
      <c r="AW149" s="80"/>
      <c r="AX149" s="80"/>
      <c r="AY149" s="80"/>
      <c r="AZ149" s="80"/>
      <c r="BA149" s="80"/>
      <c r="BB149" s="80"/>
      <c r="BC149" s="80"/>
      <c r="BD149" s="80"/>
      <c r="BE149" s="80"/>
      <c r="BF149" s="80"/>
      <c r="BG149" s="80"/>
      <c r="BH149" s="80"/>
      <c r="BI149" s="80"/>
      <c r="BJ149" s="80"/>
      <c r="BK149" s="80"/>
      <c r="BL149" s="80"/>
      <c r="BM149" s="80"/>
      <c r="BN149" s="80"/>
      <c r="BO149" s="80"/>
      <c r="BP149" s="80"/>
      <c r="BQ149" s="80"/>
      <c r="BR149" s="80"/>
      <c r="BS149" s="80"/>
      <c r="BT149" s="80"/>
      <c r="BU149" s="80"/>
      <c r="BV149" s="80"/>
      <c r="BW149" s="80"/>
      <c r="BX149" s="80"/>
      <c r="BY149" s="80"/>
      <c r="BZ149" s="80"/>
      <c r="CA149" s="80"/>
      <c r="CB149" s="80"/>
      <c r="CC149" s="80"/>
      <c r="CD149" s="80"/>
      <c r="CE149" s="80"/>
      <c r="CF149" s="80"/>
      <c r="CG149" s="80"/>
      <c r="CH149" s="80"/>
      <c r="CI149" s="80"/>
      <c r="CJ149" s="80"/>
      <c r="CK149" s="80"/>
      <c r="CL149" s="80"/>
      <c r="CM149" s="80"/>
      <c r="CN149" s="80"/>
      <c r="CO149" s="80"/>
      <c r="CP149" s="80"/>
      <c r="CQ149" s="80"/>
      <c r="CR149" s="80"/>
      <c r="CS149" s="80"/>
      <c r="CT149" s="80"/>
      <c r="CU149" s="80"/>
      <c r="CV149" s="80"/>
      <c r="CW149" s="80"/>
      <c r="CX149" s="80"/>
      <c r="CY149" s="80"/>
      <c r="CZ149" s="80"/>
      <c r="DA149" s="80"/>
      <c r="DB149" s="80"/>
      <c r="DC149" s="80"/>
      <c r="DD149" s="80"/>
      <c r="DE149" s="80"/>
      <c r="DF149" s="80"/>
    </row>
  </sheetData>
  <mergeCells count="50">
    <mergeCell ref="A99:L99"/>
    <mergeCell ref="A86:G87"/>
    <mergeCell ref="A77:GE77"/>
    <mergeCell ref="A71:G71"/>
    <mergeCell ref="A72:G75"/>
    <mergeCell ref="A76:G76"/>
    <mergeCell ref="A58:A63"/>
    <mergeCell ref="B58:B63"/>
    <mergeCell ref="C58:C63"/>
    <mergeCell ref="D58:D63"/>
    <mergeCell ref="A65:A70"/>
    <mergeCell ref="B65:B70"/>
    <mergeCell ref="C65:C70"/>
    <mergeCell ref="D65:D70"/>
    <mergeCell ref="A49:G49"/>
    <mergeCell ref="A50:G50"/>
    <mergeCell ref="A52:A57"/>
    <mergeCell ref="B52:B57"/>
    <mergeCell ref="C52:C57"/>
    <mergeCell ref="D52:D57"/>
    <mergeCell ref="A37:A42"/>
    <mergeCell ref="B37:B42"/>
    <mergeCell ref="C37:C42"/>
    <mergeCell ref="D37:D42"/>
    <mergeCell ref="A43:A48"/>
    <mergeCell ref="B43:B48"/>
    <mergeCell ref="C43:C48"/>
    <mergeCell ref="D43:D48"/>
    <mergeCell ref="A14:A19"/>
    <mergeCell ref="B14:B19"/>
    <mergeCell ref="C14:C19"/>
    <mergeCell ref="D14:D19"/>
    <mergeCell ref="A21:A26"/>
    <mergeCell ref="B21:B26"/>
    <mergeCell ref="C21:C26"/>
    <mergeCell ref="D21:D26"/>
    <mergeCell ref="A1:G1"/>
    <mergeCell ref="A2:G2"/>
    <mergeCell ref="A8:A13"/>
    <mergeCell ref="A3:G3"/>
    <mergeCell ref="C8:C13"/>
    <mergeCell ref="D8:D13"/>
    <mergeCell ref="A6:G6"/>
    <mergeCell ref="A4:G4"/>
    <mergeCell ref="B8:B13"/>
    <mergeCell ref="A28:G28"/>
    <mergeCell ref="A30:A35"/>
    <mergeCell ref="B30:B35"/>
    <mergeCell ref="C30:C35"/>
    <mergeCell ref="D30:D35"/>
  </mergeCells>
  <conditionalFormatting sqref="F8:F10">
    <cfRule type="expression" dxfId="851" priority="101">
      <formula>AND(TODAY()&gt;=#REF!,TODAY()&lt;#REF!)</formula>
    </cfRule>
  </conditionalFormatting>
  <conditionalFormatting sqref="F8:F10">
    <cfRule type="expression" dxfId="850" priority="102" stopIfTrue="1">
      <formula>NOT(AND(MAX(#REF!,#REF!)&gt;=#REF!,MIN(#REF!,#REF!)&lt;#REF!))</formula>
    </cfRule>
    <cfRule type="expression" dxfId="849" priority="103">
      <formula>AND(#REF!&gt;=#REF!,#REF!&lt;#REF!)</formula>
    </cfRule>
    <cfRule type="expression" dxfId="848" priority="104" stopIfTrue="1">
      <formula>AND(#REF!&gt;=#REF!,#REF!&lt;#REF!)</formula>
    </cfRule>
  </conditionalFormatting>
  <conditionalFormatting sqref="F11:F13">
    <cfRule type="expression" dxfId="847" priority="97">
      <formula>AND(TODAY()&gt;=#REF!,TODAY()&lt;#REF!)</formula>
    </cfRule>
  </conditionalFormatting>
  <conditionalFormatting sqref="F11:F13">
    <cfRule type="expression" dxfId="846" priority="98" stopIfTrue="1">
      <formula>NOT(AND(MAX(#REF!,#REF!)&gt;=#REF!,MIN(#REF!,#REF!)&lt;#REF!))</formula>
    </cfRule>
    <cfRule type="expression" dxfId="845" priority="99">
      <formula>AND(#REF!&gt;=#REF!,#REF!&lt;#REF!)</formula>
    </cfRule>
    <cfRule type="expression" dxfId="844" priority="100" stopIfTrue="1">
      <formula>AND(#REF!&gt;=#REF!,#REF!&lt;#REF!)</formula>
    </cfRule>
  </conditionalFormatting>
  <conditionalFormatting sqref="F33 F35">
    <cfRule type="expression" dxfId="843" priority="89">
      <formula>AND(TODAY()&gt;=#REF!,TODAY()&lt;#REF!)</formula>
    </cfRule>
  </conditionalFormatting>
  <conditionalFormatting sqref="F17 F19">
    <cfRule type="expression" dxfId="842" priority="81">
      <formula>AND(TODAY()&gt;=#REF!,TODAY()&lt;#REF!)</formula>
    </cfRule>
  </conditionalFormatting>
  <conditionalFormatting sqref="F30:F32">
    <cfRule type="expression" dxfId="841" priority="93">
      <formula>AND(TODAY()&gt;=#REF!,TODAY()&lt;#REF!)</formula>
    </cfRule>
  </conditionalFormatting>
  <conditionalFormatting sqref="F30:F32">
    <cfRule type="expression" dxfId="840" priority="94" stopIfTrue="1">
      <formula>NOT(AND(MAX(#REF!,#REF!)&gt;=#REF!,MIN(#REF!,#REF!)&lt;#REF!))</formula>
    </cfRule>
    <cfRule type="expression" dxfId="839" priority="95">
      <formula>AND(#REF!&gt;=#REF!,#REF!&lt;#REF!)</formula>
    </cfRule>
    <cfRule type="expression" dxfId="838" priority="96" stopIfTrue="1">
      <formula>AND(#REF!&gt;=#REF!,#REF!&lt;#REF!)</formula>
    </cfRule>
  </conditionalFormatting>
  <conditionalFormatting sqref="F33 F35">
    <cfRule type="expression" dxfId="837" priority="90" stopIfTrue="1">
      <formula>NOT(AND(MAX(#REF!,#REF!)&gt;=#REF!,MIN(#REF!,#REF!)&lt;#REF!))</formula>
    </cfRule>
    <cfRule type="expression" dxfId="836" priority="91">
      <formula>AND(#REF!&gt;=#REF!,#REF!&lt;#REF!)</formula>
    </cfRule>
    <cfRule type="expression" dxfId="835" priority="92" stopIfTrue="1">
      <formula>AND(#REF!&gt;=#REF!,#REF!&lt;#REF!)</formula>
    </cfRule>
  </conditionalFormatting>
  <conditionalFormatting sqref="F14:F16">
    <cfRule type="expression" dxfId="834" priority="85">
      <formula>AND(TODAY()&gt;=#REF!,TODAY()&lt;#REF!)</formula>
    </cfRule>
  </conditionalFormatting>
  <conditionalFormatting sqref="F14:F16">
    <cfRule type="expression" dxfId="833" priority="86" stopIfTrue="1">
      <formula>NOT(AND(MAX(#REF!,#REF!)&gt;=#REF!,MIN(#REF!,#REF!)&lt;#REF!))</formula>
    </cfRule>
    <cfRule type="expression" dxfId="832" priority="87">
      <formula>AND(#REF!&gt;=#REF!,#REF!&lt;#REF!)</formula>
    </cfRule>
    <cfRule type="expression" dxfId="831" priority="88" stopIfTrue="1">
      <formula>AND(#REF!&gt;=#REF!,#REF!&lt;#REF!)</formula>
    </cfRule>
  </conditionalFormatting>
  <conditionalFormatting sqref="F17 F19">
    <cfRule type="expression" dxfId="830" priority="82" stopIfTrue="1">
      <formula>NOT(AND(MAX(#REF!,#REF!)&gt;=#REF!,MIN(#REF!,#REF!)&lt;#REF!))</formula>
    </cfRule>
    <cfRule type="expression" dxfId="829" priority="83">
      <formula>AND(#REF!&gt;=#REF!,#REF!&lt;#REF!)</formula>
    </cfRule>
    <cfRule type="expression" dxfId="828" priority="84" stopIfTrue="1">
      <formula>AND(#REF!&gt;=#REF!,#REF!&lt;#REF!)</formula>
    </cfRule>
  </conditionalFormatting>
  <conditionalFormatting sqref="F24 F26">
    <cfRule type="expression" dxfId="827" priority="73">
      <formula>AND(TODAY()&gt;=#REF!,TODAY()&lt;#REF!)</formula>
    </cfRule>
  </conditionalFormatting>
  <conditionalFormatting sqref="F21:F23">
    <cfRule type="expression" dxfId="826" priority="77">
      <formula>AND(TODAY()&gt;=#REF!,TODAY()&lt;#REF!)</formula>
    </cfRule>
  </conditionalFormatting>
  <conditionalFormatting sqref="F21:F23">
    <cfRule type="expression" dxfId="825" priority="78" stopIfTrue="1">
      <formula>NOT(AND(MAX(#REF!,#REF!)&gt;=#REF!,MIN(#REF!,#REF!)&lt;#REF!))</formula>
    </cfRule>
    <cfRule type="expression" dxfId="824" priority="79">
      <formula>AND(#REF!&gt;=#REF!,#REF!&lt;#REF!)</formula>
    </cfRule>
    <cfRule type="expression" dxfId="823" priority="80" stopIfTrue="1">
      <formula>AND(#REF!&gt;=#REF!,#REF!&lt;#REF!)</formula>
    </cfRule>
  </conditionalFormatting>
  <conditionalFormatting sqref="F24 F26">
    <cfRule type="expression" dxfId="822" priority="74" stopIfTrue="1">
      <formula>NOT(AND(MAX(#REF!,#REF!)&gt;=#REF!,MIN(#REF!,#REF!)&lt;#REF!))</formula>
    </cfRule>
    <cfRule type="expression" dxfId="821" priority="75">
      <formula>AND(#REF!&gt;=#REF!,#REF!&lt;#REF!)</formula>
    </cfRule>
    <cfRule type="expression" dxfId="820" priority="76" stopIfTrue="1">
      <formula>AND(#REF!&gt;=#REF!,#REF!&lt;#REF!)</formula>
    </cfRule>
  </conditionalFormatting>
  <conditionalFormatting sqref="F40 F42">
    <cfRule type="expression" dxfId="819" priority="65">
      <formula>AND(TODAY()&gt;=#REF!,TODAY()&lt;#REF!)</formula>
    </cfRule>
  </conditionalFormatting>
  <conditionalFormatting sqref="F37:F39">
    <cfRule type="expression" dxfId="818" priority="69">
      <formula>AND(TODAY()&gt;=#REF!,TODAY()&lt;#REF!)</formula>
    </cfRule>
  </conditionalFormatting>
  <conditionalFormatting sqref="F37:F39">
    <cfRule type="expression" dxfId="817" priority="70" stopIfTrue="1">
      <formula>NOT(AND(MAX(#REF!,#REF!)&gt;=#REF!,MIN(#REF!,#REF!)&lt;#REF!))</formula>
    </cfRule>
    <cfRule type="expression" dxfId="816" priority="71">
      <formula>AND(#REF!&gt;=#REF!,#REF!&lt;#REF!)</formula>
    </cfRule>
    <cfRule type="expression" dxfId="815" priority="72" stopIfTrue="1">
      <formula>AND(#REF!&gt;=#REF!,#REF!&lt;#REF!)</formula>
    </cfRule>
  </conditionalFormatting>
  <conditionalFormatting sqref="F40 F42">
    <cfRule type="expression" dxfId="814" priority="66" stopIfTrue="1">
      <formula>NOT(AND(MAX(#REF!,#REF!)&gt;=#REF!,MIN(#REF!,#REF!)&lt;#REF!))</formula>
    </cfRule>
    <cfRule type="expression" dxfId="813" priority="67">
      <formula>AND(#REF!&gt;=#REF!,#REF!&lt;#REF!)</formula>
    </cfRule>
    <cfRule type="expression" dxfId="812" priority="68" stopIfTrue="1">
      <formula>AND(#REF!&gt;=#REF!,#REF!&lt;#REF!)</formula>
    </cfRule>
  </conditionalFormatting>
  <conditionalFormatting sqref="F46 F48">
    <cfRule type="expression" dxfId="811" priority="57">
      <formula>AND(TODAY()&gt;=#REF!,TODAY()&lt;#REF!)</formula>
    </cfRule>
  </conditionalFormatting>
  <conditionalFormatting sqref="F43:F45">
    <cfRule type="expression" dxfId="810" priority="61">
      <formula>AND(TODAY()&gt;=#REF!,TODAY()&lt;#REF!)</formula>
    </cfRule>
  </conditionalFormatting>
  <conditionalFormatting sqref="F43:F45">
    <cfRule type="expression" dxfId="809" priority="62" stopIfTrue="1">
      <formula>NOT(AND(MAX(#REF!,#REF!)&gt;=#REF!,MIN(#REF!,#REF!)&lt;#REF!))</formula>
    </cfRule>
    <cfRule type="expression" dxfId="808" priority="63">
      <formula>AND(#REF!&gt;=#REF!,#REF!&lt;#REF!)</formula>
    </cfRule>
    <cfRule type="expression" dxfId="807" priority="64" stopIfTrue="1">
      <formula>AND(#REF!&gt;=#REF!,#REF!&lt;#REF!)</formula>
    </cfRule>
  </conditionalFormatting>
  <conditionalFormatting sqref="F46 F48">
    <cfRule type="expression" dxfId="806" priority="58" stopIfTrue="1">
      <formula>NOT(AND(MAX(#REF!,#REF!)&gt;=#REF!,MIN(#REF!,#REF!)&lt;#REF!))</formula>
    </cfRule>
    <cfRule type="expression" dxfId="805" priority="59">
      <formula>AND(#REF!&gt;=#REF!,#REF!&lt;#REF!)</formula>
    </cfRule>
    <cfRule type="expression" dxfId="804" priority="60" stopIfTrue="1">
      <formula>AND(#REF!&gt;=#REF!,#REF!&lt;#REF!)</formula>
    </cfRule>
  </conditionalFormatting>
  <conditionalFormatting sqref="F55 F57">
    <cfRule type="expression" dxfId="803" priority="49">
      <formula>AND(TODAY()&gt;=#REF!,TODAY()&lt;#REF!)</formula>
    </cfRule>
  </conditionalFormatting>
  <conditionalFormatting sqref="F52:F54">
    <cfRule type="expression" dxfId="802" priority="53">
      <formula>AND(TODAY()&gt;=#REF!,TODAY()&lt;#REF!)</formula>
    </cfRule>
  </conditionalFormatting>
  <conditionalFormatting sqref="F52:F54">
    <cfRule type="expression" dxfId="801" priority="54" stopIfTrue="1">
      <formula>NOT(AND(MAX(#REF!,#REF!)&gt;=#REF!,MIN(#REF!,#REF!)&lt;#REF!))</formula>
    </cfRule>
    <cfRule type="expression" dxfId="800" priority="55">
      <formula>AND(#REF!&gt;=#REF!,#REF!&lt;#REF!)</formula>
    </cfRule>
    <cfRule type="expression" dxfId="799" priority="56" stopIfTrue="1">
      <formula>AND(#REF!&gt;=#REF!,#REF!&lt;#REF!)</formula>
    </cfRule>
  </conditionalFormatting>
  <conditionalFormatting sqref="F55 F57">
    <cfRule type="expression" dxfId="798" priority="50" stopIfTrue="1">
      <formula>NOT(AND(MAX(#REF!,#REF!)&gt;=#REF!,MIN(#REF!,#REF!)&lt;#REF!))</formula>
    </cfRule>
    <cfRule type="expression" dxfId="797" priority="51">
      <formula>AND(#REF!&gt;=#REF!,#REF!&lt;#REF!)</formula>
    </cfRule>
    <cfRule type="expression" dxfId="796" priority="52" stopIfTrue="1">
      <formula>AND(#REF!&gt;=#REF!,#REF!&lt;#REF!)</formula>
    </cfRule>
  </conditionalFormatting>
  <conditionalFormatting sqref="F61 F63">
    <cfRule type="expression" dxfId="795" priority="41">
      <formula>AND(TODAY()&gt;=#REF!,TODAY()&lt;#REF!)</formula>
    </cfRule>
  </conditionalFormatting>
  <conditionalFormatting sqref="F58:F60">
    <cfRule type="expression" dxfId="794" priority="45">
      <formula>AND(TODAY()&gt;=#REF!,TODAY()&lt;#REF!)</formula>
    </cfRule>
  </conditionalFormatting>
  <conditionalFormatting sqref="F58:F60">
    <cfRule type="expression" dxfId="793" priority="46" stopIfTrue="1">
      <formula>NOT(AND(MAX(#REF!,#REF!)&gt;=#REF!,MIN(#REF!,#REF!)&lt;#REF!))</formula>
    </cfRule>
    <cfRule type="expression" dxfId="792" priority="47">
      <formula>AND(#REF!&gt;=#REF!,#REF!&lt;#REF!)</formula>
    </cfRule>
    <cfRule type="expression" dxfId="791" priority="48" stopIfTrue="1">
      <formula>AND(#REF!&gt;=#REF!,#REF!&lt;#REF!)</formula>
    </cfRule>
  </conditionalFormatting>
  <conditionalFormatting sqref="F61 F63">
    <cfRule type="expression" dxfId="790" priority="42" stopIfTrue="1">
      <formula>NOT(AND(MAX(#REF!,#REF!)&gt;=#REF!,MIN(#REF!,#REF!)&lt;#REF!))</formula>
    </cfRule>
    <cfRule type="expression" dxfId="789" priority="43">
      <formula>AND(#REF!&gt;=#REF!,#REF!&lt;#REF!)</formula>
    </cfRule>
    <cfRule type="expression" dxfId="788" priority="44" stopIfTrue="1">
      <formula>AND(#REF!&gt;=#REF!,#REF!&lt;#REF!)</formula>
    </cfRule>
  </conditionalFormatting>
  <conditionalFormatting sqref="F68 F70">
    <cfRule type="expression" dxfId="787" priority="33">
      <formula>AND(TODAY()&gt;=#REF!,TODAY()&lt;#REF!)</formula>
    </cfRule>
  </conditionalFormatting>
  <conditionalFormatting sqref="F65:F67">
    <cfRule type="expression" dxfId="786" priority="37">
      <formula>AND(TODAY()&gt;=#REF!,TODAY()&lt;#REF!)</formula>
    </cfRule>
  </conditionalFormatting>
  <conditionalFormatting sqref="F65:F67">
    <cfRule type="expression" dxfId="785" priority="38" stopIfTrue="1">
      <formula>NOT(AND(MAX(#REF!,#REF!)&gt;=#REF!,MIN(#REF!,#REF!)&lt;#REF!))</formula>
    </cfRule>
    <cfRule type="expression" dxfId="784" priority="39">
      <formula>AND(#REF!&gt;=#REF!,#REF!&lt;#REF!)</formula>
    </cfRule>
    <cfRule type="expression" dxfId="783" priority="40" stopIfTrue="1">
      <formula>AND(#REF!&gt;=#REF!,#REF!&lt;#REF!)</formula>
    </cfRule>
  </conditionalFormatting>
  <conditionalFormatting sqref="F68 F70">
    <cfRule type="expression" dxfId="782" priority="34" stopIfTrue="1">
      <formula>NOT(AND(MAX(#REF!,#REF!)&gt;=#REF!,MIN(#REF!,#REF!)&lt;#REF!))</formula>
    </cfRule>
    <cfRule type="expression" dxfId="781" priority="35">
      <formula>AND(#REF!&gt;=#REF!,#REF!&lt;#REF!)</formula>
    </cfRule>
    <cfRule type="expression" dxfId="780" priority="36" stopIfTrue="1">
      <formula>AND(#REF!&gt;=#REF!,#REF!&lt;#REF!)</formula>
    </cfRule>
  </conditionalFormatting>
  <conditionalFormatting sqref="F18">
    <cfRule type="expression" dxfId="779" priority="29">
      <formula>AND(TODAY()&gt;=#REF!,TODAY()&lt;#REF!)</formula>
    </cfRule>
  </conditionalFormatting>
  <conditionalFormatting sqref="F18">
    <cfRule type="expression" dxfId="778" priority="30" stopIfTrue="1">
      <formula>NOT(AND(MAX(#REF!,#REF!)&gt;=#REF!,MIN(#REF!,#REF!)&lt;#REF!))</formula>
    </cfRule>
    <cfRule type="expression" dxfId="777" priority="31">
      <formula>AND(#REF!&gt;=#REF!,#REF!&lt;#REF!)</formula>
    </cfRule>
    <cfRule type="expression" dxfId="776" priority="32" stopIfTrue="1">
      <formula>AND(#REF!&gt;=#REF!,#REF!&lt;#REF!)</formula>
    </cfRule>
  </conditionalFormatting>
  <conditionalFormatting sqref="F25">
    <cfRule type="expression" dxfId="775" priority="25">
      <formula>AND(TODAY()&gt;=#REF!,TODAY()&lt;#REF!)</formula>
    </cfRule>
  </conditionalFormatting>
  <conditionalFormatting sqref="F25">
    <cfRule type="expression" dxfId="774" priority="26" stopIfTrue="1">
      <formula>NOT(AND(MAX(#REF!,#REF!)&gt;=#REF!,MIN(#REF!,#REF!)&lt;#REF!))</formula>
    </cfRule>
    <cfRule type="expression" dxfId="773" priority="27">
      <formula>AND(#REF!&gt;=#REF!,#REF!&lt;#REF!)</formula>
    </cfRule>
    <cfRule type="expression" dxfId="772" priority="28" stopIfTrue="1">
      <formula>AND(#REF!&gt;=#REF!,#REF!&lt;#REF!)</formula>
    </cfRule>
  </conditionalFormatting>
  <conditionalFormatting sqref="F34">
    <cfRule type="expression" dxfId="771" priority="21">
      <formula>AND(TODAY()&gt;=#REF!,TODAY()&lt;#REF!)</formula>
    </cfRule>
  </conditionalFormatting>
  <conditionalFormatting sqref="F34">
    <cfRule type="expression" dxfId="770" priority="22" stopIfTrue="1">
      <formula>NOT(AND(MAX(#REF!,#REF!)&gt;=#REF!,MIN(#REF!,#REF!)&lt;#REF!))</formula>
    </cfRule>
    <cfRule type="expression" dxfId="769" priority="23">
      <formula>AND(#REF!&gt;=#REF!,#REF!&lt;#REF!)</formula>
    </cfRule>
    <cfRule type="expression" dxfId="768" priority="24" stopIfTrue="1">
      <formula>AND(#REF!&gt;=#REF!,#REF!&lt;#REF!)</formula>
    </cfRule>
  </conditionalFormatting>
  <conditionalFormatting sqref="F41">
    <cfRule type="expression" dxfId="767" priority="17">
      <formula>AND(TODAY()&gt;=#REF!,TODAY()&lt;#REF!)</formula>
    </cfRule>
  </conditionalFormatting>
  <conditionalFormatting sqref="F41">
    <cfRule type="expression" dxfId="766" priority="18" stopIfTrue="1">
      <formula>NOT(AND(MAX(#REF!,#REF!)&gt;=#REF!,MIN(#REF!,#REF!)&lt;#REF!))</formula>
    </cfRule>
    <cfRule type="expression" dxfId="765" priority="19">
      <formula>AND(#REF!&gt;=#REF!,#REF!&lt;#REF!)</formula>
    </cfRule>
    <cfRule type="expression" dxfId="764" priority="20" stopIfTrue="1">
      <formula>AND(#REF!&gt;=#REF!,#REF!&lt;#REF!)</formula>
    </cfRule>
  </conditionalFormatting>
  <conditionalFormatting sqref="F47">
    <cfRule type="expression" dxfId="763" priority="13">
      <formula>AND(TODAY()&gt;=#REF!,TODAY()&lt;#REF!)</formula>
    </cfRule>
  </conditionalFormatting>
  <conditionalFormatting sqref="F47">
    <cfRule type="expression" dxfId="762" priority="14" stopIfTrue="1">
      <formula>NOT(AND(MAX(#REF!,#REF!)&gt;=#REF!,MIN(#REF!,#REF!)&lt;#REF!))</formula>
    </cfRule>
    <cfRule type="expression" dxfId="761" priority="15">
      <formula>AND(#REF!&gt;=#REF!,#REF!&lt;#REF!)</formula>
    </cfRule>
    <cfRule type="expression" dxfId="760" priority="16" stopIfTrue="1">
      <formula>AND(#REF!&gt;=#REF!,#REF!&lt;#REF!)</formula>
    </cfRule>
  </conditionalFormatting>
  <conditionalFormatting sqref="F56">
    <cfRule type="expression" dxfId="759" priority="9">
      <formula>AND(TODAY()&gt;=#REF!,TODAY()&lt;#REF!)</formula>
    </cfRule>
  </conditionalFormatting>
  <conditionalFormatting sqref="F56">
    <cfRule type="expression" dxfId="758" priority="10" stopIfTrue="1">
      <formula>NOT(AND(MAX(#REF!,#REF!)&gt;=#REF!,MIN(#REF!,#REF!)&lt;#REF!))</formula>
    </cfRule>
    <cfRule type="expression" dxfId="757" priority="11">
      <formula>AND(#REF!&gt;=#REF!,#REF!&lt;#REF!)</formula>
    </cfRule>
    <cfRule type="expression" dxfId="756" priority="12" stopIfTrue="1">
      <formula>AND(#REF!&gt;=#REF!,#REF!&lt;#REF!)</formula>
    </cfRule>
  </conditionalFormatting>
  <conditionalFormatting sqref="F62">
    <cfRule type="expression" dxfId="755" priority="5">
      <formula>AND(TODAY()&gt;=#REF!,TODAY()&lt;#REF!)</formula>
    </cfRule>
  </conditionalFormatting>
  <conditionalFormatting sqref="F62">
    <cfRule type="expression" dxfId="754" priority="6" stopIfTrue="1">
      <formula>NOT(AND(MAX(#REF!,#REF!)&gt;=#REF!,MIN(#REF!,#REF!)&lt;#REF!))</formula>
    </cfRule>
    <cfRule type="expression" dxfId="753" priority="7">
      <formula>AND(#REF!&gt;=#REF!,#REF!&lt;#REF!)</formula>
    </cfRule>
    <cfRule type="expression" dxfId="752" priority="8" stopIfTrue="1">
      <formula>AND(#REF!&gt;=#REF!,#REF!&lt;#REF!)</formula>
    </cfRule>
  </conditionalFormatting>
  <conditionalFormatting sqref="F69">
    <cfRule type="expression" dxfId="751" priority="1">
      <formula>AND(TODAY()&gt;=#REF!,TODAY()&lt;#REF!)</formula>
    </cfRule>
  </conditionalFormatting>
  <conditionalFormatting sqref="F69">
    <cfRule type="expression" dxfId="750" priority="2" stopIfTrue="1">
      <formula>NOT(AND(MAX(#REF!,#REF!)&gt;=#REF!,MIN(#REF!,#REF!)&lt;#REF!))</formula>
    </cfRule>
    <cfRule type="expression" dxfId="749" priority="3">
      <formula>AND(#REF!&gt;=#REF!,#REF!&lt;#REF!)</formula>
    </cfRule>
    <cfRule type="expression" dxfId="74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BAFFD8-A352-4400-86BC-462ACE1D3360}">
  <sheetPr>
    <pageSetUpPr fitToPage="1"/>
  </sheetPr>
  <dimension ref="A1:DF127"/>
  <sheetViews>
    <sheetView showGridLines="0" showRuler="0" topLeftCell="A69" zoomScale="50" zoomScaleNormal="50" zoomScalePageLayoutView="70" workbookViewId="0">
      <selection activeCell="A77" sqref="A77:G80"/>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29" t="s">
        <v>22</v>
      </c>
      <c r="B1" s="129"/>
      <c r="C1" s="129"/>
      <c r="D1" s="129"/>
      <c r="E1" s="129"/>
      <c r="F1" s="129"/>
      <c r="G1" s="129"/>
    </row>
    <row r="2" spans="1:110" ht="40.5" x14ac:dyDescent="0.25">
      <c r="A2" s="130" t="str">
        <f>+H2</f>
        <v>Population Domain: Women's/Maternal</v>
      </c>
      <c r="B2" s="130"/>
      <c r="C2" s="130"/>
      <c r="D2" s="130"/>
      <c r="E2" s="130"/>
      <c r="F2" s="130"/>
      <c r="G2" s="130"/>
      <c r="H2" s="24" t="str" cm="1">
        <f t="array" ref="H2:N2">+'2020-2021'!A2:G2</f>
        <v>Population Domain: Women's/Maternal</v>
      </c>
      <c r="I2" s="24">
        <v>0</v>
      </c>
      <c r="J2" s="24">
        <v>0</v>
      </c>
      <c r="K2" s="24">
        <v>0</v>
      </c>
      <c r="L2" s="24">
        <v>0</v>
      </c>
      <c r="M2" s="24">
        <v>0</v>
      </c>
      <c r="N2" s="24">
        <v>0</v>
      </c>
    </row>
    <row r="3" spans="1:110" ht="37.5" x14ac:dyDescent="0.25">
      <c r="A3" s="131" t="str">
        <f>+H3</f>
        <v>Priority Need: Well-women care, with an emphasis on minority and low-income women</v>
      </c>
      <c r="B3" s="132"/>
      <c r="C3" s="132"/>
      <c r="D3" s="132"/>
      <c r="E3" s="132"/>
      <c r="F3" s="132"/>
      <c r="G3" s="132"/>
      <c r="H3" s="24" t="str" cm="1">
        <f t="array" ref="H3:N3">+'2020-2021'!A3:G3</f>
        <v>Priority Need: Well-women care, with an emphasis on minority and low-income women</v>
      </c>
      <c r="I3" s="24">
        <v>0</v>
      </c>
      <c r="J3" s="24">
        <v>0</v>
      </c>
      <c r="K3" s="24">
        <v>0</v>
      </c>
      <c r="L3" s="24">
        <v>0</v>
      </c>
      <c r="M3" s="24">
        <v>0</v>
      </c>
      <c r="N3" s="24">
        <v>0</v>
      </c>
    </row>
    <row r="4" spans="1:110" s="24" customFormat="1" ht="34.5" x14ac:dyDescent="0.25">
      <c r="A4" s="133" t="str">
        <f>+H4</f>
        <v>NPM#1: Percent of women, ages 18-44, with a preventive visit in the past year</v>
      </c>
      <c r="B4" s="134"/>
      <c r="C4" s="134"/>
      <c r="D4" s="134"/>
      <c r="E4" s="134"/>
      <c r="F4" s="134"/>
      <c r="G4" s="134"/>
      <c r="H4" s="24" t="str" cm="1">
        <f t="array" ref="H4:N4">+'2020-2021'!A4:G4</f>
        <v>NPM#1: Percent of women, ages 18-44, with a preventive visit in the past year</v>
      </c>
      <c r="I4" s="24">
        <v>0</v>
      </c>
      <c r="J4" s="24">
        <v>0</v>
      </c>
      <c r="K4" s="24">
        <v>0</v>
      </c>
      <c r="L4" s="24">
        <v>0</v>
      </c>
      <c r="M4" s="24">
        <v>0</v>
      </c>
      <c r="N4" s="24">
        <v>0</v>
      </c>
    </row>
    <row r="5" spans="1:110" s="19" customFormat="1" ht="39" customHeight="1" x14ac:dyDescent="0.25">
      <c r="A5" s="135" t="s">
        <v>7</v>
      </c>
      <c r="B5" s="136"/>
      <c r="C5" s="136"/>
      <c r="D5" s="136"/>
      <c r="E5" s="136"/>
      <c r="F5" s="136"/>
      <c r="G5" s="13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7" t="s">
        <v>56</v>
      </c>
      <c r="B6" s="98"/>
      <c r="C6" s="98"/>
      <c r="D6" s="98"/>
      <c r="E6" s="98"/>
      <c r="F6" s="98"/>
      <c r="G6" s="99"/>
      <c r="H6" s="24" t="e" cm="1">
        <f t="array" ref="H6:N6">+IF('2020-2021'!A6:G6="","",'2020-2021'!A6:G6)</f>
        <v>#VALUE!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13" t="str">
        <f>+H8</f>
        <v>a. Develop and implement initial policy  recommendations for extending Medicaid up to one year after birth.</v>
      </c>
      <c r="B8" s="103" t="s">
        <v>61</v>
      </c>
      <c r="C8" s="108" t="s">
        <v>50</v>
      </c>
      <c r="D8" s="113"/>
      <c r="E8" s="59" t="s">
        <v>28</v>
      </c>
      <c r="F8" s="9"/>
      <c r="G8" s="60"/>
      <c r="H8" s="18" t="str" cm="1">
        <f t="array" ref="H8:H13">+'2020-2021'!A8:A13</f>
        <v>a. Develop and implement initial policy  recommendations for extending Medicaid up to one year after birth.</v>
      </c>
      <c r="I8" s="18"/>
      <c r="J8" s="18"/>
      <c r="K8" s="18" cm="1">
        <f t="array" ref="K8:K13">+'2020-2021'!D8:D13</f>
        <v>0</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13"/>
      <c r="B9" s="104"/>
      <c r="C9" s="108"/>
      <c r="D9" s="113"/>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13"/>
      <c r="B10" s="104"/>
      <c r="C10" s="108"/>
      <c r="D10" s="113"/>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13"/>
      <c r="B11" s="104"/>
      <c r="C11" s="108"/>
      <c r="D11" s="113"/>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13"/>
      <c r="B12" s="104"/>
      <c r="C12" s="108"/>
      <c r="D12" s="113"/>
      <c r="E12" s="63" t="s">
        <v>27</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13"/>
      <c r="B13" s="105"/>
      <c r="C13" s="108"/>
      <c r="D13" s="113"/>
      <c r="E13" s="63" t="s">
        <v>19</v>
      </c>
      <c r="F13" s="15" t="str">
        <f>IF(+'2020-2021'!F13=0,"",+'2020-2021'!F13)</f>
        <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00" t="s">
        <v>64</v>
      </c>
      <c r="B14" s="103" t="s">
        <v>62</v>
      </c>
      <c r="C14" s="100" t="s">
        <v>63</v>
      </c>
      <c r="D14" s="103" t="s">
        <v>123</v>
      </c>
      <c r="E14" s="59" t="s">
        <v>28</v>
      </c>
      <c r="F14" s="9"/>
      <c r="G14" s="60"/>
      <c r="H14" s="18" t="e" cm="1">
        <f t="array" ref="H14">+'2020-2021'!#REF!</f>
        <v>#REF!</v>
      </c>
      <c r="I14" s="18"/>
      <c r="J14" s="18"/>
      <c r="K14" s="18" t="e" cm="1">
        <f t="array" ref="K14">+'2020-2021'!#REF!</f>
        <v>#REF!</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01"/>
      <c r="B15" s="104"/>
      <c r="C15" s="101"/>
      <c r="D15" s="104"/>
      <c r="E15" s="61" t="s">
        <v>4</v>
      </c>
      <c r="F15" s="10"/>
      <c r="G15" s="62"/>
      <c r="H15" s="18"/>
      <c r="I15" s="18"/>
      <c r="J15" s="18"/>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01"/>
      <c r="B16" s="104"/>
      <c r="C16" s="101"/>
      <c r="D16" s="104"/>
      <c r="E16" s="61" t="s">
        <v>6</v>
      </c>
      <c r="F16" s="10"/>
      <c r="G16" s="62"/>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01"/>
      <c r="B17" s="104"/>
      <c r="C17" s="101"/>
      <c r="D17" s="104"/>
      <c r="E17" s="61" t="s">
        <v>5</v>
      </c>
      <c r="F17" s="10"/>
      <c r="G17" s="62"/>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01"/>
      <c r="B18" s="104"/>
      <c r="C18" s="101"/>
      <c r="D18" s="104"/>
      <c r="E18" s="63" t="s">
        <v>27</v>
      </c>
      <c r="F18" s="20" t="str">
        <f>IF(SUM(F14:F17)=0,"",SUM(F14:F17))</f>
        <v/>
      </c>
      <c r="G18" s="62"/>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02"/>
      <c r="B19" s="105"/>
      <c r="C19" s="102"/>
      <c r="D19" s="105"/>
      <c r="E19" s="63" t="s">
        <v>19</v>
      </c>
      <c r="F19" s="15" t="str">
        <f>IF(+'2020-2021'!F19=0,"",+'2020-2021'!F19)</f>
        <v/>
      </c>
      <c r="G19" s="64"/>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13" t="str">
        <f>+H21</f>
        <v xml:space="preserve">c. Increase depression screening and referrals for women in childbearing years. </v>
      </c>
      <c r="B21" s="108" t="s">
        <v>65</v>
      </c>
      <c r="C21" s="113" t="s">
        <v>60</v>
      </c>
      <c r="D21" s="113" t="str">
        <f t="shared" ref="D21" si="0">+K21</f>
        <v>1.1Percentage of women screened in pediatric clinics at the piloting clinics.</v>
      </c>
      <c r="E21" s="59" t="s">
        <v>28</v>
      </c>
      <c r="F21" s="9"/>
      <c r="G21" s="60"/>
      <c r="H21" s="18" t="str" cm="1">
        <f t="array" ref="H21:H26">+'2020-2021'!A14:A19</f>
        <v xml:space="preserve">c. Increase depression screening and referrals for women in childbearing years. </v>
      </c>
      <c r="I21" s="18"/>
      <c r="J21" s="18"/>
      <c r="K21" s="18" t="str" cm="1">
        <f t="array" ref="K21:K26">+'2020-2021'!D14:D19</f>
        <v>1.1Percentage of women screened in pediatric clinics at the piloting clinics.</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13"/>
      <c r="B22" s="108"/>
      <c r="C22" s="113"/>
      <c r="D22" s="113"/>
      <c r="E22" s="61" t="s">
        <v>4</v>
      </c>
      <c r="F22" s="10"/>
      <c r="G22" s="62"/>
      <c r="H22" s="25">
        <v>0</v>
      </c>
      <c r="K22" s="25">
        <v>0</v>
      </c>
    </row>
    <row r="23" spans="1:110" s="25" customFormat="1" ht="87" customHeight="1" x14ac:dyDescent="0.25">
      <c r="A23" s="113"/>
      <c r="B23" s="108"/>
      <c r="C23" s="113"/>
      <c r="D23" s="113"/>
      <c r="E23" s="61" t="s">
        <v>6</v>
      </c>
      <c r="F23" s="10"/>
      <c r="G23" s="62"/>
      <c r="H23" s="25">
        <v>0</v>
      </c>
      <c r="K23" s="25">
        <v>0</v>
      </c>
    </row>
    <row r="24" spans="1:110" s="25" customFormat="1" ht="87" customHeight="1" x14ac:dyDescent="0.25">
      <c r="A24" s="113"/>
      <c r="B24" s="108"/>
      <c r="C24" s="113"/>
      <c r="D24" s="113"/>
      <c r="E24" s="61" t="s">
        <v>5</v>
      </c>
      <c r="F24" s="10"/>
      <c r="G24" s="62"/>
      <c r="H24" s="25">
        <v>0</v>
      </c>
      <c r="K24" s="25">
        <v>0</v>
      </c>
    </row>
    <row r="25" spans="1:110" s="25" customFormat="1" ht="87" customHeight="1" x14ac:dyDescent="0.25">
      <c r="A25" s="113"/>
      <c r="B25" s="108"/>
      <c r="C25" s="113"/>
      <c r="D25" s="113"/>
      <c r="E25" s="63" t="s">
        <v>27</v>
      </c>
      <c r="F25" s="20" t="str">
        <f>IF(SUM(F21:F24)=0,"",SUM(F21:F24))</f>
        <v/>
      </c>
      <c r="G25" s="62"/>
      <c r="H25" s="25">
        <v>0</v>
      </c>
      <c r="K25" s="25">
        <v>0</v>
      </c>
    </row>
    <row r="26" spans="1:110" s="25" customFormat="1" ht="87" customHeight="1" x14ac:dyDescent="0.25">
      <c r="A26" s="113"/>
      <c r="B26" s="108"/>
      <c r="C26" s="113"/>
      <c r="D26" s="113"/>
      <c r="E26" s="63" t="s">
        <v>19</v>
      </c>
      <c r="F26" s="15" t="str">
        <f>IF(+'2020-2021'!F26=0,"",+'2020-2021'!F26)</f>
        <v/>
      </c>
      <c r="G26" s="64"/>
      <c r="H26" s="25">
        <v>0</v>
      </c>
      <c r="K26" s="25">
        <v>0</v>
      </c>
    </row>
    <row r="27" spans="1:110" s="25" customFormat="1" ht="39" customHeight="1" x14ac:dyDescent="0.25">
      <c r="A27" s="138" t="s">
        <v>8</v>
      </c>
      <c r="B27" s="139"/>
      <c r="C27" s="139"/>
      <c r="D27" s="139"/>
      <c r="E27" s="139"/>
      <c r="F27" s="139"/>
      <c r="G27" s="140"/>
    </row>
    <row r="28" spans="1:110" s="25" customFormat="1" ht="68.099999999999994" customHeight="1" x14ac:dyDescent="0.25">
      <c r="A28" s="97" t="str">
        <f>+H28</f>
        <v/>
      </c>
      <c r="B28" s="98"/>
      <c r="C28" s="98"/>
      <c r="D28" s="98"/>
      <c r="E28" s="98"/>
      <c r="F28" s="98"/>
      <c r="G28" s="99"/>
      <c r="H28" s="24" t="str" cm="1">
        <f t="array" ref="H28:N28">+IF('2020-2021'!A28:G28="","",'2020-2021'!A28:G28)</f>
        <v/>
      </c>
      <c r="I28" s="25" t="str">
        <v/>
      </c>
      <c r="J28" s="25" t="str">
        <v/>
      </c>
      <c r="K28" s="25" t="str">
        <v/>
      </c>
      <c r="L28" s="25" t="str">
        <v/>
      </c>
      <c r="M28" s="25" t="str">
        <v/>
      </c>
      <c r="N28" s="25" t="str">
        <v/>
      </c>
    </row>
    <row r="29" spans="1:110" s="26" customFormat="1" ht="100.35" customHeight="1" x14ac:dyDescent="0.4">
      <c r="A29" s="36" t="s">
        <v>9</v>
      </c>
      <c r="B29" s="36" t="s">
        <v>10</v>
      </c>
      <c r="C29" s="36" t="s">
        <v>24</v>
      </c>
      <c r="D29" s="37" t="s">
        <v>23</v>
      </c>
      <c r="E29" s="37" t="s">
        <v>1</v>
      </c>
      <c r="F29" s="38" t="s">
        <v>44</v>
      </c>
      <c r="G29" s="39" t="s">
        <v>2</v>
      </c>
    </row>
    <row r="30" spans="1:110" s="25" customFormat="1" ht="87" customHeight="1" x14ac:dyDescent="0.25">
      <c r="A30" s="113">
        <f>+H30</f>
        <v>0</v>
      </c>
      <c r="B30" s="141" t="s">
        <v>14</v>
      </c>
      <c r="C30" s="141" t="s">
        <v>14</v>
      </c>
      <c r="D30" s="113">
        <f t="shared" ref="D30" si="1">+K30</f>
        <v>0</v>
      </c>
      <c r="E30" s="59" t="s">
        <v>28</v>
      </c>
      <c r="F30" s="9"/>
      <c r="G30" s="60"/>
      <c r="H30" s="18" cm="1">
        <f t="array" ref="H30:H35">+'2020-2021'!A30:A35</f>
        <v>0</v>
      </c>
      <c r="I30" s="18"/>
      <c r="J30" s="18"/>
      <c r="K30" s="18" cm="1">
        <f t="array" ref="K30:K35">+'2020-2021'!D30:D35</f>
        <v>0</v>
      </c>
    </row>
    <row r="31" spans="1:110" s="25" customFormat="1" ht="87" customHeight="1" x14ac:dyDescent="0.25">
      <c r="A31" s="113"/>
      <c r="B31" s="141"/>
      <c r="C31" s="141"/>
      <c r="D31" s="113"/>
      <c r="E31" s="61" t="s">
        <v>4</v>
      </c>
      <c r="F31" s="10"/>
      <c r="G31" s="62"/>
      <c r="H31" s="25">
        <v>0</v>
      </c>
      <c r="K31" s="25">
        <v>0</v>
      </c>
    </row>
    <row r="32" spans="1:110" s="25" customFormat="1" ht="87" customHeight="1" x14ac:dyDescent="0.25">
      <c r="A32" s="113"/>
      <c r="B32" s="141"/>
      <c r="C32" s="141"/>
      <c r="D32" s="113"/>
      <c r="E32" s="61" t="s">
        <v>6</v>
      </c>
      <c r="F32" s="10"/>
      <c r="G32" s="62"/>
      <c r="H32" s="25">
        <v>0</v>
      </c>
      <c r="K32" s="25">
        <v>0</v>
      </c>
    </row>
    <row r="33" spans="1:11" s="25" customFormat="1" ht="87" customHeight="1" x14ac:dyDescent="0.25">
      <c r="A33" s="113"/>
      <c r="B33" s="141"/>
      <c r="C33" s="141"/>
      <c r="D33" s="113"/>
      <c r="E33" s="61" t="s">
        <v>5</v>
      </c>
      <c r="F33" s="10"/>
      <c r="G33" s="62"/>
      <c r="H33" s="25">
        <v>0</v>
      </c>
      <c r="K33" s="25">
        <v>0</v>
      </c>
    </row>
    <row r="34" spans="1:11" s="25" customFormat="1" ht="87" customHeight="1" x14ac:dyDescent="0.25">
      <c r="A34" s="113"/>
      <c r="B34" s="141"/>
      <c r="C34" s="141"/>
      <c r="D34" s="113"/>
      <c r="E34" s="65" t="s">
        <v>27</v>
      </c>
      <c r="F34" s="14" t="str">
        <f>IF(SUM(F30:F33)=0,"",SUM(F30:F33))</f>
        <v/>
      </c>
      <c r="G34" s="62"/>
      <c r="H34" s="25">
        <v>0</v>
      </c>
      <c r="K34" s="25">
        <v>0</v>
      </c>
    </row>
    <row r="35" spans="1:11" s="25" customFormat="1" ht="87" customHeight="1" x14ac:dyDescent="0.25">
      <c r="A35" s="113"/>
      <c r="B35" s="141"/>
      <c r="C35" s="141"/>
      <c r="D35" s="113"/>
      <c r="E35" s="65" t="s">
        <v>19</v>
      </c>
      <c r="F35" s="13" t="str">
        <f>IF(+'2020-2021'!F35=0,"",+'2020-2021'!F35)</f>
        <v/>
      </c>
      <c r="G35" s="64"/>
      <c r="H35" s="25">
        <v>0</v>
      </c>
      <c r="K35" s="25">
        <v>0</v>
      </c>
    </row>
    <row r="36" spans="1:11" s="25" customFormat="1" ht="100.35" customHeight="1" x14ac:dyDescent="0.25">
      <c r="A36" s="42" t="s">
        <v>9</v>
      </c>
      <c r="B36" s="42" t="s">
        <v>10</v>
      </c>
      <c r="C36" s="42" t="s">
        <v>24</v>
      </c>
      <c r="D36" s="43" t="s">
        <v>23</v>
      </c>
      <c r="E36" s="43" t="s">
        <v>1</v>
      </c>
      <c r="F36" s="17" t="s">
        <v>44</v>
      </c>
      <c r="G36" s="44" t="s">
        <v>2</v>
      </c>
    </row>
    <row r="37" spans="1:11" s="25" customFormat="1" ht="87" customHeight="1" x14ac:dyDescent="0.25">
      <c r="A37" s="113" t="str">
        <f>+H37</f>
        <v>b.</v>
      </c>
      <c r="B37" s="141" t="s">
        <v>15</v>
      </c>
      <c r="C37" s="141" t="s">
        <v>15</v>
      </c>
      <c r="D37" s="113" t="str">
        <f t="shared" ref="D37" si="2">+K37</f>
        <v>b.</v>
      </c>
      <c r="E37" s="59" t="s">
        <v>28</v>
      </c>
      <c r="F37" s="9"/>
      <c r="G37" s="60"/>
      <c r="H37" s="18" t="str" cm="1">
        <f t="array" ref="H37:H42">+'2020-2021'!A37:A42</f>
        <v>b.</v>
      </c>
      <c r="I37" s="18"/>
      <c r="J37" s="18"/>
      <c r="K37" s="18" t="str" cm="1">
        <f t="array" ref="K37:K42">+'2020-2021'!D37:D42</f>
        <v>b.</v>
      </c>
    </row>
    <row r="38" spans="1:11" s="25" customFormat="1" ht="87" customHeight="1" x14ac:dyDescent="0.25">
      <c r="A38" s="113"/>
      <c r="B38" s="141"/>
      <c r="C38" s="141"/>
      <c r="D38" s="113"/>
      <c r="E38" s="61" t="s">
        <v>4</v>
      </c>
      <c r="F38" s="10"/>
      <c r="G38" s="62"/>
      <c r="H38" s="25">
        <v>0</v>
      </c>
      <c r="K38" s="25">
        <v>0</v>
      </c>
    </row>
    <row r="39" spans="1:11" s="25" customFormat="1" ht="87" customHeight="1" x14ac:dyDescent="0.25">
      <c r="A39" s="113"/>
      <c r="B39" s="141"/>
      <c r="C39" s="141"/>
      <c r="D39" s="113"/>
      <c r="E39" s="61" t="s">
        <v>6</v>
      </c>
      <c r="F39" s="10"/>
      <c r="G39" s="62"/>
      <c r="H39" s="25">
        <v>0</v>
      </c>
      <c r="K39" s="25">
        <v>0</v>
      </c>
    </row>
    <row r="40" spans="1:11" s="25" customFormat="1" ht="87" customHeight="1" x14ac:dyDescent="0.25">
      <c r="A40" s="113"/>
      <c r="B40" s="141"/>
      <c r="C40" s="141"/>
      <c r="D40" s="113"/>
      <c r="E40" s="61" t="s">
        <v>5</v>
      </c>
      <c r="F40" s="10"/>
      <c r="G40" s="62"/>
      <c r="H40" s="25">
        <v>0</v>
      </c>
      <c r="K40" s="25">
        <v>0</v>
      </c>
    </row>
    <row r="41" spans="1:11" s="25" customFormat="1" ht="87" customHeight="1" x14ac:dyDescent="0.25">
      <c r="A41" s="113"/>
      <c r="B41" s="141"/>
      <c r="C41" s="141"/>
      <c r="D41" s="113"/>
      <c r="E41" s="65" t="s">
        <v>27</v>
      </c>
      <c r="F41" s="14" t="str">
        <f>IF(SUM(F37:F40)=0,"",SUM(F37:F40))</f>
        <v/>
      </c>
      <c r="G41" s="62"/>
      <c r="H41" s="25">
        <v>0</v>
      </c>
      <c r="K41" s="25">
        <v>0</v>
      </c>
    </row>
    <row r="42" spans="1:11" s="25" customFormat="1" ht="87" customHeight="1" x14ac:dyDescent="0.25">
      <c r="A42" s="113"/>
      <c r="B42" s="141"/>
      <c r="C42" s="141"/>
      <c r="D42" s="113"/>
      <c r="E42" s="65" t="s">
        <v>19</v>
      </c>
      <c r="F42" s="13" t="str">
        <f>IF(+'2020-2021'!F42=0,"",+'2020-2021'!F42)</f>
        <v/>
      </c>
      <c r="G42" s="64"/>
      <c r="H42" s="25">
        <v>0</v>
      </c>
      <c r="K42" s="25">
        <v>0</v>
      </c>
    </row>
    <row r="43" spans="1:11" s="25" customFormat="1" ht="87" customHeight="1" x14ac:dyDescent="0.25">
      <c r="A43" s="113" t="str">
        <f>+H43</f>
        <v>c.</v>
      </c>
      <c r="B43" s="141" t="s">
        <v>16</v>
      </c>
      <c r="C43" s="141" t="s">
        <v>16</v>
      </c>
      <c r="D43" s="113" t="str">
        <f t="shared" ref="D43" si="3">+K43</f>
        <v>c.</v>
      </c>
      <c r="E43" s="59" t="s">
        <v>28</v>
      </c>
      <c r="F43" s="9"/>
      <c r="G43" s="60"/>
      <c r="H43" s="18" t="str" cm="1">
        <f t="array" ref="H43:H48">+'2020-2021'!A43:A48</f>
        <v>c.</v>
      </c>
      <c r="I43" s="18"/>
      <c r="J43" s="18"/>
      <c r="K43" s="18" t="str" cm="1">
        <f t="array" ref="K43:K48">+'2020-2021'!D43:D48</f>
        <v>c.</v>
      </c>
    </row>
    <row r="44" spans="1:11" s="25" customFormat="1" ht="87" customHeight="1" x14ac:dyDescent="0.25">
      <c r="A44" s="113"/>
      <c r="B44" s="141"/>
      <c r="C44" s="141"/>
      <c r="D44" s="113"/>
      <c r="E44" s="61" t="s">
        <v>4</v>
      </c>
      <c r="F44" s="10"/>
      <c r="G44" s="62"/>
      <c r="H44" s="25">
        <v>0</v>
      </c>
      <c r="K44" s="25">
        <v>0</v>
      </c>
    </row>
    <row r="45" spans="1:11" s="25" customFormat="1" ht="87" customHeight="1" x14ac:dyDescent="0.25">
      <c r="A45" s="113"/>
      <c r="B45" s="141"/>
      <c r="C45" s="141"/>
      <c r="D45" s="113"/>
      <c r="E45" s="61" t="s">
        <v>6</v>
      </c>
      <c r="F45" s="10"/>
      <c r="G45" s="62"/>
      <c r="H45" s="25">
        <v>0</v>
      </c>
      <c r="K45" s="25">
        <v>0</v>
      </c>
    </row>
    <row r="46" spans="1:11" s="25" customFormat="1" ht="87" customHeight="1" x14ac:dyDescent="0.25">
      <c r="A46" s="113"/>
      <c r="B46" s="141"/>
      <c r="C46" s="141"/>
      <c r="D46" s="113"/>
      <c r="E46" s="61" t="s">
        <v>5</v>
      </c>
      <c r="F46" s="10"/>
      <c r="G46" s="62"/>
      <c r="H46" s="25">
        <v>0</v>
      </c>
      <c r="K46" s="25">
        <v>0</v>
      </c>
    </row>
    <row r="47" spans="1:11" s="25" customFormat="1" ht="87" customHeight="1" x14ac:dyDescent="0.25">
      <c r="A47" s="113"/>
      <c r="B47" s="141"/>
      <c r="C47" s="141"/>
      <c r="D47" s="113"/>
      <c r="E47" s="65" t="s">
        <v>27</v>
      </c>
      <c r="F47" s="14" t="str">
        <f>IF(SUM(F43:F46)=0,"",SUM(F43:F46))</f>
        <v/>
      </c>
      <c r="G47" s="62"/>
      <c r="H47" s="25">
        <v>0</v>
      </c>
      <c r="K47" s="25">
        <v>0</v>
      </c>
    </row>
    <row r="48" spans="1:11" s="25" customFormat="1" ht="87" customHeight="1" x14ac:dyDescent="0.25">
      <c r="A48" s="113"/>
      <c r="B48" s="141"/>
      <c r="C48" s="141"/>
      <c r="D48" s="113"/>
      <c r="E48" s="65" t="s">
        <v>19</v>
      </c>
      <c r="F48" s="13" t="str">
        <f>IF(+'2020-2021'!F48=0,"",+'2020-2021'!F48)</f>
        <v/>
      </c>
      <c r="G48" s="64"/>
      <c r="H48" s="25">
        <v>0</v>
      </c>
      <c r="K48" s="25">
        <v>0</v>
      </c>
    </row>
    <row r="49" spans="1:14" s="25" customFormat="1" ht="39" customHeight="1" x14ac:dyDescent="0.25">
      <c r="A49" s="114" t="s">
        <v>17</v>
      </c>
      <c r="B49" s="115"/>
      <c r="C49" s="115"/>
      <c r="D49" s="115"/>
      <c r="E49" s="115"/>
      <c r="F49" s="115"/>
      <c r="G49" s="116"/>
    </row>
    <row r="50" spans="1:14" s="25" customFormat="1" ht="68.099999999999994" customHeight="1" x14ac:dyDescent="0.25">
      <c r="A50" s="97" t="str">
        <f>+H50</f>
        <v/>
      </c>
      <c r="B50" s="98"/>
      <c r="C50" s="98"/>
      <c r="D50" s="98"/>
      <c r="E50" s="98"/>
      <c r="F50" s="98"/>
      <c r="G50" s="99"/>
      <c r="H50" s="24" t="str" cm="1">
        <f t="array" ref="H50:N50">+IF('2020-2021'!A50:G50="","",'2020-2021'!A50:G50)</f>
        <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44</v>
      </c>
      <c r="G51" s="48" t="s">
        <v>2</v>
      </c>
    </row>
    <row r="52" spans="1:14" s="25" customFormat="1" ht="87" customHeight="1" x14ac:dyDescent="0.25">
      <c r="A52" s="113" t="str">
        <f>+H52</f>
        <v>a.</v>
      </c>
      <c r="B52" s="141" t="s">
        <v>14</v>
      </c>
      <c r="C52" s="141" t="s">
        <v>14</v>
      </c>
      <c r="D52" s="113" t="str">
        <f t="shared" ref="D52" si="4">+K52</f>
        <v>a.</v>
      </c>
      <c r="E52" s="59" t="s">
        <v>28</v>
      </c>
      <c r="F52" s="9"/>
      <c r="G52" s="60"/>
      <c r="H52" s="18" t="str" cm="1">
        <f t="array" ref="H52:H57">+'2020-2021'!A52:A57</f>
        <v>a.</v>
      </c>
      <c r="I52" s="18"/>
      <c r="J52" s="18"/>
      <c r="K52" s="18" t="str" cm="1">
        <f t="array" ref="K52:K57">+'2020-2021'!D52:D57</f>
        <v>a.</v>
      </c>
    </row>
    <row r="53" spans="1:14" s="25" customFormat="1" ht="87" customHeight="1" x14ac:dyDescent="0.25">
      <c r="A53" s="113"/>
      <c r="B53" s="141"/>
      <c r="C53" s="141"/>
      <c r="D53" s="113"/>
      <c r="E53" s="61" t="s">
        <v>4</v>
      </c>
      <c r="F53" s="10"/>
      <c r="G53" s="62"/>
      <c r="H53" s="25">
        <v>0</v>
      </c>
      <c r="K53" s="25">
        <v>0</v>
      </c>
    </row>
    <row r="54" spans="1:14" s="25" customFormat="1" ht="87" customHeight="1" x14ac:dyDescent="0.25">
      <c r="A54" s="113"/>
      <c r="B54" s="141"/>
      <c r="C54" s="141"/>
      <c r="D54" s="113"/>
      <c r="E54" s="61" t="s">
        <v>6</v>
      </c>
      <c r="F54" s="10"/>
      <c r="G54" s="62"/>
      <c r="H54" s="25">
        <v>0</v>
      </c>
      <c r="K54" s="25">
        <v>0</v>
      </c>
    </row>
    <row r="55" spans="1:14" s="25" customFormat="1" ht="87" customHeight="1" x14ac:dyDescent="0.25">
      <c r="A55" s="113"/>
      <c r="B55" s="141"/>
      <c r="C55" s="141"/>
      <c r="D55" s="113"/>
      <c r="E55" s="61" t="s">
        <v>5</v>
      </c>
      <c r="F55" s="10"/>
      <c r="G55" s="62"/>
      <c r="H55" s="25">
        <v>0</v>
      </c>
      <c r="K55" s="25">
        <v>0</v>
      </c>
    </row>
    <row r="56" spans="1:14" s="25" customFormat="1" ht="87" customHeight="1" x14ac:dyDescent="0.25">
      <c r="A56" s="113"/>
      <c r="B56" s="141"/>
      <c r="C56" s="141"/>
      <c r="D56" s="113"/>
      <c r="E56" s="66" t="s">
        <v>27</v>
      </c>
      <c r="F56" s="12" t="str">
        <f>IF(SUM(F52:F55)=0,"",SUM(F52:F55))</f>
        <v/>
      </c>
      <c r="G56" s="62"/>
      <c r="H56" s="25">
        <v>0</v>
      </c>
      <c r="K56" s="25">
        <v>0</v>
      </c>
    </row>
    <row r="57" spans="1:14" s="25" customFormat="1" ht="87" customHeight="1" x14ac:dyDescent="0.25">
      <c r="A57" s="113"/>
      <c r="B57" s="141"/>
      <c r="C57" s="141"/>
      <c r="D57" s="113"/>
      <c r="E57" s="66" t="s">
        <v>19</v>
      </c>
      <c r="F57" s="11" t="str">
        <f>IF(+'2020-2021'!F57=0,"",+'2020-2021'!F57)</f>
        <v/>
      </c>
      <c r="G57" s="64"/>
      <c r="H57" s="25">
        <v>0</v>
      </c>
      <c r="K57" s="25">
        <v>0</v>
      </c>
    </row>
    <row r="58" spans="1:14" s="25" customFormat="1" ht="87" customHeight="1" x14ac:dyDescent="0.25">
      <c r="A58" s="113" t="str">
        <f>+H58</f>
        <v>b.</v>
      </c>
      <c r="B58" s="141" t="s">
        <v>15</v>
      </c>
      <c r="C58" s="141" t="s">
        <v>15</v>
      </c>
      <c r="D58" s="113" t="str">
        <f t="shared" ref="D58" si="5">+K58</f>
        <v>b.</v>
      </c>
      <c r="E58" s="59" t="s">
        <v>28</v>
      </c>
      <c r="F58" s="9"/>
      <c r="G58" s="60"/>
      <c r="H58" s="18" t="str" cm="1">
        <f t="array" ref="H58:H63">+'2020-2021'!A58:A63</f>
        <v>b.</v>
      </c>
      <c r="I58" s="18"/>
      <c r="J58" s="18"/>
      <c r="K58" s="18" t="str" cm="1">
        <f t="array" ref="K58:K63">+'2020-2021'!D58:D63</f>
        <v>b.</v>
      </c>
    </row>
    <row r="59" spans="1:14" s="25" customFormat="1" ht="87" customHeight="1" x14ac:dyDescent="0.25">
      <c r="A59" s="113"/>
      <c r="B59" s="141"/>
      <c r="C59" s="141"/>
      <c r="D59" s="113"/>
      <c r="E59" s="61" t="s">
        <v>4</v>
      </c>
      <c r="F59" s="10"/>
      <c r="G59" s="62"/>
      <c r="H59" s="25">
        <v>0</v>
      </c>
      <c r="K59" s="25">
        <v>0</v>
      </c>
    </row>
    <row r="60" spans="1:14" s="25" customFormat="1" ht="87" customHeight="1" x14ac:dyDescent="0.25">
      <c r="A60" s="113"/>
      <c r="B60" s="141"/>
      <c r="C60" s="141"/>
      <c r="D60" s="113"/>
      <c r="E60" s="61" t="s">
        <v>6</v>
      </c>
      <c r="F60" s="10"/>
      <c r="G60" s="62"/>
      <c r="H60" s="25">
        <v>0</v>
      </c>
      <c r="K60" s="25">
        <v>0</v>
      </c>
    </row>
    <row r="61" spans="1:14" s="25" customFormat="1" ht="87" customHeight="1" x14ac:dyDescent="0.25">
      <c r="A61" s="113"/>
      <c r="B61" s="141"/>
      <c r="C61" s="141"/>
      <c r="D61" s="113"/>
      <c r="E61" s="61" t="s">
        <v>5</v>
      </c>
      <c r="F61" s="10"/>
      <c r="G61" s="62"/>
      <c r="H61" s="25">
        <v>0</v>
      </c>
      <c r="K61" s="25">
        <v>0</v>
      </c>
    </row>
    <row r="62" spans="1:14" s="25" customFormat="1" ht="87" customHeight="1" x14ac:dyDescent="0.25">
      <c r="A62" s="113"/>
      <c r="B62" s="141"/>
      <c r="C62" s="141"/>
      <c r="D62" s="113"/>
      <c r="E62" s="66" t="s">
        <v>27</v>
      </c>
      <c r="F62" s="12" t="str">
        <f>IF(SUM(F58:F61)=0,"",SUM(F58:F61))</f>
        <v/>
      </c>
      <c r="G62" s="62"/>
      <c r="H62" s="25">
        <v>0</v>
      </c>
      <c r="K62" s="25">
        <v>0</v>
      </c>
    </row>
    <row r="63" spans="1:14" s="25" customFormat="1" ht="87" customHeight="1" x14ac:dyDescent="0.25">
      <c r="A63" s="113"/>
      <c r="B63" s="141"/>
      <c r="C63" s="141"/>
      <c r="D63" s="113"/>
      <c r="E63" s="66" t="s">
        <v>19</v>
      </c>
      <c r="F63" s="11" t="str">
        <f>IF(+'2020-2021'!F63=0,"",+'2020-2021'!F63)</f>
        <v/>
      </c>
      <c r="G63" s="64"/>
      <c r="H63" s="25">
        <v>0</v>
      </c>
      <c r="K63" s="25">
        <v>0</v>
      </c>
    </row>
    <row r="64" spans="1:14" s="25" customFormat="1" ht="100.35" customHeight="1" x14ac:dyDescent="0.25">
      <c r="A64" s="50" t="s">
        <v>9</v>
      </c>
      <c r="B64" s="50" t="s">
        <v>10</v>
      </c>
      <c r="C64" s="50" t="s">
        <v>24</v>
      </c>
      <c r="D64" s="51" t="s">
        <v>23</v>
      </c>
      <c r="E64" s="51" t="s">
        <v>1</v>
      </c>
      <c r="F64" s="52" t="s">
        <v>44</v>
      </c>
      <c r="G64" s="53" t="s">
        <v>2</v>
      </c>
    </row>
    <row r="65" spans="1:11" s="25" customFormat="1" ht="87" customHeight="1" x14ac:dyDescent="0.25">
      <c r="A65" s="113" t="str">
        <f>+H65</f>
        <v>c.</v>
      </c>
      <c r="B65" s="141" t="s">
        <v>16</v>
      </c>
      <c r="C65" s="141" t="s">
        <v>16</v>
      </c>
      <c r="D65" s="113" t="str">
        <f t="shared" ref="D65" si="6">+K65</f>
        <v xml:space="preserve">c.
</v>
      </c>
      <c r="E65" s="59" t="s">
        <v>28</v>
      </c>
      <c r="F65" s="9"/>
      <c r="G65" s="60"/>
      <c r="H65" s="18" t="str" cm="1">
        <f t="array" ref="H65:H70">+'2020-2021'!A65:A70</f>
        <v>c.</v>
      </c>
      <c r="I65" s="18"/>
      <c r="J65" s="18"/>
      <c r="K65" s="18" t="str" cm="1">
        <f t="array" ref="K65:K70">+'2020-2021'!D65:D70</f>
        <v xml:space="preserve">c.
</v>
      </c>
    </row>
    <row r="66" spans="1:11" s="25" customFormat="1" ht="87" customHeight="1" x14ac:dyDescent="0.25">
      <c r="A66" s="113"/>
      <c r="B66" s="141"/>
      <c r="C66" s="141"/>
      <c r="D66" s="113"/>
      <c r="E66" s="61" t="s">
        <v>4</v>
      </c>
      <c r="F66" s="10"/>
      <c r="G66" s="62"/>
      <c r="H66" s="25">
        <v>0</v>
      </c>
      <c r="K66" s="25">
        <v>0</v>
      </c>
    </row>
    <row r="67" spans="1:11" s="25" customFormat="1" ht="87" customHeight="1" x14ac:dyDescent="0.25">
      <c r="A67" s="113"/>
      <c r="B67" s="141"/>
      <c r="C67" s="141"/>
      <c r="D67" s="113"/>
      <c r="E67" s="61" t="s">
        <v>6</v>
      </c>
      <c r="F67" s="10"/>
      <c r="G67" s="62"/>
      <c r="H67" s="25">
        <v>0</v>
      </c>
      <c r="K67" s="25">
        <v>0</v>
      </c>
    </row>
    <row r="68" spans="1:11" s="25" customFormat="1" ht="87" customHeight="1" x14ac:dyDescent="0.25">
      <c r="A68" s="113"/>
      <c r="B68" s="141"/>
      <c r="C68" s="141"/>
      <c r="D68" s="113"/>
      <c r="E68" s="61" t="s">
        <v>5</v>
      </c>
      <c r="F68" s="10"/>
      <c r="G68" s="62"/>
      <c r="H68" s="25">
        <v>0</v>
      </c>
      <c r="K68" s="25">
        <v>0</v>
      </c>
    </row>
    <row r="69" spans="1:11" s="25" customFormat="1" ht="87" customHeight="1" x14ac:dyDescent="0.25">
      <c r="A69" s="113"/>
      <c r="B69" s="141"/>
      <c r="C69" s="141"/>
      <c r="D69" s="113"/>
      <c r="E69" s="66" t="s">
        <v>27</v>
      </c>
      <c r="F69" s="12" t="str">
        <f>IF(SUM(F65:F68)=0,"",SUM(F65:F68))</f>
        <v/>
      </c>
      <c r="G69" s="62"/>
      <c r="H69" s="25">
        <v>0</v>
      </c>
      <c r="K69" s="25">
        <v>0</v>
      </c>
    </row>
    <row r="70" spans="1:11" s="25" customFormat="1" ht="87" customHeight="1" x14ac:dyDescent="0.25">
      <c r="A70" s="113"/>
      <c r="B70" s="141"/>
      <c r="C70" s="141"/>
      <c r="D70" s="113"/>
      <c r="E70" s="66" t="s">
        <v>19</v>
      </c>
      <c r="F70" s="11" t="str">
        <f>IF(+'2020-2021'!F70=0,"",+'2020-2021'!F70)</f>
        <v/>
      </c>
      <c r="G70" s="64"/>
      <c r="H70" s="25">
        <v>0</v>
      </c>
      <c r="K70" s="25">
        <v>0</v>
      </c>
    </row>
    <row r="71" spans="1:11" s="25" customFormat="1" ht="39" customHeight="1" x14ac:dyDescent="0.25">
      <c r="A71" s="123" t="s">
        <v>25</v>
      </c>
      <c r="B71" s="124"/>
      <c r="C71" s="124"/>
      <c r="D71" s="124"/>
      <c r="E71" s="124"/>
      <c r="F71" s="124"/>
      <c r="G71" s="125"/>
    </row>
    <row r="72" spans="1:11" s="25" customFormat="1" ht="330" customHeight="1" x14ac:dyDescent="0.25">
      <c r="A72" s="120" t="s">
        <v>144</v>
      </c>
      <c r="B72" s="127"/>
      <c r="C72" s="127"/>
      <c r="D72" s="127"/>
      <c r="E72" s="127"/>
      <c r="F72" s="127"/>
      <c r="G72" s="128"/>
    </row>
    <row r="73" spans="1:11" s="25" customFormat="1" ht="330" customHeight="1" x14ac:dyDescent="0.25">
      <c r="A73" s="120"/>
      <c r="B73" s="127"/>
      <c r="C73" s="127"/>
      <c r="D73" s="127"/>
      <c r="E73" s="127"/>
      <c r="F73" s="127"/>
      <c r="G73" s="128"/>
    </row>
    <row r="74" spans="1:11" s="25" customFormat="1" ht="330" customHeight="1" x14ac:dyDescent="0.25">
      <c r="A74" s="120"/>
      <c r="B74" s="127"/>
      <c r="C74" s="127"/>
      <c r="D74" s="127"/>
      <c r="E74" s="127"/>
      <c r="F74" s="127"/>
      <c r="G74" s="128"/>
    </row>
    <row r="75" spans="1:11" s="25" customFormat="1" ht="330" customHeight="1" x14ac:dyDescent="0.25">
      <c r="A75" s="97"/>
      <c r="B75" s="98"/>
      <c r="C75" s="98"/>
      <c r="D75" s="98"/>
      <c r="E75" s="98"/>
      <c r="F75" s="98"/>
      <c r="G75" s="99"/>
    </row>
    <row r="76" spans="1:11" s="25" customFormat="1" ht="39" customHeight="1" x14ac:dyDescent="0.25">
      <c r="A76" s="123" t="s">
        <v>26</v>
      </c>
      <c r="B76" s="124"/>
      <c r="C76" s="124"/>
      <c r="D76" s="124"/>
      <c r="E76" s="124"/>
      <c r="F76" s="124"/>
      <c r="G76" s="125"/>
    </row>
    <row r="77" spans="1:11" s="25" customFormat="1" ht="330" customHeight="1" x14ac:dyDescent="0.25">
      <c r="A77" s="120" t="s">
        <v>145</v>
      </c>
      <c r="B77" s="127"/>
      <c r="C77" s="127"/>
      <c r="D77" s="127"/>
      <c r="E77" s="127"/>
      <c r="F77" s="127"/>
      <c r="G77" s="128"/>
    </row>
    <row r="78" spans="1:11" s="25" customFormat="1" ht="330" customHeight="1" x14ac:dyDescent="0.25">
      <c r="A78" s="120"/>
      <c r="B78" s="127"/>
      <c r="C78" s="127"/>
      <c r="D78" s="127"/>
      <c r="E78" s="127"/>
      <c r="F78" s="127"/>
      <c r="G78" s="128"/>
    </row>
    <row r="79" spans="1:11" s="25" customFormat="1" ht="330" customHeight="1" x14ac:dyDescent="0.25">
      <c r="A79" s="120"/>
      <c r="B79" s="127"/>
      <c r="C79" s="127"/>
      <c r="D79" s="127"/>
      <c r="E79" s="127"/>
      <c r="F79" s="127"/>
      <c r="G79" s="128"/>
    </row>
    <row r="80" spans="1:11" s="25" customFormat="1" ht="330" customHeight="1" x14ac:dyDescent="0.25">
      <c r="A80" s="97"/>
      <c r="B80" s="98"/>
      <c r="C80" s="98"/>
      <c r="D80" s="98"/>
      <c r="E80" s="98"/>
      <c r="F80" s="98"/>
      <c r="G80" s="99"/>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sheetProtection sheet="1" objects="1" scenarios="1"/>
  <mergeCells count="50">
    <mergeCell ref="A76:G76"/>
    <mergeCell ref="A77:G80"/>
    <mergeCell ref="A65:A70"/>
    <mergeCell ref="B65:B70"/>
    <mergeCell ref="C65:C70"/>
    <mergeCell ref="D65:D70"/>
    <mergeCell ref="A71:G71"/>
    <mergeCell ref="A72:G75"/>
    <mergeCell ref="A52:A57"/>
    <mergeCell ref="B52:B57"/>
    <mergeCell ref="C52:C57"/>
    <mergeCell ref="D52:D57"/>
    <mergeCell ref="A58:A63"/>
    <mergeCell ref="B58:B63"/>
    <mergeCell ref="C58:C63"/>
    <mergeCell ref="D58:D63"/>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6:G6"/>
    <mergeCell ref="A1:G1"/>
    <mergeCell ref="A2:G2"/>
    <mergeCell ref="A3:G3"/>
    <mergeCell ref="A4:G4"/>
    <mergeCell ref="A5:G5"/>
  </mergeCells>
  <conditionalFormatting sqref="F8:F10">
    <cfRule type="expression" dxfId="747" priority="101">
      <formula>AND(TODAY()&gt;=#REF!,TODAY()&lt;#REF!)</formula>
    </cfRule>
  </conditionalFormatting>
  <conditionalFormatting sqref="F8:F10">
    <cfRule type="expression" dxfId="746" priority="102" stopIfTrue="1">
      <formula>NOT(AND(MAX(#REF!,#REF!)&gt;=#REF!,MIN(#REF!,#REF!)&lt;#REF!))</formula>
    </cfRule>
    <cfRule type="expression" dxfId="745" priority="103">
      <formula>AND(#REF!&gt;=#REF!,#REF!&lt;#REF!)</formula>
    </cfRule>
    <cfRule type="expression" dxfId="744" priority="104" stopIfTrue="1">
      <formula>AND(#REF!&gt;=#REF!,#REF!&lt;#REF!)</formula>
    </cfRule>
  </conditionalFormatting>
  <conditionalFormatting sqref="F11:F13">
    <cfRule type="expression" dxfId="743" priority="97">
      <formula>AND(TODAY()&gt;=#REF!,TODAY()&lt;#REF!)</formula>
    </cfRule>
  </conditionalFormatting>
  <conditionalFormatting sqref="F11:F13">
    <cfRule type="expression" dxfId="742" priority="98" stopIfTrue="1">
      <formula>NOT(AND(MAX(#REF!,#REF!)&gt;=#REF!,MIN(#REF!,#REF!)&lt;#REF!))</formula>
    </cfRule>
    <cfRule type="expression" dxfId="741" priority="99">
      <formula>AND(#REF!&gt;=#REF!,#REF!&lt;#REF!)</formula>
    </cfRule>
    <cfRule type="expression" dxfId="740" priority="100" stopIfTrue="1">
      <formula>AND(#REF!&gt;=#REF!,#REF!&lt;#REF!)</formula>
    </cfRule>
  </conditionalFormatting>
  <conditionalFormatting sqref="F33">
    <cfRule type="expression" dxfId="739" priority="89">
      <formula>AND(TODAY()&gt;=#REF!,TODAY()&lt;#REF!)</formula>
    </cfRule>
  </conditionalFormatting>
  <conditionalFormatting sqref="F17">
    <cfRule type="expression" dxfId="738" priority="81">
      <formula>AND(TODAY()&gt;=#REF!,TODAY()&lt;#REF!)</formula>
    </cfRule>
  </conditionalFormatting>
  <conditionalFormatting sqref="F30:F32">
    <cfRule type="expression" dxfId="737" priority="93">
      <formula>AND(TODAY()&gt;=#REF!,TODAY()&lt;#REF!)</formula>
    </cfRule>
  </conditionalFormatting>
  <conditionalFormatting sqref="F30:F32">
    <cfRule type="expression" dxfId="736" priority="94" stopIfTrue="1">
      <formula>NOT(AND(MAX(#REF!,#REF!)&gt;=#REF!,MIN(#REF!,#REF!)&lt;#REF!))</formula>
    </cfRule>
    <cfRule type="expression" dxfId="735" priority="95">
      <formula>AND(#REF!&gt;=#REF!,#REF!&lt;#REF!)</formula>
    </cfRule>
    <cfRule type="expression" dxfId="734" priority="96" stopIfTrue="1">
      <formula>AND(#REF!&gt;=#REF!,#REF!&lt;#REF!)</formula>
    </cfRule>
  </conditionalFormatting>
  <conditionalFormatting sqref="F33">
    <cfRule type="expression" dxfId="733" priority="90" stopIfTrue="1">
      <formula>NOT(AND(MAX(#REF!,#REF!)&gt;=#REF!,MIN(#REF!,#REF!)&lt;#REF!))</formula>
    </cfRule>
    <cfRule type="expression" dxfId="732" priority="91">
      <formula>AND(#REF!&gt;=#REF!,#REF!&lt;#REF!)</formula>
    </cfRule>
    <cfRule type="expression" dxfId="731" priority="92" stopIfTrue="1">
      <formula>AND(#REF!&gt;=#REF!,#REF!&lt;#REF!)</formula>
    </cfRule>
  </conditionalFormatting>
  <conditionalFormatting sqref="F14:F16">
    <cfRule type="expression" dxfId="730" priority="85">
      <formula>AND(TODAY()&gt;=#REF!,TODAY()&lt;#REF!)</formula>
    </cfRule>
  </conditionalFormatting>
  <conditionalFormatting sqref="F14:F16">
    <cfRule type="expression" dxfId="729" priority="86" stopIfTrue="1">
      <formula>NOT(AND(MAX(#REF!,#REF!)&gt;=#REF!,MIN(#REF!,#REF!)&lt;#REF!))</formula>
    </cfRule>
    <cfRule type="expression" dxfId="728" priority="87">
      <formula>AND(#REF!&gt;=#REF!,#REF!&lt;#REF!)</formula>
    </cfRule>
    <cfRule type="expression" dxfId="727" priority="88" stopIfTrue="1">
      <formula>AND(#REF!&gt;=#REF!,#REF!&lt;#REF!)</formula>
    </cfRule>
  </conditionalFormatting>
  <conditionalFormatting sqref="F17">
    <cfRule type="expression" dxfId="726" priority="82" stopIfTrue="1">
      <formula>NOT(AND(MAX(#REF!,#REF!)&gt;=#REF!,MIN(#REF!,#REF!)&lt;#REF!))</formula>
    </cfRule>
    <cfRule type="expression" dxfId="725" priority="83">
      <formula>AND(#REF!&gt;=#REF!,#REF!&lt;#REF!)</formula>
    </cfRule>
    <cfRule type="expression" dxfId="724" priority="84" stopIfTrue="1">
      <formula>AND(#REF!&gt;=#REF!,#REF!&lt;#REF!)</formula>
    </cfRule>
  </conditionalFormatting>
  <conditionalFormatting sqref="F24">
    <cfRule type="expression" dxfId="723" priority="73">
      <formula>AND(TODAY()&gt;=#REF!,TODAY()&lt;#REF!)</formula>
    </cfRule>
  </conditionalFormatting>
  <conditionalFormatting sqref="F21:F23">
    <cfRule type="expression" dxfId="722" priority="77">
      <formula>AND(TODAY()&gt;=#REF!,TODAY()&lt;#REF!)</formula>
    </cfRule>
  </conditionalFormatting>
  <conditionalFormatting sqref="F21:F23">
    <cfRule type="expression" dxfId="721" priority="78" stopIfTrue="1">
      <formula>NOT(AND(MAX(#REF!,#REF!)&gt;=#REF!,MIN(#REF!,#REF!)&lt;#REF!))</formula>
    </cfRule>
    <cfRule type="expression" dxfId="720" priority="79">
      <formula>AND(#REF!&gt;=#REF!,#REF!&lt;#REF!)</formula>
    </cfRule>
    <cfRule type="expression" dxfId="719" priority="80" stopIfTrue="1">
      <formula>AND(#REF!&gt;=#REF!,#REF!&lt;#REF!)</formula>
    </cfRule>
  </conditionalFormatting>
  <conditionalFormatting sqref="F24">
    <cfRule type="expression" dxfId="718" priority="74" stopIfTrue="1">
      <formula>NOT(AND(MAX(#REF!,#REF!)&gt;=#REF!,MIN(#REF!,#REF!)&lt;#REF!))</formula>
    </cfRule>
    <cfRule type="expression" dxfId="717" priority="75">
      <formula>AND(#REF!&gt;=#REF!,#REF!&lt;#REF!)</formula>
    </cfRule>
    <cfRule type="expression" dxfId="716" priority="76" stopIfTrue="1">
      <formula>AND(#REF!&gt;=#REF!,#REF!&lt;#REF!)</formula>
    </cfRule>
  </conditionalFormatting>
  <conditionalFormatting sqref="F40">
    <cfRule type="expression" dxfId="715" priority="65">
      <formula>AND(TODAY()&gt;=#REF!,TODAY()&lt;#REF!)</formula>
    </cfRule>
  </conditionalFormatting>
  <conditionalFormatting sqref="F37:F39">
    <cfRule type="expression" dxfId="714" priority="69">
      <formula>AND(TODAY()&gt;=#REF!,TODAY()&lt;#REF!)</formula>
    </cfRule>
  </conditionalFormatting>
  <conditionalFormatting sqref="F37:F39">
    <cfRule type="expression" dxfId="713" priority="70" stopIfTrue="1">
      <formula>NOT(AND(MAX(#REF!,#REF!)&gt;=#REF!,MIN(#REF!,#REF!)&lt;#REF!))</formula>
    </cfRule>
    <cfRule type="expression" dxfId="712" priority="71">
      <formula>AND(#REF!&gt;=#REF!,#REF!&lt;#REF!)</formula>
    </cfRule>
    <cfRule type="expression" dxfId="711" priority="72" stopIfTrue="1">
      <formula>AND(#REF!&gt;=#REF!,#REF!&lt;#REF!)</formula>
    </cfRule>
  </conditionalFormatting>
  <conditionalFormatting sqref="F40">
    <cfRule type="expression" dxfId="710" priority="66" stopIfTrue="1">
      <formula>NOT(AND(MAX(#REF!,#REF!)&gt;=#REF!,MIN(#REF!,#REF!)&lt;#REF!))</formula>
    </cfRule>
    <cfRule type="expression" dxfId="709" priority="67">
      <formula>AND(#REF!&gt;=#REF!,#REF!&lt;#REF!)</formula>
    </cfRule>
    <cfRule type="expression" dxfId="708" priority="68" stopIfTrue="1">
      <formula>AND(#REF!&gt;=#REF!,#REF!&lt;#REF!)</formula>
    </cfRule>
  </conditionalFormatting>
  <conditionalFormatting sqref="F46">
    <cfRule type="expression" dxfId="707" priority="57">
      <formula>AND(TODAY()&gt;=#REF!,TODAY()&lt;#REF!)</formula>
    </cfRule>
  </conditionalFormatting>
  <conditionalFormatting sqref="F43:F45">
    <cfRule type="expression" dxfId="706" priority="61">
      <formula>AND(TODAY()&gt;=#REF!,TODAY()&lt;#REF!)</formula>
    </cfRule>
  </conditionalFormatting>
  <conditionalFormatting sqref="F43:F45">
    <cfRule type="expression" dxfId="705" priority="62" stopIfTrue="1">
      <formula>NOT(AND(MAX(#REF!,#REF!)&gt;=#REF!,MIN(#REF!,#REF!)&lt;#REF!))</formula>
    </cfRule>
    <cfRule type="expression" dxfId="704" priority="63">
      <formula>AND(#REF!&gt;=#REF!,#REF!&lt;#REF!)</formula>
    </cfRule>
    <cfRule type="expression" dxfId="703" priority="64" stopIfTrue="1">
      <formula>AND(#REF!&gt;=#REF!,#REF!&lt;#REF!)</formula>
    </cfRule>
  </conditionalFormatting>
  <conditionalFormatting sqref="F46">
    <cfRule type="expression" dxfId="702" priority="58" stopIfTrue="1">
      <formula>NOT(AND(MAX(#REF!,#REF!)&gt;=#REF!,MIN(#REF!,#REF!)&lt;#REF!))</formula>
    </cfRule>
    <cfRule type="expression" dxfId="701" priority="59">
      <formula>AND(#REF!&gt;=#REF!,#REF!&lt;#REF!)</formula>
    </cfRule>
    <cfRule type="expression" dxfId="700" priority="60" stopIfTrue="1">
      <formula>AND(#REF!&gt;=#REF!,#REF!&lt;#REF!)</formula>
    </cfRule>
  </conditionalFormatting>
  <conditionalFormatting sqref="F55">
    <cfRule type="expression" dxfId="699" priority="49">
      <formula>AND(TODAY()&gt;=#REF!,TODAY()&lt;#REF!)</formula>
    </cfRule>
  </conditionalFormatting>
  <conditionalFormatting sqref="F52:F54">
    <cfRule type="expression" dxfId="698" priority="53">
      <formula>AND(TODAY()&gt;=#REF!,TODAY()&lt;#REF!)</formula>
    </cfRule>
  </conditionalFormatting>
  <conditionalFormatting sqref="F52:F54">
    <cfRule type="expression" dxfId="697" priority="54" stopIfTrue="1">
      <formula>NOT(AND(MAX(#REF!,#REF!)&gt;=#REF!,MIN(#REF!,#REF!)&lt;#REF!))</formula>
    </cfRule>
    <cfRule type="expression" dxfId="696" priority="55">
      <formula>AND(#REF!&gt;=#REF!,#REF!&lt;#REF!)</formula>
    </cfRule>
    <cfRule type="expression" dxfId="695" priority="56" stopIfTrue="1">
      <formula>AND(#REF!&gt;=#REF!,#REF!&lt;#REF!)</formula>
    </cfRule>
  </conditionalFormatting>
  <conditionalFormatting sqref="F55">
    <cfRule type="expression" dxfId="694" priority="50" stopIfTrue="1">
      <formula>NOT(AND(MAX(#REF!,#REF!)&gt;=#REF!,MIN(#REF!,#REF!)&lt;#REF!))</formula>
    </cfRule>
    <cfRule type="expression" dxfId="693" priority="51">
      <formula>AND(#REF!&gt;=#REF!,#REF!&lt;#REF!)</formula>
    </cfRule>
    <cfRule type="expression" dxfId="692" priority="52" stopIfTrue="1">
      <formula>AND(#REF!&gt;=#REF!,#REF!&lt;#REF!)</formula>
    </cfRule>
  </conditionalFormatting>
  <conditionalFormatting sqref="F61">
    <cfRule type="expression" dxfId="691" priority="41">
      <formula>AND(TODAY()&gt;=#REF!,TODAY()&lt;#REF!)</formula>
    </cfRule>
  </conditionalFormatting>
  <conditionalFormatting sqref="F58:F60">
    <cfRule type="expression" dxfId="690" priority="45">
      <formula>AND(TODAY()&gt;=#REF!,TODAY()&lt;#REF!)</formula>
    </cfRule>
  </conditionalFormatting>
  <conditionalFormatting sqref="F58:F60">
    <cfRule type="expression" dxfId="689" priority="46" stopIfTrue="1">
      <formula>NOT(AND(MAX(#REF!,#REF!)&gt;=#REF!,MIN(#REF!,#REF!)&lt;#REF!))</formula>
    </cfRule>
    <cfRule type="expression" dxfId="688" priority="47">
      <formula>AND(#REF!&gt;=#REF!,#REF!&lt;#REF!)</formula>
    </cfRule>
    <cfRule type="expression" dxfId="687" priority="48" stopIfTrue="1">
      <formula>AND(#REF!&gt;=#REF!,#REF!&lt;#REF!)</formula>
    </cfRule>
  </conditionalFormatting>
  <conditionalFormatting sqref="F61">
    <cfRule type="expression" dxfId="686" priority="42" stopIfTrue="1">
      <formula>NOT(AND(MAX(#REF!,#REF!)&gt;=#REF!,MIN(#REF!,#REF!)&lt;#REF!))</formula>
    </cfRule>
    <cfRule type="expression" dxfId="685" priority="43">
      <formula>AND(#REF!&gt;=#REF!,#REF!&lt;#REF!)</formula>
    </cfRule>
    <cfRule type="expression" dxfId="684" priority="44" stopIfTrue="1">
      <formula>AND(#REF!&gt;=#REF!,#REF!&lt;#REF!)</formula>
    </cfRule>
  </conditionalFormatting>
  <conditionalFormatting sqref="F68">
    <cfRule type="expression" dxfId="683" priority="33">
      <formula>AND(TODAY()&gt;=#REF!,TODAY()&lt;#REF!)</formula>
    </cfRule>
  </conditionalFormatting>
  <conditionalFormatting sqref="F65:F67">
    <cfRule type="expression" dxfId="682" priority="37">
      <formula>AND(TODAY()&gt;=#REF!,TODAY()&lt;#REF!)</formula>
    </cfRule>
  </conditionalFormatting>
  <conditionalFormatting sqref="F65:F67">
    <cfRule type="expression" dxfId="681" priority="38" stopIfTrue="1">
      <formula>NOT(AND(MAX(#REF!,#REF!)&gt;=#REF!,MIN(#REF!,#REF!)&lt;#REF!))</formula>
    </cfRule>
    <cfRule type="expression" dxfId="680" priority="39">
      <formula>AND(#REF!&gt;=#REF!,#REF!&lt;#REF!)</formula>
    </cfRule>
    <cfRule type="expression" dxfId="679" priority="40" stopIfTrue="1">
      <formula>AND(#REF!&gt;=#REF!,#REF!&lt;#REF!)</formula>
    </cfRule>
  </conditionalFormatting>
  <conditionalFormatting sqref="F68">
    <cfRule type="expression" dxfId="678" priority="34" stopIfTrue="1">
      <formula>NOT(AND(MAX(#REF!,#REF!)&gt;=#REF!,MIN(#REF!,#REF!)&lt;#REF!))</formula>
    </cfRule>
    <cfRule type="expression" dxfId="677" priority="35">
      <formula>AND(#REF!&gt;=#REF!,#REF!&lt;#REF!)</formula>
    </cfRule>
    <cfRule type="expression" dxfId="676" priority="36" stopIfTrue="1">
      <formula>AND(#REF!&gt;=#REF!,#REF!&lt;#REF!)</formula>
    </cfRule>
  </conditionalFormatting>
  <conditionalFormatting sqref="F18:F19">
    <cfRule type="expression" dxfId="675" priority="29">
      <formula>AND(TODAY()&gt;=#REF!,TODAY()&lt;#REF!)</formula>
    </cfRule>
  </conditionalFormatting>
  <conditionalFormatting sqref="F18:F19">
    <cfRule type="expression" dxfId="674" priority="30" stopIfTrue="1">
      <formula>NOT(AND(MAX(#REF!,#REF!)&gt;=#REF!,MIN(#REF!,#REF!)&lt;#REF!))</formula>
    </cfRule>
    <cfRule type="expression" dxfId="673" priority="31">
      <formula>AND(#REF!&gt;=#REF!,#REF!&lt;#REF!)</formula>
    </cfRule>
    <cfRule type="expression" dxfId="672" priority="32" stopIfTrue="1">
      <formula>AND(#REF!&gt;=#REF!,#REF!&lt;#REF!)</formula>
    </cfRule>
  </conditionalFormatting>
  <conditionalFormatting sqref="F25:F26">
    <cfRule type="expression" dxfId="671" priority="25">
      <formula>AND(TODAY()&gt;=#REF!,TODAY()&lt;#REF!)</formula>
    </cfRule>
  </conditionalFormatting>
  <conditionalFormatting sqref="F25:F26">
    <cfRule type="expression" dxfId="670" priority="26" stopIfTrue="1">
      <formula>NOT(AND(MAX(#REF!,#REF!)&gt;=#REF!,MIN(#REF!,#REF!)&lt;#REF!))</formula>
    </cfRule>
    <cfRule type="expression" dxfId="669" priority="27">
      <formula>AND(#REF!&gt;=#REF!,#REF!&lt;#REF!)</formula>
    </cfRule>
    <cfRule type="expression" dxfId="668" priority="28" stopIfTrue="1">
      <formula>AND(#REF!&gt;=#REF!,#REF!&lt;#REF!)</formula>
    </cfRule>
  </conditionalFormatting>
  <conditionalFormatting sqref="F34:F35">
    <cfRule type="expression" dxfId="667" priority="21">
      <formula>AND(TODAY()&gt;=#REF!,TODAY()&lt;#REF!)</formula>
    </cfRule>
  </conditionalFormatting>
  <conditionalFormatting sqref="F34:F35">
    <cfRule type="expression" dxfId="666" priority="22" stopIfTrue="1">
      <formula>NOT(AND(MAX(#REF!,#REF!)&gt;=#REF!,MIN(#REF!,#REF!)&lt;#REF!))</formula>
    </cfRule>
    <cfRule type="expression" dxfId="665" priority="23">
      <formula>AND(#REF!&gt;=#REF!,#REF!&lt;#REF!)</formula>
    </cfRule>
    <cfRule type="expression" dxfId="664" priority="24" stopIfTrue="1">
      <formula>AND(#REF!&gt;=#REF!,#REF!&lt;#REF!)</formula>
    </cfRule>
  </conditionalFormatting>
  <conditionalFormatting sqref="F41:F42">
    <cfRule type="expression" dxfId="663" priority="17">
      <formula>AND(TODAY()&gt;=#REF!,TODAY()&lt;#REF!)</formula>
    </cfRule>
  </conditionalFormatting>
  <conditionalFormatting sqref="F41:F42">
    <cfRule type="expression" dxfId="662" priority="18" stopIfTrue="1">
      <formula>NOT(AND(MAX(#REF!,#REF!)&gt;=#REF!,MIN(#REF!,#REF!)&lt;#REF!))</formula>
    </cfRule>
    <cfRule type="expression" dxfId="661" priority="19">
      <formula>AND(#REF!&gt;=#REF!,#REF!&lt;#REF!)</formula>
    </cfRule>
    <cfRule type="expression" dxfId="660" priority="20" stopIfTrue="1">
      <formula>AND(#REF!&gt;=#REF!,#REF!&lt;#REF!)</formula>
    </cfRule>
  </conditionalFormatting>
  <conditionalFormatting sqref="F47:F48">
    <cfRule type="expression" dxfId="659" priority="13">
      <formula>AND(TODAY()&gt;=#REF!,TODAY()&lt;#REF!)</formula>
    </cfRule>
  </conditionalFormatting>
  <conditionalFormatting sqref="F47:F48">
    <cfRule type="expression" dxfId="658" priority="14" stopIfTrue="1">
      <formula>NOT(AND(MAX(#REF!,#REF!)&gt;=#REF!,MIN(#REF!,#REF!)&lt;#REF!))</formula>
    </cfRule>
    <cfRule type="expression" dxfId="657" priority="15">
      <formula>AND(#REF!&gt;=#REF!,#REF!&lt;#REF!)</formula>
    </cfRule>
    <cfRule type="expression" dxfId="656" priority="16" stopIfTrue="1">
      <formula>AND(#REF!&gt;=#REF!,#REF!&lt;#REF!)</formula>
    </cfRule>
  </conditionalFormatting>
  <conditionalFormatting sqref="F56:F57">
    <cfRule type="expression" dxfId="655" priority="9">
      <formula>AND(TODAY()&gt;=#REF!,TODAY()&lt;#REF!)</formula>
    </cfRule>
  </conditionalFormatting>
  <conditionalFormatting sqref="F56:F57">
    <cfRule type="expression" dxfId="654" priority="10" stopIfTrue="1">
      <formula>NOT(AND(MAX(#REF!,#REF!)&gt;=#REF!,MIN(#REF!,#REF!)&lt;#REF!))</formula>
    </cfRule>
    <cfRule type="expression" dxfId="653" priority="11">
      <formula>AND(#REF!&gt;=#REF!,#REF!&lt;#REF!)</formula>
    </cfRule>
    <cfRule type="expression" dxfId="652" priority="12" stopIfTrue="1">
      <formula>AND(#REF!&gt;=#REF!,#REF!&lt;#REF!)</formula>
    </cfRule>
  </conditionalFormatting>
  <conditionalFormatting sqref="F62:F63">
    <cfRule type="expression" dxfId="651" priority="5">
      <formula>AND(TODAY()&gt;=#REF!,TODAY()&lt;#REF!)</formula>
    </cfRule>
  </conditionalFormatting>
  <conditionalFormatting sqref="F62:F63">
    <cfRule type="expression" dxfId="650" priority="6" stopIfTrue="1">
      <formula>NOT(AND(MAX(#REF!,#REF!)&gt;=#REF!,MIN(#REF!,#REF!)&lt;#REF!))</formula>
    </cfRule>
    <cfRule type="expression" dxfId="649" priority="7">
      <formula>AND(#REF!&gt;=#REF!,#REF!&lt;#REF!)</formula>
    </cfRule>
    <cfRule type="expression" dxfId="648" priority="8" stopIfTrue="1">
      <formula>AND(#REF!&gt;=#REF!,#REF!&lt;#REF!)</formula>
    </cfRule>
  </conditionalFormatting>
  <conditionalFormatting sqref="F69:F70">
    <cfRule type="expression" dxfId="647" priority="1">
      <formula>AND(TODAY()&gt;=#REF!,TODAY()&lt;#REF!)</formula>
    </cfRule>
  </conditionalFormatting>
  <conditionalFormatting sqref="F69:F70">
    <cfRule type="expression" dxfId="646" priority="2" stopIfTrue="1">
      <formula>NOT(AND(MAX(#REF!,#REF!)&gt;=#REF!,MIN(#REF!,#REF!)&lt;#REF!))</formula>
    </cfRule>
    <cfRule type="expression" dxfId="645" priority="3">
      <formula>AND(#REF!&gt;=#REF!,#REF!&lt;#REF!)</formula>
    </cfRule>
    <cfRule type="expression" dxfId="64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DBD35F-FC6D-40BF-A143-98BBA70C4813}">
  <sheetPr>
    <pageSetUpPr fitToPage="1"/>
  </sheetPr>
  <dimension ref="A1:DF150"/>
  <sheetViews>
    <sheetView showGridLines="0" showRuler="0" topLeftCell="A90" zoomScale="50" zoomScaleNormal="50" zoomScalePageLayoutView="70" workbookViewId="0">
      <selection activeCell="A6" sqref="A6:G6"/>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29" t="s">
        <v>29</v>
      </c>
      <c r="B1" s="129"/>
      <c r="C1" s="129"/>
      <c r="D1" s="129"/>
      <c r="E1" s="129"/>
      <c r="F1" s="129"/>
      <c r="G1" s="129"/>
    </row>
    <row r="2" spans="1:110" ht="40.5" x14ac:dyDescent="0.25">
      <c r="A2" s="130" t="str">
        <f>+H2</f>
        <v>Population Domain: Women's/Maternal</v>
      </c>
      <c r="B2" s="130"/>
      <c r="C2" s="130"/>
      <c r="D2" s="130"/>
      <c r="E2" s="130"/>
      <c r="F2" s="130"/>
      <c r="G2" s="130"/>
      <c r="H2" s="24" t="str" cm="1">
        <f t="array" ref="H2:N2">+'2020-2021'!A2:G2</f>
        <v>Population Domain: Women's/Maternal</v>
      </c>
      <c r="I2" s="24">
        <v>0</v>
      </c>
      <c r="J2" s="24">
        <v>0</v>
      </c>
      <c r="K2" s="24">
        <v>0</v>
      </c>
      <c r="L2" s="24">
        <v>0</v>
      </c>
      <c r="M2" s="24">
        <v>0</v>
      </c>
      <c r="N2" s="24">
        <v>0</v>
      </c>
    </row>
    <row r="3" spans="1:110" ht="37.5" x14ac:dyDescent="0.25">
      <c r="A3" s="131" t="str">
        <f>+H3</f>
        <v>Priority Need: Well-women care, with an emphasis on minority and low-income women</v>
      </c>
      <c r="B3" s="132"/>
      <c r="C3" s="132"/>
      <c r="D3" s="132"/>
      <c r="E3" s="132"/>
      <c r="F3" s="132"/>
      <c r="G3" s="132"/>
      <c r="H3" s="24" t="str" cm="1">
        <f t="array" ref="H3:N3">+'2020-2021'!A3:G3</f>
        <v>Priority Need: Well-women care, with an emphasis on minority and low-income women</v>
      </c>
      <c r="I3" s="24">
        <v>0</v>
      </c>
      <c r="J3" s="24">
        <v>0</v>
      </c>
      <c r="K3" s="24">
        <v>0</v>
      </c>
      <c r="L3" s="24">
        <v>0</v>
      </c>
      <c r="M3" s="24">
        <v>0</v>
      </c>
      <c r="N3" s="24">
        <v>0</v>
      </c>
    </row>
    <row r="4" spans="1:110" s="24" customFormat="1" ht="34.5" x14ac:dyDescent="0.25">
      <c r="A4" s="133" t="str">
        <f>+H4</f>
        <v>NPM#1: Percent of women, ages 18-44, with a preventive visit in the past year</v>
      </c>
      <c r="B4" s="134"/>
      <c r="C4" s="134"/>
      <c r="D4" s="134"/>
      <c r="E4" s="134"/>
      <c r="F4" s="134"/>
      <c r="G4" s="134"/>
      <c r="H4" s="24" t="str" cm="1">
        <f t="array" ref="H4:N4">+'2020-2021'!A4:G4</f>
        <v>NPM#1: Percent of women, ages 18-44, with a preventive visit in the past year</v>
      </c>
      <c r="I4" s="24">
        <v>0</v>
      </c>
      <c r="J4" s="24">
        <v>0</v>
      </c>
      <c r="K4" s="24">
        <v>0</v>
      </c>
      <c r="L4" s="24">
        <v>0</v>
      </c>
      <c r="M4" s="24">
        <v>0</v>
      </c>
      <c r="N4" s="24">
        <v>0</v>
      </c>
    </row>
    <row r="5" spans="1:110" s="19" customFormat="1" ht="39" customHeight="1" x14ac:dyDescent="0.25">
      <c r="A5" s="135" t="s">
        <v>7</v>
      </c>
      <c r="B5" s="136"/>
      <c r="C5" s="136"/>
      <c r="D5" s="136"/>
      <c r="E5" s="136"/>
      <c r="F5" s="136"/>
      <c r="G5" s="13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7" t="s">
        <v>56</v>
      </c>
      <c r="B6" s="98"/>
      <c r="C6" s="98"/>
      <c r="D6" s="98"/>
      <c r="E6" s="98"/>
      <c r="F6" s="98"/>
      <c r="G6" s="99"/>
      <c r="H6" s="24" t="e" cm="1">
        <f t="array" ref="H6:N6">+IF('2021-2022'!A6:G6="","",'2021-2022'!A6:G6)</f>
        <v>#VALUE!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13" t="s">
        <v>126</v>
      </c>
      <c r="B8" s="141" t="s">
        <v>129</v>
      </c>
      <c r="C8" s="141" t="s">
        <v>135</v>
      </c>
      <c r="D8" s="113" t="s">
        <v>125</v>
      </c>
      <c r="E8" s="59" t="s">
        <v>28</v>
      </c>
      <c r="F8" s="9"/>
      <c r="G8" s="60"/>
      <c r="H8" s="18" t="str" cm="1">
        <f t="array" ref="H8:H13">+'2021-2022'!A8:A13</f>
        <v>a. Develop and implement initial policy  recommendations for extending Medicaid up to one year after birth.</v>
      </c>
      <c r="I8" s="18"/>
      <c r="J8" s="18"/>
      <c r="K8" s="18" cm="1">
        <f t="array" ref="K8:K13">+'2021-2022'!D8:D13</f>
        <v>0</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13"/>
      <c r="B9" s="141"/>
      <c r="C9" s="141"/>
      <c r="D9" s="113"/>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13"/>
      <c r="B10" s="141"/>
      <c r="C10" s="141"/>
      <c r="D10" s="113"/>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13"/>
      <c r="B11" s="141"/>
      <c r="C11" s="141"/>
      <c r="D11" s="113"/>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13"/>
      <c r="B12" s="141"/>
      <c r="C12" s="141"/>
      <c r="D12" s="113"/>
      <c r="E12" s="63" t="s">
        <v>30</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13"/>
      <c r="B13" s="141"/>
      <c r="C13" s="141"/>
      <c r="D13" s="113"/>
      <c r="E13" s="63" t="s">
        <v>19</v>
      </c>
      <c r="F13" s="15" t="str">
        <f>IF(+'2021-2022'!F13=0,"",+'2021-2022'!F13)</f>
        <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13" t="s">
        <v>127</v>
      </c>
      <c r="B14" s="141" t="s">
        <v>128</v>
      </c>
      <c r="C14" s="141" t="s">
        <v>136</v>
      </c>
      <c r="D14" s="113" t="s">
        <v>124</v>
      </c>
      <c r="E14" s="59" t="s">
        <v>28</v>
      </c>
      <c r="F14" s="9"/>
      <c r="G14" s="60"/>
      <c r="H14" s="18" t="str" cm="1">
        <f t="array" ref="H14:H19">+'2021-2022'!A14:A19</f>
        <v xml:space="preserve">b. Implement a media campaign incorporating culturally specific language to promote preventative care. </v>
      </c>
      <c r="I14" s="18"/>
      <c r="J14" s="18"/>
      <c r="K14" s="18" t="str" cm="1">
        <f t="array" ref="K14:K19">+'2021-2022'!D14:D19</f>
        <v xml:space="preserve">1.3 Number of women reached and women who received preventative health care in the six month period following engagement. </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13"/>
      <c r="B15" s="141"/>
      <c r="C15" s="141"/>
      <c r="D15" s="113"/>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13"/>
      <c r="B16" s="141"/>
      <c r="C16" s="141"/>
      <c r="D16" s="113"/>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13"/>
      <c r="B17" s="141"/>
      <c r="C17" s="141"/>
      <c r="D17" s="113"/>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13"/>
      <c r="B18" s="141"/>
      <c r="C18" s="141"/>
      <c r="D18" s="113"/>
      <c r="E18" s="63" t="s">
        <v>30</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13"/>
      <c r="B19" s="141"/>
      <c r="C19" s="141"/>
      <c r="D19" s="113"/>
      <c r="E19" s="63" t="s">
        <v>19</v>
      </c>
      <c r="F19" s="15" t="str">
        <f>IF(+'2021-2022'!F19=0,"",+'2021-2022'!F19)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25" customFormat="1" ht="87" customHeight="1" x14ac:dyDescent="0.25">
      <c r="A20" s="113" t="s">
        <v>137</v>
      </c>
      <c r="B20" s="141" t="s">
        <v>130</v>
      </c>
      <c r="C20" s="141"/>
      <c r="D20" s="113"/>
      <c r="E20" s="59" t="s">
        <v>28</v>
      </c>
      <c r="F20" s="9"/>
      <c r="G20" s="60"/>
      <c r="H20" s="18" t="str" cm="1">
        <f t="array" ref="H20:H25">+'2021-2022'!A21:A26</f>
        <v xml:space="preserve">c. Increase depression screening and referrals for women in childbearing years. </v>
      </c>
      <c r="I20" s="18"/>
      <c r="J20" s="18"/>
      <c r="K20" s="18" t="str" cm="1">
        <f t="array" ref="K20:K25">+'2021-2022'!D21:D26</f>
        <v>1.1Percentage of women screened in pediatric clinics at the piloting clinics.</v>
      </c>
    </row>
    <row r="21" spans="1:110" s="25" customFormat="1" ht="87" customHeight="1" x14ac:dyDescent="0.25">
      <c r="A21" s="113"/>
      <c r="B21" s="141"/>
      <c r="C21" s="141"/>
      <c r="D21" s="113"/>
      <c r="E21" s="61" t="s">
        <v>4</v>
      </c>
      <c r="F21" s="10"/>
      <c r="G21" s="62"/>
      <c r="H21" s="25">
        <v>0</v>
      </c>
      <c r="K21" s="25">
        <v>0</v>
      </c>
    </row>
    <row r="22" spans="1:110" s="25" customFormat="1" ht="87" customHeight="1" x14ac:dyDescent="0.25">
      <c r="A22" s="113"/>
      <c r="B22" s="141"/>
      <c r="C22" s="141"/>
      <c r="D22" s="113"/>
      <c r="E22" s="61" t="s">
        <v>6</v>
      </c>
      <c r="F22" s="10"/>
      <c r="G22" s="62"/>
      <c r="H22" s="25">
        <v>0</v>
      </c>
      <c r="K22" s="25">
        <v>0</v>
      </c>
    </row>
    <row r="23" spans="1:110" s="25" customFormat="1" ht="87" customHeight="1" x14ac:dyDescent="0.25">
      <c r="A23" s="113"/>
      <c r="B23" s="141"/>
      <c r="C23" s="141"/>
      <c r="D23" s="113"/>
      <c r="E23" s="61" t="s">
        <v>5</v>
      </c>
      <c r="F23" s="10"/>
      <c r="G23" s="62"/>
      <c r="H23" s="25">
        <v>0</v>
      </c>
      <c r="K23" s="25">
        <v>0</v>
      </c>
    </row>
    <row r="24" spans="1:110" s="25" customFormat="1" ht="87" customHeight="1" x14ac:dyDescent="0.25">
      <c r="A24" s="113"/>
      <c r="B24" s="141"/>
      <c r="C24" s="141"/>
      <c r="D24" s="113"/>
      <c r="E24" s="65" t="s">
        <v>30</v>
      </c>
      <c r="F24" s="14" t="str">
        <f>IF(SUM(F20:F23)=0,"",SUM(F20:F23))</f>
        <v/>
      </c>
      <c r="G24" s="62"/>
      <c r="H24" s="25">
        <v>0</v>
      </c>
      <c r="K24" s="25">
        <v>0</v>
      </c>
    </row>
    <row r="25" spans="1:110" s="25" customFormat="1" ht="87" customHeight="1" x14ac:dyDescent="0.25">
      <c r="A25" s="113"/>
      <c r="B25" s="141"/>
      <c r="C25" s="141"/>
      <c r="D25" s="113"/>
      <c r="E25" s="65" t="s">
        <v>19</v>
      </c>
      <c r="F25" s="13" t="str">
        <f>IF(+'2021-2022'!F26=0,"",+'2021-2022'!F26)</f>
        <v/>
      </c>
      <c r="G25" s="64"/>
      <c r="H25" s="25">
        <v>0</v>
      </c>
      <c r="K25" s="25">
        <v>0</v>
      </c>
    </row>
    <row r="26" spans="1:110" s="25" customFormat="1" ht="68.099999999999994" customHeight="1" x14ac:dyDescent="0.25">
      <c r="A26" s="113" t="s">
        <v>138</v>
      </c>
      <c r="B26" s="141" t="s">
        <v>142</v>
      </c>
      <c r="C26" s="141"/>
      <c r="D26" s="113"/>
      <c r="E26" s="59" t="s">
        <v>28</v>
      </c>
      <c r="F26" s="84"/>
      <c r="G26" s="85"/>
      <c r="H26" s="24" t="str" cm="1">
        <f t="array" ref="H26:N26">+IF('2021-2022'!A28:G28="","",'2021-2022'!A28:G28)</f>
        <v/>
      </c>
      <c r="I26" s="25" t="str">
        <v/>
      </c>
      <c r="J26" s="25" t="str">
        <v/>
      </c>
      <c r="K26" s="25" t="str">
        <v/>
      </c>
      <c r="L26" s="25" t="str">
        <v/>
      </c>
      <c r="M26" s="25" t="str">
        <v/>
      </c>
      <c r="N26" s="25" t="str">
        <v/>
      </c>
    </row>
    <row r="27" spans="1:110" s="26" customFormat="1" ht="100.35" customHeight="1" x14ac:dyDescent="0.4">
      <c r="A27" s="113"/>
      <c r="B27" s="141"/>
      <c r="C27" s="141"/>
      <c r="D27" s="113"/>
      <c r="E27" s="61" t="s">
        <v>4</v>
      </c>
      <c r="F27" s="86"/>
      <c r="G27" s="87"/>
    </row>
    <row r="28" spans="1:110" s="25" customFormat="1" ht="87" customHeight="1" x14ac:dyDescent="0.25">
      <c r="A28" s="113"/>
      <c r="B28" s="141"/>
      <c r="C28" s="141"/>
      <c r="D28" s="113"/>
      <c r="E28" s="61" t="s">
        <v>6</v>
      </c>
      <c r="F28" s="86"/>
      <c r="G28" s="87"/>
      <c r="H28" s="18" cm="1">
        <f t="array" ref="H28:H33">+'2021-2022'!A30:A35</f>
        <v>0</v>
      </c>
      <c r="I28" s="18"/>
      <c r="J28" s="18"/>
      <c r="K28" s="18" cm="1">
        <f t="array" ref="K28:K33">+'2021-2022'!D30:D35</f>
        <v>0</v>
      </c>
    </row>
    <row r="29" spans="1:110" s="25" customFormat="1" ht="87" customHeight="1" x14ac:dyDescent="0.25">
      <c r="A29" s="113"/>
      <c r="B29" s="141"/>
      <c r="C29" s="141"/>
      <c r="D29" s="113"/>
      <c r="E29" s="61" t="s">
        <v>5</v>
      </c>
      <c r="F29" s="86"/>
      <c r="G29" s="87"/>
      <c r="H29" s="25">
        <v>0</v>
      </c>
      <c r="K29" s="25">
        <v>0</v>
      </c>
    </row>
    <row r="30" spans="1:110" s="25" customFormat="1" ht="87" customHeight="1" x14ac:dyDescent="0.25">
      <c r="A30" s="113"/>
      <c r="B30" s="141"/>
      <c r="C30" s="141"/>
      <c r="D30" s="113"/>
      <c r="E30" s="65" t="s">
        <v>30</v>
      </c>
      <c r="F30" s="88" t="str">
        <f>IF(SUM(F26:F29)=0,"",SUM(F26:F29))</f>
        <v/>
      </c>
      <c r="G30" s="87"/>
      <c r="H30" s="25">
        <v>0</v>
      </c>
      <c r="K30" s="25">
        <v>0</v>
      </c>
    </row>
    <row r="31" spans="1:110" s="25" customFormat="1" ht="87" customHeight="1" x14ac:dyDescent="0.25">
      <c r="A31" s="113"/>
      <c r="B31" s="141"/>
      <c r="C31" s="141"/>
      <c r="D31" s="113"/>
      <c r="E31" s="65" t="s">
        <v>19</v>
      </c>
      <c r="F31" s="89" t="str">
        <f>IF(+'2021-2022'!F20=0,"",+'2021-2022'!F20)</f>
        <v>Numbers/
Percent
Achieved</v>
      </c>
      <c r="G31" s="87"/>
      <c r="H31" s="25">
        <v>0</v>
      </c>
      <c r="K31" s="25">
        <v>0</v>
      </c>
    </row>
    <row r="32" spans="1:110" s="25" customFormat="1" ht="87" customHeight="1" x14ac:dyDescent="0.25">
      <c r="A32" s="113" t="s">
        <v>131</v>
      </c>
      <c r="B32" s="141" t="s">
        <v>139</v>
      </c>
      <c r="C32" s="141"/>
      <c r="D32" s="113"/>
      <c r="E32" s="59" t="s">
        <v>28</v>
      </c>
      <c r="F32" s="84"/>
      <c r="G32" s="85"/>
      <c r="H32" s="25">
        <v>0</v>
      </c>
      <c r="K32" s="25">
        <v>0</v>
      </c>
    </row>
    <row r="33" spans="1:14" s="25" customFormat="1" ht="87" customHeight="1" x14ac:dyDescent="0.25">
      <c r="A33" s="113"/>
      <c r="B33" s="141"/>
      <c r="C33" s="141"/>
      <c r="D33" s="113"/>
      <c r="E33" s="61" t="s">
        <v>4</v>
      </c>
      <c r="F33" s="86"/>
      <c r="G33" s="87"/>
      <c r="H33" s="25">
        <v>0</v>
      </c>
      <c r="K33" s="25">
        <v>0</v>
      </c>
    </row>
    <row r="34" spans="1:14" s="25" customFormat="1" ht="100.35" customHeight="1" x14ac:dyDescent="0.25">
      <c r="A34" s="113"/>
      <c r="B34" s="141"/>
      <c r="C34" s="141"/>
      <c r="D34" s="113"/>
      <c r="E34" s="61" t="s">
        <v>6</v>
      </c>
      <c r="F34" s="86"/>
      <c r="G34" s="87"/>
    </row>
    <row r="35" spans="1:14" s="25" customFormat="1" ht="87" customHeight="1" x14ac:dyDescent="0.25">
      <c r="A35" s="113"/>
      <c r="B35" s="141"/>
      <c r="C35" s="141"/>
      <c r="D35" s="113"/>
      <c r="E35" s="61" t="s">
        <v>5</v>
      </c>
      <c r="F35" s="86"/>
      <c r="G35" s="87"/>
      <c r="H35" s="18" t="e" cm="1" vm="1">
        <f t="array" aca="1" ref="H35" ca="1">+'2021-2022'!A37:A42</f>
        <v>#VALUE!</v>
      </c>
      <c r="I35" s="18"/>
      <c r="J35" s="18"/>
      <c r="K35" s="18" t="e" cm="1" vm="1">
        <f t="array" aca="1" ref="K35" ca="1">+'2021-2022'!D37:D42</f>
        <v>#VALUE!</v>
      </c>
    </row>
    <row r="36" spans="1:14" s="25" customFormat="1" ht="87" customHeight="1" x14ac:dyDescent="0.25">
      <c r="A36" s="113"/>
      <c r="B36" s="141"/>
      <c r="C36" s="141"/>
      <c r="D36" s="113"/>
      <c r="E36" s="65" t="s">
        <v>30</v>
      </c>
      <c r="F36" s="88" t="str">
        <f>IF(SUM(F32:F35)=0,"",SUM(F32:F35))</f>
        <v/>
      </c>
      <c r="G36" s="87"/>
    </row>
    <row r="37" spans="1:14" s="25" customFormat="1" ht="122.25" customHeight="1" x14ac:dyDescent="0.25">
      <c r="A37" s="113"/>
      <c r="B37" s="141"/>
      <c r="C37" s="141"/>
      <c r="D37" s="113"/>
      <c r="E37" s="65" t="s">
        <v>19</v>
      </c>
      <c r="F37" s="89" t="str">
        <f>IF(+'2021-2022'!F26=0,"",+'2021-2022'!F26)</f>
        <v/>
      </c>
      <c r="G37" s="87"/>
    </row>
    <row r="38" spans="1:14" s="25" customFormat="1" ht="68.099999999999994" customHeight="1" x14ac:dyDescent="0.25">
      <c r="A38" s="113" t="s">
        <v>132</v>
      </c>
      <c r="B38" s="141" t="s">
        <v>140</v>
      </c>
      <c r="C38" s="141" t="s">
        <v>133</v>
      </c>
      <c r="D38" s="113"/>
      <c r="E38" s="59" t="s">
        <v>28</v>
      </c>
      <c r="F38" s="84"/>
      <c r="G38" s="85"/>
      <c r="H38" s="24" t="str" cm="1">
        <f t="array" ref="H38:N38">+IF('2021-2022'!A40:G40="","",'2021-2022'!A40:G40)</f>
        <v/>
      </c>
      <c r="I38" s="25" t="str">
        <v/>
      </c>
      <c r="J38" s="25" t="str">
        <v/>
      </c>
      <c r="K38" s="25" t="str">
        <v/>
      </c>
      <c r="L38" s="25" t="str">
        <v>Jul 1 - Sep 30</v>
      </c>
      <c r="M38" s="25" t="str">
        <v/>
      </c>
      <c r="N38" s="25" t="str">
        <v/>
      </c>
    </row>
    <row r="39" spans="1:14" s="26" customFormat="1" ht="100.35" customHeight="1" x14ac:dyDescent="0.4">
      <c r="A39" s="113"/>
      <c r="B39" s="141"/>
      <c r="C39" s="141"/>
      <c r="D39" s="113"/>
      <c r="E39" s="61" t="s">
        <v>4</v>
      </c>
      <c r="F39" s="86"/>
      <c r="G39" s="87"/>
    </row>
    <row r="40" spans="1:14" s="25" customFormat="1" ht="87" customHeight="1" x14ac:dyDescent="0.25">
      <c r="A40" s="113"/>
      <c r="B40" s="141"/>
      <c r="C40" s="141"/>
      <c r="D40" s="113"/>
      <c r="E40" s="61" t="s">
        <v>6</v>
      </c>
      <c r="F40" s="86"/>
      <c r="G40" s="87"/>
      <c r="H40" s="18" cm="1">
        <f t="array" ref="H40:H45">+'2021-2022'!A42:A47</f>
        <v>0</v>
      </c>
      <c r="I40" s="18"/>
      <c r="J40" s="18"/>
      <c r="K40" s="18" cm="1">
        <f t="array" ref="K40:K45">+'2021-2022'!D42:D47</f>
        <v>0</v>
      </c>
    </row>
    <row r="41" spans="1:14" s="25" customFormat="1" ht="87" customHeight="1" x14ac:dyDescent="0.25">
      <c r="A41" s="113"/>
      <c r="B41" s="141"/>
      <c r="C41" s="141"/>
      <c r="D41" s="113"/>
      <c r="E41" s="61" t="s">
        <v>5</v>
      </c>
      <c r="F41" s="86"/>
      <c r="G41" s="87"/>
      <c r="H41" s="25" t="str">
        <v>c.</v>
      </c>
      <c r="K41" s="25" t="str">
        <v>c.</v>
      </c>
    </row>
    <row r="42" spans="1:14" s="25" customFormat="1" ht="87" customHeight="1" x14ac:dyDescent="0.25">
      <c r="A42" s="113"/>
      <c r="B42" s="141"/>
      <c r="C42" s="141"/>
      <c r="D42" s="113"/>
      <c r="E42" s="65" t="s">
        <v>30</v>
      </c>
      <c r="F42" s="88" t="str">
        <f>IF(SUM(F38:F41)=0,"",SUM(F38:F41))</f>
        <v/>
      </c>
      <c r="G42" s="87"/>
      <c r="H42" s="25">
        <v>0</v>
      </c>
      <c r="K42" s="25">
        <v>0</v>
      </c>
    </row>
    <row r="43" spans="1:14" s="25" customFormat="1" ht="87" customHeight="1" x14ac:dyDescent="0.25">
      <c r="A43" s="113"/>
      <c r="B43" s="141"/>
      <c r="C43" s="141"/>
      <c r="D43" s="113"/>
      <c r="E43" s="65" t="s">
        <v>19</v>
      </c>
      <c r="F43" s="89" t="str">
        <f>IF(+'2021-2022'!F32=0,"",+'2021-2022'!F32)</f>
        <v/>
      </c>
      <c r="G43" s="87"/>
      <c r="H43" s="25">
        <v>0</v>
      </c>
      <c r="K43" s="25">
        <v>0</v>
      </c>
    </row>
    <row r="44" spans="1:14" s="25" customFormat="1" ht="87" customHeight="1" x14ac:dyDescent="0.25">
      <c r="A44" s="113" t="s">
        <v>134</v>
      </c>
      <c r="B44" s="141" t="s">
        <v>141</v>
      </c>
      <c r="C44" s="141"/>
      <c r="D44" s="113"/>
      <c r="E44" s="59" t="s">
        <v>28</v>
      </c>
      <c r="F44" s="84"/>
      <c r="G44" s="85"/>
      <c r="H44" s="25">
        <v>0</v>
      </c>
      <c r="K44" s="25">
        <v>0</v>
      </c>
    </row>
    <row r="45" spans="1:14" s="25" customFormat="1" ht="87" customHeight="1" x14ac:dyDescent="0.25">
      <c r="A45" s="113"/>
      <c r="B45" s="141"/>
      <c r="C45" s="141"/>
      <c r="D45" s="113"/>
      <c r="E45" s="61" t="s">
        <v>4</v>
      </c>
      <c r="F45" s="86"/>
      <c r="G45" s="87"/>
      <c r="H45" s="25">
        <v>0</v>
      </c>
      <c r="K45" s="25">
        <v>0</v>
      </c>
    </row>
    <row r="46" spans="1:14" s="25" customFormat="1" ht="100.35" customHeight="1" x14ac:dyDescent="0.25">
      <c r="A46" s="113"/>
      <c r="B46" s="141"/>
      <c r="C46" s="141"/>
      <c r="D46" s="113"/>
      <c r="E46" s="61" t="s">
        <v>6</v>
      </c>
      <c r="F46" s="86"/>
      <c r="G46" s="87"/>
    </row>
    <row r="47" spans="1:14" s="25" customFormat="1" ht="87" customHeight="1" x14ac:dyDescent="0.25">
      <c r="A47" s="113"/>
      <c r="B47" s="141"/>
      <c r="C47" s="141"/>
      <c r="D47" s="113"/>
      <c r="E47" s="61" t="s">
        <v>5</v>
      </c>
      <c r="F47" s="86"/>
      <c r="G47" s="87"/>
      <c r="H47" s="18" t="str" cm="1">
        <f t="array" ref="H47:H52">+'2021-2022'!A49:A54</f>
        <v xml:space="preserve">Objective 3 (a statement of intention with actual achievement and results can be measured and compared - SMART)
</v>
      </c>
      <c r="I47" s="18"/>
      <c r="J47" s="18"/>
      <c r="K47" s="18" cm="1">
        <f t="array" ref="K47:K52">+'2021-2022'!D49:D54</f>
        <v>0</v>
      </c>
    </row>
    <row r="48" spans="1:14" s="25" customFormat="1" ht="87" customHeight="1" x14ac:dyDescent="0.25">
      <c r="A48" s="113"/>
      <c r="B48" s="141"/>
      <c r="C48" s="141"/>
      <c r="D48" s="113"/>
      <c r="E48" s="65" t="s">
        <v>30</v>
      </c>
      <c r="F48" s="88" t="str">
        <f>IF(SUM(F44:F47)=0,"",SUM(F44:F47))</f>
        <v/>
      </c>
      <c r="G48" s="87"/>
      <c r="H48" s="25" t="str">
        <v/>
      </c>
      <c r="K48" s="25">
        <v>0</v>
      </c>
    </row>
    <row r="49" spans="1:14" s="25" customFormat="1" ht="282" customHeight="1" x14ac:dyDescent="0.25">
      <c r="A49" s="113"/>
      <c r="B49" s="141"/>
      <c r="C49" s="141"/>
      <c r="D49" s="113"/>
      <c r="E49" s="65" t="s">
        <v>19</v>
      </c>
      <c r="F49" s="89" t="str">
        <f>IF(+'2021-2022'!F38=0,"",+'2021-2022'!F38)</f>
        <v/>
      </c>
      <c r="G49" s="87"/>
      <c r="H49" s="25" t="str">
        <v>Strategy (a general approach taken to achieve the objective)</v>
      </c>
      <c r="K49" s="25" t="str">
        <v>Evidence-Based or 
-Informed Strategy
Measure (ESM)</v>
      </c>
    </row>
    <row r="50" spans="1:14" s="25" customFormat="1" ht="87" customHeight="1" x14ac:dyDescent="0.25">
      <c r="A50" s="138" t="s">
        <v>8</v>
      </c>
      <c r="B50" s="139"/>
      <c r="C50" s="139"/>
      <c r="D50" s="139"/>
      <c r="E50" s="139"/>
      <c r="F50" s="139"/>
      <c r="G50" s="140"/>
      <c r="H50" s="25" t="str">
        <v>a.</v>
      </c>
      <c r="K50" s="25" t="str">
        <v>a.</v>
      </c>
    </row>
    <row r="51" spans="1:14" s="25" customFormat="1" ht="87" customHeight="1" x14ac:dyDescent="0.25">
      <c r="A51" s="97" t="str">
        <f>+H26</f>
        <v/>
      </c>
      <c r="B51" s="98"/>
      <c r="C51" s="98"/>
      <c r="D51" s="98"/>
      <c r="E51" s="98"/>
      <c r="F51" s="98"/>
      <c r="G51" s="99"/>
      <c r="H51" s="25">
        <v>0</v>
      </c>
      <c r="K51" s="25">
        <v>0</v>
      </c>
    </row>
    <row r="52" spans="1:14" s="25" customFormat="1" ht="87" customHeight="1" x14ac:dyDescent="0.25">
      <c r="A52" s="36" t="s">
        <v>9</v>
      </c>
      <c r="B52" s="36" t="s">
        <v>10</v>
      </c>
      <c r="C52" s="36" t="s">
        <v>24</v>
      </c>
      <c r="D52" s="37" t="s">
        <v>23</v>
      </c>
      <c r="E52" s="37" t="s">
        <v>1</v>
      </c>
      <c r="F52" s="38" t="s">
        <v>44</v>
      </c>
      <c r="G52" s="39" t="s">
        <v>2</v>
      </c>
      <c r="H52" s="25">
        <v>0</v>
      </c>
      <c r="K52" s="25">
        <v>0</v>
      </c>
    </row>
    <row r="53" spans="1:14" s="25" customFormat="1" ht="87" customHeight="1" x14ac:dyDescent="0.25">
      <c r="A53" s="113">
        <f>+H28</f>
        <v>0</v>
      </c>
      <c r="B53" s="141" t="s">
        <v>14</v>
      </c>
      <c r="C53" s="141" t="s">
        <v>14</v>
      </c>
      <c r="D53" s="113">
        <f t="shared" ref="D53" si="0">+K28</f>
        <v>0</v>
      </c>
      <c r="E53" s="59" t="s">
        <v>28</v>
      </c>
      <c r="F53" s="9"/>
      <c r="G53" s="60"/>
      <c r="H53" s="18" t="str" cm="1">
        <f t="array" ref="H53:H58">+'2021-2022'!A43:A48</f>
        <v>c.</v>
      </c>
      <c r="I53" s="18"/>
      <c r="J53" s="18"/>
      <c r="K53" s="18" t="str" cm="1">
        <f t="array" ref="K53:K58">+'2021-2022'!D43:D48</f>
        <v>c.</v>
      </c>
    </row>
    <row r="54" spans="1:14" s="25" customFormat="1" ht="87" customHeight="1" x14ac:dyDescent="0.25">
      <c r="A54" s="113"/>
      <c r="B54" s="141"/>
      <c r="C54" s="141"/>
      <c r="D54" s="113"/>
      <c r="E54" s="61" t="s">
        <v>4</v>
      </c>
      <c r="F54" s="10"/>
      <c r="G54" s="62"/>
      <c r="H54" s="25">
        <v>0</v>
      </c>
      <c r="K54" s="25">
        <v>0</v>
      </c>
    </row>
    <row r="55" spans="1:14" s="25" customFormat="1" ht="87" customHeight="1" x14ac:dyDescent="0.25">
      <c r="A55" s="113"/>
      <c r="B55" s="141"/>
      <c r="C55" s="141"/>
      <c r="D55" s="113"/>
      <c r="E55" s="61" t="s">
        <v>6</v>
      </c>
      <c r="F55" s="10"/>
      <c r="G55" s="62"/>
      <c r="H55" s="25">
        <v>0</v>
      </c>
      <c r="K55" s="25">
        <v>0</v>
      </c>
    </row>
    <row r="56" spans="1:14" s="25" customFormat="1" ht="87" customHeight="1" x14ac:dyDescent="0.25">
      <c r="A56" s="113"/>
      <c r="B56" s="141"/>
      <c r="C56" s="141"/>
      <c r="D56" s="113"/>
      <c r="E56" s="61" t="s">
        <v>5</v>
      </c>
      <c r="F56" s="10"/>
      <c r="G56" s="62"/>
      <c r="H56" s="25">
        <v>0</v>
      </c>
      <c r="K56" s="25">
        <v>0</v>
      </c>
    </row>
    <row r="57" spans="1:14" s="25" customFormat="1" ht="87" customHeight="1" x14ac:dyDescent="0.25">
      <c r="A57" s="113"/>
      <c r="B57" s="141"/>
      <c r="C57" s="141"/>
      <c r="D57" s="113"/>
      <c r="E57" s="65" t="s">
        <v>30</v>
      </c>
      <c r="F57" s="14" t="str">
        <f>IF(SUM(F53:F56)=0,"",SUM(F53:F56))</f>
        <v/>
      </c>
      <c r="G57" s="62"/>
      <c r="H57" s="25">
        <v>0</v>
      </c>
      <c r="K57" s="25">
        <v>0</v>
      </c>
    </row>
    <row r="58" spans="1:14" s="25" customFormat="1" ht="87" customHeight="1" x14ac:dyDescent="0.25">
      <c r="A58" s="113"/>
      <c r="B58" s="141"/>
      <c r="C58" s="141"/>
      <c r="D58" s="113"/>
      <c r="E58" s="65" t="s">
        <v>19</v>
      </c>
      <c r="F58" s="13" t="str">
        <f>IF(+'2021-2022'!F35=0,"",+'2021-2022'!F35)</f>
        <v/>
      </c>
      <c r="G58" s="64"/>
      <c r="H58" s="25">
        <v>0</v>
      </c>
      <c r="K58" s="25">
        <v>0</v>
      </c>
    </row>
    <row r="59" spans="1:14" s="25" customFormat="1" ht="39" customHeight="1" x14ac:dyDescent="0.25">
      <c r="A59" s="42" t="s">
        <v>9</v>
      </c>
      <c r="B59" s="42" t="s">
        <v>10</v>
      </c>
      <c r="C59" s="42" t="s">
        <v>24</v>
      </c>
      <c r="D59" s="43" t="s">
        <v>23</v>
      </c>
      <c r="E59" s="43" t="s">
        <v>1</v>
      </c>
      <c r="F59" s="17" t="s">
        <v>44</v>
      </c>
      <c r="G59" s="44" t="s">
        <v>2</v>
      </c>
    </row>
    <row r="60" spans="1:14" s="25" customFormat="1" ht="68.099999999999994" customHeight="1" x14ac:dyDescent="0.25">
      <c r="A60" s="113" t="e" vm="2">
        <f ca="1">+H35</f>
        <v>#VALUE!</v>
      </c>
      <c r="B60" s="141" t="s">
        <v>15</v>
      </c>
      <c r="C60" s="141" t="s">
        <v>15</v>
      </c>
      <c r="D60" s="113" t="e" vm="2">
        <f t="shared" ref="D60" ca="1" si="1">+K35</f>
        <v>#VALUE!</v>
      </c>
      <c r="E60" s="59" t="s">
        <v>28</v>
      </c>
      <c r="F60" s="9"/>
      <c r="G60" s="60"/>
      <c r="H60" s="24" t="str" cm="1">
        <f t="array" ref="H60:N60">+IF('2021-2022'!A50:G50="","",'2021-2022'!A50:G50)</f>
        <v/>
      </c>
      <c r="I60" s="25" t="str">
        <v/>
      </c>
      <c r="J60" s="25" t="str">
        <v/>
      </c>
      <c r="K60" s="25" t="str">
        <v/>
      </c>
      <c r="L60" s="25" t="str">
        <v/>
      </c>
      <c r="M60" s="25" t="str">
        <v/>
      </c>
      <c r="N60" s="25" t="str">
        <v/>
      </c>
    </row>
    <row r="61" spans="1:14" s="25" customFormat="1" ht="100.35" customHeight="1" x14ac:dyDescent="0.25">
      <c r="A61" s="113"/>
      <c r="B61" s="141"/>
      <c r="C61" s="141"/>
      <c r="D61" s="113"/>
      <c r="E61" s="61" t="s">
        <v>4</v>
      </c>
      <c r="F61" s="10"/>
      <c r="G61" s="62"/>
    </row>
    <row r="62" spans="1:14" s="25" customFormat="1" ht="87" customHeight="1" x14ac:dyDescent="0.25">
      <c r="A62" s="113"/>
      <c r="B62" s="141"/>
      <c r="C62" s="141"/>
      <c r="D62" s="113"/>
      <c r="E62" s="61" t="s">
        <v>6</v>
      </c>
      <c r="F62" s="10"/>
      <c r="G62" s="62"/>
      <c r="H62" s="18" t="str" cm="1">
        <f t="array" ref="H62:H67">+'2021-2022'!A52:A57</f>
        <v>a.</v>
      </c>
      <c r="I62" s="18"/>
      <c r="J62" s="18"/>
      <c r="K62" s="18" t="str" cm="1">
        <f t="array" ref="K62:K67">+'2021-2022'!D52:D57</f>
        <v>a.</v>
      </c>
    </row>
    <row r="63" spans="1:14" s="25" customFormat="1" ht="87" customHeight="1" x14ac:dyDescent="0.25">
      <c r="A63" s="113"/>
      <c r="B63" s="141"/>
      <c r="C63" s="141"/>
      <c r="D63" s="113"/>
      <c r="E63" s="61" t="s">
        <v>5</v>
      </c>
      <c r="F63" s="10"/>
      <c r="G63" s="62"/>
      <c r="H63" s="25">
        <v>0</v>
      </c>
      <c r="K63" s="25">
        <v>0</v>
      </c>
    </row>
    <row r="64" spans="1:14" s="25" customFormat="1" ht="87" customHeight="1" x14ac:dyDescent="0.25">
      <c r="A64" s="113"/>
      <c r="B64" s="141"/>
      <c r="C64" s="141"/>
      <c r="D64" s="113"/>
      <c r="E64" s="65" t="s">
        <v>30</v>
      </c>
      <c r="F64" s="14" t="str">
        <f>IF(SUM(F60:F63)=0,"",SUM(F60:F63))</f>
        <v/>
      </c>
      <c r="G64" s="62"/>
      <c r="H64" s="25">
        <v>0</v>
      </c>
      <c r="K64" s="25">
        <v>0</v>
      </c>
    </row>
    <row r="65" spans="1:11" s="25" customFormat="1" ht="87" customHeight="1" x14ac:dyDescent="0.25">
      <c r="A65" s="113"/>
      <c r="B65" s="141"/>
      <c r="C65" s="141"/>
      <c r="D65" s="113"/>
      <c r="E65" s="65" t="s">
        <v>19</v>
      </c>
      <c r="F65" s="13" t="str">
        <f>IF(+'2021-2022'!F42=0,"",+'2021-2022'!F42)</f>
        <v/>
      </c>
      <c r="G65" s="64"/>
      <c r="H65" s="25">
        <v>0</v>
      </c>
      <c r="K65" s="25">
        <v>0</v>
      </c>
    </row>
    <row r="66" spans="1:11" s="25" customFormat="1" ht="87" customHeight="1" x14ac:dyDescent="0.25">
      <c r="A66" s="113" t="str">
        <f>+H53</f>
        <v>c.</v>
      </c>
      <c r="B66" s="141" t="s">
        <v>16</v>
      </c>
      <c r="C66" s="141" t="s">
        <v>16</v>
      </c>
      <c r="D66" s="113" t="str">
        <f t="shared" ref="D66" si="2">+K53</f>
        <v>c.</v>
      </c>
      <c r="E66" s="59" t="s">
        <v>28</v>
      </c>
      <c r="F66" s="9"/>
      <c r="G66" s="60"/>
      <c r="H66" s="25">
        <v>0</v>
      </c>
      <c r="K66" s="25">
        <v>0</v>
      </c>
    </row>
    <row r="67" spans="1:11" s="25" customFormat="1" ht="87" customHeight="1" x14ac:dyDescent="0.25">
      <c r="A67" s="113"/>
      <c r="B67" s="141"/>
      <c r="C67" s="141"/>
      <c r="D67" s="113"/>
      <c r="E67" s="61" t="s">
        <v>4</v>
      </c>
      <c r="F67" s="10"/>
      <c r="G67" s="62"/>
      <c r="H67" s="25">
        <v>0</v>
      </c>
      <c r="K67" s="25">
        <v>0</v>
      </c>
    </row>
    <row r="68" spans="1:11" s="25" customFormat="1" ht="87" customHeight="1" x14ac:dyDescent="0.25">
      <c r="A68" s="113"/>
      <c r="B68" s="141"/>
      <c r="C68" s="141"/>
      <c r="D68" s="113"/>
      <c r="E68" s="61" t="s">
        <v>6</v>
      </c>
      <c r="F68" s="10"/>
      <c r="G68" s="62"/>
      <c r="H68" s="18" t="str" cm="1">
        <f t="array" ref="H68:H73">+'2021-2022'!A58:A63</f>
        <v>b.</v>
      </c>
      <c r="I68" s="18"/>
      <c r="J68" s="18"/>
      <c r="K68" s="18" t="str" cm="1">
        <f t="array" ref="K68:K73">+'2021-2022'!D58:D63</f>
        <v>b.</v>
      </c>
    </row>
    <row r="69" spans="1:11" s="25" customFormat="1" ht="87" customHeight="1" x14ac:dyDescent="0.25">
      <c r="A69" s="113"/>
      <c r="B69" s="141"/>
      <c r="C69" s="141"/>
      <c r="D69" s="113"/>
      <c r="E69" s="61" t="s">
        <v>5</v>
      </c>
      <c r="F69" s="10"/>
      <c r="G69" s="62"/>
      <c r="H69" s="25">
        <v>0</v>
      </c>
      <c r="K69" s="25">
        <v>0</v>
      </c>
    </row>
    <row r="70" spans="1:11" s="25" customFormat="1" ht="87" customHeight="1" x14ac:dyDescent="0.25">
      <c r="A70" s="113"/>
      <c r="B70" s="141"/>
      <c r="C70" s="141"/>
      <c r="D70" s="113"/>
      <c r="E70" s="65" t="s">
        <v>30</v>
      </c>
      <c r="F70" s="14" t="str">
        <f>IF(SUM(F66:F69)=0,"",SUM(F66:F69))</f>
        <v/>
      </c>
      <c r="G70" s="62"/>
      <c r="H70" s="25">
        <v>0</v>
      </c>
      <c r="K70" s="25">
        <v>0</v>
      </c>
    </row>
    <row r="71" spans="1:11" s="25" customFormat="1" ht="87" customHeight="1" x14ac:dyDescent="0.25">
      <c r="A71" s="113"/>
      <c r="B71" s="141"/>
      <c r="C71" s="141"/>
      <c r="D71" s="113"/>
      <c r="E71" s="65" t="s">
        <v>19</v>
      </c>
      <c r="F71" s="13" t="str">
        <f>IF(+'2021-2022'!F48=0,"",+'2021-2022'!F48)</f>
        <v/>
      </c>
      <c r="G71" s="64"/>
      <c r="H71" s="25">
        <v>0</v>
      </c>
      <c r="K71" s="25">
        <v>0</v>
      </c>
    </row>
    <row r="72" spans="1:11" s="25" customFormat="1" ht="87" customHeight="1" x14ac:dyDescent="0.25">
      <c r="A72" s="114" t="s">
        <v>17</v>
      </c>
      <c r="B72" s="115"/>
      <c r="C72" s="115"/>
      <c r="D72" s="115"/>
      <c r="E72" s="115"/>
      <c r="F72" s="115"/>
      <c r="G72" s="116"/>
      <c r="H72" s="25">
        <v>0</v>
      </c>
      <c r="K72" s="25">
        <v>0</v>
      </c>
    </row>
    <row r="73" spans="1:11" s="25" customFormat="1" ht="87" customHeight="1" x14ac:dyDescent="0.25">
      <c r="A73" s="97" t="str">
        <f>+H60</f>
        <v/>
      </c>
      <c r="B73" s="98"/>
      <c r="C73" s="98"/>
      <c r="D73" s="98"/>
      <c r="E73" s="98"/>
      <c r="F73" s="98"/>
      <c r="G73" s="99"/>
      <c r="H73" s="25">
        <v>0</v>
      </c>
      <c r="K73" s="25">
        <v>0</v>
      </c>
    </row>
    <row r="74" spans="1:11" s="25" customFormat="1" ht="100.35" customHeight="1" x14ac:dyDescent="0.25">
      <c r="A74" s="45" t="s">
        <v>9</v>
      </c>
      <c r="B74" s="45" t="s">
        <v>10</v>
      </c>
      <c r="C74" s="45" t="s">
        <v>24</v>
      </c>
      <c r="D74" s="46" t="s">
        <v>23</v>
      </c>
      <c r="E74" s="46" t="s">
        <v>1</v>
      </c>
      <c r="F74" s="47" t="s">
        <v>44</v>
      </c>
      <c r="G74" s="48" t="s">
        <v>2</v>
      </c>
    </row>
    <row r="75" spans="1:11" s="25" customFormat="1" ht="87" customHeight="1" x14ac:dyDescent="0.25">
      <c r="A75" s="113" t="str">
        <f>+H62</f>
        <v>a.</v>
      </c>
      <c r="B75" s="141" t="s">
        <v>14</v>
      </c>
      <c r="C75" s="141" t="s">
        <v>14</v>
      </c>
      <c r="D75" s="113" t="str">
        <f t="shared" ref="D75" si="3">+K62</f>
        <v>a.</v>
      </c>
      <c r="E75" s="59" t="s">
        <v>28</v>
      </c>
      <c r="F75" s="9"/>
      <c r="G75" s="60"/>
      <c r="H75" s="18" t="str" cm="1">
        <f t="array" ref="H75:H80">+'2021-2022'!A65:A70</f>
        <v>c.</v>
      </c>
      <c r="I75" s="18"/>
      <c r="J75" s="18"/>
      <c r="K75" s="18" t="str" cm="1">
        <f t="array" ref="K75:K80">+'2021-2022'!D65:D70</f>
        <v xml:space="preserve">c.
</v>
      </c>
    </row>
    <row r="76" spans="1:11" s="25" customFormat="1" ht="87" customHeight="1" x14ac:dyDescent="0.25">
      <c r="A76" s="113"/>
      <c r="B76" s="141"/>
      <c r="C76" s="141"/>
      <c r="D76" s="113"/>
      <c r="E76" s="61" t="s">
        <v>4</v>
      </c>
      <c r="F76" s="10"/>
      <c r="G76" s="62"/>
      <c r="H76" s="25">
        <v>0</v>
      </c>
      <c r="K76" s="25">
        <v>0</v>
      </c>
    </row>
    <row r="77" spans="1:11" s="25" customFormat="1" ht="87" customHeight="1" x14ac:dyDescent="0.25">
      <c r="A77" s="113"/>
      <c r="B77" s="141"/>
      <c r="C77" s="141"/>
      <c r="D77" s="113"/>
      <c r="E77" s="61" t="s">
        <v>6</v>
      </c>
      <c r="F77" s="10"/>
      <c r="G77" s="62"/>
      <c r="H77" s="25">
        <v>0</v>
      </c>
      <c r="K77" s="25">
        <v>0</v>
      </c>
    </row>
    <row r="78" spans="1:11" s="25" customFormat="1" ht="87" customHeight="1" x14ac:dyDescent="0.25">
      <c r="A78" s="113"/>
      <c r="B78" s="141"/>
      <c r="C78" s="141"/>
      <c r="D78" s="113"/>
      <c r="E78" s="61" t="s">
        <v>5</v>
      </c>
      <c r="F78" s="10"/>
      <c r="G78" s="62"/>
      <c r="H78" s="25">
        <v>0</v>
      </c>
      <c r="K78" s="25">
        <v>0</v>
      </c>
    </row>
    <row r="79" spans="1:11" s="25" customFormat="1" ht="87" customHeight="1" x14ac:dyDescent="0.25">
      <c r="A79" s="113"/>
      <c r="B79" s="141"/>
      <c r="C79" s="141"/>
      <c r="D79" s="113"/>
      <c r="E79" s="66" t="s">
        <v>30</v>
      </c>
      <c r="F79" s="12" t="str">
        <f>IF(SUM(F75:F78)=0,"",SUM(F75:F78))</f>
        <v/>
      </c>
      <c r="G79" s="62"/>
      <c r="H79" s="25">
        <v>0</v>
      </c>
      <c r="K79" s="25">
        <v>0</v>
      </c>
    </row>
    <row r="80" spans="1:11" s="25" customFormat="1" ht="87" customHeight="1" x14ac:dyDescent="0.25">
      <c r="A80" s="113"/>
      <c r="B80" s="141"/>
      <c r="C80" s="141"/>
      <c r="D80" s="113"/>
      <c r="E80" s="66" t="s">
        <v>19</v>
      </c>
      <c r="F80" s="11" t="str">
        <f>IF(+'2021-2022'!F57=0,"",+'2021-2022'!F57)</f>
        <v/>
      </c>
      <c r="G80" s="64"/>
      <c r="H80" s="25">
        <v>0</v>
      </c>
      <c r="K80" s="25">
        <v>0</v>
      </c>
    </row>
    <row r="81" spans="1:7" s="25" customFormat="1" ht="39" customHeight="1" x14ac:dyDescent="0.25">
      <c r="A81" s="113" t="str">
        <f>+H68</f>
        <v>b.</v>
      </c>
      <c r="B81" s="141" t="s">
        <v>15</v>
      </c>
      <c r="C81" s="141" t="s">
        <v>15</v>
      </c>
      <c r="D81" s="113" t="str">
        <f t="shared" ref="D81" si="4">+K68</f>
        <v>b.</v>
      </c>
      <c r="E81" s="59" t="s">
        <v>28</v>
      </c>
      <c r="F81" s="9"/>
      <c r="G81" s="60"/>
    </row>
    <row r="82" spans="1:7" s="25" customFormat="1" ht="330" customHeight="1" x14ac:dyDescent="0.25">
      <c r="A82" s="113"/>
      <c r="B82" s="141"/>
      <c r="C82" s="141"/>
      <c r="D82" s="113"/>
      <c r="E82" s="61" t="s">
        <v>4</v>
      </c>
      <c r="F82" s="10"/>
      <c r="G82" s="62"/>
    </row>
    <row r="83" spans="1:7" s="25" customFormat="1" ht="330" customHeight="1" x14ac:dyDescent="0.25">
      <c r="A83" s="113"/>
      <c r="B83" s="141"/>
      <c r="C83" s="141"/>
      <c r="D83" s="113"/>
      <c r="E83" s="61" t="s">
        <v>6</v>
      </c>
      <c r="F83" s="10"/>
      <c r="G83" s="62"/>
    </row>
    <row r="84" spans="1:7" s="25" customFormat="1" ht="330" customHeight="1" x14ac:dyDescent="0.25">
      <c r="A84" s="113"/>
      <c r="B84" s="141"/>
      <c r="C84" s="141"/>
      <c r="D84" s="113"/>
      <c r="E84" s="61" t="s">
        <v>5</v>
      </c>
      <c r="F84" s="10"/>
      <c r="G84" s="62"/>
    </row>
    <row r="85" spans="1:7" s="25" customFormat="1" ht="330" customHeight="1" x14ac:dyDescent="0.25">
      <c r="A85" s="113"/>
      <c r="B85" s="141"/>
      <c r="C85" s="141"/>
      <c r="D85" s="113"/>
      <c r="E85" s="66" t="s">
        <v>30</v>
      </c>
      <c r="F85" s="12" t="str">
        <f>IF(SUM(F81:F84)=0,"",SUM(F81:F84))</f>
        <v/>
      </c>
      <c r="G85" s="62"/>
    </row>
    <row r="86" spans="1:7" s="25" customFormat="1" ht="39" customHeight="1" x14ac:dyDescent="0.25">
      <c r="A86" s="113"/>
      <c r="B86" s="141"/>
      <c r="C86" s="141"/>
      <c r="D86" s="113"/>
      <c r="E86" s="66" t="s">
        <v>19</v>
      </c>
      <c r="F86" s="11" t="str">
        <f>IF(+'2021-2022'!F63=0,"",+'2021-2022'!F63)</f>
        <v/>
      </c>
      <c r="G86" s="64"/>
    </row>
    <row r="87" spans="1:7" s="25" customFormat="1" ht="330" customHeight="1" x14ac:dyDescent="0.25">
      <c r="A87" s="50" t="s">
        <v>9</v>
      </c>
      <c r="B87" s="50" t="s">
        <v>10</v>
      </c>
      <c r="C87" s="50" t="s">
        <v>24</v>
      </c>
      <c r="D87" s="51" t="s">
        <v>23</v>
      </c>
      <c r="E87" s="51" t="s">
        <v>1</v>
      </c>
      <c r="F87" s="52" t="s">
        <v>44</v>
      </c>
      <c r="G87" s="53" t="s">
        <v>2</v>
      </c>
    </row>
    <row r="88" spans="1:7" s="25" customFormat="1" ht="330" customHeight="1" x14ac:dyDescent="0.25">
      <c r="A88" s="113" t="str">
        <f>+H75</f>
        <v>c.</v>
      </c>
      <c r="B88" s="141" t="s">
        <v>16</v>
      </c>
      <c r="C88" s="141" t="s">
        <v>16</v>
      </c>
      <c r="D88" s="113" t="str">
        <f t="shared" ref="D88" si="5">+K75</f>
        <v xml:space="preserve">c.
</v>
      </c>
      <c r="E88" s="59" t="s">
        <v>28</v>
      </c>
      <c r="F88" s="9"/>
      <c r="G88" s="60"/>
    </row>
    <row r="89" spans="1:7" s="25" customFormat="1" ht="330" customHeight="1" x14ac:dyDescent="0.25">
      <c r="A89" s="113"/>
      <c r="B89" s="141"/>
      <c r="C89" s="141"/>
      <c r="D89" s="113"/>
      <c r="E89" s="61" t="s">
        <v>4</v>
      </c>
      <c r="F89" s="10"/>
      <c r="G89" s="62"/>
    </row>
    <row r="90" spans="1:7" s="25" customFormat="1" ht="330" customHeight="1" x14ac:dyDescent="0.25">
      <c r="A90" s="113"/>
      <c r="B90" s="141"/>
      <c r="C90" s="141"/>
      <c r="D90" s="113"/>
      <c r="E90" s="61" t="s">
        <v>6</v>
      </c>
      <c r="F90" s="10"/>
      <c r="G90" s="62"/>
    </row>
    <row r="91" spans="1:7" s="25" customFormat="1" ht="27" x14ac:dyDescent="0.25">
      <c r="A91" s="113"/>
      <c r="B91" s="141"/>
      <c r="C91" s="141"/>
      <c r="D91" s="113"/>
      <c r="E91" s="61" t="s">
        <v>5</v>
      </c>
      <c r="F91" s="10"/>
      <c r="G91" s="62"/>
    </row>
    <row r="92" spans="1:7" s="25" customFormat="1" ht="54" x14ac:dyDescent="0.25">
      <c r="A92" s="113"/>
      <c r="B92" s="141"/>
      <c r="C92" s="141"/>
      <c r="D92" s="113"/>
      <c r="E92" s="66" t="s">
        <v>30</v>
      </c>
      <c r="F92" s="12" t="str">
        <f>IF(SUM(F88:F91)=0,"",SUM(F88:F91))</f>
        <v/>
      </c>
      <c r="G92" s="62"/>
    </row>
    <row r="93" spans="1:7" s="25" customFormat="1" ht="54" x14ac:dyDescent="0.25">
      <c r="A93" s="113"/>
      <c r="B93" s="141"/>
      <c r="C93" s="141"/>
      <c r="D93" s="113"/>
      <c r="E93" s="66" t="s">
        <v>19</v>
      </c>
      <c r="F93" s="11" t="str">
        <f>IF(+'2021-2022'!F70=0,"",+'2021-2022'!F70)</f>
        <v/>
      </c>
      <c r="G93" s="64"/>
    </row>
    <row r="94" spans="1:7" s="25" customFormat="1" ht="34.5" x14ac:dyDescent="0.25">
      <c r="A94" s="123" t="s">
        <v>31</v>
      </c>
      <c r="B94" s="124"/>
      <c r="C94" s="124"/>
      <c r="D94" s="124"/>
      <c r="E94" s="124"/>
      <c r="F94" s="124"/>
      <c r="G94" s="125"/>
    </row>
    <row r="95" spans="1:7" s="25" customFormat="1" x14ac:dyDescent="0.25">
      <c r="A95" s="120" t="s">
        <v>143</v>
      </c>
      <c r="B95" s="127"/>
      <c r="C95" s="127"/>
      <c r="D95" s="127"/>
      <c r="E95" s="127"/>
      <c r="F95" s="127"/>
      <c r="G95" s="128"/>
    </row>
    <row r="96" spans="1:7" s="25" customFormat="1" x14ac:dyDescent="0.25">
      <c r="A96" s="120"/>
      <c r="B96" s="127"/>
      <c r="C96" s="127"/>
      <c r="D96" s="127"/>
      <c r="E96" s="127"/>
      <c r="F96" s="127"/>
      <c r="G96" s="128"/>
    </row>
    <row r="97" spans="1:7" s="25" customFormat="1" x14ac:dyDescent="0.25">
      <c r="A97" s="120"/>
      <c r="B97" s="127"/>
      <c r="C97" s="127"/>
      <c r="D97" s="127"/>
      <c r="E97" s="127"/>
      <c r="F97" s="127"/>
      <c r="G97" s="128"/>
    </row>
    <row r="98" spans="1:7" s="25" customFormat="1" ht="409.6" customHeight="1" x14ac:dyDescent="0.25">
      <c r="A98" s="97"/>
      <c r="B98" s="98"/>
      <c r="C98" s="98"/>
      <c r="D98" s="98"/>
      <c r="E98" s="98"/>
      <c r="F98" s="98"/>
      <c r="G98" s="99"/>
    </row>
    <row r="99" spans="1:7" s="25" customFormat="1" ht="34.5" x14ac:dyDescent="0.25">
      <c r="A99" s="123" t="s">
        <v>32</v>
      </c>
      <c r="B99" s="124"/>
      <c r="C99" s="124"/>
      <c r="D99" s="124"/>
      <c r="E99" s="124"/>
      <c r="F99" s="124"/>
      <c r="G99" s="125"/>
    </row>
    <row r="100" spans="1:7" s="25" customFormat="1" x14ac:dyDescent="0.25">
      <c r="A100" s="120" t="s">
        <v>167</v>
      </c>
      <c r="B100" s="127"/>
      <c r="C100" s="127"/>
      <c r="D100" s="127"/>
      <c r="E100" s="127"/>
      <c r="F100" s="127"/>
      <c r="G100" s="128"/>
    </row>
    <row r="101" spans="1:7" s="25" customFormat="1" x14ac:dyDescent="0.25">
      <c r="A101" s="120"/>
      <c r="B101" s="127"/>
      <c r="C101" s="127"/>
      <c r="D101" s="127"/>
      <c r="E101" s="127"/>
      <c r="F101" s="127"/>
      <c r="G101" s="128"/>
    </row>
    <row r="102" spans="1:7" s="25" customFormat="1" x14ac:dyDescent="0.25">
      <c r="A102" s="120"/>
      <c r="B102" s="127"/>
      <c r="C102" s="127"/>
      <c r="D102" s="127"/>
      <c r="E102" s="127"/>
      <c r="F102" s="127"/>
      <c r="G102" s="128"/>
    </row>
    <row r="103" spans="1:7" s="25" customFormat="1" x14ac:dyDescent="0.25">
      <c r="A103" s="97"/>
      <c r="B103" s="98"/>
      <c r="C103" s="98"/>
      <c r="D103" s="98"/>
      <c r="E103" s="98"/>
      <c r="F103" s="98"/>
      <c r="G103" s="99"/>
    </row>
    <row r="104" spans="1:7" s="25" customFormat="1" x14ac:dyDescent="0.25"/>
    <row r="105" spans="1:7" s="25" customFormat="1" x14ac:dyDescent="0.25"/>
    <row r="106" spans="1:7" s="25" customFormat="1" x14ac:dyDescent="0.25"/>
    <row r="107" spans="1:7" s="25" customFormat="1" x14ac:dyDescent="0.25"/>
    <row r="108" spans="1:7" s="25" customFormat="1" x14ac:dyDescent="0.25"/>
    <row r="109" spans="1:7" s="25" customFormat="1" x14ac:dyDescent="0.25"/>
    <row r="110" spans="1:7" s="25" customFormat="1" x14ac:dyDescent="0.25"/>
    <row r="111" spans="1:7" s="25" customFormat="1" x14ac:dyDescent="0.25"/>
    <row r="112" spans="1:7" s="25" customFormat="1" x14ac:dyDescent="0.25"/>
    <row r="113" spans="1:7" s="25" customFormat="1" x14ac:dyDescent="0.25"/>
    <row r="114" spans="1:7" s="25" customFormat="1" x14ac:dyDescent="0.25"/>
    <row r="115" spans="1:7" s="25" customFormat="1" x14ac:dyDescent="0.25"/>
    <row r="116" spans="1:7" s="25" customFormat="1" x14ac:dyDescent="0.25"/>
    <row r="117" spans="1:7" s="25" customFormat="1" x14ac:dyDescent="0.25"/>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row r="128" spans="1:7" s="24" customFormat="1" x14ac:dyDescent="0.25">
      <c r="A128" s="25"/>
      <c r="B128" s="25"/>
      <c r="C128" s="25"/>
      <c r="D128" s="25"/>
      <c r="E128" s="25"/>
      <c r="F128" s="25"/>
      <c r="G128" s="25"/>
    </row>
    <row r="129" spans="1:7" s="24" customFormat="1" x14ac:dyDescent="0.25">
      <c r="A129" s="25"/>
      <c r="B129" s="25"/>
      <c r="C129" s="25"/>
      <c r="D129" s="25"/>
      <c r="E129" s="25"/>
      <c r="F129" s="25"/>
      <c r="G129" s="25"/>
    </row>
    <row r="130" spans="1:7" s="24" customFormat="1" x14ac:dyDescent="0.25">
      <c r="A130" s="25"/>
      <c r="B130" s="25"/>
      <c r="C130" s="25"/>
      <c r="D130" s="25"/>
      <c r="E130" s="25"/>
      <c r="F130" s="25"/>
      <c r="G130" s="25"/>
    </row>
    <row r="131" spans="1:7" s="24" customFormat="1" x14ac:dyDescent="0.25">
      <c r="A131" s="25"/>
      <c r="B131" s="25"/>
      <c r="C131" s="25"/>
      <c r="D131" s="25"/>
      <c r="E131" s="25"/>
      <c r="F131" s="25"/>
      <c r="G131" s="25"/>
    </row>
    <row r="132" spans="1:7" s="24" customFormat="1" x14ac:dyDescent="0.25">
      <c r="A132" s="25"/>
      <c r="B132" s="25"/>
      <c r="C132" s="25"/>
      <c r="D132" s="25"/>
      <c r="E132" s="25"/>
      <c r="F132" s="25"/>
      <c r="G132" s="25"/>
    </row>
    <row r="133" spans="1:7" s="24" customFormat="1" x14ac:dyDescent="0.25">
      <c r="A133" s="25"/>
      <c r="B133" s="25"/>
      <c r="C133" s="25"/>
      <c r="D133" s="25"/>
      <c r="E133" s="25"/>
      <c r="F133" s="25"/>
      <c r="G133" s="25"/>
    </row>
    <row r="134" spans="1:7" s="24" customFormat="1" x14ac:dyDescent="0.25">
      <c r="A134" s="25"/>
      <c r="B134" s="25"/>
      <c r="C134" s="25"/>
      <c r="D134" s="25"/>
      <c r="E134" s="25"/>
      <c r="F134" s="25"/>
      <c r="G134" s="25"/>
    </row>
    <row r="135" spans="1:7" s="24" customFormat="1" x14ac:dyDescent="0.25">
      <c r="A135" s="25"/>
      <c r="B135" s="25"/>
      <c r="C135" s="25"/>
      <c r="D135" s="25"/>
      <c r="E135" s="25"/>
      <c r="F135" s="25"/>
      <c r="G135" s="25"/>
    </row>
    <row r="136" spans="1:7" s="24" customFormat="1" x14ac:dyDescent="0.25">
      <c r="A136" s="25"/>
      <c r="B136" s="25"/>
      <c r="C136" s="25"/>
      <c r="D136" s="25"/>
      <c r="E136" s="25"/>
      <c r="F136" s="25"/>
      <c r="G136" s="25"/>
    </row>
    <row r="137" spans="1:7" s="24" customFormat="1" x14ac:dyDescent="0.25">
      <c r="A137" s="25"/>
      <c r="B137" s="25"/>
      <c r="C137" s="25"/>
      <c r="D137" s="25"/>
      <c r="E137" s="25"/>
      <c r="F137" s="25"/>
      <c r="G137" s="25"/>
    </row>
    <row r="138" spans="1:7" x14ac:dyDescent="0.25">
      <c r="A138" s="25"/>
      <c r="B138" s="25"/>
      <c r="C138" s="25"/>
      <c r="D138" s="25"/>
      <c r="E138" s="25"/>
      <c r="F138" s="25"/>
      <c r="G138" s="25"/>
    </row>
    <row r="139" spans="1:7" x14ac:dyDescent="0.25">
      <c r="A139" s="25"/>
      <c r="B139" s="25"/>
      <c r="C139" s="25"/>
      <c r="D139" s="25"/>
      <c r="E139" s="25"/>
      <c r="F139" s="25"/>
      <c r="G139" s="25"/>
    </row>
    <row r="140" spans="1:7" x14ac:dyDescent="0.25">
      <c r="A140" s="25"/>
      <c r="B140" s="25"/>
      <c r="C140" s="25"/>
      <c r="D140" s="25"/>
      <c r="E140" s="25"/>
      <c r="F140" s="25"/>
      <c r="G140" s="25"/>
    </row>
    <row r="141" spans="1:7" x14ac:dyDescent="0.25">
      <c r="A141" s="25"/>
      <c r="B141" s="25"/>
      <c r="C141" s="25"/>
      <c r="D141" s="25"/>
      <c r="E141" s="25"/>
      <c r="F141" s="25"/>
      <c r="G141" s="25"/>
    </row>
    <row r="142" spans="1:7" x14ac:dyDescent="0.25">
      <c r="A142" s="25"/>
      <c r="B142" s="25"/>
      <c r="C142" s="25"/>
      <c r="D142" s="25"/>
      <c r="E142" s="25"/>
      <c r="F142" s="25"/>
      <c r="G142" s="25"/>
    </row>
    <row r="143" spans="1:7" x14ac:dyDescent="0.25">
      <c r="A143" s="25"/>
      <c r="B143" s="25"/>
      <c r="C143" s="25"/>
      <c r="D143" s="25"/>
      <c r="E143" s="25"/>
      <c r="F143" s="25"/>
      <c r="G143" s="25"/>
    </row>
    <row r="144" spans="1:7" x14ac:dyDescent="0.25">
      <c r="A144" s="25"/>
      <c r="B144" s="25"/>
      <c r="C144" s="25"/>
      <c r="D144" s="25"/>
      <c r="E144" s="25"/>
      <c r="F144" s="25"/>
      <c r="G144" s="25"/>
    </row>
    <row r="145" spans="1:7" x14ac:dyDescent="0.25">
      <c r="A145" s="25"/>
      <c r="B145" s="25"/>
      <c r="C145" s="25"/>
      <c r="D145" s="25"/>
      <c r="E145" s="25"/>
      <c r="F145" s="25"/>
      <c r="G145" s="25"/>
    </row>
    <row r="146" spans="1:7" x14ac:dyDescent="0.25">
      <c r="A146" s="25"/>
      <c r="B146" s="25"/>
      <c r="C146" s="25"/>
      <c r="D146" s="25"/>
      <c r="E146" s="25"/>
      <c r="F146" s="25"/>
      <c r="G146" s="25"/>
    </row>
    <row r="147" spans="1:7" x14ac:dyDescent="0.25">
      <c r="A147" s="25"/>
      <c r="B147" s="25"/>
      <c r="C147" s="25"/>
      <c r="D147" s="25"/>
      <c r="E147" s="25"/>
      <c r="F147" s="25"/>
      <c r="G147" s="25"/>
    </row>
    <row r="148" spans="1:7" x14ac:dyDescent="0.25">
      <c r="A148" s="25"/>
      <c r="B148" s="25"/>
      <c r="C148" s="25"/>
      <c r="D148" s="25"/>
      <c r="E148" s="25"/>
      <c r="F148" s="25"/>
      <c r="G148" s="25"/>
    </row>
    <row r="149" spans="1:7" x14ac:dyDescent="0.25">
      <c r="A149" s="25"/>
      <c r="B149" s="25"/>
      <c r="C149" s="25"/>
      <c r="D149" s="25"/>
      <c r="E149" s="25"/>
      <c r="F149" s="25"/>
      <c r="G149" s="25"/>
    </row>
    <row r="150" spans="1:7" x14ac:dyDescent="0.25">
      <c r="A150" s="25"/>
      <c r="B150" s="25"/>
      <c r="C150" s="25"/>
      <c r="D150" s="25"/>
      <c r="E150" s="25"/>
      <c r="F150" s="25"/>
      <c r="G150" s="25"/>
    </row>
  </sheetData>
  <mergeCells count="66">
    <mergeCell ref="A38:A43"/>
    <mergeCell ref="B38:B43"/>
    <mergeCell ref="C38:C43"/>
    <mergeCell ref="D38:D43"/>
    <mergeCell ref="A44:A49"/>
    <mergeCell ref="B44:B49"/>
    <mergeCell ref="C44:C49"/>
    <mergeCell ref="D44:D49"/>
    <mergeCell ref="C26:C31"/>
    <mergeCell ref="D26:D31"/>
    <mergeCell ref="A32:A37"/>
    <mergeCell ref="B32:B37"/>
    <mergeCell ref="C32:C37"/>
    <mergeCell ref="D32:D37"/>
    <mergeCell ref="A6:G6"/>
    <mergeCell ref="A1:G1"/>
    <mergeCell ref="A2:G2"/>
    <mergeCell ref="A3:G3"/>
    <mergeCell ref="A4:G4"/>
    <mergeCell ref="A5:G5"/>
    <mergeCell ref="A51:G51"/>
    <mergeCell ref="A8:A13"/>
    <mergeCell ref="B8:B13"/>
    <mergeCell ref="C8:C13"/>
    <mergeCell ref="D8:D13"/>
    <mergeCell ref="A14:A19"/>
    <mergeCell ref="B14:B19"/>
    <mergeCell ref="C14:C19"/>
    <mergeCell ref="D14:D19"/>
    <mergeCell ref="A20:A25"/>
    <mergeCell ref="B20:B25"/>
    <mergeCell ref="C20:C25"/>
    <mergeCell ref="D20:D25"/>
    <mergeCell ref="A50:G50"/>
    <mergeCell ref="A26:A31"/>
    <mergeCell ref="B26:B31"/>
    <mergeCell ref="A73:G73"/>
    <mergeCell ref="A53:A58"/>
    <mergeCell ref="B53:B58"/>
    <mergeCell ref="C53:C58"/>
    <mergeCell ref="D53:D58"/>
    <mergeCell ref="A60:A65"/>
    <mergeCell ref="B60:B65"/>
    <mergeCell ref="C60:C65"/>
    <mergeCell ref="D60:D65"/>
    <mergeCell ref="A66:A71"/>
    <mergeCell ref="B66:B71"/>
    <mergeCell ref="C66:C71"/>
    <mergeCell ref="D66:D71"/>
    <mergeCell ref="A72:G72"/>
    <mergeCell ref="A75:A80"/>
    <mergeCell ref="B75:B80"/>
    <mergeCell ref="C75:C80"/>
    <mergeCell ref="D75:D80"/>
    <mergeCell ref="A81:A86"/>
    <mergeCell ref="B81:B86"/>
    <mergeCell ref="C81:C86"/>
    <mergeCell ref="D81:D86"/>
    <mergeCell ref="A99:G99"/>
    <mergeCell ref="A100:G103"/>
    <mergeCell ref="A88:A93"/>
    <mergeCell ref="B88:B93"/>
    <mergeCell ref="C88:C93"/>
    <mergeCell ref="D88:D93"/>
    <mergeCell ref="A94:G94"/>
    <mergeCell ref="A95:G98"/>
  </mergeCells>
  <conditionalFormatting sqref="F8:F10">
    <cfRule type="expression" dxfId="643" priority="213">
      <formula>AND(TODAY()&gt;=#REF!,TODAY()&lt;#REF!)</formula>
    </cfRule>
  </conditionalFormatting>
  <conditionalFormatting sqref="F8:F10">
    <cfRule type="expression" dxfId="642" priority="214" stopIfTrue="1">
      <formula>NOT(AND(MAX(#REF!,#REF!)&gt;=#REF!,MIN(#REF!,#REF!)&lt;#REF!))</formula>
    </cfRule>
    <cfRule type="expression" dxfId="641" priority="215">
      <formula>AND(#REF!&gt;=#REF!,#REF!&lt;#REF!)</formula>
    </cfRule>
    <cfRule type="expression" dxfId="640" priority="216" stopIfTrue="1">
      <formula>AND(#REF!&gt;=#REF!,#REF!&lt;#REF!)</formula>
    </cfRule>
  </conditionalFormatting>
  <conditionalFormatting sqref="F11:F13">
    <cfRule type="expression" dxfId="639" priority="209">
      <formula>AND(TODAY()&gt;=#REF!,TODAY()&lt;#REF!)</formula>
    </cfRule>
  </conditionalFormatting>
  <conditionalFormatting sqref="F11:F13">
    <cfRule type="expression" dxfId="638" priority="210" stopIfTrue="1">
      <formula>NOT(AND(MAX(#REF!,#REF!)&gt;=#REF!,MIN(#REF!,#REF!)&lt;#REF!))</formula>
    </cfRule>
    <cfRule type="expression" dxfId="637" priority="211">
      <formula>AND(#REF!&gt;=#REF!,#REF!&lt;#REF!)</formula>
    </cfRule>
    <cfRule type="expression" dxfId="636" priority="212" stopIfTrue="1">
      <formula>AND(#REF!&gt;=#REF!,#REF!&lt;#REF!)</formula>
    </cfRule>
  </conditionalFormatting>
  <conditionalFormatting sqref="F56">
    <cfRule type="expression" dxfId="635" priority="201">
      <formula>AND(TODAY()&gt;=#REF!,TODAY()&lt;#REF!)</formula>
    </cfRule>
  </conditionalFormatting>
  <conditionalFormatting sqref="F17">
    <cfRule type="expression" dxfId="634" priority="193">
      <formula>AND(TODAY()&gt;=#REF!,TODAY()&lt;#REF!)</formula>
    </cfRule>
  </conditionalFormatting>
  <conditionalFormatting sqref="F53:F55">
    <cfRule type="expression" dxfId="633" priority="205">
      <formula>AND(TODAY()&gt;=#REF!,TODAY()&lt;#REF!)</formula>
    </cfRule>
  </conditionalFormatting>
  <conditionalFormatting sqref="F53:F55">
    <cfRule type="expression" dxfId="632" priority="206" stopIfTrue="1">
      <formula>NOT(AND(MAX(#REF!,#REF!)&gt;=#REF!,MIN(#REF!,#REF!)&lt;#REF!))</formula>
    </cfRule>
    <cfRule type="expression" dxfId="631" priority="207">
      <formula>AND(#REF!&gt;=#REF!,#REF!&lt;#REF!)</formula>
    </cfRule>
    <cfRule type="expression" dxfId="630" priority="208" stopIfTrue="1">
      <formula>AND(#REF!&gt;=#REF!,#REF!&lt;#REF!)</formula>
    </cfRule>
  </conditionalFormatting>
  <conditionalFormatting sqref="F56">
    <cfRule type="expression" dxfId="629" priority="202" stopIfTrue="1">
      <formula>NOT(AND(MAX(#REF!,#REF!)&gt;=#REF!,MIN(#REF!,#REF!)&lt;#REF!))</formula>
    </cfRule>
    <cfRule type="expression" dxfId="628" priority="203">
      <formula>AND(#REF!&gt;=#REF!,#REF!&lt;#REF!)</formula>
    </cfRule>
    <cfRule type="expression" dxfId="627" priority="204" stopIfTrue="1">
      <formula>AND(#REF!&gt;=#REF!,#REF!&lt;#REF!)</formula>
    </cfRule>
  </conditionalFormatting>
  <conditionalFormatting sqref="F14:F16">
    <cfRule type="expression" dxfId="626" priority="197">
      <formula>AND(TODAY()&gt;=#REF!,TODAY()&lt;#REF!)</formula>
    </cfRule>
  </conditionalFormatting>
  <conditionalFormatting sqref="F14:F16">
    <cfRule type="expression" dxfId="625" priority="198" stopIfTrue="1">
      <formula>NOT(AND(MAX(#REF!,#REF!)&gt;=#REF!,MIN(#REF!,#REF!)&lt;#REF!))</formula>
    </cfRule>
    <cfRule type="expression" dxfId="624" priority="199">
      <formula>AND(#REF!&gt;=#REF!,#REF!&lt;#REF!)</formula>
    </cfRule>
    <cfRule type="expression" dxfId="623" priority="200" stopIfTrue="1">
      <formula>AND(#REF!&gt;=#REF!,#REF!&lt;#REF!)</formula>
    </cfRule>
  </conditionalFormatting>
  <conditionalFormatting sqref="F17">
    <cfRule type="expression" dxfId="622" priority="194" stopIfTrue="1">
      <formula>NOT(AND(MAX(#REF!,#REF!)&gt;=#REF!,MIN(#REF!,#REF!)&lt;#REF!))</formula>
    </cfRule>
    <cfRule type="expression" dxfId="621" priority="195">
      <formula>AND(#REF!&gt;=#REF!,#REF!&lt;#REF!)</formula>
    </cfRule>
    <cfRule type="expression" dxfId="620" priority="196" stopIfTrue="1">
      <formula>AND(#REF!&gt;=#REF!,#REF!&lt;#REF!)</formula>
    </cfRule>
  </conditionalFormatting>
  <conditionalFormatting sqref="F69">
    <cfRule type="expression" dxfId="619" priority="169">
      <formula>AND(TODAY()&gt;=#REF!,TODAY()&lt;#REF!)</formula>
    </cfRule>
  </conditionalFormatting>
  <conditionalFormatting sqref="F66:F68">
    <cfRule type="expression" dxfId="618" priority="173">
      <formula>AND(TODAY()&gt;=#REF!,TODAY()&lt;#REF!)</formula>
    </cfRule>
  </conditionalFormatting>
  <conditionalFormatting sqref="F66:F68">
    <cfRule type="expression" dxfId="617" priority="174" stopIfTrue="1">
      <formula>NOT(AND(MAX(#REF!,#REF!)&gt;=#REF!,MIN(#REF!,#REF!)&lt;#REF!))</formula>
    </cfRule>
    <cfRule type="expression" dxfId="616" priority="175">
      <formula>AND(#REF!&gt;=#REF!,#REF!&lt;#REF!)</formula>
    </cfRule>
    <cfRule type="expression" dxfId="615" priority="176" stopIfTrue="1">
      <formula>AND(#REF!&gt;=#REF!,#REF!&lt;#REF!)</formula>
    </cfRule>
  </conditionalFormatting>
  <conditionalFormatting sqref="F69">
    <cfRule type="expression" dxfId="614" priority="170" stopIfTrue="1">
      <formula>NOT(AND(MAX(#REF!,#REF!)&gt;=#REF!,MIN(#REF!,#REF!)&lt;#REF!))</formula>
    </cfRule>
    <cfRule type="expression" dxfId="613" priority="171">
      <formula>AND(#REF!&gt;=#REF!,#REF!&lt;#REF!)</formula>
    </cfRule>
    <cfRule type="expression" dxfId="612" priority="172" stopIfTrue="1">
      <formula>AND(#REF!&gt;=#REF!,#REF!&lt;#REF!)</formula>
    </cfRule>
  </conditionalFormatting>
  <conditionalFormatting sqref="F63">
    <cfRule type="expression" dxfId="611" priority="177">
      <formula>AND(TODAY()&gt;=#REF!,TODAY()&lt;#REF!)</formula>
    </cfRule>
  </conditionalFormatting>
  <conditionalFormatting sqref="F60:F62">
    <cfRule type="expression" dxfId="610" priority="181">
      <formula>AND(TODAY()&gt;=#REF!,TODAY()&lt;#REF!)</formula>
    </cfRule>
  </conditionalFormatting>
  <conditionalFormatting sqref="F60:F62">
    <cfRule type="expression" dxfId="609" priority="182" stopIfTrue="1">
      <formula>NOT(AND(MAX(#REF!,#REF!)&gt;=#REF!,MIN(#REF!,#REF!)&lt;#REF!))</formula>
    </cfRule>
    <cfRule type="expression" dxfId="608" priority="183">
      <formula>AND(#REF!&gt;=#REF!,#REF!&lt;#REF!)</formula>
    </cfRule>
    <cfRule type="expression" dxfId="607" priority="184" stopIfTrue="1">
      <formula>AND(#REF!&gt;=#REF!,#REF!&lt;#REF!)</formula>
    </cfRule>
  </conditionalFormatting>
  <conditionalFormatting sqref="F63">
    <cfRule type="expression" dxfId="606" priority="178" stopIfTrue="1">
      <formula>NOT(AND(MAX(#REF!,#REF!)&gt;=#REF!,MIN(#REF!,#REF!)&lt;#REF!))</formula>
    </cfRule>
    <cfRule type="expression" dxfId="605" priority="179">
      <formula>AND(#REF!&gt;=#REF!,#REF!&lt;#REF!)</formula>
    </cfRule>
    <cfRule type="expression" dxfId="604" priority="180" stopIfTrue="1">
      <formula>AND(#REF!&gt;=#REF!,#REF!&lt;#REF!)</formula>
    </cfRule>
  </conditionalFormatting>
  <conditionalFormatting sqref="F78">
    <cfRule type="expression" dxfId="603" priority="161">
      <formula>AND(TODAY()&gt;=#REF!,TODAY()&lt;#REF!)</formula>
    </cfRule>
  </conditionalFormatting>
  <conditionalFormatting sqref="F75:F77">
    <cfRule type="expression" dxfId="602" priority="165">
      <formula>AND(TODAY()&gt;=#REF!,TODAY()&lt;#REF!)</formula>
    </cfRule>
  </conditionalFormatting>
  <conditionalFormatting sqref="F75:F77">
    <cfRule type="expression" dxfId="601" priority="166" stopIfTrue="1">
      <formula>NOT(AND(MAX(#REF!,#REF!)&gt;=#REF!,MIN(#REF!,#REF!)&lt;#REF!))</formula>
    </cfRule>
    <cfRule type="expression" dxfId="600" priority="167">
      <formula>AND(#REF!&gt;=#REF!,#REF!&lt;#REF!)</formula>
    </cfRule>
    <cfRule type="expression" dxfId="599" priority="168" stopIfTrue="1">
      <formula>AND(#REF!&gt;=#REF!,#REF!&lt;#REF!)</formula>
    </cfRule>
  </conditionalFormatting>
  <conditionalFormatting sqref="F78">
    <cfRule type="expression" dxfId="598" priority="162" stopIfTrue="1">
      <formula>NOT(AND(MAX(#REF!,#REF!)&gt;=#REF!,MIN(#REF!,#REF!)&lt;#REF!))</formula>
    </cfRule>
    <cfRule type="expression" dxfId="597" priority="163">
      <formula>AND(#REF!&gt;=#REF!,#REF!&lt;#REF!)</formula>
    </cfRule>
    <cfRule type="expression" dxfId="596" priority="164" stopIfTrue="1">
      <formula>AND(#REF!&gt;=#REF!,#REF!&lt;#REF!)</formula>
    </cfRule>
  </conditionalFormatting>
  <conditionalFormatting sqref="F84">
    <cfRule type="expression" dxfId="595" priority="153">
      <formula>AND(TODAY()&gt;=#REF!,TODAY()&lt;#REF!)</formula>
    </cfRule>
  </conditionalFormatting>
  <conditionalFormatting sqref="F81:F83">
    <cfRule type="expression" dxfId="594" priority="157">
      <formula>AND(TODAY()&gt;=#REF!,TODAY()&lt;#REF!)</formula>
    </cfRule>
  </conditionalFormatting>
  <conditionalFormatting sqref="F81:F83">
    <cfRule type="expression" dxfId="593" priority="158" stopIfTrue="1">
      <formula>NOT(AND(MAX(#REF!,#REF!)&gt;=#REF!,MIN(#REF!,#REF!)&lt;#REF!))</formula>
    </cfRule>
    <cfRule type="expression" dxfId="592" priority="159">
      <formula>AND(#REF!&gt;=#REF!,#REF!&lt;#REF!)</formula>
    </cfRule>
    <cfRule type="expression" dxfId="591" priority="160" stopIfTrue="1">
      <formula>AND(#REF!&gt;=#REF!,#REF!&lt;#REF!)</formula>
    </cfRule>
  </conditionalFormatting>
  <conditionalFormatting sqref="F84">
    <cfRule type="expression" dxfId="590" priority="154" stopIfTrue="1">
      <formula>NOT(AND(MAX(#REF!,#REF!)&gt;=#REF!,MIN(#REF!,#REF!)&lt;#REF!))</formula>
    </cfRule>
    <cfRule type="expression" dxfId="589" priority="155">
      <formula>AND(#REF!&gt;=#REF!,#REF!&lt;#REF!)</formula>
    </cfRule>
    <cfRule type="expression" dxfId="588" priority="156" stopIfTrue="1">
      <formula>AND(#REF!&gt;=#REF!,#REF!&lt;#REF!)</formula>
    </cfRule>
  </conditionalFormatting>
  <conditionalFormatting sqref="F91">
    <cfRule type="expression" dxfId="587" priority="145">
      <formula>AND(TODAY()&gt;=#REF!,TODAY()&lt;#REF!)</formula>
    </cfRule>
  </conditionalFormatting>
  <conditionalFormatting sqref="F88:F90">
    <cfRule type="expression" dxfId="586" priority="149">
      <formula>AND(TODAY()&gt;=#REF!,TODAY()&lt;#REF!)</formula>
    </cfRule>
  </conditionalFormatting>
  <conditionalFormatting sqref="F88:F90">
    <cfRule type="expression" dxfId="585" priority="150" stopIfTrue="1">
      <formula>NOT(AND(MAX(#REF!,#REF!)&gt;=#REF!,MIN(#REF!,#REF!)&lt;#REF!))</formula>
    </cfRule>
    <cfRule type="expression" dxfId="584" priority="151">
      <formula>AND(#REF!&gt;=#REF!,#REF!&lt;#REF!)</formula>
    </cfRule>
    <cfRule type="expression" dxfId="583" priority="152" stopIfTrue="1">
      <formula>AND(#REF!&gt;=#REF!,#REF!&lt;#REF!)</formula>
    </cfRule>
  </conditionalFormatting>
  <conditionalFormatting sqref="F91">
    <cfRule type="expression" dxfId="582" priority="146" stopIfTrue="1">
      <formula>NOT(AND(MAX(#REF!,#REF!)&gt;=#REF!,MIN(#REF!,#REF!)&lt;#REF!))</formula>
    </cfRule>
    <cfRule type="expression" dxfId="581" priority="147">
      <formula>AND(#REF!&gt;=#REF!,#REF!&lt;#REF!)</formula>
    </cfRule>
    <cfRule type="expression" dxfId="580" priority="148" stopIfTrue="1">
      <formula>AND(#REF!&gt;=#REF!,#REF!&lt;#REF!)</formula>
    </cfRule>
  </conditionalFormatting>
  <conditionalFormatting sqref="F18">
    <cfRule type="expression" dxfId="579" priority="141">
      <formula>AND(TODAY()&gt;=#REF!,TODAY()&lt;#REF!)</formula>
    </cfRule>
  </conditionalFormatting>
  <conditionalFormatting sqref="F18">
    <cfRule type="expression" dxfId="578" priority="142" stopIfTrue="1">
      <formula>NOT(AND(MAX(#REF!,#REF!)&gt;=#REF!,MIN(#REF!,#REF!)&lt;#REF!))</formula>
    </cfRule>
    <cfRule type="expression" dxfId="577" priority="143">
      <formula>AND(#REF!&gt;=#REF!,#REF!&lt;#REF!)</formula>
    </cfRule>
    <cfRule type="expression" dxfId="576" priority="144" stopIfTrue="1">
      <formula>AND(#REF!&gt;=#REF!,#REF!&lt;#REF!)</formula>
    </cfRule>
  </conditionalFormatting>
  <conditionalFormatting sqref="F79">
    <cfRule type="expression" dxfId="575" priority="121">
      <formula>AND(TODAY()&gt;=#REF!,TODAY()&lt;#REF!)</formula>
    </cfRule>
  </conditionalFormatting>
  <conditionalFormatting sqref="F79">
    <cfRule type="expression" dxfId="574" priority="122" stopIfTrue="1">
      <formula>NOT(AND(MAX(#REF!,#REF!)&gt;=#REF!,MIN(#REF!,#REF!)&lt;#REF!))</formula>
    </cfRule>
    <cfRule type="expression" dxfId="573" priority="123">
      <formula>AND(#REF!&gt;=#REF!,#REF!&lt;#REF!)</formula>
    </cfRule>
    <cfRule type="expression" dxfId="572" priority="124" stopIfTrue="1">
      <formula>AND(#REF!&gt;=#REF!,#REF!&lt;#REF!)</formula>
    </cfRule>
  </conditionalFormatting>
  <conditionalFormatting sqref="F57">
    <cfRule type="expression" dxfId="571" priority="133">
      <formula>AND(TODAY()&gt;=#REF!,TODAY()&lt;#REF!)</formula>
    </cfRule>
  </conditionalFormatting>
  <conditionalFormatting sqref="F57">
    <cfRule type="expression" dxfId="570" priority="134" stopIfTrue="1">
      <formula>NOT(AND(MAX(#REF!,#REF!)&gt;=#REF!,MIN(#REF!,#REF!)&lt;#REF!))</formula>
    </cfRule>
    <cfRule type="expression" dxfId="569" priority="135">
      <formula>AND(#REF!&gt;=#REF!,#REF!&lt;#REF!)</formula>
    </cfRule>
    <cfRule type="expression" dxfId="568" priority="136" stopIfTrue="1">
      <formula>AND(#REF!&gt;=#REF!,#REF!&lt;#REF!)</formula>
    </cfRule>
  </conditionalFormatting>
  <conditionalFormatting sqref="F64">
    <cfRule type="expression" dxfId="567" priority="129">
      <formula>AND(TODAY()&gt;=#REF!,TODAY()&lt;#REF!)</formula>
    </cfRule>
  </conditionalFormatting>
  <conditionalFormatting sqref="F64">
    <cfRule type="expression" dxfId="566" priority="130" stopIfTrue="1">
      <formula>NOT(AND(MAX(#REF!,#REF!)&gt;=#REF!,MIN(#REF!,#REF!)&lt;#REF!))</formula>
    </cfRule>
    <cfRule type="expression" dxfId="565" priority="131">
      <formula>AND(#REF!&gt;=#REF!,#REF!&lt;#REF!)</formula>
    </cfRule>
    <cfRule type="expression" dxfId="564" priority="132" stopIfTrue="1">
      <formula>AND(#REF!&gt;=#REF!,#REF!&lt;#REF!)</formula>
    </cfRule>
  </conditionalFormatting>
  <conditionalFormatting sqref="F70">
    <cfRule type="expression" dxfId="563" priority="125">
      <formula>AND(TODAY()&gt;=#REF!,TODAY()&lt;#REF!)</formula>
    </cfRule>
  </conditionalFormatting>
  <conditionalFormatting sqref="F70">
    <cfRule type="expression" dxfId="562" priority="126" stopIfTrue="1">
      <formula>NOT(AND(MAX(#REF!,#REF!)&gt;=#REF!,MIN(#REF!,#REF!)&lt;#REF!))</formula>
    </cfRule>
    <cfRule type="expression" dxfId="561" priority="127">
      <formula>AND(#REF!&gt;=#REF!,#REF!&lt;#REF!)</formula>
    </cfRule>
    <cfRule type="expression" dxfId="560" priority="128" stopIfTrue="1">
      <formula>AND(#REF!&gt;=#REF!,#REF!&lt;#REF!)</formula>
    </cfRule>
  </conditionalFormatting>
  <conditionalFormatting sqref="F85">
    <cfRule type="expression" dxfId="559" priority="117">
      <formula>AND(TODAY()&gt;=#REF!,TODAY()&lt;#REF!)</formula>
    </cfRule>
  </conditionalFormatting>
  <conditionalFormatting sqref="F85">
    <cfRule type="expression" dxfId="558" priority="118" stopIfTrue="1">
      <formula>NOT(AND(MAX(#REF!,#REF!)&gt;=#REF!,MIN(#REF!,#REF!)&lt;#REF!))</formula>
    </cfRule>
    <cfRule type="expression" dxfId="557" priority="119">
      <formula>AND(#REF!&gt;=#REF!,#REF!&lt;#REF!)</formula>
    </cfRule>
    <cfRule type="expression" dxfId="556" priority="120" stopIfTrue="1">
      <formula>AND(#REF!&gt;=#REF!,#REF!&lt;#REF!)</formula>
    </cfRule>
  </conditionalFormatting>
  <conditionalFormatting sqref="F92">
    <cfRule type="expression" dxfId="555" priority="113">
      <formula>AND(TODAY()&gt;=#REF!,TODAY()&lt;#REF!)</formula>
    </cfRule>
  </conditionalFormatting>
  <conditionalFormatting sqref="F92">
    <cfRule type="expression" dxfId="554" priority="114" stopIfTrue="1">
      <formula>NOT(AND(MAX(#REF!,#REF!)&gt;=#REF!,MIN(#REF!,#REF!)&lt;#REF!))</formula>
    </cfRule>
    <cfRule type="expression" dxfId="553" priority="115">
      <formula>AND(#REF!&gt;=#REF!,#REF!&lt;#REF!)</formula>
    </cfRule>
    <cfRule type="expression" dxfId="552" priority="116" stopIfTrue="1">
      <formula>AND(#REF!&gt;=#REF!,#REF!&lt;#REF!)</formula>
    </cfRule>
  </conditionalFormatting>
  <conditionalFormatting sqref="F19">
    <cfRule type="expression" dxfId="551" priority="109">
      <formula>AND(TODAY()&gt;=#REF!,TODAY()&lt;#REF!)</formula>
    </cfRule>
  </conditionalFormatting>
  <conditionalFormatting sqref="F19">
    <cfRule type="expression" dxfId="550" priority="110" stopIfTrue="1">
      <formula>NOT(AND(MAX(#REF!,#REF!)&gt;=#REF!,MIN(#REF!,#REF!)&lt;#REF!))</formula>
    </cfRule>
    <cfRule type="expression" dxfId="549" priority="111">
      <formula>AND(#REF!&gt;=#REF!,#REF!&lt;#REF!)</formula>
    </cfRule>
    <cfRule type="expression" dxfId="548" priority="112" stopIfTrue="1">
      <formula>AND(#REF!&gt;=#REF!,#REF!&lt;#REF!)</formula>
    </cfRule>
  </conditionalFormatting>
  <conditionalFormatting sqref="F80">
    <cfRule type="expression" dxfId="547" priority="89">
      <formula>AND(TODAY()&gt;=#REF!,TODAY()&lt;#REF!)</formula>
    </cfRule>
  </conditionalFormatting>
  <conditionalFormatting sqref="F80">
    <cfRule type="expression" dxfId="546" priority="90" stopIfTrue="1">
      <formula>NOT(AND(MAX(#REF!,#REF!)&gt;=#REF!,MIN(#REF!,#REF!)&lt;#REF!))</formula>
    </cfRule>
    <cfRule type="expression" dxfId="545" priority="91">
      <formula>AND(#REF!&gt;=#REF!,#REF!&lt;#REF!)</formula>
    </cfRule>
    <cfRule type="expression" dxfId="544" priority="92" stopIfTrue="1">
      <formula>AND(#REF!&gt;=#REF!,#REF!&lt;#REF!)</formula>
    </cfRule>
  </conditionalFormatting>
  <conditionalFormatting sqref="F58">
    <cfRule type="expression" dxfId="543" priority="101">
      <formula>AND(TODAY()&gt;=#REF!,TODAY()&lt;#REF!)</formula>
    </cfRule>
  </conditionalFormatting>
  <conditionalFormatting sqref="F58">
    <cfRule type="expression" dxfId="542" priority="102" stopIfTrue="1">
      <formula>NOT(AND(MAX(#REF!,#REF!)&gt;=#REF!,MIN(#REF!,#REF!)&lt;#REF!))</formula>
    </cfRule>
    <cfRule type="expression" dxfId="541" priority="103">
      <formula>AND(#REF!&gt;=#REF!,#REF!&lt;#REF!)</formula>
    </cfRule>
    <cfRule type="expression" dxfId="540" priority="104" stopIfTrue="1">
      <formula>AND(#REF!&gt;=#REF!,#REF!&lt;#REF!)</formula>
    </cfRule>
  </conditionalFormatting>
  <conditionalFormatting sqref="F65">
    <cfRule type="expression" dxfId="539" priority="97">
      <formula>AND(TODAY()&gt;=#REF!,TODAY()&lt;#REF!)</formula>
    </cfRule>
  </conditionalFormatting>
  <conditionalFormatting sqref="F65">
    <cfRule type="expression" dxfId="538" priority="98" stopIfTrue="1">
      <formula>NOT(AND(MAX(#REF!,#REF!)&gt;=#REF!,MIN(#REF!,#REF!)&lt;#REF!))</formula>
    </cfRule>
    <cfRule type="expression" dxfId="537" priority="99">
      <formula>AND(#REF!&gt;=#REF!,#REF!&lt;#REF!)</formula>
    </cfRule>
    <cfRule type="expression" dxfId="536" priority="100" stopIfTrue="1">
      <formula>AND(#REF!&gt;=#REF!,#REF!&lt;#REF!)</formula>
    </cfRule>
  </conditionalFormatting>
  <conditionalFormatting sqref="F71">
    <cfRule type="expression" dxfId="535" priority="93">
      <formula>AND(TODAY()&gt;=#REF!,TODAY()&lt;#REF!)</formula>
    </cfRule>
  </conditionalFormatting>
  <conditionalFormatting sqref="F71">
    <cfRule type="expression" dxfId="534" priority="94" stopIfTrue="1">
      <formula>NOT(AND(MAX(#REF!,#REF!)&gt;=#REF!,MIN(#REF!,#REF!)&lt;#REF!))</formula>
    </cfRule>
    <cfRule type="expression" dxfId="533" priority="95">
      <formula>AND(#REF!&gt;=#REF!,#REF!&lt;#REF!)</formula>
    </cfRule>
    <cfRule type="expression" dxfId="532" priority="96" stopIfTrue="1">
      <formula>AND(#REF!&gt;=#REF!,#REF!&lt;#REF!)</formula>
    </cfRule>
  </conditionalFormatting>
  <conditionalFormatting sqref="F86">
    <cfRule type="expression" dxfId="531" priority="85">
      <formula>AND(TODAY()&gt;=#REF!,TODAY()&lt;#REF!)</formula>
    </cfRule>
  </conditionalFormatting>
  <conditionalFormatting sqref="F86">
    <cfRule type="expression" dxfId="530" priority="86" stopIfTrue="1">
      <formula>NOT(AND(MAX(#REF!,#REF!)&gt;=#REF!,MIN(#REF!,#REF!)&lt;#REF!))</formula>
    </cfRule>
    <cfRule type="expression" dxfId="529" priority="87">
      <formula>AND(#REF!&gt;=#REF!,#REF!&lt;#REF!)</formula>
    </cfRule>
    <cfRule type="expression" dxfId="528" priority="88" stopIfTrue="1">
      <formula>AND(#REF!&gt;=#REF!,#REF!&lt;#REF!)</formula>
    </cfRule>
  </conditionalFormatting>
  <conditionalFormatting sqref="F93">
    <cfRule type="expression" dxfId="527" priority="81">
      <formula>AND(TODAY()&gt;=#REF!,TODAY()&lt;#REF!)</formula>
    </cfRule>
  </conditionalFormatting>
  <conditionalFormatting sqref="F93">
    <cfRule type="expression" dxfId="526" priority="82" stopIfTrue="1">
      <formula>NOT(AND(MAX(#REF!,#REF!)&gt;=#REF!,MIN(#REF!,#REF!)&lt;#REF!))</formula>
    </cfRule>
    <cfRule type="expression" dxfId="525" priority="83">
      <formula>AND(#REF!&gt;=#REF!,#REF!&lt;#REF!)</formula>
    </cfRule>
    <cfRule type="expression" dxfId="524" priority="84" stopIfTrue="1">
      <formula>AND(#REF!&gt;=#REF!,#REF!&lt;#REF!)</formula>
    </cfRule>
  </conditionalFormatting>
  <conditionalFormatting sqref="F25">
    <cfRule type="expression" dxfId="523" priority="65">
      <formula>AND(TODAY()&gt;=#REF!,TODAY()&lt;#REF!)</formula>
    </cfRule>
  </conditionalFormatting>
  <conditionalFormatting sqref="F23">
    <cfRule type="expression" dxfId="522" priority="73">
      <formula>AND(TODAY()&gt;=#REF!,TODAY()&lt;#REF!)</formula>
    </cfRule>
  </conditionalFormatting>
  <conditionalFormatting sqref="F20:F22">
    <cfRule type="expression" dxfId="521" priority="77">
      <formula>AND(TODAY()&gt;=#REF!,TODAY()&lt;#REF!)</formula>
    </cfRule>
  </conditionalFormatting>
  <conditionalFormatting sqref="F20:F22">
    <cfRule type="expression" dxfId="520" priority="78" stopIfTrue="1">
      <formula>NOT(AND(MAX(#REF!,#REF!)&gt;=#REF!,MIN(#REF!,#REF!)&lt;#REF!))</formula>
    </cfRule>
    <cfRule type="expression" dxfId="519" priority="79">
      <formula>AND(#REF!&gt;=#REF!,#REF!&lt;#REF!)</formula>
    </cfRule>
    <cfRule type="expression" dxfId="518" priority="80" stopIfTrue="1">
      <formula>AND(#REF!&gt;=#REF!,#REF!&lt;#REF!)</formula>
    </cfRule>
  </conditionalFormatting>
  <conditionalFormatting sqref="F23">
    <cfRule type="expression" dxfId="517" priority="74" stopIfTrue="1">
      <formula>NOT(AND(MAX(#REF!,#REF!)&gt;=#REF!,MIN(#REF!,#REF!)&lt;#REF!))</formula>
    </cfRule>
    <cfRule type="expression" dxfId="516" priority="75">
      <formula>AND(#REF!&gt;=#REF!,#REF!&lt;#REF!)</formula>
    </cfRule>
    <cfRule type="expression" dxfId="515" priority="76" stopIfTrue="1">
      <formula>AND(#REF!&gt;=#REF!,#REF!&lt;#REF!)</formula>
    </cfRule>
  </conditionalFormatting>
  <conditionalFormatting sqref="F24">
    <cfRule type="expression" dxfId="514" priority="69">
      <formula>AND(TODAY()&gt;=#REF!,TODAY()&lt;#REF!)</formula>
    </cfRule>
  </conditionalFormatting>
  <conditionalFormatting sqref="F24">
    <cfRule type="expression" dxfId="513" priority="70" stopIfTrue="1">
      <formula>NOT(AND(MAX(#REF!,#REF!)&gt;=#REF!,MIN(#REF!,#REF!)&lt;#REF!))</formula>
    </cfRule>
    <cfRule type="expression" dxfId="512" priority="71">
      <formula>AND(#REF!&gt;=#REF!,#REF!&lt;#REF!)</formula>
    </cfRule>
    <cfRule type="expression" dxfId="511" priority="72" stopIfTrue="1">
      <formula>AND(#REF!&gt;=#REF!,#REF!&lt;#REF!)</formula>
    </cfRule>
  </conditionalFormatting>
  <conditionalFormatting sqref="F25">
    <cfRule type="expression" dxfId="510" priority="66" stopIfTrue="1">
      <formula>NOT(AND(MAX(#REF!,#REF!)&gt;=#REF!,MIN(#REF!,#REF!)&lt;#REF!))</formula>
    </cfRule>
    <cfRule type="expression" dxfId="509" priority="67">
      <formula>AND(#REF!&gt;=#REF!,#REF!&lt;#REF!)</formula>
    </cfRule>
    <cfRule type="expression" dxfId="508" priority="68" stopIfTrue="1">
      <formula>AND(#REF!&gt;=#REF!,#REF!&lt;#REF!)</formula>
    </cfRule>
  </conditionalFormatting>
  <conditionalFormatting sqref="F35">
    <cfRule type="expression" dxfId="507" priority="49">
      <formula>AND(TODAY()&gt;=#REF!,TODAY()&lt;#REF!)</formula>
    </cfRule>
  </conditionalFormatting>
  <conditionalFormatting sqref="F32:F34">
    <cfRule type="expression" dxfId="506" priority="53">
      <formula>AND(TODAY()&gt;=#REF!,TODAY()&lt;#REF!)</formula>
    </cfRule>
  </conditionalFormatting>
  <conditionalFormatting sqref="F32:F34">
    <cfRule type="expression" dxfId="505" priority="54" stopIfTrue="1">
      <formula>NOT(AND(MAX(#REF!,#REF!)&gt;=#REF!,MIN(#REF!,#REF!)&lt;#REF!))</formula>
    </cfRule>
    <cfRule type="expression" dxfId="504" priority="55">
      <formula>AND(#REF!&gt;=#REF!,#REF!&lt;#REF!)</formula>
    </cfRule>
    <cfRule type="expression" dxfId="503" priority="56" stopIfTrue="1">
      <formula>AND(#REF!&gt;=#REF!,#REF!&lt;#REF!)</formula>
    </cfRule>
  </conditionalFormatting>
  <conditionalFormatting sqref="F35">
    <cfRule type="expression" dxfId="502" priority="50" stopIfTrue="1">
      <formula>NOT(AND(MAX(#REF!,#REF!)&gt;=#REF!,MIN(#REF!,#REF!)&lt;#REF!))</formula>
    </cfRule>
    <cfRule type="expression" dxfId="501" priority="51">
      <formula>AND(#REF!&gt;=#REF!,#REF!&lt;#REF!)</formula>
    </cfRule>
    <cfRule type="expression" dxfId="500" priority="52" stopIfTrue="1">
      <formula>AND(#REF!&gt;=#REF!,#REF!&lt;#REF!)</formula>
    </cfRule>
  </conditionalFormatting>
  <conditionalFormatting sqref="F29">
    <cfRule type="expression" dxfId="499" priority="57">
      <formula>AND(TODAY()&gt;=#REF!,TODAY()&lt;#REF!)</formula>
    </cfRule>
  </conditionalFormatting>
  <conditionalFormatting sqref="F26:F28">
    <cfRule type="expression" dxfId="498" priority="61">
      <formula>AND(TODAY()&gt;=#REF!,TODAY()&lt;#REF!)</formula>
    </cfRule>
  </conditionalFormatting>
  <conditionalFormatting sqref="F26:F28">
    <cfRule type="expression" dxfId="497" priority="62" stopIfTrue="1">
      <formula>NOT(AND(MAX(#REF!,#REF!)&gt;=#REF!,MIN(#REF!,#REF!)&lt;#REF!))</formula>
    </cfRule>
    <cfRule type="expression" dxfId="496" priority="63">
      <formula>AND(#REF!&gt;=#REF!,#REF!&lt;#REF!)</formula>
    </cfRule>
    <cfRule type="expression" dxfId="495" priority="64" stopIfTrue="1">
      <formula>AND(#REF!&gt;=#REF!,#REF!&lt;#REF!)</formula>
    </cfRule>
  </conditionalFormatting>
  <conditionalFormatting sqref="F29">
    <cfRule type="expression" dxfId="494" priority="58" stopIfTrue="1">
      <formula>NOT(AND(MAX(#REF!,#REF!)&gt;=#REF!,MIN(#REF!,#REF!)&lt;#REF!))</formula>
    </cfRule>
    <cfRule type="expression" dxfId="493" priority="59">
      <formula>AND(#REF!&gt;=#REF!,#REF!&lt;#REF!)</formula>
    </cfRule>
    <cfRule type="expression" dxfId="492" priority="60" stopIfTrue="1">
      <formula>AND(#REF!&gt;=#REF!,#REF!&lt;#REF!)</formula>
    </cfRule>
  </conditionalFormatting>
  <conditionalFormatting sqref="F30">
    <cfRule type="expression" dxfId="491" priority="45">
      <formula>AND(TODAY()&gt;=#REF!,TODAY()&lt;#REF!)</formula>
    </cfRule>
  </conditionalFormatting>
  <conditionalFormatting sqref="F30">
    <cfRule type="expression" dxfId="490" priority="46" stopIfTrue="1">
      <formula>NOT(AND(MAX(#REF!,#REF!)&gt;=#REF!,MIN(#REF!,#REF!)&lt;#REF!))</formula>
    </cfRule>
    <cfRule type="expression" dxfId="489" priority="47">
      <formula>AND(#REF!&gt;=#REF!,#REF!&lt;#REF!)</formula>
    </cfRule>
    <cfRule type="expression" dxfId="488" priority="48" stopIfTrue="1">
      <formula>AND(#REF!&gt;=#REF!,#REF!&lt;#REF!)</formula>
    </cfRule>
  </conditionalFormatting>
  <conditionalFormatting sqref="F36">
    <cfRule type="expression" dxfId="487" priority="41">
      <formula>AND(TODAY()&gt;=#REF!,TODAY()&lt;#REF!)</formula>
    </cfRule>
  </conditionalFormatting>
  <conditionalFormatting sqref="F36">
    <cfRule type="expression" dxfId="486" priority="42" stopIfTrue="1">
      <formula>NOT(AND(MAX(#REF!,#REF!)&gt;=#REF!,MIN(#REF!,#REF!)&lt;#REF!))</formula>
    </cfRule>
    <cfRule type="expression" dxfId="485" priority="43">
      <formula>AND(#REF!&gt;=#REF!,#REF!&lt;#REF!)</formula>
    </cfRule>
    <cfRule type="expression" dxfId="484" priority="44" stopIfTrue="1">
      <formula>AND(#REF!&gt;=#REF!,#REF!&lt;#REF!)</formula>
    </cfRule>
  </conditionalFormatting>
  <conditionalFormatting sqref="F31">
    <cfRule type="expression" dxfId="483" priority="37">
      <formula>AND(TODAY()&gt;=#REF!,TODAY()&lt;#REF!)</formula>
    </cfRule>
  </conditionalFormatting>
  <conditionalFormatting sqref="F31">
    <cfRule type="expression" dxfId="482" priority="38" stopIfTrue="1">
      <formula>NOT(AND(MAX(#REF!,#REF!)&gt;=#REF!,MIN(#REF!,#REF!)&lt;#REF!))</formula>
    </cfRule>
    <cfRule type="expression" dxfId="481" priority="39">
      <formula>AND(#REF!&gt;=#REF!,#REF!&lt;#REF!)</formula>
    </cfRule>
    <cfRule type="expression" dxfId="480" priority="40" stopIfTrue="1">
      <formula>AND(#REF!&gt;=#REF!,#REF!&lt;#REF!)</formula>
    </cfRule>
  </conditionalFormatting>
  <conditionalFormatting sqref="F37">
    <cfRule type="expression" dxfId="479" priority="33">
      <formula>AND(TODAY()&gt;=#REF!,TODAY()&lt;#REF!)</formula>
    </cfRule>
  </conditionalFormatting>
  <conditionalFormatting sqref="F37">
    <cfRule type="expression" dxfId="478" priority="34" stopIfTrue="1">
      <formula>NOT(AND(MAX(#REF!,#REF!)&gt;=#REF!,MIN(#REF!,#REF!)&lt;#REF!))</formula>
    </cfRule>
    <cfRule type="expression" dxfId="477" priority="35">
      <formula>AND(#REF!&gt;=#REF!,#REF!&lt;#REF!)</formula>
    </cfRule>
    <cfRule type="expression" dxfId="476" priority="36" stopIfTrue="1">
      <formula>AND(#REF!&gt;=#REF!,#REF!&lt;#REF!)</formula>
    </cfRule>
  </conditionalFormatting>
  <conditionalFormatting sqref="F47">
    <cfRule type="expression" dxfId="475" priority="17">
      <formula>AND(TODAY()&gt;=#REF!,TODAY()&lt;#REF!)</formula>
    </cfRule>
  </conditionalFormatting>
  <conditionalFormatting sqref="F44:F46">
    <cfRule type="expression" dxfId="474" priority="21">
      <formula>AND(TODAY()&gt;=#REF!,TODAY()&lt;#REF!)</formula>
    </cfRule>
  </conditionalFormatting>
  <conditionalFormatting sqref="F44:F46">
    <cfRule type="expression" dxfId="473" priority="22" stopIfTrue="1">
      <formula>NOT(AND(MAX(#REF!,#REF!)&gt;=#REF!,MIN(#REF!,#REF!)&lt;#REF!))</formula>
    </cfRule>
    <cfRule type="expression" dxfId="472" priority="23">
      <formula>AND(#REF!&gt;=#REF!,#REF!&lt;#REF!)</formula>
    </cfRule>
    <cfRule type="expression" dxfId="471" priority="24" stopIfTrue="1">
      <formula>AND(#REF!&gt;=#REF!,#REF!&lt;#REF!)</formula>
    </cfRule>
  </conditionalFormatting>
  <conditionalFormatting sqref="F47">
    <cfRule type="expression" dxfId="470" priority="18" stopIfTrue="1">
      <formula>NOT(AND(MAX(#REF!,#REF!)&gt;=#REF!,MIN(#REF!,#REF!)&lt;#REF!))</formula>
    </cfRule>
    <cfRule type="expression" dxfId="469" priority="19">
      <formula>AND(#REF!&gt;=#REF!,#REF!&lt;#REF!)</formula>
    </cfRule>
    <cfRule type="expression" dxfId="468" priority="20" stopIfTrue="1">
      <formula>AND(#REF!&gt;=#REF!,#REF!&lt;#REF!)</formula>
    </cfRule>
  </conditionalFormatting>
  <conditionalFormatting sqref="F41">
    <cfRule type="expression" dxfId="467" priority="25">
      <formula>AND(TODAY()&gt;=#REF!,TODAY()&lt;#REF!)</formula>
    </cfRule>
  </conditionalFormatting>
  <conditionalFormatting sqref="F38:F40">
    <cfRule type="expression" dxfId="466" priority="29">
      <formula>AND(TODAY()&gt;=#REF!,TODAY()&lt;#REF!)</formula>
    </cfRule>
  </conditionalFormatting>
  <conditionalFormatting sqref="F38:F40">
    <cfRule type="expression" dxfId="465" priority="30" stopIfTrue="1">
      <formula>NOT(AND(MAX(#REF!,#REF!)&gt;=#REF!,MIN(#REF!,#REF!)&lt;#REF!))</formula>
    </cfRule>
    <cfRule type="expression" dxfId="464" priority="31">
      <formula>AND(#REF!&gt;=#REF!,#REF!&lt;#REF!)</formula>
    </cfRule>
    <cfRule type="expression" dxfId="463" priority="32" stopIfTrue="1">
      <formula>AND(#REF!&gt;=#REF!,#REF!&lt;#REF!)</formula>
    </cfRule>
  </conditionalFormatting>
  <conditionalFormatting sqref="F41">
    <cfRule type="expression" dxfId="462" priority="26" stopIfTrue="1">
      <formula>NOT(AND(MAX(#REF!,#REF!)&gt;=#REF!,MIN(#REF!,#REF!)&lt;#REF!))</formula>
    </cfRule>
    <cfRule type="expression" dxfId="461" priority="27">
      <formula>AND(#REF!&gt;=#REF!,#REF!&lt;#REF!)</formula>
    </cfRule>
    <cfRule type="expression" dxfId="460" priority="28" stopIfTrue="1">
      <formula>AND(#REF!&gt;=#REF!,#REF!&lt;#REF!)</formula>
    </cfRule>
  </conditionalFormatting>
  <conditionalFormatting sqref="F42">
    <cfRule type="expression" dxfId="459" priority="13">
      <formula>AND(TODAY()&gt;=#REF!,TODAY()&lt;#REF!)</formula>
    </cfRule>
  </conditionalFormatting>
  <conditionalFormatting sqref="F42">
    <cfRule type="expression" dxfId="458" priority="14" stopIfTrue="1">
      <formula>NOT(AND(MAX(#REF!,#REF!)&gt;=#REF!,MIN(#REF!,#REF!)&lt;#REF!))</formula>
    </cfRule>
    <cfRule type="expression" dxfId="457" priority="15">
      <formula>AND(#REF!&gt;=#REF!,#REF!&lt;#REF!)</formula>
    </cfRule>
    <cfRule type="expression" dxfId="456" priority="16" stopIfTrue="1">
      <formula>AND(#REF!&gt;=#REF!,#REF!&lt;#REF!)</formula>
    </cfRule>
  </conditionalFormatting>
  <conditionalFormatting sqref="F48">
    <cfRule type="expression" dxfId="455" priority="9">
      <formula>AND(TODAY()&gt;=#REF!,TODAY()&lt;#REF!)</formula>
    </cfRule>
  </conditionalFormatting>
  <conditionalFormatting sqref="F48">
    <cfRule type="expression" dxfId="454" priority="10" stopIfTrue="1">
      <formula>NOT(AND(MAX(#REF!,#REF!)&gt;=#REF!,MIN(#REF!,#REF!)&lt;#REF!))</formula>
    </cfRule>
    <cfRule type="expression" dxfId="453" priority="11">
      <formula>AND(#REF!&gt;=#REF!,#REF!&lt;#REF!)</formula>
    </cfRule>
    <cfRule type="expression" dxfId="452" priority="12" stopIfTrue="1">
      <formula>AND(#REF!&gt;=#REF!,#REF!&lt;#REF!)</formula>
    </cfRule>
  </conditionalFormatting>
  <conditionalFormatting sqref="F43">
    <cfRule type="expression" dxfId="451" priority="5">
      <formula>AND(TODAY()&gt;=#REF!,TODAY()&lt;#REF!)</formula>
    </cfRule>
  </conditionalFormatting>
  <conditionalFormatting sqref="F43">
    <cfRule type="expression" dxfId="450" priority="6" stopIfTrue="1">
      <formula>NOT(AND(MAX(#REF!,#REF!)&gt;=#REF!,MIN(#REF!,#REF!)&lt;#REF!))</formula>
    </cfRule>
    <cfRule type="expression" dxfId="449" priority="7">
      <formula>AND(#REF!&gt;=#REF!,#REF!&lt;#REF!)</formula>
    </cfRule>
    <cfRule type="expression" dxfId="448" priority="8" stopIfTrue="1">
      <formula>AND(#REF!&gt;=#REF!,#REF!&lt;#REF!)</formula>
    </cfRule>
  </conditionalFormatting>
  <conditionalFormatting sqref="F49">
    <cfRule type="expression" dxfId="447" priority="1">
      <formula>AND(TODAY()&gt;=#REF!,TODAY()&lt;#REF!)</formula>
    </cfRule>
  </conditionalFormatting>
  <conditionalFormatting sqref="F49">
    <cfRule type="expression" dxfId="446" priority="2" stopIfTrue="1">
      <formula>NOT(AND(MAX(#REF!,#REF!)&gt;=#REF!,MIN(#REF!,#REF!)&lt;#REF!))</formula>
    </cfRule>
    <cfRule type="expression" dxfId="445" priority="3">
      <formula>AND(#REF!&gt;=#REF!,#REF!&lt;#REF!)</formula>
    </cfRule>
    <cfRule type="expression" dxfId="444"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5" manualBreakCount="5">
    <brk id="33" max="16383" man="1"/>
    <brk id="58" max="16383" man="1"/>
    <brk id="73" max="16383" man="1"/>
    <brk id="93" max="6" man="1"/>
    <brk id="8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997517-D776-4C1B-9778-5BCD0A5CA4FC}">
  <sheetPr>
    <pageSetUpPr fitToPage="1"/>
  </sheetPr>
  <dimension ref="A1:DF125"/>
  <sheetViews>
    <sheetView showGridLines="0" showRuler="0" topLeftCell="A20" zoomScale="60" zoomScaleNormal="60" zoomScalePageLayoutView="70" workbookViewId="0">
      <selection activeCell="C21" sqref="C21:C26"/>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29" t="s">
        <v>33</v>
      </c>
      <c r="B1" s="129"/>
      <c r="C1" s="129"/>
      <c r="D1" s="129"/>
      <c r="E1" s="129"/>
      <c r="F1" s="129"/>
      <c r="G1" s="129"/>
    </row>
    <row r="2" spans="1:110" ht="40.5" x14ac:dyDescent="0.25">
      <c r="A2" s="130" t="str">
        <f>+H2</f>
        <v>Population Domain: Women's/Maternal</v>
      </c>
      <c r="B2" s="130"/>
      <c r="C2" s="130"/>
      <c r="D2" s="130"/>
      <c r="E2" s="130"/>
      <c r="F2" s="130"/>
      <c r="G2" s="130"/>
      <c r="H2" s="24" t="str" cm="1">
        <f t="array" ref="H2:N2">+'2020-2021'!A2:G2</f>
        <v>Population Domain: Women's/Maternal</v>
      </c>
      <c r="I2" s="24">
        <v>0</v>
      </c>
      <c r="J2" s="24">
        <v>0</v>
      </c>
      <c r="K2" s="24">
        <v>0</v>
      </c>
      <c r="L2" s="24">
        <v>0</v>
      </c>
      <c r="M2" s="24">
        <v>0</v>
      </c>
      <c r="N2" s="24">
        <v>0</v>
      </c>
    </row>
    <row r="3" spans="1:110" ht="37.5" x14ac:dyDescent="0.25">
      <c r="A3" s="131" t="str">
        <f>+H3</f>
        <v>Priority Need: Well-women care, with an emphasis on minority and low-income women</v>
      </c>
      <c r="B3" s="132"/>
      <c r="C3" s="132"/>
      <c r="D3" s="132"/>
      <c r="E3" s="132"/>
      <c r="F3" s="132"/>
      <c r="G3" s="132"/>
      <c r="H3" s="24" t="str" cm="1">
        <f t="array" ref="H3:N3">+'2020-2021'!A3:G3</f>
        <v>Priority Need: Well-women care, with an emphasis on minority and low-income women</v>
      </c>
      <c r="I3" s="24">
        <v>0</v>
      </c>
      <c r="J3" s="24">
        <v>0</v>
      </c>
      <c r="K3" s="24">
        <v>0</v>
      </c>
      <c r="L3" s="24">
        <v>0</v>
      </c>
      <c r="M3" s="24">
        <v>0</v>
      </c>
      <c r="N3" s="24">
        <v>0</v>
      </c>
    </row>
    <row r="4" spans="1:110" s="24" customFormat="1" ht="34.5" x14ac:dyDescent="0.25">
      <c r="A4" s="133" t="str">
        <f>+H4</f>
        <v>NPM#1: Percent of women, ages 18-44, with a preventive visit in the past year</v>
      </c>
      <c r="B4" s="134"/>
      <c r="C4" s="134"/>
      <c r="D4" s="134"/>
      <c r="E4" s="134"/>
      <c r="F4" s="134"/>
      <c r="G4" s="134"/>
      <c r="H4" s="24" t="str" cm="1">
        <f t="array" ref="H4:N4">+'2020-2021'!A4:G4</f>
        <v>NPM#1: Percent of women, ages 18-44, with a preventive visit in the past year</v>
      </c>
      <c r="I4" s="24">
        <v>0</v>
      </c>
      <c r="J4" s="24">
        <v>0</v>
      </c>
      <c r="K4" s="24">
        <v>0</v>
      </c>
      <c r="L4" s="24">
        <v>0</v>
      </c>
      <c r="M4" s="24">
        <v>0</v>
      </c>
      <c r="N4" s="24">
        <v>0</v>
      </c>
    </row>
    <row r="5" spans="1:110" s="19" customFormat="1" ht="39" customHeight="1" x14ac:dyDescent="0.25">
      <c r="A5" s="135" t="s">
        <v>7</v>
      </c>
      <c r="B5" s="136"/>
      <c r="C5" s="136"/>
      <c r="D5" s="136"/>
      <c r="E5" s="136"/>
      <c r="F5" s="136"/>
      <c r="G5" s="13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7" t="s">
        <v>56</v>
      </c>
      <c r="B6" s="98"/>
      <c r="C6" s="98"/>
      <c r="D6" s="98"/>
      <c r="E6" s="98"/>
      <c r="F6" s="98"/>
      <c r="G6" s="99"/>
      <c r="H6" s="24" t="e" cm="1">
        <f t="array" ref="H6:N6">+IF('2022-2023'!A6:G6="","",'2022-2023'!A6:G6)</f>
        <v>#VALUE!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13" t="s">
        <v>146</v>
      </c>
      <c r="B8" s="90" t="s">
        <v>147</v>
      </c>
      <c r="C8" s="141" t="s">
        <v>159</v>
      </c>
      <c r="D8" s="113" t="s">
        <v>168</v>
      </c>
      <c r="E8" s="59" t="s">
        <v>169</v>
      </c>
      <c r="F8" s="9">
        <v>68</v>
      </c>
      <c r="G8" s="60"/>
      <c r="H8" s="18" t="str" cm="1">
        <f t="array" ref="H8:H13">+'2022-2023'!A8:A13</f>
        <v xml:space="preserve">a. Develop and disseminate a combined (family planning, Women’s Way, WIC, ETC) preventive health flyer/brochure. </v>
      </c>
      <c r="I8" s="18"/>
      <c r="J8" s="18"/>
      <c r="K8" s="18" t="str" cm="1">
        <f t="array" ref="K8:K13">+'2022-2023'!D8:D13</f>
        <v>1.4 The percentage of women receiving women's preventative health educational materials</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13"/>
      <c r="B9" s="90" t="s">
        <v>148</v>
      </c>
      <c r="C9" s="141"/>
      <c r="D9" s="113"/>
      <c r="E9" s="61"/>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13"/>
      <c r="B10" s="90" t="s">
        <v>149</v>
      </c>
      <c r="C10" s="141"/>
      <c r="D10" s="113"/>
      <c r="E10" s="61"/>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13"/>
      <c r="B11" s="90" t="s">
        <v>158</v>
      </c>
      <c r="C11" s="141"/>
      <c r="D11" s="113"/>
      <c r="E11" s="61"/>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13"/>
      <c r="B12" s="90"/>
      <c r="C12" s="141"/>
      <c r="D12" s="113"/>
      <c r="E12" s="63"/>
      <c r="F12" s="20"/>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13"/>
      <c r="B13" s="90"/>
      <c r="C13" s="141"/>
      <c r="D13" s="113"/>
      <c r="E13" s="63" t="s">
        <v>19</v>
      </c>
      <c r="F13" s="15">
        <v>98</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13"/>
      <c r="B14" s="141"/>
      <c r="C14" s="141" t="s">
        <v>15</v>
      </c>
      <c r="D14" s="113"/>
      <c r="E14" s="59" t="e" cm="1" vm="3">
        <f t="array" aca="1" ref="E14" ca="1">14:19</f>
        <v>#VALUE!</v>
      </c>
      <c r="F14" s="9"/>
      <c r="G14" s="60"/>
      <c r="H14" s="18" t="str" cm="1">
        <f t="array" ref="H14:H19">+'2022-2023'!A14:A19</f>
        <v xml:space="preserve">b. Increase preventative screening through working with community-based organizations. </v>
      </c>
      <c r="I14" s="18"/>
      <c r="J14" s="18"/>
      <c r="K14" s="18" t="str" cm="1">
        <f t="array" ref="K14:K19">+'2022-2023'!D14:D19</f>
        <v xml:space="preserve">1.3 Number of women ages 18-44 receiving a preventative health visit through services provided by MCH grantees                </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13"/>
      <c r="B15" s="141"/>
      <c r="C15" s="141"/>
      <c r="D15" s="113"/>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13"/>
      <c r="B16" s="141"/>
      <c r="C16" s="141"/>
      <c r="D16" s="113"/>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13"/>
      <c r="B17" s="141"/>
      <c r="C17" s="141"/>
      <c r="D17" s="113"/>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13"/>
      <c r="B18" s="141"/>
      <c r="C18" s="141"/>
      <c r="D18" s="113"/>
      <c r="E18" s="63" t="s">
        <v>34</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13"/>
      <c r="B19" s="141"/>
      <c r="C19" s="141"/>
      <c r="D19" s="113"/>
      <c r="E19" s="63" t="s">
        <v>19</v>
      </c>
      <c r="F19" s="15" t="str">
        <f>IF(+'2022-2023'!F19=0,"",+'2022-2023'!F19)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13" t="s">
        <v>150</v>
      </c>
      <c r="B21" s="91" t="s">
        <v>160</v>
      </c>
      <c r="C21" s="141" t="s">
        <v>157</v>
      </c>
      <c r="D21" s="113">
        <f t="shared" ref="D21" si="0">+K21</f>
        <v>0</v>
      </c>
      <c r="E21" s="59" t="s">
        <v>28</v>
      </c>
      <c r="F21" s="9"/>
      <c r="G21" s="60"/>
      <c r="H21" s="18" t="str" cm="1">
        <f t="array" ref="H21:H26">+'2022-2023'!A20:A25</f>
        <v xml:space="preserve">c. Convene task force comprised of agencies focused on women's health. </v>
      </c>
      <c r="I21" s="18"/>
      <c r="J21" s="18"/>
      <c r="K21" s="18" cm="1">
        <f t="array" ref="K21:K26">+'2022-2023'!D20:D25</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13"/>
      <c r="B22" s="91" t="s">
        <v>161</v>
      </c>
      <c r="C22" s="141"/>
      <c r="D22" s="113"/>
      <c r="E22" s="61" t="s">
        <v>4</v>
      </c>
      <c r="F22" s="10"/>
      <c r="G22" s="62"/>
      <c r="H22" s="25">
        <v>0</v>
      </c>
      <c r="K22" s="25">
        <v>0</v>
      </c>
    </row>
    <row r="23" spans="1:110" s="25" customFormat="1" ht="87" customHeight="1" x14ac:dyDescent="0.25">
      <c r="A23" s="113"/>
      <c r="B23" s="91" t="s">
        <v>162</v>
      </c>
      <c r="C23" s="141"/>
      <c r="D23" s="113"/>
      <c r="E23" s="61" t="s">
        <v>6</v>
      </c>
      <c r="F23" s="10"/>
      <c r="G23" s="62"/>
      <c r="H23" s="25">
        <v>0</v>
      </c>
      <c r="K23" s="25">
        <v>0</v>
      </c>
    </row>
    <row r="24" spans="1:110" s="25" customFormat="1" ht="87" customHeight="1" x14ac:dyDescent="0.25">
      <c r="A24" s="113"/>
      <c r="B24" s="91" t="s">
        <v>163</v>
      </c>
      <c r="C24" s="141"/>
      <c r="D24" s="113"/>
      <c r="E24" s="61" t="s">
        <v>5</v>
      </c>
      <c r="F24" s="10"/>
      <c r="G24" s="62"/>
      <c r="H24" s="25">
        <v>0</v>
      </c>
      <c r="K24" s="25">
        <v>0</v>
      </c>
    </row>
    <row r="25" spans="1:110" s="25" customFormat="1" ht="87" customHeight="1" x14ac:dyDescent="0.25">
      <c r="A25" s="113"/>
      <c r="B25" s="91"/>
      <c r="C25" s="141"/>
      <c r="D25" s="113"/>
      <c r="E25" s="63" t="s">
        <v>34</v>
      </c>
      <c r="F25" s="20" t="str">
        <f>IF(SUM(F21:F24)=0,"",SUM(F21:F24))</f>
        <v/>
      </c>
      <c r="G25" s="62"/>
      <c r="H25" s="25">
        <v>0</v>
      </c>
      <c r="K25" s="25">
        <v>0</v>
      </c>
    </row>
    <row r="26" spans="1:110" s="25" customFormat="1" ht="87" customHeight="1" x14ac:dyDescent="0.25">
      <c r="A26" s="113"/>
      <c r="B26" s="91"/>
      <c r="C26" s="141"/>
      <c r="D26" s="113"/>
      <c r="E26" s="63" t="s">
        <v>19</v>
      </c>
      <c r="F26" s="15" t="str">
        <f>IF(+'2022-2023'!F25=0,"",+'2022-2023'!F25)</f>
        <v/>
      </c>
      <c r="G26" s="64"/>
      <c r="H26" s="25">
        <v>0</v>
      </c>
      <c r="K26" s="25">
        <v>0</v>
      </c>
    </row>
    <row r="27" spans="1:110" s="96" customFormat="1" ht="100.35" customHeight="1" x14ac:dyDescent="0.4">
      <c r="A27" s="92" t="s">
        <v>9</v>
      </c>
      <c r="B27" s="92" t="s">
        <v>10</v>
      </c>
      <c r="C27" s="92" t="s">
        <v>24</v>
      </c>
      <c r="D27" s="93" t="s">
        <v>23</v>
      </c>
      <c r="E27" s="93" t="s">
        <v>1</v>
      </c>
      <c r="F27" s="94" t="s">
        <v>44</v>
      </c>
      <c r="G27" s="95" t="s">
        <v>2</v>
      </c>
    </row>
    <row r="28" spans="1:110" s="25" customFormat="1" ht="87" customHeight="1" x14ac:dyDescent="0.25">
      <c r="A28" s="113" t="s">
        <v>151</v>
      </c>
      <c r="B28" s="91" t="s">
        <v>152</v>
      </c>
      <c r="C28" s="141" t="s">
        <v>164</v>
      </c>
      <c r="D28" s="113" t="s">
        <v>156</v>
      </c>
      <c r="E28" s="59" t="s">
        <v>169</v>
      </c>
      <c r="F28" s="9">
        <v>4768</v>
      </c>
      <c r="G28" s="60"/>
      <c r="H28" s="18" cm="1">
        <f t="array" ref="H28:H33">+'2022-2023'!A53:A58</f>
        <v>0</v>
      </c>
      <c r="I28" s="18"/>
      <c r="J28" s="18"/>
      <c r="K28" s="18" cm="1">
        <f t="array" ref="K28:K33">+'2022-2023'!D53:D58</f>
        <v>0</v>
      </c>
    </row>
    <row r="29" spans="1:110" s="25" customFormat="1" ht="87" customHeight="1" x14ac:dyDescent="0.25">
      <c r="A29" s="113"/>
      <c r="B29" s="91" t="s">
        <v>153</v>
      </c>
      <c r="C29" s="141"/>
      <c r="D29" s="113"/>
      <c r="E29" s="61"/>
      <c r="F29" s="10"/>
      <c r="G29" s="62"/>
      <c r="H29" s="25">
        <v>0</v>
      </c>
      <c r="K29" s="25">
        <v>0</v>
      </c>
    </row>
    <row r="30" spans="1:110" s="25" customFormat="1" ht="87" customHeight="1" x14ac:dyDescent="0.25">
      <c r="A30" s="113"/>
      <c r="B30" s="91" t="s">
        <v>154</v>
      </c>
      <c r="C30" s="141"/>
      <c r="D30" s="113"/>
      <c r="E30" s="61"/>
      <c r="F30" s="10"/>
      <c r="G30" s="62"/>
      <c r="H30" s="25">
        <v>0</v>
      </c>
      <c r="K30" s="25">
        <v>0</v>
      </c>
    </row>
    <row r="31" spans="1:110" s="25" customFormat="1" ht="87" customHeight="1" x14ac:dyDescent="0.25">
      <c r="A31" s="113"/>
      <c r="B31" s="91" t="s">
        <v>155</v>
      </c>
      <c r="C31" s="141"/>
      <c r="D31" s="113"/>
      <c r="E31" s="61"/>
      <c r="F31" s="10"/>
      <c r="G31" s="62"/>
      <c r="H31" s="25">
        <v>0</v>
      </c>
      <c r="K31" s="25">
        <v>0</v>
      </c>
    </row>
    <row r="32" spans="1:110" s="25" customFormat="1" ht="87" customHeight="1" x14ac:dyDescent="0.25">
      <c r="A32" s="113"/>
      <c r="B32" s="91" t="s">
        <v>165</v>
      </c>
      <c r="C32" s="141"/>
      <c r="D32" s="113"/>
      <c r="E32" s="65"/>
      <c r="F32" s="14"/>
      <c r="G32" s="62"/>
      <c r="H32" s="25">
        <v>0</v>
      </c>
      <c r="K32" s="25">
        <v>0</v>
      </c>
    </row>
    <row r="33" spans="1:14" s="25" customFormat="1" ht="87" customHeight="1" x14ac:dyDescent="0.25">
      <c r="A33" s="113"/>
      <c r="B33" s="91"/>
      <c r="C33" s="141"/>
      <c r="D33" s="113"/>
      <c r="E33" s="65" t="s">
        <v>19</v>
      </c>
      <c r="F33" s="13">
        <v>6000</v>
      </c>
      <c r="G33" s="64"/>
      <c r="H33" s="25">
        <v>0</v>
      </c>
      <c r="K33" s="25">
        <v>0</v>
      </c>
    </row>
    <row r="34" spans="1:14" s="25" customFormat="1" ht="100.35" customHeight="1" x14ac:dyDescent="0.25">
      <c r="A34" s="42" t="s">
        <v>9</v>
      </c>
      <c r="B34" s="42" t="s">
        <v>10</v>
      </c>
      <c r="C34" s="42" t="s">
        <v>24</v>
      </c>
      <c r="D34" s="43" t="s">
        <v>23</v>
      </c>
      <c r="E34" s="43" t="s">
        <v>1</v>
      </c>
      <c r="F34" s="17" t="s">
        <v>44</v>
      </c>
      <c r="G34" s="44" t="s">
        <v>2</v>
      </c>
    </row>
    <row r="35" spans="1:14" s="25" customFormat="1" ht="87" customHeight="1" x14ac:dyDescent="0.25">
      <c r="A35" s="113" t="e" vm="2">
        <f ca="1">+H35</f>
        <v>#VALUE!</v>
      </c>
      <c r="B35" s="141" t="s">
        <v>15</v>
      </c>
      <c r="C35" s="141" t="s">
        <v>15</v>
      </c>
      <c r="D35" s="113" t="e" vm="2">
        <f t="shared" ref="D35" ca="1" si="1">+K35</f>
        <v>#VALUE!</v>
      </c>
      <c r="E35" s="59" t="s">
        <v>28</v>
      </c>
      <c r="F35" s="9"/>
      <c r="G35" s="60"/>
      <c r="H35" s="18" t="e" cm="1" vm="2">
        <f t="array" aca="1" ref="H35:H40" ca="1">+'2022-2023'!A60:A65</f>
        <v>#VALUE!</v>
      </c>
      <c r="I35" s="18"/>
      <c r="J35" s="18"/>
      <c r="K35" s="18" t="e" cm="1" vm="2">
        <f t="array" aca="1" ref="K35:K40" ca="1">+'2022-2023'!D60:D65</f>
        <v>#VALUE!</v>
      </c>
    </row>
    <row r="36" spans="1:14" s="25" customFormat="1" ht="87" customHeight="1" x14ac:dyDescent="0.25">
      <c r="A36" s="113"/>
      <c r="B36" s="141"/>
      <c r="C36" s="141"/>
      <c r="D36" s="113"/>
      <c r="E36" s="61" t="s">
        <v>4</v>
      </c>
      <c r="F36" s="10"/>
      <c r="G36" s="62"/>
      <c r="H36" s="25">
        <f ca="1"/>
        <v>0</v>
      </c>
      <c r="K36" s="25">
        <f ca="1"/>
        <v>0</v>
      </c>
    </row>
    <row r="37" spans="1:14" s="25" customFormat="1" ht="87" customHeight="1" x14ac:dyDescent="0.25">
      <c r="A37" s="113"/>
      <c r="B37" s="141"/>
      <c r="C37" s="141"/>
      <c r="D37" s="113"/>
      <c r="E37" s="61" t="s">
        <v>6</v>
      </c>
      <c r="F37" s="10"/>
      <c r="G37" s="62"/>
      <c r="H37" s="25">
        <f ca="1"/>
        <v>0</v>
      </c>
      <c r="K37" s="25">
        <f ca="1"/>
        <v>0</v>
      </c>
    </row>
    <row r="38" spans="1:14" s="25" customFormat="1" ht="87" customHeight="1" x14ac:dyDescent="0.25">
      <c r="A38" s="113"/>
      <c r="B38" s="141"/>
      <c r="C38" s="141"/>
      <c r="D38" s="113"/>
      <c r="E38" s="61" t="s">
        <v>5</v>
      </c>
      <c r="F38" s="10"/>
      <c r="G38" s="62"/>
      <c r="H38" s="25">
        <f ca="1"/>
        <v>0</v>
      </c>
      <c r="K38" s="25">
        <f ca="1"/>
        <v>0</v>
      </c>
    </row>
    <row r="39" spans="1:14" s="25" customFormat="1" ht="87" customHeight="1" x14ac:dyDescent="0.25">
      <c r="A39" s="113"/>
      <c r="B39" s="141"/>
      <c r="C39" s="141"/>
      <c r="D39" s="113"/>
      <c r="E39" s="65" t="s">
        <v>34</v>
      </c>
      <c r="F39" s="14" t="str">
        <f>IF(SUM(F35:F38)=0,"",SUM(F35:F38))</f>
        <v/>
      </c>
      <c r="G39" s="62"/>
      <c r="H39" s="25">
        <f ca="1"/>
        <v>0</v>
      </c>
      <c r="K39" s="25">
        <f ca="1"/>
        <v>0</v>
      </c>
    </row>
    <row r="40" spans="1:14" s="25" customFormat="1" ht="87" customHeight="1" x14ac:dyDescent="0.25">
      <c r="A40" s="113"/>
      <c r="B40" s="141"/>
      <c r="C40" s="141"/>
      <c r="D40" s="113"/>
      <c r="E40" s="65" t="s">
        <v>19</v>
      </c>
      <c r="F40" s="13" t="str">
        <f>IF(+'2022-2023'!F65=0,"",+'2022-2023'!F65)</f>
        <v/>
      </c>
      <c r="G40" s="64"/>
      <c r="H40" s="25">
        <f ca="1"/>
        <v>0</v>
      </c>
      <c r="K40" s="25">
        <f ca="1"/>
        <v>0</v>
      </c>
    </row>
    <row r="41" spans="1:14" s="25" customFormat="1" ht="87" customHeight="1" x14ac:dyDescent="0.25">
      <c r="A41" s="113" t="str">
        <f>+H41</f>
        <v>c.</v>
      </c>
      <c r="B41" s="141"/>
      <c r="C41" s="141" t="s">
        <v>16</v>
      </c>
      <c r="D41" s="113" t="str">
        <f t="shared" ref="D41" si="2">+K41</f>
        <v>c.</v>
      </c>
      <c r="E41" s="59" t="s">
        <v>28</v>
      </c>
      <c r="F41" s="9"/>
      <c r="G41" s="60"/>
      <c r="H41" s="18" t="str" cm="1">
        <f t="array" ref="H41:H46">+'2022-2023'!A66:A71</f>
        <v>c.</v>
      </c>
      <c r="I41" s="18"/>
      <c r="J41" s="18"/>
      <c r="K41" s="18" t="str" cm="1">
        <f t="array" ref="K41:K46">+'2022-2023'!D66:D71</f>
        <v>c.</v>
      </c>
    </row>
    <row r="42" spans="1:14" s="25" customFormat="1" ht="87" customHeight="1" x14ac:dyDescent="0.25">
      <c r="A42" s="113"/>
      <c r="B42" s="141"/>
      <c r="C42" s="141"/>
      <c r="D42" s="113"/>
      <c r="E42" s="61" t="s">
        <v>4</v>
      </c>
      <c r="F42" s="10"/>
      <c r="G42" s="62"/>
      <c r="H42" s="25">
        <v>0</v>
      </c>
      <c r="K42" s="25">
        <v>0</v>
      </c>
    </row>
    <row r="43" spans="1:14" s="25" customFormat="1" ht="87" customHeight="1" x14ac:dyDescent="0.25">
      <c r="A43" s="113"/>
      <c r="B43" s="141"/>
      <c r="C43" s="141"/>
      <c r="D43" s="113"/>
      <c r="E43" s="61" t="s">
        <v>6</v>
      </c>
      <c r="F43" s="10"/>
      <c r="G43" s="62"/>
      <c r="H43" s="25">
        <v>0</v>
      </c>
      <c r="K43" s="25">
        <v>0</v>
      </c>
    </row>
    <row r="44" spans="1:14" s="25" customFormat="1" ht="87" customHeight="1" x14ac:dyDescent="0.25">
      <c r="A44" s="113"/>
      <c r="B44" s="141"/>
      <c r="C44" s="141"/>
      <c r="D44" s="113"/>
      <c r="E44" s="61" t="s">
        <v>5</v>
      </c>
      <c r="F44" s="10"/>
      <c r="G44" s="62"/>
      <c r="H44" s="25">
        <v>0</v>
      </c>
      <c r="K44" s="25">
        <v>0</v>
      </c>
    </row>
    <row r="45" spans="1:14" s="25" customFormat="1" ht="87" customHeight="1" x14ac:dyDescent="0.25">
      <c r="A45" s="113"/>
      <c r="B45" s="141"/>
      <c r="C45" s="141"/>
      <c r="D45" s="113"/>
      <c r="E45" s="65" t="s">
        <v>34</v>
      </c>
      <c r="F45" s="14" t="str">
        <f>IF(SUM(F41:F44)=0,"",SUM(F41:F44))</f>
        <v/>
      </c>
      <c r="G45" s="62"/>
      <c r="H45" s="25">
        <v>0</v>
      </c>
      <c r="K45" s="25">
        <v>0</v>
      </c>
    </row>
    <row r="46" spans="1:14" s="25" customFormat="1" ht="87" customHeight="1" x14ac:dyDescent="0.25">
      <c r="A46" s="113"/>
      <c r="B46" s="141"/>
      <c r="C46" s="141"/>
      <c r="D46" s="113"/>
      <c r="E46" s="65" t="s">
        <v>19</v>
      </c>
      <c r="F46" s="13" t="str">
        <f>IF(+'2022-2023'!F71=0,"",+'2022-2023'!F71)</f>
        <v/>
      </c>
      <c r="G46" s="64"/>
      <c r="H46" s="25">
        <v>0</v>
      </c>
      <c r="K46" s="25">
        <v>0</v>
      </c>
    </row>
    <row r="47" spans="1:14" s="25" customFormat="1" ht="39" customHeight="1" x14ac:dyDescent="0.25">
      <c r="A47" s="114" t="s">
        <v>17</v>
      </c>
      <c r="B47" s="115"/>
      <c r="C47" s="115"/>
      <c r="D47" s="115"/>
      <c r="E47" s="115"/>
      <c r="F47" s="115"/>
      <c r="G47" s="116"/>
    </row>
    <row r="48" spans="1:14" s="25" customFormat="1" ht="68.099999999999994" customHeight="1" x14ac:dyDescent="0.25">
      <c r="A48" s="97" t="str">
        <f>+H48</f>
        <v/>
      </c>
      <c r="B48" s="98"/>
      <c r="C48" s="98"/>
      <c r="D48" s="98"/>
      <c r="E48" s="98"/>
      <c r="F48" s="98"/>
      <c r="G48" s="99"/>
      <c r="H48" s="24" t="str" cm="1">
        <f t="array" ref="H48:N48">+IF('2022-2023'!A73:G73="","",'2022-2023'!A73:G73)</f>
        <v/>
      </c>
      <c r="I48" s="25" t="str">
        <v/>
      </c>
      <c r="J48" s="25" t="str">
        <v/>
      </c>
      <c r="K48" s="25" t="str">
        <v/>
      </c>
      <c r="L48" s="25" t="str">
        <v/>
      </c>
      <c r="M48" s="25" t="str">
        <v/>
      </c>
      <c r="N48" s="25" t="str">
        <v/>
      </c>
    </row>
    <row r="49" spans="1:11" s="25" customFormat="1" ht="100.35" customHeight="1" x14ac:dyDescent="0.25">
      <c r="A49" s="45" t="s">
        <v>9</v>
      </c>
      <c r="B49" s="45" t="s">
        <v>10</v>
      </c>
      <c r="C49" s="45" t="s">
        <v>24</v>
      </c>
      <c r="D49" s="46" t="s">
        <v>23</v>
      </c>
      <c r="E49" s="46" t="s">
        <v>1</v>
      </c>
      <c r="F49" s="47" t="s">
        <v>44</v>
      </c>
      <c r="G49" s="48" t="s">
        <v>2</v>
      </c>
    </row>
    <row r="50" spans="1:11" s="25" customFormat="1" ht="87" customHeight="1" x14ac:dyDescent="0.25">
      <c r="A50" s="113" t="str">
        <f>+H50</f>
        <v>a.</v>
      </c>
      <c r="B50" s="141" t="s">
        <v>14</v>
      </c>
      <c r="C50" s="141" t="s">
        <v>14</v>
      </c>
      <c r="D50" s="113" t="str">
        <f t="shared" ref="D50" si="3">+K50</f>
        <v>a.</v>
      </c>
      <c r="E50" s="59" t="s">
        <v>28</v>
      </c>
      <c r="F50" s="9"/>
      <c r="G50" s="60"/>
      <c r="H50" s="18" t="str" cm="1">
        <f t="array" ref="H50:H55">+'2022-2023'!A75:A80</f>
        <v>a.</v>
      </c>
      <c r="I50" s="18"/>
      <c r="J50" s="18"/>
      <c r="K50" s="18" t="str" cm="1">
        <f t="array" ref="K50:K55">+'2022-2023'!D75:D80</f>
        <v>a.</v>
      </c>
    </row>
    <row r="51" spans="1:11" s="25" customFormat="1" ht="87" customHeight="1" x14ac:dyDescent="0.25">
      <c r="A51" s="113"/>
      <c r="B51" s="141"/>
      <c r="C51" s="141"/>
      <c r="D51" s="113"/>
      <c r="E51" s="61" t="s">
        <v>4</v>
      </c>
      <c r="F51" s="10"/>
      <c r="G51" s="62"/>
      <c r="H51" s="25">
        <v>0</v>
      </c>
      <c r="K51" s="25">
        <v>0</v>
      </c>
    </row>
    <row r="52" spans="1:11" s="25" customFormat="1" ht="87" customHeight="1" x14ac:dyDescent="0.25">
      <c r="A52" s="113"/>
      <c r="B52" s="141"/>
      <c r="C52" s="141"/>
      <c r="D52" s="113"/>
      <c r="E52" s="61" t="s">
        <v>6</v>
      </c>
      <c r="F52" s="10"/>
      <c r="G52" s="62"/>
      <c r="H52" s="25">
        <v>0</v>
      </c>
      <c r="K52" s="25">
        <v>0</v>
      </c>
    </row>
    <row r="53" spans="1:11" s="25" customFormat="1" ht="87" customHeight="1" x14ac:dyDescent="0.25">
      <c r="A53" s="113"/>
      <c r="B53" s="141"/>
      <c r="C53" s="141"/>
      <c r="D53" s="113"/>
      <c r="E53" s="61" t="s">
        <v>5</v>
      </c>
      <c r="F53" s="10"/>
      <c r="G53" s="62"/>
      <c r="H53" s="25">
        <v>0</v>
      </c>
      <c r="K53" s="25">
        <v>0</v>
      </c>
    </row>
    <row r="54" spans="1:11" s="25" customFormat="1" ht="87" customHeight="1" x14ac:dyDescent="0.25">
      <c r="A54" s="113"/>
      <c r="B54" s="141"/>
      <c r="C54" s="141"/>
      <c r="D54" s="113"/>
      <c r="E54" s="66" t="s">
        <v>34</v>
      </c>
      <c r="F54" s="12" t="str">
        <f>IF(SUM(F50:F53)=0,"",SUM(F50:F53))</f>
        <v/>
      </c>
      <c r="G54" s="62"/>
      <c r="H54" s="25">
        <v>0</v>
      </c>
      <c r="K54" s="25">
        <v>0</v>
      </c>
    </row>
    <row r="55" spans="1:11" s="25" customFormat="1" ht="87" customHeight="1" x14ac:dyDescent="0.25">
      <c r="A55" s="113"/>
      <c r="B55" s="141"/>
      <c r="C55" s="141"/>
      <c r="D55" s="113"/>
      <c r="E55" s="66" t="s">
        <v>19</v>
      </c>
      <c r="F55" s="11" t="str">
        <f>IF(+'2022-2023'!F80=0,"",+'2022-2023'!F80)</f>
        <v/>
      </c>
      <c r="G55" s="64"/>
      <c r="H55" s="25">
        <v>0</v>
      </c>
      <c r="K55" s="25">
        <v>0</v>
      </c>
    </row>
    <row r="56" spans="1:11" s="25" customFormat="1" ht="87" customHeight="1" x14ac:dyDescent="0.25">
      <c r="A56" s="113" t="str">
        <f>+H56</f>
        <v>b.</v>
      </c>
      <c r="B56" s="141" t="s">
        <v>15</v>
      </c>
      <c r="C56" s="141" t="s">
        <v>15</v>
      </c>
      <c r="D56" s="113" t="str">
        <f t="shared" ref="D56" si="4">+K56</f>
        <v>b.</v>
      </c>
      <c r="E56" s="59" t="s">
        <v>28</v>
      </c>
      <c r="F56" s="9"/>
      <c r="G56" s="60"/>
      <c r="H56" s="18" t="str" cm="1">
        <f t="array" ref="H56:H61">+'2022-2023'!A81:A86</f>
        <v>b.</v>
      </c>
      <c r="I56" s="18"/>
      <c r="J56" s="18"/>
      <c r="K56" s="18" t="str" cm="1">
        <f t="array" ref="K56:K61">+'2022-2023'!D81:D86</f>
        <v>b.</v>
      </c>
    </row>
    <row r="57" spans="1:11" s="25" customFormat="1" ht="87" customHeight="1" x14ac:dyDescent="0.25">
      <c r="A57" s="113"/>
      <c r="B57" s="141"/>
      <c r="C57" s="141"/>
      <c r="D57" s="113"/>
      <c r="E57" s="61" t="s">
        <v>4</v>
      </c>
      <c r="F57" s="10"/>
      <c r="G57" s="62"/>
      <c r="H57" s="25">
        <v>0</v>
      </c>
      <c r="K57" s="25">
        <v>0</v>
      </c>
    </row>
    <row r="58" spans="1:11" s="25" customFormat="1" ht="87" customHeight="1" x14ac:dyDescent="0.25">
      <c r="A58" s="113"/>
      <c r="B58" s="141"/>
      <c r="C58" s="141"/>
      <c r="D58" s="113"/>
      <c r="E58" s="61" t="s">
        <v>6</v>
      </c>
      <c r="F58" s="10"/>
      <c r="G58" s="62"/>
      <c r="H58" s="25">
        <v>0</v>
      </c>
      <c r="K58" s="25">
        <v>0</v>
      </c>
    </row>
    <row r="59" spans="1:11" s="25" customFormat="1" ht="87" customHeight="1" x14ac:dyDescent="0.25">
      <c r="A59" s="113"/>
      <c r="B59" s="141"/>
      <c r="C59" s="141"/>
      <c r="D59" s="113"/>
      <c r="E59" s="61" t="s">
        <v>5</v>
      </c>
      <c r="F59" s="10"/>
      <c r="G59" s="62"/>
      <c r="H59" s="25">
        <v>0</v>
      </c>
      <c r="K59" s="25">
        <v>0</v>
      </c>
    </row>
    <row r="60" spans="1:11" s="25" customFormat="1" ht="87" customHeight="1" x14ac:dyDescent="0.25">
      <c r="A60" s="113"/>
      <c r="B60" s="141"/>
      <c r="C60" s="141"/>
      <c r="D60" s="113"/>
      <c r="E60" s="66" t="s">
        <v>34</v>
      </c>
      <c r="F60" s="12" t="str">
        <f>IF(SUM(F56:F59)=0,"",SUM(F56:F59))</f>
        <v/>
      </c>
      <c r="G60" s="62"/>
      <c r="H60" s="25">
        <v>0</v>
      </c>
      <c r="K60" s="25">
        <v>0</v>
      </c>
    </row>
    <row r="61" spans="1:11" s="25" customFormat="1" ht="87" customHeight="1" x14ac:dyDescent="0.25">
      <c r="A61" s="113"/>
      <c r="B61" s="141"/>
      <c r="C61" s="141"/>
      <c r="D61" s="113"/>
      <c r="E61" s="66" t="s">
        <v>19</v>
      </c>
      <c r="F61" s="11" t="str">
        <f>IF(+'2022-2023'!F86=0,"",+'2022-2023'!F86)</f>
        <v/>
      </c>
      <c r="G61" s="64"/>
      <c r="H61" s="25">
        <v>0</v>
      </c>
      <c r="K61" s="25">
        <v>0</v>
      </c>
    </row>
    <row r="62" spans="1:11" s="25" customFormat="1" ht="100.35" customHeight="1" x14ac:dyDescent="0.25">
      <c r="A62" s="50" t="s">
        <v>9</v>
      </c>
      <c r="B62" s="50" t="s">
        <v>10</v>
      </c>
      <c r="C62" s="50" t="s">
        <v>24</v>
      </c>
      <c r="D62" s="51" t="s">
        <v>23</v>
      </c>
      <c r="E62" s="51" t="s">
        <v>1</v>
      </c>
      <c r="F62" s="52" t="s">
        <v>44</v>
      </c>
      <c r="G62" s="53" t="s">
        <v>2</v>
      </c>
    </row>
    <row r="63" spans="1:11" s="25" customFormat="1" ht="87" customHeight="1" x14ac:dyDescent="0.25">
      <c r="A63" s="113" t="str">
        <f>+H63</f>
        <v>c.</v>
      </c>
      <c r="B63" s="141" t="s">
        <v>16</v>
      </c>
      <c r="C63" s="141" t="s">
        <v>16</v>
      </c>
      <c r="D63" s="113" t="str">
        <f t="shared" ref="D63" si="5">+K63</f>
        <v xml:space="preserve">c.
</v>
      </c>
      <c r="E63" s="59" t="s">
        <v>28</v>
      </c>
      <c r="F63" s="9"/>
      <c r="G63" s="60"/>
      <c r="H63" s="18" t="str" cm="1">
        <f t="array" ref="H63:H68">+'2022-2023'!A88:A93</f>
        <v>c.</v>
      </c>
      <c r="I63" s="18"/>
      <c r="J63" s="18"/>
      <c r="K63" s="18" t="str" cm="1">
        <f t="array" ref="K63:K68">+'2022-2023'!D88:D93</f>
        <v xml:space="preserve">c.
</v>
      </c>
    </row>
    <row r="64" spans="1:11" s="25" customFormat="1" ht="87" customHeight="1" x14ac:dyDescent="0.25">
      <c r="A64" s="113"/>
      <c r="B64" s="141"/>
      <c r="C64" s="141"/>
      <c r="D64" s="113"/>
      <c r="E64" s="61" t="s">
        <v>4</v>
      </c>
      <c r="F64" s="10"/>
      <c r="G64" s="62"/>
      <c r="H64" s="25">
        <v>0</v>
      </c>
      <c r="K64" s="25">
        <v>0</v>
      </c>
    </row>
    <row r="65" spans="1:11" s="25" customFormat="1" ht="87" customHeight="1" x14ac:dyDescent="0.25">
      <c r="A65" s="113"/>
      <c r="B65" s="141"/>
      <c r="C65" s="141"/>
      <c r="D65" s="113"/>
      <c r="E65" s="61" t="s">
        <v>6</v>
      </c>
      <c r="F65" s="10"/>
      <c r="G65" s="62"/>
      <c r="H65" s="25">
        <v>0</v>
      </c>
      <c r="K65" s="25">
        <v>0</v>
      </c>
    </row>
    <row r="66" spans="1:11" s="25" customFormat="1" ht="87" customHeight="1" x14ac:dyDescent="0.25">
      <c r="A66" s="113"/>
      <c r="B66" s="141"/>
      <c r="C66" s="141"/>
      <c r="D66" s="113"/>
      <c r="E66" s="61" t="s">
        <v>5</v>
      </c>
      <c r="F66" s="10"/>
      <c r="G66" s="62"/>
      <c r="H66" s="25">
        <v>0</v>
      </c>
      <c r="K66" s="25">
        <v>0</v>
      </c>
    </row>
    <row r="67" spans="1:11" s="25" customFormat="1" ht="87" customHeight="1" x14ac:dyDescent="0.25">
      <c r="A67" s="113"/>
      <c r="B67" s="141"/>
      <c r="C67" s="141"/>
      <c r="D67" s="113"/>
      <c r="E67" s="66" t="s">
        <v>34</v>
      </c>
      <c r="F67" s="12" t="str">
        <f>IF(SUM(F63:F66)=0,"",SUM(F63:F66))</f>
        <v/>
      </c>
      <c r="G67" s="62"/>
      <c r="H67" s="25">
        <v>0</v>
      </c>
      <c r="K67" s="25">
        <v>0</v>
      </c>
    </row>
    <row r="68" spans="1:11" s="25" customFormat="1" ht="87" customHeight="1" x14ac:dyDescent="0.25">
      <c r="A68" s="113"/>
      <c r="B68" s="141"/>
      <c r="C68" s="141"/>
      <c r="D68" s="113"/>
      <c r="E68" s="66" t="s">
        <v>19</v>
      </c>
      <c r="F68" s="11" t="str">
        <f>IF(+'2022-2023'!F93=0,"",+'2022-2023'!F93)</f>
        <v/>
      </c>
      <c r="G68" s="64"/>
      <c r="H68" s="25">
        <v>0</v>
      </c>
      <c r="K68" s="25">
        <v>0</v>
      </c>
    </row>
    <row r="69" spans="1:11" s="25" customFormat="1" ht="39" customHeight="1" x14ac:dyDescent="0.25">
      <c r="A69" s="123" t="s">
        <v>35</v>
      </c>
      <c r="B69" s="124"/>
      <c r="C69" s="124"/>
      <c r="D69" s="124"/>
      <c r="E69" s="124"/>
      <c r="F69" s="124"/>
      <c r="G69" s="125"/>
    </row>
    <row r="70" spans="1:11" s="25" customFormat="1" ht="330" customHeight="1" x14ac:dyDescent="0.25">
      <c r="A70" s="120" t="s">
        <v>166</v>
      </c>
      <c r="B70" s="127"/>
      <c r="C70" s="127"/>
      <c r="D70" s="127"/>
      <c r="E70" s="127"/>
      <c r="F70" s="127"/>
      <c r="G70" s="128"/>
    </row>
    <row r="71" spans="1:11" s="25" customFormat="1" ht="330" customHeight="1" x14ac:dyDescent="0.25">
      <c r="A71" s="120"/>
      <c r="B71" s="127"/>
      <c r="C71" s="127"/>
      <c r="D71" s="127"/>
      <c r="E71" s="127"/>
      <c r="F71" s="127"/>
      <c r="G71" s="128"/>
    </row>
    <row r="72" spans="1:11" s="25" customFormat="1" ht="330" customHeight="1" x14ac:dyDescent="0.25">
      <c r="A72" s="120"/>
      <c r="B72" s="127"/>
      <c r="C72" s="127"/>
      <c r="D72" s="127"/>
      <c r="E72" s="127"/>
      <c r="F72" s="127"/>
      <c r="G72" s="128"/>
    </row>
    <row r="73" spans="1:11" s="25" customFormat="1" ht="330" customHeight="1" x14ac:dyDescent="0.25">
      <c r="A73" s="97"/>
      <c r="B73" s="98"/>
      <c r="C73" s="98"/>
      <c r="D73" s="98"/>
      <c r="E73" s="98"/>
      <c r="F73" s="98"/>
      <c r="G73" s="99"/>
    </row>
    <row r="74" spans="1:11" s="25" customFormat="1" ht="39" customHeight="1" x14ac:dyDescent="0.25">
      <c r="A74" s="123" t="s">
        <v>36</v>
      </c>
      <c r="B74" s="124"/>
      <c r="C74" s="124"/>
      <c r="D74" s="124"/>
      <c r="E74" s="124"/>
      <c r="F74" s="124"/>
      <c r="G74" s="125"/>
    </row>
    <row r="75" spans="1:11" s="25" customFormat="1" ht="330" customHeight="1" x14ac:dyDescent="0.25">
      <c r="A75" s="120"/>
      <c r="B75" s="127"/>
      <c r="C75" s="127"/>
      <c r="D75" s="127"/>
      <c r="E75" s="127"/>
      <c r="F75" s="127"/>
      <c r="G75" s="128"/>
    </row>
    <row r="76" spans="1:11" s="25" customFormat="1" ht="330" customHeight="1" x14ac:dyDescent="0.25">
      <c r="A76" s="120"/>
      <c r="B76" s="127"/>
      <c r="C76" s="127"/>
      <c r="D76" s="127"/>
      <c r="E76" s="127"/>
      <c r="F76" s="127"/>
      <c r="G76" s="128"/>
    </row>
    <row r="77" spans="1:11" s="25" customFormat="1" ht="330" customHeight="1" x14ac:dyDescent="0.25">
      <c r="A77" s="120"/>
      <c r="B77" s="127"/>
      <c r="C77" s="127"/>
      <c r="D77" s="127"/>
      <c r="E77" s="127"/>
      <c r="F77" s="127"/>
      <c r="G77" s="128"/>
    </row>
    <row r="78" spans="1:11" s="25" customFormat="1" ht="330" customHeight="1" x14ac:dyDescent="0.25">
      <c r="A78" s="97"/>
      <c r="B78" s="98"/>
      <c r="C78" s="98"/>
      <c r="D78" s="98"/>
      <c r="E78" s="98"/>
      <c r="F78" s="98"/>
      <c r="G78" s="99"/>
    </row>
    <row r="79" spans="1:11" s="25" customFormat="1" x14ac:dyDescent="0.25"/>
    <row r="80" spans="1:11"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4" customFormat="1" x14ac:dyDescent="0.25">
      <c r="A106" s="25"/>
      <c r="B106" s="25"/>
      <c r="C106" s="25"/>
      <c r="D106" s="25"/>
      <c r="E106" s="25"/>
      <c r="F106" s="25"/>
      <c r="G106" s="25"/>
    </row>
    <row r="107" spans="1:7" s="24" customFormat="1" x14ac:dyDescent="0.25">
      <c r="A107" s="25"/>
      <c r="B107" s="25"/>
      <c r="C107" s="25"/>
      <c r="D107" s="25"/>
      <c r="E107" s="25"/>
      <c r="F107" s="25"/>
      <c r="G107" s="25"/>
    </row>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sheetData>
  <mergeCells count="45">
    <mergeCell ref="A6:G6"/>
    <mergeCell ref="A1:G1"/>
    <mergeCell ref="A2:G2"/>
    <mergeCell ref="A3:G3"/>
    <mergeCell ref="A4:G4"/>
    <mergeCell ref="A5:G5"/>
    <mergeCell ref="A8:A13"/>
    <mergeCell ref="C8:C13"/>
    <mergeCell ref="D8:D13"/>
    <mergeCell ref="A14:A19"/>
    <mergeCell ref="B14:B19"/>
    <mergeCell ref="C14:C19"/>
    <mergeCell ref="D14:D19"/>
    <mergeCell ref="A21:A26"/>
    <mergeCell ref="C21:C26"/>
    <mergeCell ref="D21:D26"/>
    <mergeCell ref="A48:G48"/>
    <mergeCell ref="A28:A33"/>
    <mergeCell ref="C28:C33"/>
    <mergeCell ref="D28:D33"/>
    <mergeCell ref="A35:A40"/>
    <mergeCell ref="B35:B40"/>
    <mergeCell ref="C35:C40"/>
    <mergeCell ref="D35:D40"/>
    <mergeCell ref="A41:A46"/>
    <mergeCell ref="B41:B46"/>
    <mergeCell ref="C41:C46"/>
    <mergeCell ref="D41:D46"/>
    <mergeCell ref="A47:G47"/>
    <mergeCell ref="A50:A55"/>
    <mergeCell ref="B50:B55"/>
    <mergeCell ref="C50:C55"/>
    <mergeCell ref="D50:D55"/>
    <mergeCell ref="A56:A61"/>
    <mergeCell ref="B56:B61"/>
    <mergeCell ref="C56:C61"/>
    <mergeCell ref="D56:D61"/>
    <mergeCell ref="A74:G74"/>
    <mergeCell ref="A75:G78"/>
    <mergeCell ref="A63:A68"/>
    <mergeCell ref="B63:B68"/>
    <mergeCell ref="C63:C68"/>
    <mergeCell ref="D63:D68"/>
    <mergeCell ref="A69:G69"/>
    <mergeCell ref="A70:G73"/>
  </mergeCells>
  <conditionalFormatting sqref="F8:F10">
    <cfRule type="expression" dxfId="443" priority="133">
      <formula>AND(TODAY()&gt;=#REF!,TODAY()&lt;#REF!)</formula>
    </cfRule>
  </conditionalFormatting>
  <conditionalFormatting sqref="F8:F10">
    <cfRule type="expression" dxfId="442" priority="134" stopIfTrue="1">
      <formula>NOT(AND(MAX(#REF!,#REF!)&gt;=#REF!,MIN(#REF!,#REF!)&lt;#REF!))</formula>
    </cfRule>
    <cfRule type="expression" dxfId="441" priority="135">
      <formula>AND(#REF!&gt;=#REF!,#REF!&lt;#REF!)</formula>
    </cfRule>
    <cfRule type="expression" dxfId="440" priority="136" stopIfTrue="1">
      <formula>AND(#REF!&gt;=#REF!,#REF!&lt;#REF!)</formula>
    </cfRule>
  </conditionalFormatting>
  <conditionalFormatting sqref="F11:F13">
    <cfRule type="expression" dxfId="439" priority="129">
      <formula>AND(TODAY()&gt;=#REF!,TODAY()&lt;#REF!)</formula>
    </cfRule>
  </conditionalFormatting>
  <conditionalFormatting sqref="F11:F13">
    <cfRule type="expression" dxfId="438" priority="130" stopIfTrue="1">
      <formula>NOT(AND(MAX(#REF!,#REF!)&gt;=#REF!,MIN(#REF!,#REF!)&lt;#REF!))</formula>
    </cfRule>
    <cfRule type="expression" dxfId="437" priority="131">
      <formula>AND(#REF!&gt;=#REF!,#REF!&lt;#REF!)</formula>
    </cfRule>
    <cfRule type="expression" dxfId="436" priority="132" stopIfTrue="1">
      <formula>AND(#REF!&gt;=#REF!,#REF!&lt;#REF!)</formula>
    </cfRule>
  </conditionalFormatting>
  <conditionalFormatting sqref="F31">
    <cfRule type="expression" dxfId="435" priority="121">
      <formula>AND(TODAY()&gt;=#REF!,TODAY()&lt;#REF!)</formula>
    </cfRule>
  </conditionalFormatting>
  <conditionalFormatting sqref="F17">
    <cfRule type="expression" dxfId="434" priority="113">
      <formula>AND(TODAY()&gt;=#REF!,TODAY()&lt;#REF!)</formula>
    </cfRule>
  </conditionalFormatting>
  <conditionalFormatting sqref="F28:F30">
    <cfRule type="expression" dxfId="433" priority="125">
      <formula>AND(TODAY()&gt;=#REF!,TODAY()&lt;#REF!)</formula>
    </cfRule>
  </conditionalFormatting>
  <conditionalFormatting sqref="F28:F30">
    <cfRule type="expression" dxfId="432" priority="126" stopIfTrue="1">
      <formula>NOT(AND(MAX(#REF!,#REF!)&gt;=#REF!,MIN(#REF!,#REF!)&lt;#REF!))</formula>
    </cfRule>
    <cfRule type="expression" dxfId="431" priority="127">
      <formula>AND(#REF!&gt;=#REF!,#REF!&lt;#REF!)</formula>
    </cfRule>
    <cfRule type="expression" dxfId="430" priority="128" stopIfTrue="1">
      <formula>AND(#REF!&gt;=#REF!,#REF!&lt;#REF!)</formula>
    </cfRule>
  </conditionalFormatting>
  <conditionalFormatting sqref="F31">
    <cfRule type="expression" dxfId="429" priority="122" stopIfTrue="1">
      <formula>NOT(AND(MAX(#REF!,#REF!)&gt;=#REF!,MIN(#REF!,#REF!)&lt;#REF!))</formula>
    </cfRule>
    <cfRule type="expression" dxfId="428" priority="123">
      <formula>AND(#REF!&gt;=#REF!,#REF!&lt;#REF!)</formula>
    </cfRule>
    <cfRule type="expression" dxfId="427" priority="124" stopIfTrue="1">
      <formula>AND(#REF!&gt;=#REF!,#REF!&lt;#REF!)</formula>
    </cfRule>
  </conditionalFormatting>
  <conditionalFormatting sqref="F14:F16">
    <cfRule type="expression" dxfId="426" priority="117">
      <formula>AND(TODAY()&gt;=#REF!,TODAY()&lt;#REF!)</formula>
    </cfRule>
  </conditionalFormatting>
  <conditionalFormatting sqref="F14:F16">
    <cfRule type="expression" dxfId="425" priority="118" stopIfTrue="1">
      <formula>NOT(AND(MAX(#REF!,#REF!)&gt;=#REF!,MIN(#REF!,#REF!)&lt;#REF!))</formula>
    </cfRule>
    <cfRule type="expression" dxfId="424" priority="119">
      <formula>AND(#REF!&gt;=#REF!,#REF!&lt;#REF!)</formula>
    </cfRule>
    <cfRule type="expression" dxfId="423" priority="120" stopIfTrue="1">
      <formula>AND(#REF!&gt;=#REF!,#REF!&lt;#REF!)</formula>
    </cfRule>
  </conditionalFormatting>
  <conditionalFormatting sqref="F17">
    <cfRule type="expression" dxfId="422" priority="114" stopIfTrue="1">
      <formula>NOT(AND(MAX(#REF!,#REF!)&gt;=#REF!,MIN(#REF!,#REF!)&lt;#REF!))</formula>
    </cfRule>
    <cfRule type="expression" dxfId="421" priority="115">
      <formula>AND(#REF!&gt;=#REF!,#REF!&lt;#REF!)</formula>
    </cfRule>
    <cfRule type="expression" dxfId="420" priority="116" stopIfTrue="1">
      <formula>AND(#REF!&gt;=#REF!,#REF!&lt;#REF!)</formula>
    </cfRule>
  </conditionalFormatting>
  <conditionalFormatting sqref="F24">
    <cfRule type="expression" dxfId="419" priority="105">
      <formula>AND(TODAY()&gt;=#REF!,TODAY()&lt;#REF!)</formula>
    </cfRule>
  </conditionalFormatting>
  <conditionalFormatting sqref="F21:F23">
    <cfRule type="expression" dxfId="418" priority="109">
      <formula>AND(TODAY()&gt;=#REF!,TODAY()&lt;#REF!)</formula>
    </cfRule>
  </conditionalFormatting>
  <conditionalFormatting sqref="F21:F23">
    <cfRule type="expression" dxfId="417" priority="110" stopIfTrue="1">
      <formula>NOT(AND(MAX(#REF!,#REF!)&gt;=#REF!,MIN(#REF!,#REF!)&lt;#REF!))</formula>
    </cfRule>
    <cfRule type="expression" dxfId="416" priority="111">
      <formula>AND(#REF!&gt;=#REF!,#REF!&lt;#REF!)</formula>
    </cfRule>
    <cfRule type="expression" dxfId="415" priority="112" stopIfTrue="1">
      <formula>AND(#REF!&gt;=#REF!,#REF!&lt;#REF!)</formula>
    </cfRule>
  </conditionalFormatting>
  <conditionalFormatting sqref="F24">
    <cfRule type="expression" dxfId="414" priority="106" stopIfTrue="1">
      <formula>NOT(AND(MAX(#REF!,#REF!)&gt;=#REF!,MIN(#REF!,#REF!)&lt;#REF!))</formula>
    </cfRule>
    <cfRule type="expression" dxfId="413" priority="107">
      <formula>AND(#REF!&gt;=#REF!,#REF!&lt;#REF!)</formula>
    </cfRule>
    <cfRule type="expression" dxfId="412" priority="108" stopIfTrue="1">
      <formula>AND(#REF!&gt;=#REF!,#REF!&lt;#REF!)</formula>
    </cfRule>
  </conditionalFormatting>
  <conditionalFormatting sqref="F38">
    <cfRule type="expression" dxfId="411" priority="97">
      <formula>AND(TODAY()&gt;=#REF!,TODAY()&lt;#REF!)</formula>
    </cfRule>
  </conditionalFormatting>
  <conditionalFormatting sqref="F35:F37">
    <cfRule type="expression" dxfId="410" priority="101">
      <formula>AND(TODAY()&gt;=#REF!,TODAY()&lt;#REF!)</formula>
    </cfRule>
  </conditionalFormatting>
  <conditionalFormatting sqref="F35:F37">
    <cfRule type="expression" dxfId="409" priority="102" stopIfTrue="1">
      <formula>NOT(AND(MAX(#REF!,#REF!)&gt;=#REF!,MIN(#REF!,#REF!)&lt;#REF!))</formula>
    </cfRule>
    <cfRule type="expression" dxfId="408" priority="103">
      <formula>AND(#REF!&gt;=#REF!,#REF!&lt;#REF!)</formula>
    </cfRule>
    <cfRule type="expression" dxfId="407" priority="104" stopIfTrue="1">
      <formula>AND(#REF!&gt;=#REF!,#REF!&lt;#REF!)</formula>
    </cfRule>
  </conditionalFormatting>
  <conditionalFormatting sqref="F38">
    <cfRule type="expression" dxfId="406" priority="98" stopIfTrue="1">
      <formula>NOT(AND(MAX(#REF!,#REF!)&gt;=#REF!,MIN(#REF!,#REF!)&lt;#REF!))</formula>
    </cfRule>
    <cfRule type="expression" dxfId="405" priority="99">
      <formula>AND(#REF!&gt;=#REF!,#REF!&lt;#REF!)</formula>
    </cfRule>
    <cfRule type="expression" dxfId="404" priority="100" stopIfTrue="1">
      <formula>AND(#REF!&gt;=#REF!,#REF!&lt;#REF!)</formula>
    </cfRule>
  </conditionalFormatting>
  <conditionalFormatting sqref="F44">
    <cfRule type="expression" dxfId="403" priority="89">
      <formula>AND(TODAY()&gt;=#REF!,TODAY()&lt;#REF!)</formula>
    </cfRule>
  </conditionalFormatting>
  <conditionalFormatting sqref="F41:F43">
    <cfRule type="expression" dxfId="402" priority="93">
      <formula>AND(TODAY()&gt;=#REF!,TODAY()&lt;#REF!)</formula>
    </cfRule>
  </conditionalFormatting>
  <conditionalFormatting sqref="F41:F43">
    <cfRule type="expression" dxfId="401" priority="94" stopIfTrue="1">
      <formula>NOT(AND(MAX(#REF!,#REF!)&gt;=#REF!,MIN(#REF!,#REF!)&lt;#REF!))</formula>
    </cfRule>
    <cfRule type="expression" dxfId="400" priority="95">
      <formula>AND(#REF!&gt;=#REF!,#REF!&lt;#REF!)</formula>
    </cfRule>
    <cfRule type="expression" dxfId="399" priority="96" stopIfTrue="1">
      <formula>AND(#REF!&gt;=#REF!,#REF!&lt;#REF!)</formula>
    </cfRule>
  </conditionalFormatting>
  <conditionalFormatting sqref="F44">
    <cfRule type="expression" dxfId="398" priority="90" stopIfTrue="1">
      <formula>NOT(AND(MAX(#REF!,#REF!)&gt;=#REF!,MIN(#REF!,#REF!)&lt;#REF!))</formula>
    </cfRule>
    <cfRule type="expression" dxfId="397" priority="91">
      <formula>AND(#REF!&gt;=#REF!,#REF!&lt;#REF!)</formula>
    </cfRule>
    <cfRule type="expression" dxfId="396" priority="92" stopIfTrue="1">
      <formula>AND(#REF!&gt;=#REF!,#REF!&lt;#REF!)</formula>
    </cfRule>
  </conditionalFormatting>
  <conditionalFormatting sqref="F53">
    <cfRule type="expression" dxfId="395" priority="81">
      <formula>AND(TODAY()&gt;=#REF!,TODAY()&lt;#REF!)</formula>
    </cfRule>
  </conditionalFormatting>
  <conditionalFormatting sqref="F50:F52">
    <cfRule type="expression" dxfId="394" priority="85">
      <formula>AND(TODAY()&gt;=#REF!,TODAY()&lt;#REF!)</formula>
    </cfRule>
  </conditionalFormatting>
  <conditionalFormatting sqref="F50:F52">
    <cfRule type="expression" dxfId="393" priority="86" stopIfTrue="1">
      <formula>NOT(AND(MAX(#REF!,#REF!)&gt;=#REF!,MIN(#REF!,#REF!)&lt;#REF!))</formula>
    </cfRule>
    <cfRule type="expression" dxfId="392" priority="87">
      <formula>AND(#REF!&gt;=#REF!,#REF!&lt;#REF!)</formula>
    </cfRule>
    <cfRule type="expression" dxfId="391" priority="88" stopIfTrue="1">
      <formula>AND(#REF!&gt;=#REF!,#REF!&lt;#REF!)</formula>
    </cfRule>
  </conditionalFormatting>
  <conditionalFormatting sqref="F53">
    <cfRule type="expression" dxfId="390" priority="82" stopIfTrue="1">
      <formula>NOT(AND(MAX(#REF!,#REF!)&gt;=#REF!,MIN(#REF!,#REF!)&lt;#REF!))</formula>
    </cfRule>
    <cfRule type="expression" dxfId="389" priority="83">
      <formula>AND(#REF!&gt;=#REF!,#REF!&lt;#REF!)</formula>
    </cfRule>
    <cfRule type="expression" dxfId="388" priority="84" stopIfTrue="1">
      <formula>AND(#REF!&gt;=#REF!,#REF!&lt;#REF!)</formula>
    </cfRule>
  </conditionalFormatting>
  <conditionalFormatting sqref="F59">
    <cfRule type="expression" dxfId="387" priority="73">
      <formula>AND(TODAY()&gt;=#REF!,TODAY()&lt;#REF!)</formula>
    </cfRule>
  </conditionalFormatting>
  <conditionalFormatting sqref="F56:F58">
    <cfRule type="expression" dxfId="386" priority="77">
      <formula>AND(TODAY()&gt;=#REF!,TODAY()&lt;#REF!)</formula>
    </cfRule>
  </conditionalFormatting>
  <conditionalFormatting sqref="F56:F58">
    <cfRule type="expression" dxfId="385" priority="78" stopIfTrue="1">
      <formula>NOT(AND(MAX(#REF!,#REF!)&gt;=#REF!,MIN(#REF!,#REF!)&lt;#REF!))</formula>
    </cfRule>
    <cfRule type="expression" dxfId="384" priority="79">
      <formula>AND(#REF!&gt;=#REF!,#REF!&lt;#REF!)</formula>
    </cfRule>
    <cfRule type="expression" dxfId="383" priority="80" stopIfTrue="1">
      <formula>AND(#REF!&gt;=#REF!,#REF!&lt;#REF!)</formula>
    </cfRule>
  </conditionalFormatting>
  <conditionalFormatting sqref="F59">
    <cfRule type="expression" dxfId="382" priority="74" stopIfTrue="1">
      <formula>NOT(AND(MAX(#REF!,#REF!)&gt;=#REF!,MIN(#REF!,#REF!)&lt;#REF!))</formula>
    </cfRule>
    <cfRule type="expression" dxfId="381" priority="75">
      <formula>AND(#REF!&gt;=#REF!,#REF!&lt;#REF!)</formula>
    </cfRule>
    <cfRule type="expression" dxfId="380" priority="76" stopIfTrue="1">
      <formula>AND(#REF!&gt;=#REF!,#REF!&lt;#REF!)</formula>
    </cfRule>
  </conditionalFormatting>
  <conditionalFormatting sqref="F66">
    <cfRule type="expression" dxfId="379" priority="65">
      <formula>AND(TODAY()&gt;=#REF!,TODAY()&lt;#REF!)</formula>
    </cfRule>
  </conditionalFormatting>
  <conditionalFormatting sqref="F63:F65">
    <cfRule type="expression" dxfId="378" priority="69">
      <formula>AND(TODAY()&gt;=#REF!,TODAY()&lt;#REF!)</formula>
    </cfRule>
  </conditionalFormatting>
  <conditionalFormatting sqref="F63:F65">
    <cfRule type="expression" dxfId="377" priority="70" stopIfTrue="1">
      <formula>NOT(AND(MAX(#REF!,#REF!)&gt;=#REF!,MIN(#REF!,#REF!)&lt;#REF!))</formula>
    </cfRule>
    <cfRule type="expression" dxfId="376" priority="71">
      <formula>AND(#REF!&gt;=#REF!,#REF!&lt;#REF!)</formula>
    </cfRule>
    <cfRule type="expression" dxfId="375" priority="72" stopIfTrue="1">
      <formula>AND(#REF!&gt;=#REF!,#REF!&lt;#REF!)</formula>
    </cfRule>
  </conditionalFormatting>
  <conditionalFormatting sqref="F66">
    <cfRule type="expression" dxfId="374" priority="66" stopIfTrue="1">
      <formula>NOT(AND(MAX(#REF!,#REF!)&gt;=#REF!,MIN(#REF!,#REF!)&lt;#REF!))</formula>
    </cfRule>
    <cfRule type="expression" dxfId="373" priority="67">
      <formula>AND(#REF!&gt;=#REF!,#REF!&lt;#REF!)</formula>
    </cfRule>
    <cfRule type="expression" dxfId="372" priority="68" stopIfTrue="1">
      <formula>AND(#REF!&gt;=#REF!,#REF!&lt;#REF!)</formula>
    </cfRule>
  </conditionalFormatting>
  <conditionalFormatting sqref="F18">
    <cfRule type="expression" dxfId="371" priority="61">
      <formula>AND(TODAY()&gt;=#REF!,TODAY()&lt;#REF!)</formula>
    </cfRule>
  </conditionalFormatting>
  <conditionalFormatting sqref="F18">
    <cfRule type="expression" dxfId="370" priority="62" stopIfTrue="1">
      <formula>NOT(AND(MAX(#REF!,#REF!)&gt;=#REF!,MIN(#REF!,#REF!)&lt;#REF!))</formula>
    </cfRule>
    <cfRule type="expression" dxfId="369" priority="63">
      <formula>AND(#REF!&gt;=#REF!,#REF!&lt;#REF!)</formula>
    </cfRule>
    <cfRule type="expression" dxfId="368" priority="64" stopIfTrue="1">
      <formula>AND(#REF!&gt;=#REF!,#REF!&lt;#REF!)</formula>
    </cfRule>
  </conditionalFormatting>
  <conditionalFormatting sqref="F25">
    <cfRule type="expression" dxfId="367" priority="57">
      <formula>AND(TODAY()&gt;=#REF!,TODAY()&lt;#REF!)</formula>
    </cfRule>
  </conditionalFormatting>
  <conditionalFormatting sqref="F25">
    <cfRule type="expression" dxfId="366" priority="58" stopIfTrue="1">
      <formula>NOT(AND(MAX(#REF!,#REF!)&gt;=#REF!,MIN(#REF!,#REF!)&lt;#REF!))</formula>
    </cfRule>
    <cfRule type="expression" dxfId="365" priority="59">
      <formula>AND(#REF!&gt;=#REF!,#REF!&lt;#REF!)</formula>
    </cfRule>
    <cfRule type="expression" dxfId="364" priority="60" stopIfTrue="1">
      <formula>AND(#REF!&gt;=#REF!,#REF!&lt;#REF!)</formula>
    </cfRule>
  </conditionalFormatting>
  <conditionalFormatting sqref="F32">
    <cfRule type="expression" dxfId="363" priority="53">
      <formula>AND(TODAY()&gt;=#REF!,TODAY()&lt;#REF!)</formula>
    </cfRule>
  </conditionalFormatting>
  <conditionalFormatting sqref="F32">
    <cfRule type="expression" dxfId="362" priority="54" stopIfTrue="1">
      <formula>NOT(AND(MAX(#REF!,#REF!)&gt;=#REF!,MIN(#REF!,#REF!)&lt;#REF!))</formula>
    </cfRule>
    <cfRule type="expression" dxfId="361" priority="55">
      <formula>AND(#REF!&gt;=#REF!,#REF!&lt;#REF!)</formula>
    </cfRule>
    <cfRule type="expression" dxfId="360" priority="56" stopIfTrue="1">
      <formula>AND(#REF!&gt;=#REF!,#REF!&lt;#REF!)</formula>
    </cfRule>
  </conditionalFormatting>
  <conditionalFormatting sqref="F39">
    <cfRule type="expression" dxfId="359" priority="49">
      <formula>AND(TODAY()&gt;=#REF!,TODAY()&lt;#REF!)</formula>
    </cfRule>
  </conditionalFormatting>
  <conditionalFormatting sqref="F39">
    <cfRule type="expression" dxfId="358" priority="50" stopIfTrue="1">
      <formula>NOT(AND(MAX(#REF!,#REF!)&gt;=#REF!,MIN(#REF!,#REF!)&lt;#REF!))</formula>
    </cfRule>
    <cfRule type="expression" dxfId="357" priority="51">
      <formula>AND(#REF!&gt;=#REF!,#REF!&lt;#REF!)</formula>
    </cfRule>
    <cfRule type="expression" dxfId="356" priority="52" stopIfTrue="1">
      <formula>AND(#REF!&gt;=#REF!,#REF!&lt;#REF!)</formula>
    </cfRule>
  </conditionalFormatting>
  <conditionalFormatting sqref="F45">
    <cfRule type="expression" dxfId="355" priority="45">
      <formula>AND(TODAY()&gt;=#REF!,TODAY()&lt;#REF!)</formula>
    </cfRule>
  </conditionalFormatting>
  <conditionalFormatting sqref="F45">
    <cfRule type="expression" dxfId="354" priority="46" stopIfTrue="1">
      <formula>NOT(AND(MAX(#REF!,#REF!)&gt;=#REF!,MIN(#REF!,#REF!)&lt;#REF!))</formula>
    </cfRule>
    <cfRule type="expression" dxfId="353" priority="47">
      <formula>AND(#REF!&gt;=#REF!,#REF!&lt;#REF!)</formula>
    </cfRule>
    <cfRule type="expression" dxfId="352" priority="48" stopIfTrue="1">
      <formula>AND(#REF!&gt;=#REF!,#REF!&lt;#REF!)</formula>
    </cfRule>
  </conditionalFormatting>
  <conditionalFormatting sqref="F54">
    <cfRule type="expression" dxfId="351" priority="41">
      <formula>AND(TODAY()&gt;=#REF!,TODAY()&lt;#REF!)</formula>
    </cfRule>
  </conditionalFormatting>
  <conditionalFormatting sqref="F54">
    <cfRule type="expression" dxfId="350" priority="42" stopIfTrue="1">
      <formula>NOT(AND(MAX(#REF!,#REF!)&gt;=#REF!,MIN(#REF!,#REF!)&lt;#REF!))</formula>
    </cfRule>
    <cfRule type="expression" dxfId="349" priority="43">
      <formula>AND(#REF!&gt;=#REF!,#REF!&lt;#REF!)</formula>
    </cfRule>
    <cfRule type="expression" dxfId="348" priority="44" stopIfTrue="1">
      <formula>AND(#REF!&gt;=#REF!,#REF!&lt;#REF!)</formula>
    </cfRule>
  </conditionalFormatting>
  <conditionalFormatting sqref="F60">
    <cfRule type="expression" dxfId="347" priority="37">
      <formula>AND(TODAY()&gt;=#REF!,TODAY()&lt;#REF!)</formula>
    </cfRule>
  </conditionalFormatting>
  <conditionalFormatting sqref="F60">
    <cfRule type="expression" dxfId="346" priority="38" stopIfTrue="1">
      <formula>NOT(AND(MAX(#REF!,#REF!)&gt;=#REF!,MIN(#REF!,#REF!)&lt;#REF!))</formula>
    </cfRule>
    <cfRule type="expression" dxfId="345" priority="39">
      <formula>AND(#REF!&gt;=#REF!,#REF!&lt;#REF!)</formula>
    </cfRule>
    <cfRule type="expression" dxfId="344" priority="40" stopIfTrue="1">
      <formula>AND(#REF!&gt;=#REF!,#REF!&lt;#REF!)</formula>
    </cfRule>
  </conditionalFormatting>
  <conditionalFormatting sqref="F67">
    <cfRule type="expression" dxfId="343" priority="33">
      <formula>AND(TODAY()&gt;=#REF!,TODAY()&lt;#REF!)</formula>
    </cfRule>
  </conditionalFormatting>
  <conditionalFormatting sqref="F67">
    <cfRule type="expression" dxfId="342" priority="34" stopIfTrue="1">
      <formula>NOT(AND(MAX(#REF!,#REF!)&gt;=#REF!,MIN(#REF!,#REF!)&lt;#REF!))</formula>
    </cfRule>
    <cfRule type="expression" dxfId="341" priority="35">
      <formula>AND(#REF!&gt;=#REF!,#REF!&lt;#REF!)</formula>
    </cfRule>
    <cfRule type="expression" dxfId="340" priority="36" stopIfTrue="1">
      <formula>AND(#REF!&gt;=#REF!,#REF!&lt;#REF!)</formula>
    </cfRule>
  </conditionalFormatting>
  <conditionalFormatting sqref="F19">
    <cfRule type="expression" dxfId="339" priority="29">
      <formula>AND(TODAY()&gt;=#REF!,TODAY()&lt;#REF!)</formula>
    </cfRule>
  </conditionalFormatting>
  <conditionalFormatting sqref="F19">
    <cfRule type="expression" dxfId="338" priority="30" stopIfTrue="1">
      <formula>NOT(AND(MAX(#REF!,#REF!)&gt;=#REF!,MIN(#REF!,#REF!)&lt;#REF!))</formula>
    </cfRule>
    <cfRule type="expression" dxfId="337" priority="31">
      <formula>AND(#REF!&gt;=#REF!,#REF!&lt;#REF!)</formula>
    </cfRule>
    <cfRule type="expression" dxfId="336" priority="32" stopIfTrue="1">
      <formula>AND(#REF!&gt;=#REF!,#REF!&lt;#REF!)</formula>
    </cfRule>
  </conditionalFormatting>
  <conditionalFormatting sqref="F26">
    <cfRule type="expression" dxfId="335" priority="25">
      <formula>AND(TODAY()&gt;=#REF!,TODAY()&lt;#REF!)</formula>
    </cfRule>
  </conditionalFormatting>
  <conditionalFormatting sqref="F26">
    <cfRule type="expression" dxfId="334" priority="26" stopIfTrue="1">
      <formula>NOT(AND(MAX(#REF!,#REF!)&gt;=#REF!,MIN(#REF!,#REF!)&lt;#REF!))</formula>
    </cfRule>
    <cfRule type="expression" dxfId="333" priority="27">
      <formula>AND(#REF!&gt;=#REF!,#REF!&lt;#REF!)</formula>
    </cfRule>
    <cfRule type="expression" dxfId="332" priority="28" stopIfTrue="1">
      <formula>AND(#REF!&gt;=#REF!,#REF!&lt;#REF!)</formula>
    </cfRule>
  </conditionalFormatting>
  <conditionalFormatting sqref="F33">
    <cfRule type="expression" dxfId="331" priority="21">
      <formula>AND(TODAY()&gt;=#REF!,TODAY()&lt;#REF!)</formula>
    </cfRule>
  </conditionalFormatting>
  <conditionalFormatting sqref="F33">
    <cfRule type="expression" dxfId="330" priority="22" stopIfTrue="1">
      <formula>NOT(AND(MAX(#REF!,#REF!)&gt;=#REF!,MIN(#REF!,#REF!)&lt;#REF!))</formula>
    </cfRule>
    <cfRule type="expression" dxfId="329" priority="23">
      <formula>AND(#REF!&gt;=#REF!,#REF!&lt;#REF!)</formula>
    </cfRule>
    <cfRule type="expression" dxfId="328" priority="24" stopIfTrue="1">
      <formula>AND(#REF!&gt;=#REF!,#REF!&lt;#REF!)</formula>
    </cfRule>
  </conditionalFormatting>
  <conditionalFormatting sqref="F68">
    <cfRule type="expression" dxfId="327" priority="1">
      <formula>AND(TODAY()&gt;=#REF!,TODAY()&lt;#REF!)</formula>
    </cfRule>
  </conditionalFormatting>
  <conditionalFormatting sqref="F40">
    <cfRule type="expression" dxfId="326" priority="17">
      <formula>AND(TODAY()&gt;=#REF!,TODAY()&lt;#REF!)</formula>
    </cfRule>
  </conditionalFormatting>
  <conditionalFormatting sqref="F40">
    <cfRule type="expression" dxfId="325" priority="18" stopIfTrue="1">
      <formula>NOT(AND(MAX(#REF!,#REF!)&gt;=#REF!,MIN(#REF!,#REF!)&lt;#REF!))</formula>
    </cfRule>
    <cfRule type="expression" dxfId="324" priority="19">
      <formula>AND(#REF!&gt;=#REF!,#REF!&lt;#REF!)</formula>
    </cfRule>
    <cfRule type="expression" dxfId="323" priority="20" stopIfTrue="1">
      <formula>AND(#REF!&gt;=#REF!,#REF!&lt;#REF!)</formula>
    </cfRule>
  </conditionalFormatting>
  <conditionalFormatting sqref="F46">
    <cfRule type="expression" dxfId="322" priority="13">
      <formula>AND(TODAY()&gt;=#REF!,TODAY()&lt;#REF!)</formula>
    </cfRule>
  </conditionalFormatting>
  <conditionalFormatting sqref="F46">
    <cfRule type="expression" dxfId="321" priority="14" stopIfTrue="1">
      <formula>NOT(AND(MAX(#REF!,#REF!)&gt;=#REF!,MIN(#REF!,#REF!)&lt;#REF!))</formula>
    </cfRule>
    <cfRule type="expression" dxfId="320" priority="15">
      <formula>AND(#REF!&gt;=#REF!,#REF!&lt;#REF!)</formula>
    </cfRule>
    <cfRule type="expression" dxfId="319" priority="16" stopIfTrue="1">
      <formula>AND(#REF!&gt;=#REF!,#REF!&lt;#REF!)</formula>
    </cfRule>
  </conditionalFormatting>
  <conditionalFormatting sqref="F55">
    <cfRule type="expression" dxfId="318" priority="9">
      <formula>AND(TODAY()&gt;=#REF!,TODAY()&lt;#REF!)</formula>
    </cfRule>
  </conditionalFormatting>
  <conditionalFormatting sqref="F55">
    <cfRule type="expression" dxfId="317" priority="10" stopIfTrue="1">
      <formula>NOT(AND(MAX(#REF!,#REF!)&gt;=#REF!,MIN(#REF!,#REF!)&lt;#REF!))</formula>
    </cfRule>
    <cfRule type="expression" dxfId="316" priority="11">
      <formula>AND(#REF!&gt;=#REF!,#REF!&lt;#REF!)</formula>
    </cfRule>
    <cfRule type="expression" dxfId="315" priority="12" stopIfTrue="1">
      <formula>AND(#REF!&gt;=#REF!,#REF!&lt;#REF!)</formula>
    </cfRule>
  </conditionalFormatting>
  <conditionalFormatting sqref="F61">
    <cfRule type="expression" dxfId="314" priority="5">
      <formula>AND(TODAY()&gt;=#REF!,TODAY()&lt;#REF!)</formula>
    </cfRule>
  </conditionalFormatting>
  <conditionalFormatting sqref="F61">
    <cfRule type="expression" dxfId="313" priority="6" stopIfTrue="1">
      <formula>NOT(AND(MAX(#REF!,#REF!)&gt;=#REF!,MIN(#REF!,#REF!)&lt;#REF!))</formula>
    </cfRule>
    <cfRule type="expression" dxfId="312" priority="7">
      <formula>AND(#REF!&gt;=#REF!,#REF!&lt;#REF!)</formula>
    </cfRule>
    <cfRule type="expression" dxfId="311" priority="8" stopIfTrue="1">
      <formula>AND(#REF!&gt;=#REF!,#REF!&lt;#REF!)</formula>
    </cfRule>
  </conditionalFormatting>
  <conditionalFormatting sqref="F68">
    <cfRule type="expression" dxfId="310" priority="2" stopIfTrue="1">
      <formula>NOT(AND(MAX(#REF!,#REF!)&gt;=#REF!,MIN(#REF!,#REF!)&lt;#REF!))</formula>
    </cfRule>
    <cfRule type="expression" dxfId="309" priority="3">
      <formula>AND(#REF!&gt;=#REF!,#REF!&lt;#REF!)</formula>
    </cfRule>
    <cfRule type="expression" dxfId="308"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3" max="16383" man="1"/>
    <brk id="46" max="16383" man="1"/>
    <brk id="61" max="16383" man="1"/>
    <brk id="68" max="6" man="1"/>
    <brk id="7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A0D6C5-B2F3-4BE0-B245-15533ADF9610}">
  <sheetPr>
    <pageSetUpPr fitToPage="1"/>
  </sheetPr>
  <dimension ref="A1:DF127"/>
  <sheetViews>
    <sheetView showGridLines="0" tabSelected="1" showRuler="0" topLeftCell="A68" zoomScale="40" zoomScaleNormal="40" zoomScalePageLayoutView="70" workbookViewId="0">
      <selection activeCell="A72" sqref="A72:G75"/>
    </sheetView>
  </sheetViews>
  <sheetFormatPr defaultColWidth="9" defaultRowHeight="15.75" x14ac:dyDescent="0.25"/>
  <cols>
    <col min="1" max="1" width="45.75" style="67" customWidth="1"/>
    <col min="2" max="2" width="45.75" style="58" customWidth="1"/>
    <col min="3" max="3" width="48.75" style="58" customWidth="1"/>
    <col min="4" max="4" width="47.75" style="58" customWidth="1"/>
    <col min="5" max="5" width="25.75" style="58" customWidth="1"/>
    <col min="6" max="6" width="22.75" style="58" customWidth="1"/>
    <col min="7" max="7" width="110.75" style="24" customWidth="1"/>
    <col min="8" max="14" width="9" style="24" hidden="1" customWidth="1"/>
    <col min="15" max="110" width="9" style="24"/>
    <col min="111" max="16384" width="9" style="58"/>
  </cols>
  <sheetData>
    <row r="1" spans="1:110" ht="42" x14ac:dyDescent="0.25">
      <c r="A1" s="129" t="s">
        <v>37</v>
      </c>
      <c r="B1" s="129"/>
      <c r="C1" s="129"/>
      <c r="D1" s="129"/>
      <c r="E1" s="129"/>
      <c r="F1" s="129"/>
      <c r="G1" s="129"/>
    </row>
    <row r="2" spans="1:110" ht="40.5" x14ac:dyDescent="0.25">
      <c r="A2" s="130" t="str">
        <f>+H2</f>
        <v>Population Domain: Women's/Maternal</v>
      </c>
      <c r="B2" s="130"/>
      <c r="C2" s="130"/>
      <c r="D2" s="130"/>
      <c r="E2" s="130"/>
      <c r="F2" s="130"/>
      <c r="G2" s="130"/>
      <c r="H2" s="24" t="str" cm="1">
        <f t="array" ref="H2:N2">+'2020-2021'!A2:G2</f>
        <v>Population Domain: Women's/Maternal</v>
      </c>
      <c r="I2" s="24">
        <v>0</v>
      </c>
      <c r="J2" s="24">
        <v>0</v>
      </c>
      <c r="K2" s="24">
        <v>0</v>
      </c>
      <c r="L2" s="24">
        <v>0</v>
      </c>
      <c r="M2" s="24">
        <v>0</v>
      </c>
      <c r="N2" s="24">
        <v>0</v>
      </c>
    </row>
    <row r="3" spans="1:110" ht="37.5" x14ac:dyDescent="0.25">
      <c r="A3" s="131" t="str">
        <f>+H3</f>
        <v>Priority Need: Well-women care, with an emphasis on minority and low-income women</v>
      </c>
      <c r="B3" s="132"/>
      <c r="C3" s="132"/>
      <c r="D3" s="132"/>
      <c r="E3" s="132"/>
      <c r="F3" s="132"/>
      <c r="G3" s="132"/>
      <c r="H3" s="24" t="str" cm="1">
        <f t="array" ref="H3:N3">+'2020-2021'!A3:G3</f>
        <v>Priority Need: Well-women care, with an emphasis on minority and low-income women</v>
      </c>
      <c r="I3" s="24">
        <v>0</v>
      </c>
      <c r="J3" s="24">
        <v>0</v>
      </c>
      <c r="K3" s="24">
        <v>0</v>
      </c>
      <c r="L3" s="24">
        <v>0</v>
      </c>
      <c r="M3" s="24">
        <v>0</v>
      </c>
      <c r="N3" s="24">
        <v>0</v>
      </c>
    </row>
    <row r="4" spans="1:110" s="24" customFormat="1" ht="34.5" x14ac:dyDescent="0.25">
      <c r="A4" s="133" t="str">
        <f>+H4</f>
        <v>NPM#1: Percent of women, ages 18-44, with a preventive visit in the past year</v>
      </c>
      <c r="B4" s="134"/>
      <c r="C4" s="134"/>
      <c r="D4" s="134"/>
      <c r="E4" s="134"/>
      <c r="F4" s="134"/>
      <c r="G4" s="134"/>
      <c r="H4" s="24" t="str" cm="1">
        <f t="array" ref="H4:N4">+'2020-2021'!A4:G4</f>
        <v>NPM#1: Percent of women, ages 18-44, with a preventive visit in the past year</v>
      </c>
      <c r="I4" s="24">
        <v>0</v>
      </c>
      <c r="J4" s="24">
        <v>0</v>
      </c>
      <c r="K4" s="24">
        <v>0</v>
      </c>
      <c r="L4" s="24">
        <v>0</v>
      </c>
      <c r="M4" s="24">
        <v>0</v>
      </c>
      <c r="N4" s="24">
        <v>0</v>
      </c>
    </row>
    <row r="5" spans="1:110" s="19" customFormat="1" ht="39" customHeight="1" x14ac:dyDescent="0.25">
      <c r="A5" s="135" t="s">
        <v>7</v>
      </c>
      <c r="B5" s="136"/>
      <c r="C5" s="136"/>
      <c r="D5" s="136"/>
      <c r="E5" s="136"/>
      <c r="F5" s="136"/>
      <c r="G5" s="137"/>
      <c r="H5" s="24"/>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row>
    <row r="6" spans="1:110" s="19" customFormat="1" ht="68.099999999999994" customHeight="1" x14ac:dyDescent="0.25">
      <c r="A6" s="97" t="s">
        <v>56</v>
      </c>
      <c r="B6" s="98"/>
      <c r="C6" s="98"/>
      <c r="D6" s="98"/>
      <c r="E6" s="98"/>
      <c r="F6" s="98"/>
      <c r="G6" s="99"/>
      <c r="H6" s="24" t="e" cm="1">
        <f t="array" ref="H6:N6">+IF('2023-2024'!A6:G6="","",'2023-2024'!A6:G6)</f>
        <v>#VALUE!</v>
      </c>
      <c r="I6" s="18" t="str">
        <v/>
      </c>
      <c r="J6" s="18" t="str">
        <v/>
      </c>
      <c r="K6" s="18" t="str">
        <v/>
      </c>
      <c r="L6" s="18" t="str">
        <v/>
      </c>
      <c r="M6" s="18" t="str">
        <v/>
      </c>
      <c r="N6" s="18" t="str">
        <v/>
      </c>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row>
    <row r="7" spans="1:110" s="19" customFormat="1" ht="100.35" customHeight="1" x14ac:dyDescent="0.3">
      <c r="A7" s="16" t="s">
        <v>9</v>
      </c>
      <c r="B7" s="16" t="s">
        <v>10</v>
      </c>
      <c r="C7" s="16" t="s">
        <v>24</v>
      </c>
      <c r="D7" s="29" t="s">
        <v>23</v>
      </c>
      <c r="E7" s="29" t="s">
        <v>1</v>
      </c>
      <c r="F7" s="30" t="s">
        <v>44</v>
      </c>
      <c r="G7" s="31" t="s">
        <v>2</v>
      </c>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row>
    <row r="8" spans="1:110" s="19" customFormat="1" ht="87" customHeight="1" x14ac:dyDescent="0.3">
      <c r="A8" s="113" t="str">
        <f>+H8</f>
        <v xml:space="preserve">1. Collaborate with state-level organizations and entities to improve access to care. </v>
      </c>
      <c r="B8" s="141" t="s">
        <v>170</v>
      </c>
      <c r="C8" s="141" t="s">
        <v>173</v>
      </c>
      <c r="D8" s="113" t="s">
        <v>177</v>
      </c>
      <c r="E8" s="59" t="s">
        <v>28</v>
      </c>
      <c r="F8" s="9"/>
      <c r="G8" s="60"/>
      <c r="H8" s="18" t="str" cm="1">
        <f t="array" ref="H8:H13">+'2023-2024'!A8:A13</f>
        <v xml:space="preserve">1. Collaborate with state-level organizations and entities to improve access to care. </v>
      </c>
      <c r="I8" s="18"/>
      <c r="J8" s="18"/>
      <c r="K8" s="18" t="str" cm="1">
        <f t="array" ref="K8:K13">+'2023-2024'!D8:D13</f>
        <v>1.3 Number of women ages 18 through 44 receiving a preventative health visit through services provided by MCH grantees</v>
      </c>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row>
    <row r="9" spans="1:110" s="19" customFormat="1" ht="87" customHeight="1" x14ac:dyDescent="0.3">
      <c r="A9" s="113"/>
      <c r="B9" s="141"/>
      <c r="C9" s="141"/>
      <c r="D9" s="113"/>
      <c r="E9" s="61" t="s">
        <v>4</v>
      </c>
      <c r="F9" s="10"/>
      <c r="G9" s="62"/>
      <c r="H9" s="18">
        <v>0</v>
      </c>
      <c r="I9" s="18"/>
      <c r="J9" s="18"/>
      <c r="K9" s="18">
        <v>0</v>
      </c>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row>
    <row r="10" spans="1:110" s="19" customFormat="1" ht="87" customHeight="1" x14ac:dyDescent="0.3">
      <c r="A10" s="113"/>
      <c r="B10" s="141"/>
      <c r="C10" s="141"/>
      <c r="D10" s="113"/>
      <c r="E10" s="61" t="s">
        <v>6</v>
      </c>
      <c r="F10" s="10"/>
      <c r="G10" s="62"/>
      <c r="H10" s="18">
        <v>0</v>
      </c>
      <c r="I10" s="18"/>
      <c r="J10" s="18"/>
      <c r="K10" s="18">
        <v>0</v>
      </c>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c r="DF10" s="18"/>
    </row>
    <row r="11" spans="1:110" s="19" customFormat="1" ht="87" customHeight="1" x14ac:dyDescent="0.3">
      <c r="A11" s="113"/>
      <c r="B11" s="141"/>
      <c r="C11" s="141"/>
      <c r="D11" s="113"/>
      <c r="E11" s="61" t="s">
        <v>5</v>
      </c>
      <c r="F11" s="10"/>
      <c r="G11" s="62"/>
      <c r="H11" s="18">
        <v>0</v>
      </c>
      <c r="I11" s="18"/>
      <c r="J11" s="18"/>
      <c r="K11" s="18">
        <v>0</v>
      </c>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c r="DF11" s="18"/>
    </row>
    <row r="12" spans="1:110" s="19" customFormat="1" ht="87" customHeight="1" x14ac:dyDescent="0.3">
      <c r="A12" s="113"/>
      <c r="B12" s="141"/>
      <c r="C12" s="141"/>
      <c r="D12" s="113"/>
      <c r="E12" s="63" t="s">
        <v>38</v>
      </c>
      <c r="F12" s="20" t="str">
        <f>IF(SUM(F8:F11)=0,"",SUM(F8:F11))</f>
        <v/>
      </c>
      <c r="G12" s="62"/>
      <c r="H12" s="18">
        <v>0</v>
      </c>
      <c r="I12" s="18"/>
      <c r="J12" s="18"/>
      <c r="K12" s="18">
        <v>0</v>
      </c>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c r="DF12" s="18"/>
    </row>
    <row r="13" spans="1:110" s="19" customFormat="1" ht="87" customHeight="1" x14ac:dyDescent="0.3">
      <c r="A13" s="113"/>
      <c r="B13" s="141"/>
      <c r="C13" s="141"/>
      <c r="D13" s="113"/>
      <c r="E13" s="63" t="s">
        <v>19</v>
      </c>
      <c r="F13" s="15">
        <f>IF(+'2023-2024'!F13=0,"",+'2023-2024'!F13)</f>
        <v>98</v>
      </c>
      <c r="G13" s="64"/>
      <c r="H13" s="18">
        <v>0</v>
      </c>
      <c r="I13" s="18"/>
      <c r="J13" s="18"/>
      <c r="K13" s="18">
        <v>0</v>
      </c>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c r="DF13" s="18"/>
    </row>
    <row r="14" spans="1:110" s="19" customFormat="1" ht="87" customHeight="1" x14ac:dyDescent="0.3">
      <c r="A14" s="113">
        <f>+H14</f>
        <v>0</v>
      </c>
      <c r="B14" s="141" t="s">
        <v>15</v>
      </c>
      <c r="C14" s="141" t="s">
        <v>15</v>
      </c>
      <c r="D14" s="113">
        <f t="shared" ref="D14" si="0">+K14</f>
        <v>0</v>
      </c>
      <c r="E14" s="59" t="s">
        <v>28</v>
      </c>
      <c r="F14" s="9"/>
      <c r="G14" s="60"/>
      <c r="H14" s="18" cm="1">
        <f t="array" ref="H14:H19">+'2023-2024'!A14:A19</f>
        <v>0</v>
      </c>
      <c r="I14" s="18"/>
      <c r="J14" s="18"/>
      <c r="K14" s="18" cm="1">
        <f t="array" ref="K14:K19">+'2023-2024'!D14:D19</f>
        <v>0</v>
      </c>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c r="DF14" s="18"/>
    </row>
    <row r="15" spans="1:110" s="19" customFormat="1" ht="87" customHeight="1" x14ac:dyDescent="0.3">
      <c r="A15" s="113"/>
      <c r="B15" s="141"/>
      <c r="C15" s="141"/>
      <c r="D15" s="113"/>
      <c r="E15" s="61" t="s">
        <v>4</v>
      </c>
      <c r="F15" s="10"/>
      <c r="G15" s="62"/>
      <c r="H15" s="18">
        <v>0</v>
      </c>
      <c r="I15" s="18"/>
      <c r="J15" s="18"/>
      <c r="K15" s="18">
        <v>0</v>
      </c>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c r="DF15" s="18"/>
    </row>
    <row r="16" spans="1:110" s="19" customFormat="1" ht="87" customHeight="1" x14ac:dyDescent="0.3">
      <c r="A16" s="113"/>
      <c r="B16" s="141"/>
      <c r="C16" s="141"/>
      <c r="D16" s="113"/>
      <c r="E16" s="61" t="s">
        <v>6</v>
      </c>
      <c r="F16" s="10"/>
      <c r="G16" s="62"/>
      <c r="H16" s="18">
        <v>0</v>
      </c>
      <c r="I16" s="18"/>
      <c r="J16" s="18"/>
      <c r="K16" s="18">
        <v>0</v>
      </c>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c r="DF16" s="18"/>
    </row>
    <row r="17" spans="1:110" s="19" customFormat="1" ht="87" customHeight="1" x14ac:dyDescent="0.3">
      <c r="A17" s="113"/>
      <c r="B17" s="141"/>
      <c r="C17" s="141"/>
      <c r="D17" s="113"/>
      <c r="E17" s="61" t="s">
        <v>5</v>
      </c>
      <c r="F17" s="10"/>
      <c r="G17" s="62"/>
      <c r="H17" s="18">
        <v>0</v>
      </c>
      <c r="I17" s="18"/>
      <c r="J17" s="18"/>
      <c r="K17" s="18">
        <v>0</v>
      </c>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c r="DF17" s="18"/>
    </row>
    <row r="18" spans="1:110" s="19" customFormat="1" ht="87" customHeight="1" x14ac:dyDescent="0.3">
      <c r="A18" s="113"/>
      <c r="B18" s="141"/>
      <c r="C18" s="141"/>
      <c r="D18" s="113"/>
      <c r="E18" s="63" t="s">
        <v>38</v>
      </c>
      <c r="F18" s="20" t="str">
        <f>IF(SUM(F14:F17)=0,"",SUM(F14:F17))</f>
        <v/>
      </c>
      <c r="G18" s="62"/>
      <c r="H18" s="18">
        <v>0</v>
      </c>
      <c r="I18" s="18"/>
      <c r="J18" s="18"/>
      <c r="K18" s="18">
        <v>0</v>
      </c>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c r="DF18" s="18"/>
    </row>
    <row r="19" spans="1:110" s="19" customFormat="1" ht="87" customHeight="1" x14ac:dyDescent="0.3">
      <c r="A19" s="113"/>
      <c r="B19" s="141"/>
      <c r="C19" s="141"/>
      <c r="D19" s="113"/>
      <c r="E19" s="63" t="s">
        <v>19</v>
      </c>
      <c r="F19" s="15" t="str">
        <f>IF(+'2023-2024'!F19=0,"",+'2023-2024'!F19)</f>
        <v/>
      </c>
      <c r="G19" s="64"/>
      <c r="H19" s="18">
        <v>0</v>
      </c>
      <c r="I19" s="18"/>
      <c r="J19" s="18"/>
      <c r="K19" s="18">
        <v>0</v>
      </c>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c r="DF19" s="18"/>
    </row>
    <row r="20" spans="1:110" s="19" customFormat="1" ht="100.35" customHeight="1" x14ac:dyDescent="0.3">
      <c r="A20" s="16" t="s">
        <v>9</v>
      </c>
      <c r="B20" s="16" t="s">
        <v>10</v>
      </c>
      <c r="C20" s="16" t="s">
        <v>24</v>
      </c>
      <c r="D20" s="29" t="s">
        <v>23</v>
      </c>
      <c r="E20" s="29" t="s">
        <v>1</v>
      </c>
      <c r="F20" s="30" t="s">
        <v>44</v>
      </c>
      <c r="G20" s="31" t="s">
        <v>2</v>
      </c>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c r="DF20" s="18"/>
    </row>
    <row r="21" spans="1:110" s="19" customFormat="1" ht="87" customHeight="1" x14ac:dyDescent="0.3">
      <c r="A21" s="113" t="str">
        <f>+H21</f>
        <v>2. Intersect with women in pregnancy and the inter-pregnancy interval, to reach them at a time when they are most likely to contact the health care system.</v>
      </c>
      <c r="B21" s="141" t="s">
        <v>172</v>
      </c>
      <c r="C21" s="141" t="s">
        <v>175</v>
      </c>
      <c r="D21" s="113">
        <f t="shared" ref="D21" si="1">+K21</f>
        <v>0</v>
      </c>
      <c r="E21" s="59" t="s">
        <v>28</v>
      </c>
      <c r="F21" s="9"/>
      <c r="G21" s="60"/>
      <c r="H21" s="18" t="str" cm="1">
        <f t="array" ref="H21:H26">+'2023-2024'!A21:A26</f>
        <v>2. Intersect with women in pregnancy and the inter-pregnancy interval, to reach them at a time when they are most likely to contact the health care system.</v>
      </c>
      <c r="I21" s="18"/>
      <c r="J21" s="18"/>
      <c r="K21" s="18" cm="1">
        <f t="array" ref="K21:K26">+'2023-2024'!D21:D26</f>
        <v>0</v>
      </c>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c r="DF21" s="18"/>
    </row>
    <row r="22" spans="1:110" s="25" customFormat="1" ht="87" customHeight="1" x14ac:dyDescent="0.25">
      <c r="A22" s="113"/>
      <c r="B22" s="141"/>
      <c r="C22" s="141"/>
      <c r="D22" s="113"/>
      <c r="E22" s="61" t="s">
        <v>4</v>
      </c>
      <c r="F22" s="10"/>
      <c r="G22" s="62"/>
      <c r="H22" s="25">
        <v>0</v>
      </c>
      <c r="K22" s="25">
        <v>0</v>
      </c>
    </row>
    <row r="23" spans="1:110" s="25" customFormat="1" ht="87" customHeight="1" x14ac:dyDescent="0.25">
      <c r="A23" s="113"/>
      <c r="B23" s="141"/>
      <c r="C23" s="141"/>
      <c r="D23" s="113"/>
      <c r="E23" s="61" t="s">
        <v>6</v>
      </c>
      <c r="F23" s="10"/>
      <c r="G23" s="62"/>
      <c r="H23" s="25">
        <v>0</v>
      </c>
      <c r="K23" s="25">
        <v>0</v>
      </c>
    </row>
    <row r="24" spans="1:110" s="25" customFormat="1" ht="87" customHeight="1" x14ac:dyDescent="0.25">
      <c r="A24" s="113"/>
      <c r="B24" s="141"/>
      <c r="C24" s="141"/>
      <c r="D24" s="113"/>
      <c r="E24" s="61" t="s">
        <v>5</v>
      </c>
      <c r="F24" s="10"/>
      <c r="G24" s="62"/>
      <c r="H24" s="25">
        <v>0</v>
      </c>
      <c r="K24" s="25">
        <v>0</v>
      </c>
    </row>
    <row r="25" spans="1:110" s="25" customFormat="1" ht="87" customHeight="1" x14ac:dyDescent="0.25">
      <c r="A25" s="113"/>
      <c r="B25" s="141"/>
      <c r="C25" s="141"/>
      <c r="D25" s="113"/>
      <c r="E25" s="63" t="s">
        <v>38</v>
      </c>
      <c r="F25" s="20" t="str">
        <f>IF(SUM(F21:F24)=0,"",SUM(F21:F24))</f>
        <v/>
      </c>
      <c r="G25" s="62"/>
      <c r="H25" s="25">
        <v>0</v>
      </c>
      <c r="K25" s="25">
        <v>0</v>
      </c>
    </row>
    <row r="26" spans="1:110" s="25" customFormat="1" ht="87" customHeight="1" x14ac:dyDescent="0.25">
      <c r="A26" s="113"/>
      <c r="B26" s="141"/>
      <c r="C26" s="141"/>
      <c r="D26" s="113"/>
      <c r="E26" s="63" t="s">
        <v>19</v>
      </c>
      <c r="F26" s="15" t="str">
        <f>IF(+'2023-2024'!F26=0,"",+'2023-2024'!F26)</f>
        <v/>
      </c>
      <c r="G26" s="64"/>
      <c r="H26" s="25">
        <v>0</v>
      </c>
      <c r="K26" s="25">
        <v>0</v>
      </c>
    </row>
    <row r="27" spans="1:110" s="25" customFormat="1" ht="39" customHeight="1" x14ac:dyDescent="0.25">
      <c r="A27" s="138" t="s">
        <v>8</v>
      </c>
      <c r="B27" s="139"/>
      <c r="C27" s="139"/>
      <c r="D27" s="139"/>
      <c r="E27" s="139"/>
      <c r="F27" s="139"/>
      <c r="G27" s="140"/>
    </row>
    <row r="28" spans="1:110" s="25" customFormat="1" ht="68.099999999999994" customHeight="1" x14ac:dyDescent="0.25">
      <c r="A28" s="97" t="e">
        <f>+H28</f>
        <v>#REF!</v>
      </c>
      <c r="B28" s="98"/>
      <c r="C28" s="98"/>
      <c r="D28" s="98"/>
      <c r="E28" s="98"/>
      <c r="F28" s="98"/>
      <c r="G28" s="99"/>
      <c r="H28" s="24" t="e" cm="1">
        <f t="array" ref="H28">+IF('2023-2024'!#REF!="","",'2023-2024'!#REF!)</f>
        <v>#REF!</v>
      </c>
    </row>
    <row r="29" spans="1:110" s="26" customFormat="1" ht="100.35" customHeight="1" x14ac:dyDescent="0.4">
      <c r="A29" s="36" t="s">
        <v>9</v>
      </c>
      <c r="B29" s="36" t="s">
        <v>10</v>
      </c>
      <c r="C29" s="36" t="s">
        <v>24</v>
      </c>
      <c r="D29" s="37" t="s">
        <v>23</v>
      </c>
      <c r="E29" s="37" t="s">
        <v>1</v>
      </c>
      <c r="F29" s="38" t="s">
        <v>44</v>
      </c>
      <c r="G29" s="39" t="s">
        <v>2</v>
      </c>
    </row>
    <row r="30" spans="1:110" s="25" customFormat="1" ht="87" customHeight="1" x14ac:dyDescent="0.25">
      <c r="A30" s="113" t="str">
        <f>+H30</f>
        <v xml:space="preserve">3. Partner with local Community Based Organizations (CBOs) and other partners to expand the reach of preventative messages, conducting outreach to specific racial and ethnic groups or specific populations of high-need women in contact with other services. </v>
      </c>
      <c r="B30" s="141" t="s">
        <v>171</v>
      </c>
      <c r="C30" s="141" t="s">
        <v>174</v>
      </c>
      <c r="D30" s="113" t="s">
        <v>176</v>
      </c>
      <c r="E30" s="59" t="s">
        <v>28</v>
      </c>
      <c r="F30" s="9"/>
      <c r="G30" s="60"/>
      <c r="H30" s="18" t="str" cm="1">
        <f t="array" ref="H30:H35">+'2023-2024'!A28:A33</f>
        <v xml:space="preserve">3. Partner with local Community Based Organizations (CBOs) and other partners to expand the reach of preventative messages, conducting outreach to specific racial and ethnic groups or specific populations of high-need women in contact with other services. </v>
      </c>
      <c r="I30" s="18"/>
      <c r="J30" s="18"/>
      <c r="K30" s="18" t="str" cm="1">
        <f t="array" ref="K30:K35">+'2023-2024'!D28:D33</f>
        <v xml:space="preserve">1.4 The percentage of women receiving women’s preventative health educational materials (Aligns with activity 3a). </v>
      </c>
    </row>
    <row r="31" spans="1:110" s="25" customFormat="1" ht="87" customHeight="1" x14ac:dyDescent="0.25">
      <c r="A31" s="113"/>
      <c r="B31" s="141"/>
      <c r="C31" s="141"/>
      <c r="D31" s="113"/>
      <c r="E31" s="61" t="s">
        <v>4</v>
      </c>
      <c r="F31" s="10"/>
      <c r="G31" s="62"/>
      <c r="H31" s="25">
        <v>0</v>
      </c>
      <c r="K31" s="25">
        <v>0</v>
      </c>
    </row>
    <row r="32" spans="1:110" s="25" customFormat="1" ht="87" customHeight="1" x14ac:dyDescent="0.25">
      <c r="A32" s="113"/>
      <c r="B32" s="141"/>
      <c r="C32" s="141"/>
      <c r="D32" s="113"/>
      <c r="E32" s="61" t="s">
        <v>6</v>
      </c>
      <c r="F32" s="10"/>
      <c r="G32" s="62"/>
      <c r="H32" s="25">
        <v>0</v>
      </c>
      <c r="K32" s="25">
        <v>0</v>
      </c>
    </row>
    <row r="33" spans="1:11" s="25" customFormat="1" ht="87" customHeight="1" x14ac:dyDescent="0.25">
      <c r="A33" s="113"/>
      <c r="B33" s="141"/>
      <c r="C33" s="141"/>
      <c r="D33" s="113"/>
      <c r="E33" s="61" t="s">
        <v>5</v>
      </c>
      <c r="F33" s="10"/>
      <c r="G33" s="62"/>
      <c r="H33" s="25">
        <v>0</v>
      </c>
      <c r="K33" s="25">
        <v>0</v>
      </c>
    </row>
    <row r="34" spans="1:11" s="25" customFormat="1" ht="87" customHeight="1" x14ac:dyDescent="0.25">
      <c r="A34" s="113"/>
      <c r="B34" s="141"/>
      <c r="C34" s="141"/>
      <c r="D34" s="113"/>
      <c r="E34" s="65" t="s">
        <v>38</v>
      </c>
      <c r="F34" s="14" t="str">
        <f>IF(SUM(F30:F33)=0,"",SUM(F30:F33))</f>
        <v/>
      </c>
      <c r="G34" s="62"/>
      <c r="H34" s="25">
        <v>0</v>
      </c>
      <c r="K34" s="25">
        <v>0</v>
      </c>
    </row>
    <row r="35" spans="1:11" s="25" customFormat="1" ht="87" customHeight="1" x14ac:dyDescent="0.25">
      <c r="A35" s="113"/>
      <c r="B35" s="141"/>
      <c r="C35" s="141"/>
      <c r="D35" s="113"/>
      <c r="E35" s="65" t="s">
        <v>19</v>
      </c>
      <c r="F35" s="13">
        <f>IF(+'2023-2024'!F33=0,"",+'2023-2024'!F33)</f>
        <v>6000</v>
      </c>
      <c r="G35" s="64"/>
      <c r="H35" s="25">
        <v>0</v>
      </c>
      <c r="K35" s="25">
        <v>0</v>
      </c>
    </row>
    <row r="36" spans="1:11" s="25" customFormat="1" ht="100.35" customHeight="1" x14ac:dyDescent="0.25">
      <c r="A36" s="42" t="s">
        <v>9</v>
      </c>
      <c r="B36" s="42" t="s">
        <v>10</v>
      </c>
      <c r="C36" s="42" t="s">
        <v>24</v>
      </c>
      <c r="D36" s="43" t="s">
        <v>23</v>
      </c>
      <c r="E36" s="43" t="s">
        <v>1</v>
      </c>
      <c r="F36" s="17" t="s">
        <v>44</v>
      </c>
      <c r="G36" s="44" t="s">
        <v>2</v>
      </c>
    </row>
    <row r="37" spans="1:11" s="25" customFormat="1" ht="87" customHeight="1" x14ac:dyDescent="0.25">
      <c r="A37" s="113" t="e" vm="2">
        <f ca="1">+H37</f>
        <v>#VALUE!</v>
      </c>
      <c r="B37" s="141" t="s">
        <v>15</v>
      </c>
      <c r="C37" s="141" t="s">
        <v>15</v>
      </c>
      <c r="D37" s="113" t="e" vm="2">
        <f t="shared" ref="D37" ca="1" si="2">+K37</f>
        <v>#VALUE!</v>
      </c>
      <c r="E37" s="59" t="s">
        <v>28</v>
      </c>
      <c r="F37" s="9"/>
      <c r="G37" s="60"/>
      <c r="H37" s="18" t="e" cm="1" vm="2">
        <f t="array" aca="1" ref="H37:H42" ca="1">+'2023-2024'!A35:A40</f>
        <v>#VALUE!</v>
      </c>
      <c r="I37" s="18"/>
      <c r="J37" s="18"/>
      <c r="K37" s="18" t="e" cm="1" vm="2">
        <f t="array" aca="1" ref="K37:K42" ca="1">+'2023-2024'!D35:D40</f>
        <v>#VALUE!</v>
      </c>
    </row>
    <row r="38" spans="1:11" s="25" customFormat="1" ht="87" customHeight="1" x14ac:dyDescent="0.25">
      <c r="A38" s="113"/>
      <c r="B38" s="141"/>
      <c r="C38" s="141"/>
      <c r="D38" s="113"/>
      <c r="E38" s="61" t="s">
        <v>4</v>
      </c>
      <c r="F38" s="10"/>
      <c r="G38" s="62"/>
      <c r="H38" s="25">
        <f ca="1"/>
        <v>0</v>
      </c>
      <c r="K38" s="25">
        <f ca="1"/>
        <v>0</v>
      </c>
    </row>
    <row r="39" spans="1:11" s="25" customFormat="1" ht="87" customHeight="1" x14ac:dyDescent="0.25">
      <c r="A39" s="113"/>
      <c r="B39" s="141"/>
      <c r="C39" s="141"/>
      <c r="D39" s="113"/>
      <c r="E39" s="61" t="s">
        <v>6</v>
      </c>
      <c r="F39" s="10"/>
      <c r="G39" s="62"/>
      <c r="H39" s="25">
        <f ca="1"/>
        <v>0</v>
      </c>
      <c r="K39" s="25">
        <f ca="1"/>
        <v>0</v>
      </c>
    </row>
    <row r="40" spans="1:11" s="25" customFormat="1" ht="87" customHeight="1" x14ac:dyDescent="0.25">
      <c r="A40" s="113"/>
      <c r="B40" s="141"/>
      <c r="C40" s="141"/>
      <c r="D40" s="113"/>
      <c r="E40" s="61" t="s">
        <v>5</v>
      </c>
      <c r="F40" s="10"/>
      <c r="G40" s="62"/>
      <c r="H40" s="25">
        <f ca="1"/>
        <v>0</v>
      </c>
      <c r="K40" s="25">
        <f ca="1"/>
        <v>0</v>
      </c>
    </row>
    <row r="41" spans="1:11" s="25" customFormat="1" ht="87" customHeight="1" x14ac:dyDescent="0.25">
      <c r="A41" s="113"/>
      <c r="B41" s="141"/>
      <c r="C41" s="141"/>
      <c r="D41" s="113"/>
      <c r="E41" s="65" t="s">
        <v>38</v>
      </c>
      <c r="F41" s="14" t="str">
        <f>IF(SUM(F37:F40)=0,"",SUM(F37:F40))</f>
        <v/>
      </c>
      <c r="G41" s="62"/>
      <c r="H41" s="25">
        <f ca="1"/>
        <v>0</v>
      </c>
      <c r="K41" s="25">
        <f ca="1"/>
        <v>0</v>
      </c>
    </row>
    <row r="42" spans="1:11" s="25" customFormat="1" ht="87" customHeight="1" x14ac:dyDescent="0.25">
      <c r="A42" s="113"/>
      <c r="B42" s="141"/>
      <c r="C42" s="141"/>
      <c r="D42" s="113"/>
      <c r="E42" s="65" t="s">
        <v>19</v>
      </c>
      <c r="F42" s="13" t="str">
        <f>IF(+'2023-2024'!F40=0,"",+'2023-2024'!F40)</f>
        <v/>
      </c>
      <c r="G42" s="64"/>
      <c r="H42" s="25">
        <f ca="1"/>
        <v>0</v>
      </c>
      <c r="K42" s="25">
        <f ca="1"/>
        <v>0</v>
      </c>
    </row>
    <row r="43" spans="1:11" s="25" customFormat="1" ht="87" customHeight="1" x14ac:dyDescent="0.25">
      <c r="A43" s="113" t="str">
        <f>+H43</f>
        <v>c.</v>
      </c>
      <c r="B43" s="141" t="s">
        <v>16</v>
      </c>
      <c r="C43" s="141" t="s">
        <v>16</v>
      </c>
      <c r="D43" s="113" t="str">
        <f t="shared" ref="D43" si="3">+K43</f>
        <v>c.</v>
      </c>
      <c r="E43" s="59" t="s">
        <v>28</v>
      </c>
      <c r="F43" s="9"/>
      <c r="G43" s="60"/>
      <c r="H43" s="18" t="str" cm="1">
        <f t="array" ref="H43:H48">+'2023-2024'!A41:A46</f>
        <v>c.</v>
      </c>
      <c r="I43" s="18"/>
      <c r="J43" s="18"/>
      <c r="K43" s="18" t="str" cm="1">
        <f t="array" ref="K43:K48">+'2023-2024'!D41:D46</f>
        <v>c.</v>
      </c>
    </row>
    <row r="44" spans="1:11" s="25" customFormat="1" ht="87" customHeight="1" x14ac:dyDescent="0.25">
      <c r="A44" s="113"/>
      <c r="B44" s="141"/>
      <c r="C44" s="141"/>
      <c r="D44" s="113"/>
      <c r="E44" s="61" t="s">
        <v>4</v>
      </c>
      <c r="F44" s="10"/>
      <c r="G44" s="62"/>
      <c r="H44" s="25">
        <v>0</v>
      </c>
      <c r="K44" s="25">
        <v>0</v>
      </c>
    </row>
    <row r="45" spans="1:11" s="25" customFormat="1" ht="87" customHeight="1" x14ac:dyDescent="0.25">
      <c r="A45" s="113"/>
      <c r="B45" s="141"/>
      <c r="C45" s="141"/>
      <c r="D45" s="113"/>
      <c r="E45" s="61" t="s">
        <v>6</v>
      </c>
      <c r="F45" s="10"/>
      <c r="G45" s="62"/>
      <c r="H45" s="25">
        <v>0</v>
      </c>
      <c r="K45" s="25">
        <v>0</v>
      </c>
    </row>
    <row r="46" spans="1:11" s="25" customFormat="1" ht="87" customHeight="1" x14ac:dyDescent="0.25">
      <c r="A46" s="113"/>
      <c r="B46" s="141"/>
      <c r="C46" s="141"/>
      <c r="D46" s="113"/>
      <c r="E46" s="61" t="s">
        <v>5</v>
      </c>
      <c r="F46" s="10"/>
      <c r="G46" s="62"/>
      <c r="H46" s="25">
        <v>0</v>
      </c>
      <c r="K46" s="25">
        <v>0</v>
      </c>
    </row>
    <row r="47" spans="1:11" s="25" customFormat="1" ht="87" customHeight="1" x14ac:dyDescent="0.25">
      <c r="A47" s="113"/>
      <c r="B47" s="141"/>
      <c r="C47" s="141"/>
      <c r="D47" s="113"/>
      <c r="E47" s="65" t="s">
        <v>38</v>
      </c>
      <c r="F47" s="14" t="str">
        <f>IF(SUM(F43:F46)=0,"",SUM(F43:F46))</f>
        <v/>
      </c>
      <c r="G47" s="62"/>
      <c r="H47" s="25">
        <v>0</v>
      </c>
      <c r="K47" s="25">
        <v>0</v>
      </c>
    </row>
    <row r="48" spans="1:11" s="25" customFormat="1" ht="87" customHeight="1" x14ac:dyDescent="0.25">
      <c r="A48" s="113"/>
      <c r="B48" s="141"/>
      <c r="C48" s="141"/>
      <c r="D48" s="113"/>
      <c r="E48" s="65" t="s">
        <v>19</v>
      </c>
      <c r="F48" s="13" t="str">
        <f>IF(+'2023-2024'!F46=0,"",+'2023-2024'!F46)</f>
        <v/>
      </c>
      <c r="G48" s="64"/>
      <c r="H48" s="25">
        <v>0</v>
      </c>
      <c r="K48" s="25">
        <v>0</v>
      </c>
    </row>
    <row r="49" spans="1:14" s="25" customFormat="1" ht="39" customHeight="1" x14ac:dyDescent="0.25">
      <c r="A49" s="114" t="s">
        <v>17</v>
      </c>
      <c r="B49" s="115"/>
      <c r="C49" s="115"/>
      <c r="D49" s="115"/>
      <c r="E49" s="115"/>
      <c r="F49" s="115"/>
      <c r="G49" s="116"/>
    </row>
    <row r="50" spans="1:14" s="25" customFormat="1" ht="68.099999999999994" customHeight="1" x14ac:dyDescent="0.25">
      <c r="A50" s="97" t="str">
        <f>+H50</f>
        <v/>
      </c>
      <c r="B50" s="98"/>
      <c r="C50" s="98"/>
      <c r="D50" s="98"/>
      <c r="E50" s="98"/>
      <c r="F50" s="98"/>
      <c r="G50" s="99"/>
      <c r="H50" s="24" t="str" cm="1">
        <f t="array" ref="H50:N50">+IF('2023-2024'!A48:G48="","",'2023-2024'!A48:G48)</f>
        <v/>
      </c>
      <c r="I50" s="25" t="str">
        <v/>
      </c>
      <c r="J50" s="25" t="str">
        <v/>
      </c>
      <c r="K50" s="25" t="str">
        <v/>
      </c>
      <c r="L50" s="25" t="str">
        <v/>
      </c>
      <c r="M50" s="25" t="str">
        <v/>
      </c>
      <c r="N50" s="25" t="str">
        <v/>
      </c>
    </row>
    <row r="51" spans="1:14" s="25" customFormat="1" ht="100.35" customHeight="1" x14ac:dyDescent="0.25">
      <c r="A51" s="45" t="s">
        <v>9</v>
      </c>
      <c r="B51" s="45" t="s">
        <v>10</v>
      </c>
      <c r="C51" s="45" t="s">
        <v>24</v>
      </c>
      <c r="D51" s="46" t="s">
        <v>23</v>
      </c>
      <c r="E51" s="46" t="s">
        <v>1</v>
      </c>
      <c r="F51" s="47" t="s">
        <v>44</v>
      </c>
      <c r="G51" s="48" t="s">
        <v>2</v>
      </c>
    </row>
    <row r="52" spans="1:14" s="25" customFormat="1" ht="87" customHeight="1" x14ac:dyDescent="0.25">
      <c r="A52" s="113" t="str">
        <f>+H52</f>
        <v>a.</v>
      </c>
      <c r="B52" s="141" t="s">
        <v>14</v>
      </c>
      <c r="C52" s="141" t="s">
        <v>14</v>
      </c>
      <c r="D52" s="113" t="str">
        <f t="shared" ref="D52" si="4">+K52</f>
        <v>a.</v>
      </c>
      <c r="E52" s="59" t="s">
        <v>28</v>
      </c>
      <c r="F52" s="9"/>
      <c r="G52" s="60"/>
      <c r="H52" s="18" t="str" cm="1">
        <f t="array" ref="H52:H57">+'2023-2024'!A50:A55</f>
        <v>a.</v>
      </c>
      <c r="I52" s="18"/>
      <c r="J52" s="18"/>
      <c r="K52" s="18" t="str" cm="1">
        <f t="array" ref="K52:K57">+'2023-2024'!D50:D55</f>
        <v>a.</v>
      </c>
    </row>
    <row r="53" spans="1:14" s="25" customFormat="1" ht="87" customHeight="1" x14ac:dyDescent="0.25">
      <c r="A53" s="113"/>
      <c r="B53" s="141"/>
      <c r="C53" s="141"/>
      <c r="D53" s="113"/>
      <c r="E53" s="61" t="s">
        <v>4</v>
      </c>
      <c r="F53" s="10"/>
      <c r="G53" s="62"/>
      <c r="H53" s="25">
        <v>0</v>
      </c>
      <c r="K53" s="25">
        <v>0</v>
      </c>
    </row>
    <row r="54" spans="1:14" s="25" customFormat="1" ht="87" customHeight="1" x14ac:dyDescent="0.25">
      <c r="A54" s="113"/>
      <c r="B54" s="141"/>
      <c r="C54" s="141"/>
      <c r="D54" s="113"/>
      <c r="E54" s="61" t="s">
        <v>6</v>
      </c>
      <c r="F54" s="10"/>
      <c r="G54" s="62"/>
      <c r="H54" s="25">
        <v>0</v>
      </c>
      <c r="K54" s="25">
        <v>0</v>
      </c>
    </row>
    <row r="55" spans="1:14" s="25" customFormat="1" ht="87" customHeight="1" x14ac:dyDescent="0.25">
      <c r="A55" s="113"/>
      <c r="B55" s="141"/>
      <c r="C55" s="141"/>
      <c r="D55" s="113"/>
      <c r="E55" s="61" t="s">
        <v>5</v>
      </c>
      <c r="F55" s="10"/>
      <c r="G55" s="62"/>
      <c r="H55" s="25">
        <v>0</v>
      </c>
      <c r="K55" s="25">
        <v>0</v>
      </c>
    </row>
    <row r="56" spans="1:14" s="25" customFormat="1" ht="87" customHeight="1" x14ac:dyDescent="0.25">
      <c r="A56" s="113"/>
      <c r="B56" s="141"/>
      <c r="C56" s="141"/>
      <c r="D56" s="113"/>
      <c r="E56" s="66" t="s">
        <v>38</v>
      </c>
      <c r="F56" s="12" t="str">
        <f>IF(SUM(F52:F55)=0,"",SUM(F52:F55))</f>
        <v/>
      </c>
      <c r="G56" s="62"/>
      <c r="H56" s="25">
        <v>0</v>
      </c>
      <c r="K56" s="25">
        <v>0</v>
      </c>
    </row>
    <row r="57" spans="1:14" s="25" customFormat="1" ht="87" customHeight="1" x14ac:dyDescent="0.25">
      <c r="A57" s="113"/>
      <c r="B57" s="141"/>
      <c r="C57" s="141"/>
      <c r="D57" s="113"/>
      <c r="E57" s="66" t="s">
        <v>19</v>
      </c>
      <c r="F57" s="11" t="str">
        <f>IF(+'2023-2024'!F55=0,"",+'2023-2024'!F55)</f>
        <v/>
      </c>
      <c r="G57" s="64"/>
      <c r="H57" s="25">
        <v>0</v>
      </c>
      <c r="K57" s="25">
        <v>0</v>
      </c>
    </row>
    <row r="58" spans="1:14" s="25" customFormat="1" ht="87" customHeight="1" x14ac:dyDescent="0.25">
      <c r="A58" s="113" t="str">
        <f>+H58</f>
        <v>b.</v>
      </c>
      <c r="B58" s="141" t="s">
        <v>15</v>
      </c>
      <c r="C58" s="141" t="s">
        <v>15</v>
      </c>
      <c r="D58" s="113" t="str">
        <f t="shared" ref="D58" si="5">+K58</f>
        <v>b.</v>
      </c>
      <c r="E58" s="59" t="s">
        <v>28</v>
      </c>
      <c r="F58" s="9"/>
      <c r="G58" s="60"/>
      <c r="H58" s="18" t="str" cm="1">
        <f t="array" ref="H58:H63">+'2023-2024'!A56:A61</f>
        <v>b.</v>
      </c>
      <c r="I58" s="18"/>
      <c r="J58" s="18"/>
      <c r="K58" s="18" t="str" cm="1">
        <f t="array" ref="K58:K63">+'2023-2024'!D56:D61</f>
        <v>b.</v>
      </c>
    </row>
    <row r="59" spans="1:14" s="25" customFormat="1" ht="87" customHeight="1" x14ac:dyDescent="0.25">
      <c r="A59" s="113"/>
      <c r="B59" s="141"/>
      <c r="C59" s="141"/>
      <c r="D59" s="113"/>
      <c r="E59" s="61" t="s">
        <v>4</v>
      </c>
      <c r="F59" s="10"/>
      <c r="G59" s="62"/>
      <c r="H59" s="25">
        <v>0</v>
      </c>
      <c r="K59" s="25">
        <v>0</v>
      </c>
    </row>
    <row r="60" spans="1:14" s="25" customFormat="1" ht="87" customHeight="1" x14ac:dyDescent="0.25">
      <c r="A60" s="113"/>
      <c r="B60" s="141"/>
      <c r="C60" s="141"/>
      <c r="D60" s="113"/>
      <c r="E60" s="61" t="s">
        <v>6</v>
      </c>
      <c r="F60" s="10"/>
      <c r="G60" s="62"/>
      <c r="H60" s="25">
        <v>0</v>
      </c>
      <c r="K60" s="25">
        <v>0</v>
      </c>
    </row>
    <row r="61" spans="1:14" s="25" customFormat="1" ht="87" customHeight="1" x14ac:dyDescent="0.25">
      <c r="A61" s="113"/>
      <c r="B61" s="141"/>
      <c r="C61" s="141"/>
      <c r="D61" s="113"/>
      <c r="E61" s="61" t="s">
        <v>5</v>
      </c>
      <c r="F61" s="10"/>
      <c r="G61" s="62"/>
      <c r="H61" s="25">
        <v>0</v>
      </c>
      <c r="K61" s="25">
        <v>0</v>
      </c>
    </row>
    <row r="62" spans="1:14" s="25" customFormat="1" ht="87" customHeight="1" x14ac:dyDescent="0.25">
      <c r="A62" s="113"/>
      <c r="B62" s="141"/>
      <c r="C62" s="141"/>
      <c r="D62" s="113"/>
      <c r="E62" s="66" t="s">
        <v>38</v>
      </c>
      <c r="F62" s="12" t="str">
        <f>IF(SUM(F58:F61)=0,"",SUM(F58:F61))</f>
        <v/>
      </c>
      <c r="G62" s="62"/>
      <c r="H62" s="25">
        <v>0</v>
      </c>
      <c r="K62" s="25">
        <v>0</v>
      </c>
    </row>
    <row r="63" spans="1:14" s="25" customFormat="1" ht="87" customHeight="1" x14ac:dyDescent="0.25">
      <c r="A63" s="113"/>
      <c r="B63" s="141"/>
      <c r="C63" s="141"/>
      <c r="D63" s="113"/>
      <c r="E63" s="66" t="s">
        <v>19</v>
      </c>
      <c r="F63" s="11" t="str">
        <f>IF(+'2023-2024'!F61=0,"",+'2023-2024'!F61)</f>
        <v/>
      </c>
      <c r="G63" s="64"/>
      <c r="H63" s="25">
        <v>0</v>
      </c>
      <c r="K63" s="25">
        <v>0</v>
      </c>
    </row>
    <row r="64" spans="1:14" s="25" customFormat="1" ht="100.35" customHeight="1" x14ac:dyDescent="0.25">
      <c r="A64" s="50" t="s">
        <v>9</v>
      </c>
      <c r="B64" s="50" t="s">
        <v>10</v>
      </c>
      <c r="C64" s="50" t="s">
        <v>24</v>
      </c>
      <c r="D64" s="51" t="s">
        <v>23</v>
      </c>
      <c r="E64" s="51" t="s">
        <v>1</v>
      </c>
      <c r="F64" s="52" t="s">
        <v>44</v>
      </c>
      <c r="G64" s="53" t="s">
        <v>2</v>
      </c>
    </row>
    <row r="65" spans="1:11" s="25" customFormat="1" ht="87" customHeight="1" x14ac:dyDescent="0.25">
      <c r="A65" s="113" t="str">
        <f>+H65</f>
        <v>c.</v>
      </c>
      <c r="B65" s="141" t="s">
        <v>16</v>
      </c>
      <c r="C65" s="141" t="s">
        <v>16</v>
      </c>
      <c r="D65" s="113" t="str">
        <f t="shared" ref="D65" si="6">+K65</f>
        <v xml:space="preserve">c.
</v>
      </c>
      <c r="E65" s="59" t="s">
        <v>28</v>
      </c>
      <c r="F65" s="9"/>
      <c r="G65" s="60"/>
      <c r="H65" s="18" t="str" cm="1">
        <f t="array" ref="H65:H70">+'2023-2024'!A63:A68</f>
        <v>c.</v>
      </c>
      <c r="I65" s="18"/>
      <c r="J65" s="18"/>
      <c r="K65" s="18" t="str" cm="1">
        <f t="array" ref="K65:K70">+'2023-2024'!D63:D68</f>
        <v xml:space="preserve">c.
</v>
      </c>
    </row>
    <row r="66" spans="1:11" s="25" customFormat="1" ht="87" customHeight="1" x14ac:dyDescent="0.25">
      <c r="A66" s="113"/>
      <c r="B66" s="141"/>
      <c r="C66" s="141"/>
      <c r="D66" s="113"/>
      <c r="E66" s="61" t="s">
        <v>4</v>
      </c>
      <c r="F66" s="10"/>
      <c r="G66" s="62"/>
      <c r="H66" s="25">
        <v>0</v>
      </c>
      <c r="K66" s="25">
        <v>0</v>
      </c>
    </row>
    <row r="67" spans="1:11" s="25" customFormat="1" ht="87" customHeight="1" x14ac:dyDescent="0.25">
      <c r="A67" s="113"/>
      <c r="B67" s="141"/>
      <c r="C67" s="141"/>
      <c r="D67" s="113"/>
      <c r="E67" s="61" t="s">
        <v>6</v>
      </c>
      <c r="F67" s="10"/>
      <c r="G67" s="62"/>
      <c r="H67" s="25">
        <v>0</v>
      </c>
      <c r="K67" s="25">
        <v>0</v>
      </c>
    </row>
    <row r="68" spans="1:11" s="25" customFormat="1" ht="87" customHeight="1" x14ac:dyDescent="0.25">
      <c r="A68" s="113"/>
      <c r="B68" s="141"/>
      <c r="C68" s="141"/>
      <c r="D68" s="113"/>
      <c r="E68" s="61" t="s">
        <v>5</v>
      </c>
      <c r="F68" s="10"/>
      <c r="G68" s="62"/>
      <c r="H68" s="25">
        <v>0</v>
      </c>
      <c r="K68" s="25">
        <v>0</v>
      </c>
    </row>
    <row r="69" spans="1:11" s="25" customFormat="1" ht="87" customHeight="1" x14ac:dyDescent="0.25">
      <c r="A69" s="113"/>
      <c r="B69" s="141"/>
      <c r="C69" s="141"/>
      <c r="D69" s="113"/>
      <c r="E69" s="66" t="s">
        <v>38</v>
      </c>
      <c r="F69" s="12" t="str">
        <f>IF(SUM(F65:F68)=0,"",SUM(F65:F68))</f>
        <v/>
      </c>
      <c r="G69" s="62"/>
      <c r="H69" s="25">
        <v>0</v>
      </c>
      <c r="K69" s="25">
        <v>0</v>
      </c>
    </row>
    <row r="70" spans="1:11" s="25" customFormat="1" ht="87" customHeight="1" x14ac:dyDescent="0.25">
      <c r="A70" s="113"/>
      <c r="B70" s="141"/>
      <c r="C70" s="141"/>
      <c r="D70" s="113"/>
      <c r="E70" s="66" t="s">
        <v>19</v>
      </c>
      <c r="F70" s="11" t="str">
        <f>IF(+'2023-2024'!F68=0,"",+'2023-2024'!F68)</f>
        <v/>
      </c>
      <c r="G70" s="64"/>
      <c r="H70" s="25">
        <v>0</v>
      </c>
      <c r="K70" s="25">
        <v>0</v>
      </c>
    </row>
    <row r="71" spans="1:11" s="25" customFormat="1" ht="39" customHeight="1" x14ac:dyDescent="0.25">
      <c r="A71" s="123" t="s">
        <v>39</v>
      </c>
      <c r="B71" s="124"/>
      <c r="C71" s="124"/>
      <c r="D71" s="124"/>
      <c r="E71" s="124"/>
      <c r="F71" s="124"/>
      <c r="G71" s="125"/>
    </row>
    <row r="72" spans="1:11" s="25" customFormat="1" ht="330" customHeight="1" x14ac:dyDescent="0.25">
      <c r="A72" s="120" t="s">
        <v>178</v>
      </c>
      <c r="B72" s="127"/>
      <c r="C72" s="127"/>
      <c r="D72" s="127"/>
      <c r="E72" s="127"/>
      <c r="F72" s="127"/>
      <c r="G72" s="128"/>
    </row>
    <row r="73" spans="1:11" s="25" customFormat="1" ht="330" customHeight="1" x14ac:dyDescent="0.25">
      <c r="A73" s="120"/>
      <c r="B73" s="127"/>
      <c r="C73" s="127"/>
      <c r="D73" s="127"/>
      <c r="E73" s="127"/>
      <c r="F73" s="127"/>
      <c r="G73" s="128"/>
    </row>
    <row r="74" spans="1:11" s="25" customFormat="1" ht="330" customHeight="1" x14ac:dyDescent="0.25">
      <c r="A74" s="120"/>
      <c r="B74" s="127"/>
      <c r="C74" s="127"/>
      <c r="D74" s="127"/>
      <c r="E74" s="127"/>
      <c r="F74" s="127"/>
      <c r="G74" s="128"/>
    </row>
    <row r="75" spans="1:11" s="25" customFormat="1" ht="330" customHeight="1" x14ac:dyDescent="0.25">
      <c r="A75" s="97"/>
      <c r="B75" s="98"/>
      <c r="C75" s="98"/>
      <c r="D75" s="98"/>
      <c r="E75" s="98"/>
      <c r="F75" s="98"/>
      <c r="G75" s="99"/>
    </row>
    <row r="76" spans="1:11" s="25" customFormat="1" ht="39" customHeight="1" x14ac:dyDescent="0.25">
      <c r="A76" s="123" t="s">
        <v>40</v>
      </c>
      <c r="B76" s="124"/>
      <c r="C76" s="124"/>
      <c r="D76" s="124"/>
      <c r="E76" s="124"/>
      <c r="F76" s="124"/>
      <c r="G76" s="125"/>
    </row>
    <row r="77" spans="1:11" s="25" customFormat="1" ht="330" customHeight="1" x14ac:dyDescent="0.25">
      <c r="A77" s="120"/>
      <c r="B77" s="127"/>
      <c r="C77" s="127"/>
      <c r="D77" s="127"/>
      <c r="E77" s="127"/>
      <c r="F77" s="127"/>
      <c r="G77" s="128"/>
    </row>
    <row r="78" spans="1:11" s="25" customFormat="1" ht="330" customHeight="1" x14ac:dyDescent="0.25">
      <c r="A78" s="120"/>
      <c r="B78" s="127"/>
      <c r="C78" s="127"/>
      <c r="D78" s="127"/>
      <c r="E78" s="127"/>
      <c r="F78" s="127"/>
      <c r="G78" s="128"/>
    </row>
    <row r="79" spans="1:11" s="25" customFormat="1" ht="330" customHeight="1" x14ac:dyDescent="0.25">
      <c r="A79" s="120"/>
      <c r="B79" s="127"/>
      <c r="C79" s="127"/>
      <c r="D79" s="127"/>
      <c r="E79" s="127"/>
      <c r="F79" s="127"/>
      <c r="G79" s="128"/>
    </row>
    <row r="80" spans="1:11" s="25" customFormat="1" ht="330" customHeight="1" x14ac:dyDescent="0.25">
      <c r="A80" s="97"/>
      <c r="B80" s="98"/>
      <c r="C80" s="98"/>
      <c r="D80" s="98"/>
      <c r="E80" s="98"/>
      <c r="F80" s="98"/>
      <c r="G80" s="99"/>
    </row>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7" s="25" customFormat="1" x14ac:dyDescent="0.25"/>
    <row r="98" spans="1:7" s="25" customFormat="1" x14ac:dyDescent="0.25"/>
    <row r="99" spans="1:7" s="25" customFormat="1" x14ac:dyDescent="0.25"/>
    <row r="100" spans="1:7" s="25" customFormat="1" x14ac:dyDescent="0.25"/>
    <row r="101" spans="1:7" s="25" customFormat="1" x14ac:dyDescent="0.25"/>
    <row r="102" spans="1:7" s="25" customFormat="1" x14ac:dyDescent="0.25"/>
    <row r="103" spans="1:7" s="25" customFormat="1" x14ac:dyDescent="0.25"/>
    <row r="104" spans="1:7" s="25" customFormat="1" x14ac:dyDescent="0.25"/>
    <row r="105" spans="1:7" s="25" customFormat="1" x14ac:dyDescent="0.25"/>
    <row r="106" spans="1:7" s="25" customFormat="1" x14ac:dyDescent="0.25"/>
    <row r="107" spans="1:7" s="25" customFormat="1" x14ac:dyDescent="0.25"/>
    <row r="108" spans="1:7" s="24" customFormat="1" x14ac:dyDescent="0.25">
      <c r="A108" s="25"/>
      <c r="B108" s="25"/>
      <c r="C108" s="25"/>
      <c r="D108" s="25"/>
      <c r="E108" s="25"/>
      <c r="F108" s="25"/>
      <c r="G108" s="25"/>
    </row>
    <row r="109" spans="1:7" s="24" customFormat="1" x14ac:dyDescent="0.25">
      <c r="A109" s="25"/>
      <c r="B109" s="25"/>
      <c r="C109" s="25"/>
      <c r="D109" s="25"/>
      <c r="E109" s="25"/>
      <c r="F109" s="25"/>
      <c r="G109" s="25"/>
    </row>
    <row r="110" spans="1:7" s="24" customFormat="1" x14ac:dyDescent="0.25">
      <c r="A110" s="25"/>
      <c r="B110" s="25"/>
      <c r="C110" s="25"/>
      <c r="D110" s="25"/>
      <c r="E110" s="25"/>
      <c r="F110" s="25"/>
      <c r="G110" s="25"/>
    </row>
    <row r="111" spans="1:7" s="24" customFormat="1" x14ac:dyDescent="0.25">
      <c r="A111" s="25"/>
      <c r="B111" s="25"/>
      <c r="C111" s="25"/>
      <c r="D111" s="25"/>
      <c r="E111" s="25"/>
      <c r="F111" s="25"/>
      <c r="G111" s="25"/>
    </row>
    <row r="112" spans="1:7" s="24" customFormat="1" x14ac:dyDescent="0.25">
      <c r="A112" s="25"/>
      <c r="B112" s="25"/>
      <c r="C112" s="25"/>
      <c r="D112" s="25"/>
      <c r="E112" s="25"/>
      <c r="F112" s="25"/>
      <c r="G112" s="25"/>
    </row>
    <row r="113" spans="1:7" s="24" customFormat="1" x14ac:dyDescent="0.25">
      <c r="A113" s="25"/>
      <c r="B113" s="25"/>
      <c r="C113" s="25"/>
      <c r="D113" s="25"/>
      <c r="E113" s="25"/>
      <c r="F113" s="25"/>
      <c r="G113" s="25"/>
    </row>
    <row r="114" spans="1:7" s="24" customFormat="1" x14ac:dyDescent="0.25">
      <c r="A114" s="25"/>
      <c r="B114" s="25"/>
      <c r="C114" s="25"/>
      <c r="D114" s="25"/>
      <c r="E114" s="25"/>
      <c r="F114" s="25"/>
      <c r="G114" s="25"/>
    </row>
    <row r="115" spans="1:7" s="24" customFormat="1" x14ac:dyDescent="0.25">
      <c r="A115" s="25"/>
      <c r="B115" s="25"/>
      <c r="C115" s="25"/>
      <c r="D115" s="25"/>
      <c r="E115" s="25"/>
      <c r="F115" s="25"/>
      <c r="G115" s="25"/>
    </row>
    <row r="116" spans="1:7" s="24" customFormat="1" x14ac:dyDescent="0.25">
      <c r="A116" s="25"/>
      <c r="B116" s="25"/>
      <c r="C116" s="25"/>
      <c r="D116" s="25"/>
      <c r="E116" s="25"/>
      <c r="F116" s="25"/>
      <c r="G116" s="25"/>
    </row>
    <row r="117" spans="1:7" s="24" customFormat="1" x14ac:dyDescent="0.25">
      <c r="A117" s="25"/>
      <c r="B117" s="25"/>
      <c r="C117" s="25"/>
      <c r="D117" s="25"/>
      <c r="E117" s="25"/>
      <c r="F117" s="25"/>
      <c r="G117" s="25"/>
    </row>
    <row r="118" spans="1:7" s="24" customFormat="1" x14ac:dyDescent="0.25">
      <c r="A118" s="25"/>
      <c r="B118" s="25"/>
      <c r="C118" s="25"/>
      <c r="D118" s="25"/>
      <c r="E118" s="25"/>
      <c r="F118" s="25"/>
      <c r="G118" s="25"/>
    </row>
    <row r="119" spans="1:7" s="24" customFormat="1" x14ac:dyDescent="0.25">
      <c r="A119" s="25"/>
      <c r="B119" s="25"/>
      <c r="C119" s="25"/>
      <c r="D119" s="25"/>
      <c r="E119" s="25"/>
      <c r="F119" s="25"/>
      <c r="G119" s="25"/>
    </row>
    <row r="120" spans="1:7" s="24" customFormat="1" x14ac:dyDescent="0.25">
      <c r="A120" s="25"/>
      <c r="B120" s="25"/>
      <c r="C120" s="25"/>
      <c r="D120" s="25"/>
      <c r="E120" s="25"/>
      <c r="F120" s="25"/>
      <c r="G120" s="25"/>
    </row>
    <row r="121" spans="1:7" s="24" customFormat="1" x14ac:dyDescent="0.25">
      <c r="A121" s="25"/>
      <c r="B121" s="25"/>
      <c r="C121" s="25"/>
      <c r="D121" s="25"/>
      <c r="E121" s="25"/>
      <c r="F121" s="25"/>
      <c r="G121" s="25"/>
    </row>
    <row r="122" spans="1:7" s="24" customFormat="1" x14ac:dyDescent="0.25">
      <c r="A122" s="25"/>
      <c r="B122" s="25"/>
      <c r="C122" s="25"/>
      <c r="D122" s="25"/>
      <c r="E122" s="25"/>
      <c r="F122" s="25"/>
      <c r="G122" s="25"/>
    </row>
    <row r="123" spans="1:7" s="24" customFormat="1" x14ac:dyDescent="0.25">
      <c r="A123" s="25"/>
      <c r="B123" s="25"/>
      <c r="C123" s="25"/>
      <c r="D123" s="25"/>
      <c r="E123" s="25"/>
      <c r="F123" s="25"/>
      <c r="G123" s="25"/>
    </row>
    <row r="124" spans="1:7" s="24" customFormat="1" x14ac:dyDescent="0.25">
      <c r="A124" s="25"/>
      <c r="B124" s="25"/>
      <c r="C124" s="25"/>
      <c r="D124" s="25"/>
      <c r="E124" s="25"/>
      <c r="F124" s="25"/>
      <c r="G124" s="25"/>
    </row>
    <row r="125" spans="1:7" s="24" customFormat="1" x14ac:dyDescent="0.25">
      <c r="A125" s="25"/>
      <c r="B125" s="25"/>
      <c r="C125" s="25"/>
      <c r="D125" s="25"/>
      <c r="E125" s="25"/>
      <c r="F125" s="25"/>
      <c r="G125" s="25"/>
    </row>
    <row r="126" spans="1:7" s="24" customFormat="1" x14ac:dyDescent="0.25">
      <c r="A126" s="25"/>
      <c r="B126" s="25"/>
      <c r="C126" s="25"/>
      <c r="D126" s="25"/>
      <c r="E126" s="25"/>
      <c r="F126" s="25"/>
      <c r="G126" s="25"/>
    </row>
    <row r="127" spans="1:7" s="24" customFormat="1" x14ac:dyDescent="0.25">
      <c r="A127" s="25"/>
      <c r="B127" s="25"/>
      <c r="C127" s="25"/>
      <c r="D127" s="25"/>
      <c r="E127" s="25"/>
      <c r="F127" s="25"/>
      <c r="G127" s="25"/>
    </row>
  </sheetData>
  <sheetProtection sheet="1" objects="1" scenarios="1"/>
  <mergeCells count="50">
    <mergeCell ref="A6:G6"/>
    <mergeCell ref="A1:G1"/>
    <mergeCell ref="A2:G2"/>
    <mergeCell ref="A3:G3"/>
    <mergeCell ref="A4:G4"/>
    <mergeCell ref="A5:G5"/>
    <mergeCell ref="A28:G28"/>
    <mergeCell ref="A8:A13"/>
    <mergeCell ref="B8:B13"/>
    <mergeCell ref="C8:C13"/>
    <mergeCell ref="D8:D13"/>
    <mergeCell ref="A14:A19"/>
    <mergeCell ref="B14:B19"/>
    <mergeCell ref="C14:C19"/>
    <mergeCell ref="D14:D19"/>
    <mergeCell ref="A21:A26"/>
    <mergeCell ref="B21:B26"/>
    <mergeCell ref="C21:C26"/>
    <mergeCell ref="D21:D26"/>
    <mergeCell ref="A27:G27"/>
    <mergeCell ref="A50:G50"/>
    <mergeCell ref="A30:A35"/>
    <mergeCell ref="B30:B35"/>
    <mergeCell ref="C30:C35"/>
    <mergeCell ref="D30:D35"/>
    <mergeCell ref="A37:A42"/>
    <mergeCell ref="B37:B42"/>
    <mergeCell ref="C37:C42"/>
    <mergeCell ref="D37:D42"/>
    <mergeCell ref="A43:A48"/>
    <mergeCell ref="B43:B48"/>
    <mergeCell ref="C43:C48"/>
    <mergeCell ref="D43:D48"/>
    <mergeCell ref="A49:G49"/>
    <mergeCell ref="A52:A57"/>
    <mergeCell ref="B52:B57"/>
    <mergeCell ref="C52:C57"/>
    <mergeCell ref="D52:D57"/>
    <mergeCell ref="A58:A63"/>
    <mergeCell ref="B58:B63"/>
    <mergeCell ref="C58:C63"/>
    <mergeCell ref="D58:D63"/>
    <mergeCell ref="A76:G76"/>
    <mergeCell ref="A77:G80"/>
    <mergeCell ref="A65:A70"/>
    <mergeCell ref="B65:B70"/>
    <mergeCell ref="C65:C70"/>
    <mergeCell ref="D65:D70"/>
    <mergeCell ref="A71:G71"/>
    <mergeCell ref="A72:G75"/>
  </mergeCells>
  <conditionalFormatting sqref="F8:F10">
    <cfRule type="expression" dxfId="307" priority="165">
      <formula>AND(TODAY()&gt;=#REF!,TODAY()&lt;#REF!)</formula>
    </cfRule>
  </conditionalFormatting>
  <conditionalFormatting sqref="F8:F10">
    <cfRule type="expression" dxfId="306" priority="166" stopIfTrue="1">
      <formula>NOT(AND(MAX(#REF!,#REF!)&gt;=#REF!,MIN(#REF!,#REF!)&lt;#REF!))</formula>
    </cfRule>
    <cfRule type="expression" dxfId="305" priority="167">
      <formula>AND(#REF!&gt;=#REF!,#REF!&lt;#REF!)</formula>
    </cfRule>
    <cfRule type="expression" dxfId="304" priority="168" stopIfTrue="1">
      <formula>AND(#REF!&gt;=#REF!,#REF!&lt;#REF!)</formula>
    </cfRule>
  </conditionalFormatting>
  <conditionalFormatting sqref="F11:F13">
    <cfRule type="expression" dxfId="303" priority="161">
      <formula>AND(TODAY()&gt;=#REF!,TODAY()&lt;#REF!)</formula>
    </cfRule>
  </conditionalFormatting>
  <conditionalFormatting sqref="F11:F13">
    <cfRule type="expression" dxfId="302" priority="162" stopIfTrue="1">
      <formula>NOT(AND(MAX(#REF!,#REF!)&gt;=#REF!,MIN(#REF!,#REF!)&lt;#REF!))</formula>
    </cfRule>
    <cfRule type="expression" dxfId="301" priority="163">
      <formula>AND(#REF!&gt;=#REF!,#REF!&lt;#REF!)</formula>
    </cfRule>
    <cfRule type="expression" dxfId="300" priority="164" stopIfTrue="1">
      <formula>AND(#REF!&gt;=#REF!,#REF!&lt;#REF!)</formula>
    </cfRule>
  </conditionalFormatting>
  <conditionalFormatting sqref="F33">
    <cfRule type="expression" dxfId="299" priority="153">
      <formula>AND(TODAY()&gt;=#REF!,TODAY()&lt;#REF!)</formula>
    </cfRule>
  </conditionalFormatting>
  <conditionalFormatting sqref="F17">
    <cfRule type="expression" dxfId="298" priority="145">
      <formula>AND(TODAY()&gt;=#REF!,TODAY()&lt;#REF!)</formula>
    </cfRule>
  </conditionalFormatting>
  <conditionalFormatting sqref="F30:F32">
    <cfRule type="expression" dxfId="297" priority="157">
      <formula>AND(TODAY()&gt;=#REF!,TODAY()&lt;#REF!)</formula>
    </cfRule>
  </conditionalFormatting>
  <conditionalFormatting sqref="F30:F32">
    <cfRule type="expression" dxfId="296" priority="158" stopIfTrue="1">
      <formula>NOT(AND(MAX(#REF!,#REF!)&gt;=#REF!,MIN(#REF!,#REF!)&lt;#REF!))</formula>
    </cfRule>
    <cfRule type="expression" dxfId="295" priority="159">
      <formula>AND(#REF!&gt;=#REF!,#REF!&lt;#REF!)</formula>
    </cfRule>
    <cfRule type="expression" dxfId="294" priority="160" stopIfTrue="1">
      <formula>AND(#REF!&gt;=#REF!,#REF!&lt;#REF!)</formula>
    </cfRule>
  </conditionalFormatting>
  <conditionalFormatting sqref="F33">
    <cfRule type="expression" dxfId="293" priority="154" stopIfTrue="1">
      <formula>NOT(AND(MAX(#REF!,#REF!)&gt;=#REF!,MIN(#REF!,#REF!)&lt;#REF!))</formula>
    </cfRule>
    <cfRule type="expression" dxfId="292" priority="155">
      <formula>AND(#REF!&gt;=#REF!,#REF!&lt;#REF!)</formula>
    </cfRule>
    <cfRule type="expression" dxfId="291" priority="156" stopIfTrue="1">
      <formula>AND(#REF!&gt;=#REF!,#REF!&lt;#REF!)</formula>
    </cfRule>
  </conditionalFormatting>
  <conditionalFormatting sqref="F14:F16">
    <cfRule type="expression" dxfId="290" priority="149">
      <formula>AND(TODAY()&gt;=#REF!,TODAY()&lt;#REF!)</formula>
    </cfRule>
  </conditionalFormatting>
  <conditionalFormatting sqref="F14:F16">
    <cfRule type="expression" dxfId="289" priority="150" stopIfTrue="1">
      <formula>NOT(AND(MAX(#REF!,#REF!)&gt;=#REF!,MIN(#REF!,#REF!)&lt;#REF!))</formula>
    </cfRule>
    <cfRule type="expression" dxfId="288" priority="151">
      <formula>AND(#REF!&gt;=#REF!,#REF!&lt;#REF!)</formula>
    </cfRule>
    <cfRule type="expression" dxfId="287" priority="152" stopIfTrue="1">
      <formula>AND(#REF!&gt;=#REF!,#REF!&lt;#REF!)</formula>
    </cfRule>
  </conditionalFormatting>
  <conditionalFormatting sqref="F17">
    <cfRule type="expression" dxfId="286" priority="146" stopIfTrue="1">
      <formula>NOT(AND(MAX(#REF!,#REF!)&gt;=#REF!,MIN(#REF!,#REF!)&lt;#REF!))</formula>
    </cfRule>
    <cfRule type="expression" dxfId="285" priority="147">
      <formula>AND(#REF!&gt;=#REF!,#REF!&lt;#REF!)</formula>
    </cfRule>
    <cfRule type="expression" dxfId="284" priority="148" stopIfTrue="1">
      <formula>AND(#REF!&gt;=#REF!,#REF!&lt;#REF!)</formula>
    </cfRule>
  </conditionalFormatting>
  <conditionalFormatting sqref="F24">
    <cfRule type="expression" dxfId="283" priority="137">
      <formula>AND(TODAY()&gt;=#REF!,TODAY()&lt;#REF!)</formula>
    </cfRule>
  </conditionalFormatting>
  <conditionalFormatting sqref="F21:F23">
    <cfRule type="expression" dxfId="282" priority="141">
      <formula>AND(TODAY()&gt;=#REF!,TODAY()&lt;#REF!)</formula>
    </cfRule>
  </conditionalFormatting>
  <conditionalFormatting sqref="F21:F23">
    <cfRule type="expression" dxfId="281" priority="142" stopIfTrue="1">
      <formula>NOT(AND(MAX(#REF!,#REF!)&gt;=#REF!,MIN(#REF!,#REF!)&lt;#REF!))</formula>
    </cfRule>
    <cfRule type="expression" dxfId="280" priority="143">
      <formula>AND(#REF!&gt;=#REF!,#REF!&lt;#REF!)</formula>
    </cfRule>
    <cfRule type="expression" dxfId="279" priority="144" stopIfTrue="1">
      <formula>AND(#REF!&gt;=#REF!,#REF!&lt;#REF!)</formula>
    </cfRule>
  </conditionalFormatting>
  <conditionalFormatting sqref="F24">
    <cfRule type="expression" dxfId="278" priority="138" stopIfTrue="1">
      <formula>NOT(AND(MAX(#REF!,#REF!)&gt;=#REF!,MIN(#REF!,#REF!)&lt;#REF!))</formula>
    </cfRule>
    <cfRule type="expression" dxfId="277" priority="139">
      <formula>AND(#REF!&gt;=#REF!,#REF!&lt;#REF!)</formula>
    </cfRule>
    <cfRule type="expression" dxfId="276" priority="140" stopIfTrue="1">
      <formula>AND(#REF!&gt;=#REF!,#REF!&lt;#REF!)</formula>
    </cfRule>
  </conditionalFormatting>
  <conditionalFormatting sqref="F40">
    <cfRule type="expression" dxfId="275" priority="129">
      <formula>AND(TODAY()&gt;=#REF!,TODAY()&lt;#REF!)</formula>
    </cfRule>
  </conditionalFormatting>
  <conditionalFormatting sqref="F37:F39">
    <cfRule type="expression" dxfId="274" priority="133">
      <formula>AND(TODAY()&gt;=#REF!,TODAY()&lt;#REF!)</formula>
    </cfRule>
  </conditionalFormatting>
  <conditionalFormatting sqref="F37:F39">
    <cfRule type="expression" dxfId="273" priority="134" stopIfTrue="1">
      <formula>NOT(AND(MAX(#REF!,#REF!)&gt;=#REF!,MIN(#REF!,#REF!)&lt;#REF!))</formula>
    </cfRule>
    <cfRule type="expression" dxfId="272" priority="135">
      <formula>AND(#REF!&gt;=#REF!,#REF!&lt;#REF!)</formula>
    </cfRule>
    <cfRule type="expression" dxfId="271" priority="136" stopIfTrue="1">
      <formula>AND(#REF!&gt;=#REF!,#REF!&lt;#REF!)</formula>
    </cfRule>
  </conditionalFormatting>
  <conditionalFormatting sqref="F40">
    <cfRule type="expression" dxfId="270" priority="130" stopIfTrue="1">
      <formula>NOT(AND(MAX(#REF!,#REF!)&gt;=#REF!,MIN(#REF!,#REF!)&lt;#REF!))</formula>
    </cfRule>
    <cfRule type="expression" dxfId="269" priority="131">
      <formula>AND(#REF!&gt;=#REF!,#REF!&lt;#REF!)</formula>
    </cfRule>
    <cfRule type="expression" dxfId="268" priority="132" stopIfTrue="1">
      <formula>AND(#REF!&gt;=#REF!,#REF!&lt;#REF!)</formula>
    </cfRule>
  </conditionalFormatting>
  <conditionalFormatting sqref="F46">
    <cfRule type="expression" dxfId="267" priority="121">
      <formula>AND(TODAY()&gt;=#REF!,TODAY()&lt;#REF!)</formula>
    </cfRule>
  </conditionalFormatting>
  <conditionalFormatting sqref="F43:F45">
    <cfRule type="expression" dxfId="266" priority="125">
      <formula>AND(TODAY()&gt;=#REF!,TODAY()&lt;#REF!)</formula>
    </cfRule>
  </conditionalFormatting>
  <conditionalFormatting sqref="F43:F45">
    <cfRule type="expression" dxfId="265" priority="126" stopIfTrue="1">
      <formula>NOT(AND(MAX(#REF!,#REF!)&gt;=#REF!,MIN(#REF!,#REF!)&lt;#REF!))</formula>
    </cfRule>
    <cfRule type="expression" dxfId="264" priority="127">
      <formula>AND(#REF!&gt;=#REF!,#REF!&lt;#REF!)</formula>
    </cfRule>
    <cfRule type="expression" dxfId="263" priority="128" stopIfTrue="1">
      <formula>AND(#REF!&gt;=#REF!,#REF!&lt;#REF!)</formula>
    </cfRule>
  </conditionalFormatting>
  <conditionalFormatting sqref="F46">
    <cfRule type="expression" dxfId="262" priority="122" stopIfTrue="1">
      <formula>NOT(AND(MAX(#REF!,#REF!)&gt;=#REF!,MIN(#REF!,#REF!)&lt;#REF!))</formula>
    </cfRule>
    <cfRule type="expression" dxfId="261" priority="123">
      <formula>AND(#REF!&gt;=#REF!,#REF!&lt;#REF!)</formula>
    </cfRule>
    <cfRule type="expression" dxfId="260" priority="124" stopIfTrue="1">
      <formula>AND(#REF!&gt;=#REF!,#REF!&lt;#REF!)</formula>
    </cfRule>
  </conditionalFormatting>
  <conditionalFormatting sqref="F55">
    <cfRule type="expression" dxfId="259" priority="113">
      <formula>AND(TODAY()&gt;=#REF!,TODAY()&lt;#REF!)</formula>
    </cfRule>
  </conditionalFormatting>
  <conditionalFormatting sqref="F52:F54">
    <cfRule type="expression" dxfId="258" priority="117">
      <formula>AND(TODAY()&gt;=#REF!,TODAY()&lt;#REF!)</formula>
    </cfRule>
  </conditionalFormatting>
  <conditionalFormatting sqref="F52:F54">
    <cfRule type="expression" dxfId="257" priority="118" stopIfTrue="1">
      <formula>NOT(AND(MAX(#REF!,#REF!)&gt;=#REF!,MIN(#REF!,#REF!)&lt;#REF!))</formula>
    </cfRule>
    <cfRule type="expression" dxfId="256" priority="119">
      <formula>AND(#REF!&gt;=#REF!,#REF!&lt;#REF!)</formula>
    </cfRule>
    <cfRule type="expression" dxfId="255" priority="120" stopIfTrue="1">
      <formula>AND(#REF!&gt;=#REF!,#REF!&lt;#REF!)</formula>
    </cfRule>
  </conditionalFormatting>
  <conditionalFormatting sqref="F55">
    <cfRule type="expression" dxfId="254" priority="114" stopIfTrue="1">
      <formula>NOT(AND(MAX(#REF!,#REF!)&gt;=#REF!,MIN(#REF!,#REF!)&lt;#REF!))</formula>
    </cfRule>
    <cfRule type="expression" dxfId="253" priority="115">
      <formula>AND(#REF!&gt;=#REF!,#REF!&lt;#REF!)</formula>
    </cfRule>
    <cfRule type="expression" dxfId="252" priority="116" stopIfTrue="1">
      <formula>AND(#REF!&gt;=#REF!,#REF!&lt;#REF!)</formula>
    </cfRule>
  </conditionalFormatting>
  <conditionalFormatting sqref="F61">
    <cfRule type="expression" dxfId="251" priority="105">
      <formula>AND(TODAY()&gt;=#REF!,TODAY()&lt;#REF!)</formula>
    </cfRule>
  </conditionalFormatting>
  <conditionalFormatting sqref="F58:F60">
    <cfRule type="expression" dxfId="250" priority="109">
      <formula>AND(TODAY()&gt;=#REF!,TODAY()&lt;#REF!)</formula>
    </cfRule>
  </conditionalFormatting>
  <conditionalFormatting sqref="F58:F60">
    <cfRule type="expression" dxfId="249" priority="110" stopIfTrue="1">
      <formula>NOT(AND(MAX(#REF!,#REF!)&gt;=#REF!,MIN(#REF!,#REF!)&lt;#REF!))</formula>
    </cfRule>
    <cfRule type="expression" dxfId="248" priority="111">
      <formula>AND(#REF!&gt;=#REF!,#REF!&lt;#REF!)</formula>
    </cfRule>
    <cfRule type="expression" dxfId="247" priority="112" stopIfTrue="1">
      <formula>AND(#REF!&gt;=#REF!,#REF!&lt;#REF!)</formula>
    </cfRule>
  </conditionalFormatting>
  <conditionalFormatting sqref="F61">
    <cfRule type="expression" dxfId="246" priority="106" stopIfTrue="1">
      <formula>NOT(AND(MAX(#REF!,#REF!)&gt;=#REF!,MIN(#REF!,#REF!)&lt;#REF!))</formula>
    </cfRule>
    <cfRule type="expression" dxfId="245" priority="107">
      <formula>AND(#REF!&gt;=#REF!,#REF!&lt;#REF!)</formula>
    </cfRule>
    <cfRule type="expression" dxfId="244" priority="108" stopIfTrue="1">
      <formula>AND(#REF!&gt;=#REF!,#REF!&lt;#REF!)</formula>
    </cfRule>
  </conditionalFormatting>
  <conditionalFormatting sqref="F68">
    <cfRule type="expression" dxfId="243" priority="97">
      <formula>AND(TODAY()&gt;=#REF!,TODAY()&lt;#REF!)</formula>
    </cfRule>
  </conditionalFormatting>
  <conditionalFormatting sqref="F65:F67">
    <cfRule type="expression" dxfId="242" priority="101">
      <formula>AND(TODAY()&gt;=#REF!,TODAY()&lt;#REF!)</formula>
    </cfRule>
  </conditionalFormatting>
  <conditionalFormatting sqref="F65:F67">
    <cfRule type="expression" dxfId="241" priority="102" stopIfTrue="1">
      <formula>NOT(AND(MAX(#REF!,#REF!)&gt;=#REF!,MIN(#REF!,#REF!)&lt;#REF!))</formula>
    </cfRule>
    <cfRule type="expression" dxfId="240" priority="103">
      <formula>AND(#REF!&gt;=#REF!,#REF!&lt;#REF!)</formula>
    </cfRule>
    <cfRule type="expression" dxfId="239" priority="104" stopIfTrue="1">
      <formula>AND(#REF!&gt;=#REF!,#REF!&lt;#REF!)</formula>
    </cfRule>
  </conditionalFormatting>
  <conditionalFormatting sqref="F68">
    <cfRule type="expression" dxfId="238" priority="98" stopIfTrue="1">
      <formula>NOT(AND(MAX(#REF!,#REF!)&gt;=#REF!,MIN(#REF!,#REF!)&lt;#REF!))</formula>
    </cfRule>
    <cfRule type="expression" dxfId="237" priority="99">
      <formula>AND(#REF!&gt;=#REF!,#REF!&lt;#REF!)</formula>
    </cfRule>
    <cfRule type="expression" dxfId="236" priority="100" stopIfTrue="1">
      <formula>AND(#REF!&gt;=#REF!,#REF!&lt;#REF!)</formula>
    </cfRule>
  </conditionalFormatting>
  <conditionalFormatting sqref="F18">
    <cfRule type="expression" dxfId="235" priority="93">
      <formula>AND(TODAY()&gt;=#REF!,TODAY()&lt;#REF!)</formula>
    </cfRule>
  </conditionalFormatting>
  <conditionalFormatting sqref="F18">
    <cfRule type="expression" dxfId="234" priority="94" stopIfTrue="1">
      <formula>NOT(AND(MAX(#REF!,#REF!)&gt;=#REF!,MIN(#REF!,#REF!)&lt;#REF!))</formula>
    </cfRule>
    <cfRule type="expression" dxfId="233" priority="95">
      <formula>AND(#REF!&gt;=#REF!,#REF!&lt;#REF!)</formula>
    </cfRule>
    <cfRule type="expression" dxfId="232" priority="96" stopIfTrue="1">
      <formula>AND(#REF!&gt;=#REF!,#REF!&lt;#REF!)</formula>
    </cfRule>
  </conditionalFormatting>
  <conditionalFormatting sqref="F25">
    <cfRule type="expression" dxfId="231" priority="89">
      <formula>AND(TODAY()&gt;=#REF!,TODAY()&lt;#REF!)</formula>
    </cfRule>
  </conditionalFormatting>
  <conditionalFormatting sqref="F25">
    <cfRule type="expression" dxfId="230" priority="90" stopIfTrue="1">
      <formula>NOT(AND(MAX(#REF!,#REF!)&gt;=#REF!,MIN(#REF!,#REF!)&lt;#REF!))</formula>
    </cfRule>
    <cfRule type="expression" dxfId="229" priority="91">
      <formula>AND(#REF!&gt;=#REF!,#REF!&lt;#REF!)</formula>
    </cfRule>
    <cfRule type="expression" dxfId="228" priority="92" stopIfTrue="1">
      <formula>AND(#REF!&gt;=#REF!,#REF!&lt;#REF!)</formula>
    </cfRule>
  </conditionalFormatting>
  <conditionalFormatting sqref="F34">
    <cfRule type="expression" dxfId="227" priority="85">
      <formula>AND(TODAY()&gt;=#REF!,TODAY()&lt;#REF!)</formula>
    </cfRule>
  </conditionalFormatting>
  <conditionalFormatting sqref="F34">
    <cfRule type="expression" dxfId="226" priority="86" stopIfTrue="1">
      <formula>NOT(AND(MAX(#REF!,#REF!)&gt;=#REF!,MIN(#REF!,#REF!)&lt;#REF!))</formula>
    </cfRule>
    <cfRule type="expression" dxfId="225" priority="87">
      <formula>AND(#REF!&gt;=#REF!,#REF!&lt;#REF!)</formula>
    </cfRule>
    <cfRule type="expression" dxfId="224" priority="88" stopIfTrue="1">
      <formula>AND(#REF!&gt;=#REF!,#REF!&lt;#REF!)</formula>
    </cfRule>
  </conditionalFormatting>
  <conditionalFormatting sqref="F41">
    <cfRule type="expression" dxfId="223" priority="81">
      <formula>AND(TODAY()&gt;=#REF!,TODAY()&lt;#REF!)</formula>
    </cfRule>
  </conditionalFormatting>
  <conditionalFormatting sqref="F41">
    <cfRule type="expression" dxfId="222" priority="82" stopIfTrue="1">
      <formula>NOT(AND(MAX(#REF!,#REF!)&gt;=#REF!,MIN(#REF!,#REF!)&lt;#REF!))</formula>
    </cfRule>
    <cfRule type="expression" dxfId="221" priority="83">
      <formula>AND(#REF!&gt;=#REF!,#REF!&lt;#REF!)</formula>
    </cfRule>
    <cfRule type="expression" dxfId="220" priority="84" stopIfTrue="1">
      <formula>AND(#REF!&gt;=#REF!,#REF!&lt;#REF!)</formula>
    </cfRule>
  </conditionalFormatting>
  <conditionalFormatting sqref="F47">
    <cfRule type="expression" dxfId="219" priority="77">
      <formula>AND(TODAY()&gt;=#REF!,TODAY()&lt;#REF!)</formula>
    </cfRule>
  </conditionalFormatting>
  <conditionalFormatting sqref="F47">
    <cfRule type="expression" dxfId="218" priority="78" stopIfTrue="1">
      <formula>NOT(AND(MAX(#REF!,#REF!)&gt;=#REF!,MIN(#REF!,#REF!)&lt;#REF!))</formula>
    </cfRule>
    <cfRule type="expression" dxfId="217" priority="79">
      <formula>AND(#REF!&gt;=#REF!,#REF!&lt;#REF!)</formula>
    </cfRule>
    <cfRule type="expression" dxfId="216" priority="80" stopIfTrue="1">
      <formula>AND(#REF!&gt;=#REF!,#REF!&lt;#REF!)</formula>
    </cfRule>
  </conditionalFormatting>
  <conditionalFormatting sqref="F56">
    <cfRule type="expression" dxfId="215" priority="73">
      <formula>AND(TODAY()&gt;=#REF!,TODAY()&lt;#REF!)</formula>
    </cfRule>
  </conditionalFormatting>
  <conditionalFormatting sqref="F56">
    <cfRule type="expression" dxfId="214" priority="74" stopIfTrue="1">
      <formula>NOT(AND(MAX(#REF!,#REF!)&gt;=#REF!,MIN(#REF!,#REF!)&lt;#REF!))</formula>
    </cfRule>
    <cfRule type="expression" dxfId="213" priority="75">
      <formula>AND(#REF!&gt;=#REF!,#REF!&lt;#REF!)</formula>
    </cfRule>
    <cfRule type="expression" dxfId="212" priority="76" stopIfTrue="1">
      <formula>AND(#REF!&gt;=#REF!,#REF!&lt;#REF!)</formula>
    </cfRule>
  </conditionalFormatting>
  <conditionalFormatting sqref="F62">
    <cfRule type="expression" dxfId="211" priority="69">
      <formula>AND(TODAY()&gt;=#REF!,TODAY()&lt;#REF!)</formula>
    </cfRule>
  </conditionalFormatting>
  <conditionalFormatting sqref="F62">
    <cfRule type="expression" dxfId="210" priority="70" stopIfTrue="1">
      <formula>NOT(AND(MAX(#REF!,#REF!)&gt;=#REF!,MIN(#REF!,#REF!)&lt;#REF!))</formula>
    </cfRule>
    <cfRule type="expression" dxfId="209" priority="71">
      <formula>AND(#REF!&gt;=#REF!,#REF!&lt;#REF!)</formula>
    </cfRule>
    <cfRule type="expression" dxfId="208" priority="72" stopIfTrue="1">
      <formula>AND(#REF!&gt;=#REF!,#REF!&lt;#REF!)</formula>
    </cfRule>
  </conditionalFormatting>
  <conditionalFormatting sqref="F69">
    <cfRule type="expression" dxfId="207" priority="65">
      <formula>AND(TODAY()&gt;=#REF!,TODAY()&lt;#REF!)</formula>
    </cfRule>
  </conditionalFormatting>
  <conditionalFormatting sqref="F69">
    <cfRule type="expression" dxfId="206" priority="66" stopIfTrue="1">
      <formula>NOT(AND(MAX(#REF!,#REF!)&gt;=#REF!,MIN(#REF!,#REF!)&lt;#REF!))</formula>
    </cfRule>
    <cfRule type="expression" dxfId="205" priority="67">
      <formula>AND(#REF!&gt;=#REF!,#REF!&lt;#REF!)</formula>
    </cfRule>
    <cfRule type="expression" dxfId="204" priority="68" stopIfTrue="1">
      <formula>AND(#REF!&gt;=#REF!,#REF!&lt;#REF!)</formula>
    </cfRule>
  </conditionalFormatting>
  <conditionalFormatting sqref="F19">
    <cfRule type="expression" dxfId="203" priority="29">
      <formula>AND(TODAY()&gt;=#REF!,TODAY()&lt;#REF!)</formula>
    </cfRule>
  </conditionalFormatting>
  <conditionalFormatting sqref="F19">
    <cfRule type="expression" dxfId="202" priority="30" stopIfTrue="1">
      <formula>NOT(AND(MAX(#REF!,#REF!)&gt;=#REF!,MIN(#REF!,#REF!)&lt;#REF!))</formula>
    </cfRule>
    <cfRule type="expression" dxfId="201" priority="31">
      <formula>AND(#REF!&gt;=#REF!,#REF!&lt;#REF!)</formula>
    </cfRule>
    <cfRule type="expression" dxfId="200" priority="32" stopIfTrue="1">
      <formula>AND(#REF!&gt;=#REF!,#REF!&lt;#REF!)</formula>
    </cfRule>
  </conditionalFormatting>
  <conditionalFormatting sqref="F26">
    <cfRule type="expression" dxfId="199" priority="25">
      <formula>AND(TODAY()&gt;=#REF!,TODAY()&lt;#REF!)</formula>
    </cfRule>
  </conditionalFormatting>
  <conditionalFormatting sqref="F26">
    <cfRule type="expression" dxfId="198" priority="26" stopIfTrue="1">
      <formula>NOT(AND(MAX(#REF!,#REF!)&gt;=#REF!,MIN(#REF!,#REF!)&lt;#REF!))</formula>
    </cfRule>
    <cfRule type="expression" dxfId="197" priority="27">
      <formula>AND(#REF!&gt;=#REF!,#REF!&lt;#REF!)</formula>
    </cfRule>
    <cfRule type="expression" dxfId="196" priority="28" stopIfTrue="1">
      <formula>AND(#REF!&gt;=#REF!,#REF!&lt;#REF!)</formula>
    </cfRule>
  </conditionalFormatting>
  <conditionalFormatting sqref="F35">
    <cfRule type="expression" dxfId="195" priority="21">
      <formula>AND(TODAY()&gt;=#REF!,TODAY()&lt;#REF!)</formula>
    </cfRule>
  </conditionalFormatting>
  <conditionalFormatting sqref="F35">
    <cfRule type="expression" dxfId="194" priority="22" stopIfTrue="1">
      <formula>NOT(AND(MAX(#REF!,#REF!)&gt;=#REF!,MIN(#REF!,#REF!)&lt;#REF!))</formula>
    </cfRule>
    <cfRule type="expression" dxfId="193" priority="23">
      <formula>AND(#REF!&gt;=#REF!,#REF!&lt;#REF!)</formula>
    </cfRule>
    <cfRule type="expression" dxfId="192" priority="24" stopIfTrue="1">
      <formula>AND(#REF!&gt;=#REF!,#REF!&lt;#REF!)</formula>
    </cfRule>
  </conditionalFormatting>
  <conditionalFormatting sqref="F42">
    <cfRule type="expression" dxfId="191" priority="17">
      <formula>AND(TODAY()&gt;=#REF!,TODAY()&lt;#REF!)</formula>
    </cfRule>
  </conditionalFormatting>
  <conditionalFormatting sqref="F42">
    <cfRule type="expression" dxfId="190" priority="18" stopIfTrue="1">
      <formula>NOT(AND(MAX(#REF!,#REF!)&gt;=#REF!,MIN(#REF!,#REF!)&lt;#REF!))</formula>
    </cfRule>
    <cfRule type="expression" dxfId="189" priority="19">
      <formula>AND(#REF!&gt;=#REF!,#REF!&lt;#REF!)</formula>
    </cfRule>
    <cfRule type="expression" dxfId="188" priority="20" stopIfTrue="1">
      <formula>AND(#REF!&gt;=#REF!,#REF!&lt;#REF!)</formula>
    </cfRule>
  </conditionalFormatting>
  <conditionalFormatting sqref="F48">
    <cfRule type="expression" dxfId="187" priority="13">
      <formula>AND(TODAY()&gt;=#REF!,TODAY()&lt;#REF!)</formula>
    </cfRule>
  </conditionalFormatting>
  <conditionalFormatting sqref="F48">
    <cfRule type="expression" dxfId="186" priority="14" stopIfTrue="1">
      <formula>NOT(AND(MAX(#REF!,#REF!)&gt;=#REF!,MIN(#REF!,#REF!)&lt;#REF!))</formula>
    </cfRule>
    <cfRule type="expression" dxfId="185" priority="15">
      <formula>AND(#REF!&gt;=#REF!,#REF!&lt;#REF!)</formula>
    </cfRule>
    <cfRule type="expression" dxfId="184" priority="16" stopIfTrue="1">
      <formula>AND(#REF!&gt;=#REF!,#REF!&lt;#REF!)</formula>
    </cfRule>
  </conditionalFormatting>
  <conditionalFormatting sqref="F57">
    <cfRule type="expression" dxfId="183" priority="9">
      <formula>AND(TODAY()&gt;=#REF!,TODAY()&lt;#REF!)</formula>
    </cfRule>
  </conditionalFormatting>
  <conditionalFormatting sqref="F57">
    <cfRule type="expression" dxfId="182" priority="10" stopIfTrue="1">
      <formula>NOT(AND(MAX(#REF!,#REF!)&gt;=#REF!,MIN(#REF!,#REF!)&lt;#REF!))</formula>
    </cfRule>
    <cfRule type="expression" dxfId="181" priority="11">
      <formula>AND(#REF!&gt;=#REF!,#REF!&lt;#REF!)</formula>
    </cfRule>
    <cfRule type="expression" dxfId="180" priority="12" stopIfTrue="1">
      <formula>AND(#REF!&gt;=#REF!,#REF!&lt;#REF!)</formula>
    </cfRule>
  </conditionalFormatting>
  <conditionalFormatting sqref="F63">
    <cfRule type="expression" dxfId="179" priority="5">
      <formula>AND(TODAY()&gt;=#REF!,TODAY()&lt;#REF!)</formula>
    </cfRule>
  </conditionalFormatting>
  <conditionalFormatting sqref="F63">
    <cfRule type="expression" dxfId="178" priority="6" stopIfTrue="1">
      <formula>NOT(AND(MAX(#REF!,#REF!)&gt;=#REF!,MIN(#REF!,#REF!)&lt;#REF!))</formula>
    </cfRule>
    <cfRule type="expression" dxfId="177" priority="7">
      <formula>AND(#REF!&gt;=#REF!,#REF!&lt;#REF!)</formula>
    </cfRule>
    <cfRule type="expression" dxfId="176" priority="8" stopIfTrue="1">
      <formula>AND(#REF!&gt;=#REF!,#REF!&lt;#REF!)</formula>
    </cfRule>
  </conditionalFormatting>
  <conditionalFormatting sqref="F70">
    <cfRule type="expression" dxfId="175" priority="1">
      <formula>AND(TODAY()&gt;=#REF!,TODAY()&lt;#REF!)</formula>
    </cfRule>
  </conditionalFormatting>
  <conditionalFormatting sqref="F70">
    <cfRule type="expression" dxfId="174" priority="2" stopIfTrue="1">
      <formula>NOT(AND(MAX(#REF!,#REF!)&gt;=#REF!,MIN(#REF!,#REF!)&lt;#REF!))</formula>
    </cfRule>
    <cfRule type="expression" dxfId="173" priority="3">
      <formula>AND(#REF!&gt;=#REF!,#REF!&lt;#REF!)</formula>
    </cfRule>
    <cfRule type="expression" dxfId="172"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6" manualBreakCount="6">
    <brk id="19" max="16383" man="1"/>
    <brk id="35" max="16383" man="1"/>
    <brk id="48" max="16383" man="1"/>
    <brk id="63" max="16383" man="1"/>
    <brk id="70" max="6" man="1"/>
    <brk id="75"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C5479-95AF-4841-B0CF-52FC6CFB5D48}">
  <sheetPr>
    <pageSetUpPr fitToPage="1"/>
  </sheetPr>
  <dimension ref="A1:DE126"/>
  <sheetViews>
    <sheetView showGridLines="0" showRuler="0" zoomScale="60" zoomScaleNormal="60" zoomScalePageLayoutView="70" workbookViewId="0">
      <selection sqref="A1:F1"/>
    </sheetView>
  </sheetViews>
  <sheetFormatPr defaultColWidth="9" defaultRowHeight="15.75" x14ac:dyDescent="0.25"/>
  <cols>
    <col min="1" max="1" width="62.625" style="67" customWidth="1"/>
    <col min="2" max="2" width="63.125" style="58" customWidth="1"/>
    <col min="3" max="3" width="61.625" style="58" customWidth="1"/>
    <col min="4" max="4" width="25.75" style="58" customWidth="1"/>
    <col min="5" max="5" width="22.75" style="58" customWidth="1"/>
    <col min="6" max="6" width="110.75" style="24" customWidth="1"/>
    <col min="7" max="13" width="9" style="24" hidden="1" customWidth="1"/>
    <col min="14" max="109" width="9" style="24"/>
    <col min="110" max="16384" width="9" style="58"/>
  </cols>
  <sheetData>
    <row r="1" spans="1:109" ht="42" x14ac:dyDescent="0.25">
      <c r="A1" s="129" t="s">
        <v>41</v>
      </c>
      <c r="B1" s="129"/>
      <c r="C1" s="129"/>
      <c r="D1" s="129"/>
      <c r="E1" s="129"/>
      <c r="F1" s="129"/>
    </row>
    <row r="2" spans="1:109" ht="40.5" x14ac:dyDescent="0.25">
      <c r="A2" s="130" t="str">
        <f>+G2</f>
        <v>Population Domain: Women's/Maternal</v>
      </c>
      <c r="B2" s="130"/>
      <c r="C2" s="130"/>
      <c r="D2" s="130"/>
      <c r="E2" s="130"/>
      <c r="F2" s="130"/>
      <c r="G2" s="24" t="str" cm="1">
        <f t="array" ref="G2:M2">+'2020-2021'!A2:G2</f>
        <v>Population Domain: Women's/Maternal</v>
      </c>
      <c r="H2" s="24">
        <v>0</v>
      </c>
      <c r="I2" s="24">
        <v>0</v>
      </c>
      <c r="J2" s="24">
        <v>0</v>
      </c>
      <c r="K2" s="24">
        <v>0</v>
      </c>
      <c r="L2" s="24">
        <v>0</v>
      </c>
      <c r="M2" s="24">
        <v>0</v>
      </c>
    </row>
    <row r="3" spans="1:109" ht="37.5" x14ac:dyDescent="0.25">
      <c r="A3" s="131" t="str">
        <f>+G3</f>
        <v>Priority Need: Well-women care, with an emphasis on minority and low-income women</v>
      </c>
      <c r="B3" s="132"/>
      <c r="C3" s="132"/>
      <c r="D3" s="132"/>
      <c r="E3" s="132"/>
      <c r="F3" s="132"/>
      <c r="G3" s="24" t="str" cm="1">
        <f t="array" ref="G3:M3">+'2020-2021'!A3:G3</f>
        <v>Priority Need: Well-women care, with an emphasis on minority and low-income women</v>
      </c>
      <c r="H3" s="24">
        <v>0</v>
      </c>
      <c r="I3" s="24">
        <v>0</v>
      </c>
      <c r="J3" s="24">
        <v>0</v>
      </c>
      <c r="K3" s="24">
        <v>0</v>
      </c>
      <c r="L3" s="24">
        <v>0</v>
      </c>
      <c r="M3" s="24">
        <v>0</v>
      </c>
    </row>
    <row r="4" spans="1:109" s="24" customFormat="1" ht="34.5" x14ac:dyDescent="0.25">
      <c r="A4" s="133" t="str">
        <f>+G4</f>
        <v>NPM#1: Percent of women, ages 18-44, with a preventive visit in the past year</v>
      </c>
      <c r="B4" s="134"/>
      <c r="C4" s="134"/>
      <c r="D4" s="134"/>
      <c r="E4" s="134"/>
      <c r="F4" s="134"/>
      <c r="G4" s="24" t="str" cm="1">
        <f t="array" ref="G4:M4">+'2020-2021'!A4:G4</f>
        <v>NPM#1: Percent of women, ages 18-44, with a preventive visit in the past year</v>
      </c>
      <c r="H4" s="24">
        <v>0</v>
      </c>
      <c r="I4" s="24">
        <v>0</v>
      </c>
      <c r="J4" s="24">
        <v>0</v>
      </c>
      <c r="K4" s="24">
        <v>0</v>
      </c>
      <c r="L4" s="24">
        <v>0</v>
      </c>
      <c r="M4" s="24">
        <v>0</v>
      </c>
    </row>
    <row r="5" spans="1:109" s="19" customFormat="1" ht="39" customHeight="1" x14ac:dyDescent="0.25">
      <c r="A5" s="73" t="s">
        <v>7</v>
      </c>
      <c r="B5" s="74"/>
      <c r="C5" s="74"/>
      <c r="D5" s="74"/>
      <c r="E5" s="74"/>
      <c r="F5" s="75"/>
      <c r="G5" s="24"/>
      <c r="H5" s="18"/>
      <c r="I5" s="18"/>
      <c r="J5" s="18"/>
      <c r="K5" s="18"/>
      <c r="L5" s="18"/>
      <c r="M5" s="18"/>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row>
    <row r="6" spans="1:109" s="19" customFormat="1" ht="68.099999999999994" customHeight="1" x14ac:dyDescent="0.25">
      <c r="A6" s="143" t="str">
        <f>+G6</f>
        <v xml:space="preserve">Title V staff will partner with entities who routinely work with women between the ages of 18-44 to increase the percentage of these women who have had a preventative health visit, specifically targeting low income and minority women, moving the number of women who report having a 'routine' checkup in the last 12 months before pregnancy from 37% to 45% as measured by PRAMS data, a 22% increase over five years. </v>
      </c>
      <c r="B6" s="144"/>
      <c r="C6" s="144"/>
      <c r="D6" s="144"/>
      <c r="E6" s="144"/>
      <c r="F6" s="145"/>
      <c r="G6" s="24" t="str" cm="1">
        <f t="array" ref="G6:M6">+IF('2024-2025'!A6:G6="","",'2024-2025'!A6:G6)</f>
        <v xml:space="preserve">Title V staff will partner with entities who routinely work with women between the ages of 18-44 to increase the percentage of these women who have had a preventative health visit, specifically targeting low income and minority women, moving the number of women who report having a 'routine' checkup in the last 12 months before pregnancy from 37% to 45% as measured by PRAMS data, a 22% increase over five years. </v>
      </c>
      <c r="H6" s="18" t="str">
        <v/>
      </c>
      <c r="I6" s="18" t="str">
        <v/>
      </c>
      <c r="J6" s="18" t="str">
        <v/>
      </c>
      <c r="K6" s="18" t="str">
        <v/>
      </c>
      <c r="L6" s="18" t="str">
        <v/>
      </c>
      <c r="M6" s="18" t="str">
        <v/>
      </c>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row>
    <row r="7" spans="1:109" s="19" customFormat="1" ht="100.35" customHeight="1" x14ac:dyDescent="0.3">
      <c r="A7" s="16" t="s">
        <v>9</v>
      </c>
      <c r="B7" s="16" t="s">
        <v>43</v>
      </c>
      <c r="C7" s="29" t="s">
        <v>23</v>
      </c>
      <c r="D7" s="29" t="s">
        <v>1</v>
      </c>
      <c r="E7" s="30" t="s">
        <v>44</v>
      </c>
      <c r="F7" s="31" t="s">
        <v>2</v>
      </c>
      <c r="G7" s="18"/>
      <c r="H7" s="18"/>
      <c r="I7" s="18"/>
      <c r="J7" s="18"/>
      <c r="K7" s="18"/>
      <c r="L7" s="18"/>
      <c r="M7" s="18"/>
      <c r="N7" s="18"/>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row>
    <row r="8" spans="1:109" s="19" customFormat="1" ht="76.349999999999994" customHeight="1" x14ac:dyDescent="0.3">
      <c r="A8" s="142" t="str">
        <f>+G8</f>
        <v xml:space="preserve">1. Collaborate with state-level organizations and entities to improve access to care. </v>
      </c>
      <c r="B8" s="146" t="s">
        <v>14</v>
      </c>
      <c r="C8" s="142" t="str">
        <f>+J8</f>
        <v>ESM 1.4 Percentage of women receiving educational materials on postpartum depression at pilot sites.</v>
      </c>
      <c r="D8" s="76" t="s">
        <v>18</v>
      </c>
      <c r="E8" s="20" t="str">
        <f>+'2020-2021'!F12</f>
        <v/>
      </c>
      <c r="F8" s="60"/>
      <c r="G8" s="18" t="str" cm="1">
        <f t="array" ref="G8:G13">+'2024-2025'!A8:A13</f>
        <v xml:space="preserve">1. Collaborate with state-level organizations and entities to improve access to care. </v>
      </c>
      <c r="H8" s="18"/>
      <c r="I8" s="18"/>
      <c r="J8" s="18" t="str" cm="1">
        <f t="array" ref="J8:J13">+'2024-2025'!D8:D13</f>
        <v>ESM 1.4 Percentage of women receiving educational materials on postpartum depression at pilot sites.</v>
      </c>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row>
    <row r="9" spans="1:109" s="19" customFormat="1" ht="76.349999999999994" customHeight="1" x14ac:dyDescent="0.3">
      <c r="A9" s="142"/>
      <c r="B9" s="147"/>
      <c r="C9" s="142"/>
      <c r="D9" s="76" t="s">
        <v>27</v>
      </c>
      <c r="E9" s="20" t="str">
        <f>+'2021-2022'!F12</f>
        <v/>
      </c>
      <c r="F9" s="62"/>
      <c r="G9" s="18">
        <v>0</v>
      </c>
      <c r="H9" s="18"/>
      <c r="I9" s="18"/>
      <c r="J9" s="18">
        <v>0</v>
      </c>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row>
    <row r="10" spans="1:109" s="19" customFormat="1" ht="76.349999999999994" customHeight="1" x14ac:dyDescent="0.3">
      <c r="A10" s="142"/>
      <c r="B10" s="147"/>
      <c r="C10" s="142"/>
      <c r="D10" s="76" t="s">
        <v>30</v>
      </c>
      <c r="E10" s="20" t="str">
        <f>+'2022-2023'!F12</f>
        <v/>
      </c>
      <c r="F10" s="62"/>
      <c r="G10" s="18">
        <v>0</v>
      </c>
      <c r="H10" s="18"/>
      <c r="I10" s="18"/>
      <c r="J10" s="18">
        <v>0</v>
      </c>
      <c r="K10" s="18"/>
      <c r="L10" s="18"/>
      <c r="M10" s="18"/>
      <c r="N10" s="18"/>
      <c r="O10" s="18"/>
      <c r="P10" s="18"/>
      <c r="Q10" s="18"/>
      <c r="R10" s="18"/>
      <c r="S10" s="18"/>
      <c r="T10" s="18"/>
      <c r="U10" s="18"/>
      <c r="V10" s="18"/>
      <c r="W10" s="18"/>
      <c r="X10" s="18"/>
      <c r="Y10" s="18"/>
      <c r="Z10" s="18"/>
      <c r="AA10" s="18"/>
      <c r="AB10" s="18"/>
      <c r="AC10" s="18"/>
      <c r="AD10" s="18"/>
      <c r="AE10" s="18"/>
      <c r="AF10" s="18"/>
      <c r="AG10" s="18"/>
      <c r="AH10" s="18"/>
      <c r="AI10" s="18"/>
      <c r="AJ10" s="18"/>
      <c r="AK10" s="18"/>
      <c r="AL10" s="18"/>
      <c r="AM10" s="18"/>
      <c r="AN10" s="18"/>
      <c r="AO10" s="18"/>
      <c r="AP10" s="18"/>
      <c r="AQ10" s="18"/>
      <c r="AR10" s="18"/>
      <c r="AS10" s="18"/>
      <c r="AT10" s="18"/>
      <c r="AU10" s="18"/>
      <c r="AV10" s="18"/>
      <c r="AW10" s="18"/>
      <c r="AX10" s="18"/>
      <c r="AY10" s="18"/>
      <c r="AZ10" s="18"/>
      <c r="BA10" s="18"/>
      <c r="BB10" s="18"/>
      <c r="BC10" s="18"/>
      <c r="BD10" s="18"/>
      <c r="BE10" s="18"/>
      <c r="BF10" s="18"/>
      <c r="BG10" s="18"/>
      <c r="BH10" s="18"/>
      <c r="BI10" s="18"/>
      <c r="BJ10" s="18"/>
      <c r="BK10" s="18"/>
      <c r="BL10" s="18"/>
      <c r="BM10" s="18"/>
      <c r="BN10" s="18"/>
      <c r="BO10" s="18"/>
      <c r="BP10" s="18"/>
      <c r="BQ10" s="18"/>
      <c r="BR10" s="18"/>
      <c r="BS10" s="18"/>
      <c r="BT10" s="18"/>
      <c r="BU10" s="18"/>
      <c r="BV10" s="18"/>
      <c r="BW10" s="18"/>
      <c r="BX10" s="18"/>
      <c r="BY10" s="18"/>
      <c r="BZ10" s="18"/>
      <c r="CA10" s="18"/>
      <c r="CB10" s="18"/>
      <c r="CC10" s="18"/>
      <c r="CD10" s="18"/>
      <c r="CE10" s="18"/>
      <c r="CF10" s="18"/>
      <c r="CG10" s="18"/>
      <c r="CH10" s="18"/>
      <c r="CI10" s="18"/>
      <c r="CJ10" s="18"/>
      <c r="CK10" s="18"/>
      <c r="CL10" s="18"/>
      <c r="CM10" s="18"/>
      <c r="CN10" s="18"/>
      <c r="CO10" s="18"/>
      <c r="CP10" s="18"/>
      <c r="CQ10" s="18"/>
      <c r="CR10" s="18"/>
      <c r="CS10" s="18"/>
      <c r="CT10" s="18"/>
      <c r="CU10" s="18"/>
      <c r="CV10" s="18"/>
      <c r="CW10" s="18"/>
      <c r="CX10" s="18"/>
      <c r="CY10" s="18"/>
      <c r="CZ10" s="18"/>
      <c r="DA10" s="18"/>
      <c r="DB10" s="18"/>
      <c r="DC10" s="18"/>
      <c r="DD10" s="18"/>
      <c r="DE10" s="18"/>
    </row>
    <row r="11" spans="1:109" s="19" customFormat="1" ht="76.349999999999994" customHeight="1" x14ac:dyDescent="0.3">
      <c r="A11" s="142"/>
      <c r="B11" s="147"/>
      <c r="C11" s="142"/>
      <c r="D11" s="76" t="s">
        <v>34</v>
      </c>
      <c r="E11" s="20">
        <f>+'2023-2024'!F12</f>
        <v>0</v>
      </c>
      <c r="F11" s="62"/>
      <c r="G11" s="18">
        <v>0</v>
      </c>
      <c r="H11" s="18"/>
      <c r="I11" s="18"/>
      <c r="J11" s="18">
        <v>0</v>
      </c>
      <c r="K11" s="18"/>
      <c r="L11" s="18"/>
      <c r="M11" s="18"/>
      <c r="N11" s="18"/>
      <c r="O11" s="18"/>
      <c r="P11" s="18"/>
      <c r="Q11" s="18"/>
      <c r="R11" s="18"/>
      <c r="S11" s="18"/>
      <c r="T11" s="18"/>
      <c r="U11" s="18"/>
      <c r="V11" s="18"/>
      <c r="W11" s="18"/>
      <c r="X11" s="18"/>
      <c r="Y11" s="18"/>
      <c r="Z11" s="18"/>
      <c r="AA11" s="18"/>
      <c r="AB11" s="18"/>
      <c r="AC11" s="18"/>
      <c r="AD11" s="18"/>
      <c r="AE11" s="18"/>
      <c r="AF11" s="18"/>
      <c r="AG11" s="18"/>
      <c r="AH11" s="18"/>
      <c r="AI11" s="18"/>
      <c r="AJ11" s="18"/>
      <c r="AK11" s="18"/>
      <c r="AL11" s="18"/>
      <c r="AM11" s="18"/>
      <c r="AN11" s="18"/>
      <c r="AO11" s="18"/>
      <c r="AP11" s="18"/>
      <c r="AQ11" s="18"/>
      <c r="AR11" s="18"/>
      <c r="AS11" s="18"/>
      <c r="AT11" s="18"/>
      <c r="AU11" s="18"/>
      <c r="AV11" s="18"/>
      <c r="AW11" s="18"/>
      <c r="AX11" s="18"/>
      <c r="AY11" s="18"/>
      <c r="AZ11" s="18"/>
      <c r="BA11" s="18"/>
      <c r="BB11" s="18"/>
      <c r="BC11" s="18"/>
      <c r="BD11" s="18"/>
      <c r="BE11" s="18"/>
      <c r="BF11" s="18"/>
      <c r="BG11" s="18"/>
      <c r="BH11" s="18"/>
      <c r="BI11" s="18"/>
      <c r="BJ11" s="18"/>
      <c r="BK11" s="18"/>
      <c r="BL11" s="18"/>
      <c r="BM11" s="18"/>
      <c r="BN11" s="18"/>
      <c r="BO11" s="18"/>
      <c r="BP11" s="18"/>
      <c r="BQ11" s="18"/>
      <c r="BR11" s="18"/>
      <c r="BS11" s="18"/>
      <c r="BT11" s="18"/>
      <c r="BU11" s="18"/>
      <c r="BV11" s="18"/>
      <c r="BW11" s="18"/>
      <c r="BX11" s="18"/>
      <c r="BY11" s="18"/>
      <c r="BZ11" s="18"/>
      <c r="CA11" s="18"/>
      <c r="CB11" s="18"/>
      <c r="CC11" s="18"/>
      <c r="CD11" s="18"/>
      <c r="CE11" s="18"/>
      <c r="CF11" s="18"/>
      <c r="CG11" s="18"/>
      <c r="CH11" s="18"/>
      <c r="CI11" s="18"/>
      <c r="CJ11" s="18"/>
      <c r="CK11" s="18"/>
      <c r="CL11" s="18"/>
      <c r="CM11" s="18"/>
      <c r="CN11" s="18"/>
      <c r="CO11" s="18"/>
      <c r="CP11" s="18"/>
      <c r="CQ11" s="18"/>
      <c r="CR11" s="18"/>
      <c r="CS11" s="18"/>
      <c r="CT11" s="18"/>
      <c r="CU11" s="18"/>
      <c r="CV11" s="18"/>
      <c r="CW11" s="18"/>
      <c r="CX11" s="18"/>
      <c r="CY11" s="18"/>
      <c r="CZ11" s="18"/>
      <c r="DA11" s="18"/>
      <c r="DB11" s="18"/>
      <c r="DC11" s="18"/>
      <c r="DD11" s="18"/>
      <c r="DE11" s="18"/>
    </row>
    <row r="12" spans="1:109" s="19" customFormat="1" ht="76.349999999999994" customHeight="1" x14ac:dyDescent="0.3">
      <c r="A12" s="142"/>
      <c r="B12" s="147"/>
      <c r="C12" s="142"/>
      <c r="D12" s="76" t="s">
        <v>38</v>
      </c>
      <c r="E12" s="20" t="str">
        <f>+'2024-2025'!F12</f>
        <v/>
      </c>
      <c r="F12" s="62"/>
      <c r="G12" s="18">
        <v>0</v>
      </c>
      <c r="H12" s="18"/>
      <c r="I12" s="18"/>
      <c r="J12" s="18">
        <v>0</v>
      </c>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8"/>
      <c r="AP12" s="18"/>
      <c r="AQ12" s="18"/>
      <c r="AR12" s="18"/>
      <c r="AS12" s="18"/>
      <c r="AT12" s="18"/>
      <c r="AU12" s="18"/>
      <c r="AV12" s="18"/>
      <c r="AW12" s="18"/>
      <c r="AX12" s="18"/>
      <c r="AY12" s="18"/>
      <c r="AZ12" s="18"/>
      <c r="BA12" s="18"/>
      <c r="BB12" s="18"/>
      <c r="BC12" s="18"/>
      <c r="BD12" s="18"/>
      <c r="BE12" s="18"/>
      <c r="BF12" s="18"/>
      <c r="BG12" s="18"/>
      <c r="BH12" s="18"/>
      <c r="BI12" s="18"/>
      <c r="BJ12" s="18"/>
      <c r="BK12" s="18"/>
      <c r="BL12" s="18"/>
      <c r="BM12" s="18"/>
      <c r="BN12" s="18"/>
      <c r="BO12" s="18"/>
      <c r="BP12" s="18"/>
      <c r="BQ12" s="18"/>
      <c r="BR12" s="18"/>
      <c r="BS12" s="18"/>
      <c r="BT12" s="18"/>
      <c r="BU12" s="18"/>
      <c r="BV12" s="18"/>
      <c r="BW12" s="18"/>
      <c r="BX12" s="18"/>
      <c r="BY12" s="18"/>
      <c r="BZ12" s="18"/>
      <c r="CA12" s="18"/>
      <c r="CB12" s="18"/>
      <c r="CC12" s="18"/>
      <c r="CD12" s="18"/>
      <c r="CE12" s="18"/>
      <c r="CF12" s="18"/>
      <c r="CG12" s="18"/>
      <c r="CH12" s="18"/>
      <c r="CI12" s="18"/>
      <c r="CJ12" s="18"/>
      <c r="CK12" s="18"/>
      <c r="CL12" s="18"/>
      <c r="CM12" s="18"/>
      <c r="CN12" s="18"/>
      <c r="CO12" s="18"/>
      <c r="CP12" s="18"/>
      <c r="CQ12" s="18"/>
      <c r="CR12" s="18"/>
      <c r="CS12" s="18"/>
      <c r="CT12" s="18"/>
      <c r="CU12" s="18"/>
      <c r="CV12" s="18"/>
      <c r="CW12" s="18"/>
      <c r="CX12" s="18"/>
      <c r="CY12" s="18"/>
      <c r="CZ12" s="18"/>
      <c r="DA12" s="18"/>
      <c r="DB12" s="18"/>
      <c r="DC12" s="18"/>
      <c r="DD12" s="18"/>
      <c r="DE12" s="18"/>
    </row>
    <row r="13" spans="1:109" s="19" customFormat="1" ht="76.349999999999994" customHeight="1" x14ac:dyDescent="0.3">
      <c r="A13" s="142"/>
      <c r="B13" s="147"/>
      <c r="C13" s="142"/>
      <c r="D13" s="63" t="s">
        <v>42</v>
      </c>
      <c r="E13" s="21" t="str">
        <f>IF(SUM(E8:E12)=0,"",SUM(E8:E12))</f>
        <v/>
      </c>
      <c r="F13" s="62"/>
      <c r="G13" s="18">
        <v>0</v>
      </c>
      <c r="H13" s="18"/>
      <c r="I13" s="18"/>
      <c r="J13" s="18">
        <v>0</v>
      </c>
      <c r="K13" s="18"/>
      <c r="L13" s="18"/>
      <c r="M13" s="18"/>
      <c r="N13" s="18"/>
      <c r="O13" s="18"/>
      <c r="P13" s="18"/>
      <c r="Q13" s="18"/>
      <c r="R13" s="18"/>
      <c r="S13" s="18"/>
      <c r="T13" s="18"/>
      <c r="U13" s="18"/>
      <c r="V13" s="18"/>
      <c r="W13" s="18"/>
      <c r="X13" s="18"/>
      <c r="Y13" s="18"/>
      <c r="Z13" s="18"/>
      <c r="AA13" s="18"/>
      <c r="AB13" s="18"/>
      <c r="AC13" s="18"/>
      <c r="AD13" s="18"/>
      <c r="AE13" s="18"/>
      <c r="AF13" s="18"/>
      <c r="AG13" s="18"/>
      <c r="AH13" s="18"/>
      <c r="AI13" s="18"/>
      <c r="AJ13" s="18"/>
      <c r="AK13" s="18"/>
      <c r="AL13" s="18"/>
      <c r="AM13" s="18"/>
      <c r="AN13" s="18"/>
      <c r="AO13" s="18"/>
      <c r="AP13" s="18"/>
      <c r="AQ13" s="18"/>
      <c r="AR13" s="18"/>
      <c r="AS13" s="18"/>
      <c r="AT13" s="18"/>
      <c r="AU13" s="18"/>
      <c r="AV13" s="18"/>
      <c r="AW13" s="18"/>
      <c r="AX13" s="18"/>
      <c r="AY13" s="18"/>
      <c r="AZ13" s="18"/>
      <c r="BA13" s="18"/>
      <c r="BB13" s="18"/>
      <c r="BC13" s="18"/>
      <c r="BD13" s="18"/>
      <c r="BE13" s="18"/>
      <c r="BF13" s="18"/>
      <c r="BG13" s="18"/>
      <c r="BH13" s="18"/>
      <c r="BI13" s="18"/>
      <c r="BJ13" s="18"/>
      <c r="BK13" s="18"/>
      <c r="BL13" s="18"/>
      <c r="BM13" s="18"/>
      <c r="BN13" s="18"/>
      <c r="BO13" s="18"/>
      <c r="BP13" s="18"/>
      <c r="BQ13" s="18"/>
      <c r="BR13" s="18"/>
      <c r="BS13" s="18"/>
      <c r="BT13" s="18"/>
      <c r="BU13" s="18"/>
      <c r="BV13" s="18"/>
      <c r="BW13" s="18"/>
      <c r="BX13" s="18"/>
      <c r="BY13" s="18"/>
      <c r="BZ13" s="18"/>
      <c r="CA13" s="18"/>
      <c r="CB13" s="18"/>
      <c r="CC13" s="18"/>
      <c r="CD13" s="18"/>
      <c r="CE13" s="18"/>
      <c r="CF13" s="18"/>
      <c r="CG13" s="18"/>
      <c r="CH13" s="18"/>
      <c r="CI13" s="18"/>
      <c r="CJ13" s="18"/>
      <c r="CK13" s="18"/>
      <c r="CL13" s="18"/>
      <c r="CM13" s="18"/>
      <c r="CN13" s="18"/>
      <c r="CO13" s="18"/>
      <c r="CP13" s="18"/>
      <c r="CQ13" s="18"/>
      <c r="CR13" s="18"/>
      <c r="CS13" s="18"/>
      <c r="CT13" s="18"/>
      <c r="CU13" s="18"/>
      <c r="CV13" s="18"/>
      <c r="CW13" s="18"/>
      <c r="CX13" s="18"/>
      <c r="CY13" s="18"/>
      <c r="CZ13" s="18"/>
      <c r="DA13" s="18"/>
      <c r="DB13" s="18"/>
      <c r="DC13" s="18"/>
      <c r="DD13" s="18"/>
      <c r="DE13" s="18"/>
    </row>
    <row r="14" spans="1:109" s="19" customFormat="1" ht="76.349999999999994" customHeight="1" x14ac:dyDescent="0.3">
      <c r="A14" s="142"/>
      <c r="B14" s="148"/>
      <c r="C14" s="142"/>
      <c r="D14" s="63" t="s">
        <v>19</v>
      </c>
      <c r="E14" s="21">
        <f>IF(+'2024-2025'!F13=0,"",+'2024-2025'!F13)</f>
        <v>98</v>
      </c>
      <c r="F14" s="64"/>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18"/>
      <c r="DA14" s="18"/>
      <c r="DB14" s="18"/>
      <c r="DC14" s="18"/>
      <c r="DD14" s="18"/>
      <c r="DE14" s="18"/>
    </row>
    <row r="15" spans="1:109" s="19" customFormat="1" ht="76.349999999999994" customHeight="1" x14ac:dyDescent="0.3">
      <c r="A15" s="142">
        <f>+G15</f>
        <v>0</v>
      </c>
      <c r="B15" s="141" t="s">
        <v>15</v>
      </c>
      <c r="C15" s="142">
        <f t="shared" ref="C15" si="0">+J15</f>
        <v>0</v>
      </c>
      <c r="D15" s="76" t="s">
        <v>18</v>
      </c>
      <c r="E15" s="20" t="str">
        <f>+'2020-2021'!F18</f>
        <v/>
      </c>
      <c r="F15" s="60"/>
      <c r="G15" s="18" cm="1">
        <f t="array" ref="G15:G20">+'2024-2025'!A14:A19</f>
        <v>0</v>
      </c>
      <c r="H15" s="18"/>
      <c r="I15" s="18"/>
      <c r="J15" s="18" cm="1">
        <f t="array" ref="J15:J20">+'2024-2025'!D14:D19</f>
        <v>0</v>
      </c>
      <c r="K15" s="18"/>
      <c r="L15" s="18"/>
      <c r="M15" s="18"/>
      <c r="N15" s="18"/>
      <c r="O15" s="18"/>
      <c r="P15" s="18"/>
      <c r="Q15" s="18"/>
      <c r="R15" s="18"/>
      <c r="S15" s="18"/>
      <c r="T15" s="18"/>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8"/>
      <c r="BR15" s="18"/>
      <c r="BS15" s="18"/>
      <c r="BT15" s="18"/>
      <c r="BU15" s="18"/>
      <c r="BV15" s="18"/>
      <c r="BW15" s="18"/>
      <c r="BX15" s="18"/>
      <c r="BY15" s="18"/>
      <c r="BZ15" s="18"/>
      <c r="CA15" s="18"/>
      <c r="CB15" s="18"/>
      <c r="CC15" s="18"/>
      <c r="CD15" s="18"/>
      <c r="CE15" s="18"/>
      <c r="CF15" s="18"/>
      <c r="CG15" s="18"/>
      <c r="CH15" s="18"/>
      <c r="CI15" s="18"/>
      <c r="CJ15" s="18"/>
      <c r="CK15" s="18"/>
      <c r="CL15" s="18"/>
      <c r="CM15" s="18"/>
      <c r="CN15" s="18"/>
      <c r="CO15" s="18"/>
      <c r="CP15" s="18"/>
      <c r="CQ15" s="18"/>
      <c r="CR15" s="18"/>
      <c r="CS15" s="18"/>
      <c r="CT15" s="18"/>
      <c r="CU15" s="18"/>
      <c r="CV15" s="18"/>
      <c r="CW15" s="18"/>
      <c r="CX15" s="18"/>
      <c r="CY15" s="18"/>
      <c r="CZ15" s="18"/>
      <c r="DA15" s="18"/>
      <c r="DB15" s="18"/>
      <c r="DC15" s="18"/>
      <c r="DD15" s="18"/>
      <c r="DE15" s="18"/>
    </row>
    <row r="16" spans="1:109" s="19" customFormat="1" ht="76.349999999999994" customHeight="1" x14ac:dyDescent="0.3">
      <c r="A16" s="142"/>
      <c r="B16" s="141"/>
      <c r="C16" s="142"/>
      <c r="D16" s="76" t="s">
        <v>27</v>
      </c>
      <c r="E16" s="20" t="str">
        <f>+'2021-2022'!F18</f>
        <v/>
      </c>
      <c r="F16" s="62"/>
      <c r="G16" s="18">
        <v>0</v>
      </c>
      <c r="H16" s="18"/>
      <c r="I16" s="18"/>
      <c r="J16" s="18">
        <v>0</v>
      </c>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8"/>
      <c r="BR16" s="18"/>
      <c r="BS16" s="18"/>
      <c r="BT16" s="18"/>
      <c r="BU16" s="18"/>
      <c r="BV16" s="18"/>
      <c r="BW16" s="18"/>
      <c r="BX16" s="18"/>
      <c r="BY16" s="18"/>
      <c r="BZ16" s="18"/>
      <c r="CA16" s="18"/>
      <c r="CB16" s="18"/>
      <c r="CC16" s="18"/>
      <c r="CD16" s="18"/>
      <c r="CE16" s="18"/>
      <c r="CF16" s="18"/>
      <c r="CG16" s="18"/>
      <c r="CH16" s="18"/>
      <c r="CI16" s="18"/>
      <c r="CJ16" s="18"/>
      <c r="CK16" s="18"/>
      <c r="CL16" s="18"/>
      <c r="CM16" s="18"/>
      <c r="CN16" s="18"/>
      <c r="CO16" s="18"/>
      <c r="CP16" s="18"/>
      <c r="CQ16" s="18"/>
      <c r="CR16" s="18"/>
      <c r="CS16" s="18"/>
      <c r="CT16" s="18"/>
      <c r="CU16" s="18"/>
      <c r="CV16" s="18"/>
      <c r="CW16" s="18"/>
      <c r="CX16" s="18"/>
      <c r="CY16" s="18"/>
      <c r="CZ16" s="18"/>
      <c r="DA16" s="18"/>
      <c r="DB16" s="18"/>
      <c r="DC16" s="18"/>
      <c r="DD16" s="18"/>
      <c r="DE16" s="18"/>
    </row>
    <row r="17" spans="1:109" s="19" customFormat="1" ht="76.349999999999994" customHeight="1" x14ac:dyDescent="0.3">
      <c r="A17" s="142"/>
      <c r="B17" s="141"/>
      <c r="C17" s="142"/>
      <c r="D17" s="76" t="s">
        <v>30</v>
      </c>
      <c r="E17" s="20" t="str">
        <f>+'2022-2023'!F18</f>
        <v/>
      </c>
      <c r="F17" s="62"/>
      <c r="G17" s="18">
        <v>0</v>
      </c>
      <c r="H17" s="18"/>
      <c r="I17" s="18"/>
      <c r="J17" s="18">
        <v>0</v>
      </c>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8"/>
      <c r="BK17" s="18"/>
      <c r="BL17" s="18"/>
      <c r="BM17" s="18"/>
      <c r="BN17" s="18"/>
      <c r="BO17" s="18"/>
      <c r="BP17" s="18"/>
      <c r="BQ17" s="18"/>
      <c r="BR17" s="18"/>
      <c r="BS17" s="18"/>
      <c r="BT17" s="18"/>
      <c r="BU17" s="18"/>
      <c r="BV17" s="18"/>
      <c r="BW17" s="18"/>
      <c r="BX17" s="18"/>
      <c r="BY17" s="18"/>
      <c r="BZ17" s="18"/>
      <c r="CA17" s="18"/>
      <c r="CB17" s="18"/>
      <c r="CC17" s="18"/>
      <c r="CD17" s="18"/>
      <c r="CE17" s="18"/>
      <c r="CF17" s="18"/>
      <c r="CG17" s="18"/>
      <c r="CH17" s="18"/>
      <c r="CI17" s="18"/>
      <c r="CJ17" s="18"/>
      <c r="CK17" s="18"/>
      <c r="CL17" s="18"/>
      <c r="CM17" s="18"/>
      <c r="CN17" s="18"/>
      <c r="CO17" s="18"/>
      <c r="CP17" s="18"/>
      <c r="CQ17" s="18"/>
      <c r="CR17" s="18"/>
      <c r="CS17" s="18"/>
      <c r="CT17" s="18"/>
      <c r="CU17" s="18"/>
      <c r="CV17" s="18"/>
      <c r="CW17" s="18"/>
      <c r="CX17" s="18"/>
      <c r="CY17" s="18"/>
      <c r="CZ17" s="18"/>
      <c r="DA17" s="18"/>
      <c r="DB17" s="18"/>
      <c r="DC17" s="18"/>
      <c r="DD17" s="18"/>
      <c r="DE17" s="18"/>
    </row>
    <row r="18" spans="1:109" s="19" customFormat="1" ht="76.349999999999994" customHeight="1" x14ac:dyDescent="0.3">
      <c r="A18" s="142"/>
      <c r="B18" s="141"/>
      <c r="C18" s="142"/>
      <c r="D18" s="76" t="s">
        <v>34</v>
      </c>
      <c r="E18" s="20" t="str">
        <f>+'2023-2024'!F18</f>
        <v/>
      </c>
      <c r="F18" s="62"/>
      <c r="G18" s="18">
        <v>0</v>
      </c>
      <c r="H18" s="18"/>
      <c r="I18" s="18"/>
      <c r="J18" s="18">
        <v>0</v>
      </c>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8"/>
      <c r="BR18" s="18"/>
      <c r="BS18" s="18"/>
      <c r="BT18" s="18"/>
      <c r="BU18" s="18"/>
      <c r="BV18" s="18"/>
      <c r="BW18" s="18"/>
      <c r="BX18" s="18"/>
      <c r="BY18" s="18"/>
      <c r="BZ18" s="18"/>
      <c r="CA18" s="18"/>
      <c r="CB18" s="18"/>
      <c r="CC18" s="18"/>
      <c r="CD18" s="18"/>
      <c r="CE18" s="18"/>
      <c r="CF18" s="18"/>
      <c r="CG18" s="18"/>
      <c r="CH18" s="18"/>
      <c r="CI18" s="18"/>
      <c r="CJ18" s="18"/>
      <c r="CK18" s="18"/>
      <c r="CL18" s="18"/>
      <c r="CM18" s="18"/>
      <c r="CN18" s="18"/>
      <c r="CO18" s="18"/>
      <c r="CP18" s="18"/>
      <c r="CQ18" s="18"/>
      <c r="CR18" s="18"/>
      <c r="CS18" s="18"/>
      <c r="CT18" s="18"/>
      <c r="CU18" s="18"/>
      <c r="CV18" s="18"/>
      <c r="CW18" s="18"/>
      <c r="CX18" s="18"/>
      <c r="CY18" s="18"/>
      <c r="CZ18" s="18"/>
      <c r="DA18" s="18"/>
      <c r="DB18" s="18"/>
      <c r="DC18" s="18"/>
      <c r="DD18" s="18"/>
      <c r="DE18" s="18"/>
    </row>
    <row r="19" spans="1:109" s="19" customFormat="1" ht="76.349999999999994" customHeight="1" x14ac:dyDescent="0.3">
      <c r="A19" s="142"/>
      <c r="B19" s="141"/>
      <c r="C19" s="142"/>
      <c r="D19" s="76" t="s">
        <v>38</v>
      </c>
      <c r="E19" s="20" t="str">
        <f>+'2024-2025'!F18</f>
        <v/>
      </c>
      <c r="F19" s="62"/>
      <c r="G19" s="18">
        <v>0</v>
      </c>
      <c r="H19" s="18"/>
      <c r="I19" s="18"/>
      <c r="J19" s="18">
        <v>0</v>
      </c>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8"/>
      <c r="BR19" s="18"/>
      <c r="BS19" s="18"/>
      <c r="BT19" s="18"/>
      <c r="BU19" s="18"/>
      <c r="BV19" s="18"/>
      <c r="BW19" s="18"/>
      <c r="BX19" s="18"/>
      <c r="BY19" s="18"/>
      <c r="BZ19" s="18"/>
      <c r="CA19" s="18"/>
      <c r="CB19" s="18"/>
      <c r="CC19" s="18"/>
      <c r="CD19" s="18"/>
      <c r="CE19" s="18"/>
      <c r="CF19" s="18"/>
      <c r="CG19" s="18"/>
      <c r="CH19" s="18"/>
      <c r="CI19" s="18"/>
      <c r="CJ19" s="18"/>
      <c r="CK19" s="18"/>
      <c r="CL19" s="18"/>
      <c r="CM19" s="18"/>
      <c r="CN19" s="18"/>
      <c r="CO19" s="18"/>
      <c r="CP19" s="18"/>
      <c r="CQ19" s="18"/>
      <c r="CR19" s="18"/>
      <c r="CS19" s="18"/>
      <c r="CT19" s="18"/>
      <c r="CU19" s="18"/>
      <c r="CV19" s="18"/>
      <c r="CW19" s="18"/>
      <c r="CX19" s="18"/>
      <c r="CY19" s="18"/>
      <c r="CZ19" s="18"/>
      <c r="DA19" s="18"/>
      <c r="DB19" s="18"/>
      <c r="DC19" s="18"/>
      <c r="DD19" s="18"/>
      <c r="DE19" s="18"/>
    </row>
    <row r="20" spans="1:109" s="19" customFormat="1" ht="76.349999999999994" customHeight="1" x14ac:dyDescent="0.3">
      <c r="A20" s="142"/>
      <c r="B20" s="141"/>
      <c r="C20" s="142"/>
      <c r="D20" s="63" t="s">
        <v>42</v>
      </c>
      <c r="E20" s="21" t="str">
        <f>IF(SUM(E15:E19)=0,"",SUM(E15:E19))</f>
        <v/>
      </c>
      <c r="F20" s="62"/>
      <c r="G20" s="18">
        <v>0</v>
      </c>
      <c r="H20" s="18"/>
      <c r="I20" s="18"/>
      <c r="J20" s="18">
        <v>0</v>
      </c>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8"/>
      <c r="BK20" s="18"/>
      <c r="BL20" s="18"/>
      <c r="BM20" s="18"/>
      <c r="BN20" s="18"/>
      <c r="BO20" s="18"/>
      <c r="BP20" s="18"/>
      <c r="BQ20" s="18"/>
      <c r="BR20" s="18"/>
      <c r="BS20" s="18"/>
      <c r="BT20" s="18"/>
      <c r="BU20" s="18"/>
      <c r="BV20" s="18"/>
      <c r="BW20" s="18"/>
      <c r="BX20" s="18"/>
      <c r="BY20" s="18"/>
      <c r="BZ20" s="18"/>
      <c r="CA20" s="18"/>
      <c r="CB20" s="18"/>
      <c r="CC20" s="18"/>
      <c r="CD20" s="18"/>
      <c r="CE20" s="18"/>
      <c r="CF20" s="18"/>
      <c r="CG20" s="18"/>
      <c r="CH20" s="18"/>
      <c r="CI20" s="18"/>
      <c r="CJ20" s="18"/>
      <c r="CK20" s="18"/>
      <c r="CL20" s="18"/>
      <c r="CM20" s="18"/>
      <c r="CN20" s="18"/>
      <c r="CO20" s="18"/>
      <c r="CP20" s="18"/>
      <c r="CQ20" s="18"/>
      <c r="CR20" s="18"/>
      <c r="CS20" s="18"/>
      <c r="CT20" s="18"/>
      <c r="CU20" s="18"/>
      <c r="CV20" s="18"/>
      <c r="CW20" s="18"/>
      <c r="CX20" s="18"/>
      <c r="CY20" s="18"/>
      <c r="CZ20" s="18"/>
      <c r="DA20" s="18"/>
      <c r="DB20" s="18"/>
      <c r="DC20" s="18"/>
      <c r="DD20" s="18"/>
      <c r="DE20" s="18"/>
    </row>
    <row r="21" spans="1:109" s="19" customFormat="1" ht="76.349999999999994" customHeight="1" x14ac:dyDescent="0.3">
      <c r="A21" s="142"/>
      <c r="B21" s="141"/>
      <c r="C21" s="142"/>
      <c r="D21" s="63" t="s">
        <v>19</v>
      </c>
      <c r="E21" s="21" t="str">
        <f>IF(+'2024-2025'!F19=0,"",+'2024-2025'!F19)</f>
        <v/>
      </c>
      <c r="F21" s="64"/>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8"/>
      <c r="BK21" s="18"/>
      <c r="BL21" s="18"/>
      <c r="BM21" s="18"/>
      <c r="BN21" s="18"/>
      <c r="BO21" s="18"/>
      <c r="BP21" s="18"/>
      <c r="BQ21" s="18"/>
      <c r="BR21" s="18"/>
      <c r="BS21" s="18"/>
      <c r="BT21" s="18"/>
      <c r="BU21" s="18"/>
      <c r="BV21" s="18"/>
      <c r="BW21" s="18"/>
      <c r="BX21" s="18"/>
      <c r="BY21" s="18"/>
      <c r="BZ21" s="18"/>
      <c r="CA21" s="18"/>
      <c r="CB21" s="18"/>
      <c r="CC21" s="18"/>
      <c r="CD21" s="18"/>
      <c r="CE21" s="18"/>
      <c r="CF21" s="18"/>
      <c r="CG21" s="18"/>
      <c r="CH21" s="18"/>
      <c r="CI21" s="18"/>
      <c r="CJ21" s="18"/>
      <c r="CK21" s="18"/>
      <c r="CL21" s="18"/>
      <c r="CM21" s="18"/>
      <c r="CN21" s="18"/>
      <c r="CO21" s="18"/>
      <c r="CP21" s="18"/>
      <c r="CQ21" s="18"/>
      <c r="CR21" s="18"/>
      <c r="CS21" s="18"/>
      <c r="CT21" s="18"/>
      <c r="CU21" s="18"/>
      <c r="CV21" s="18"/>
      <c r="CW21" s="18"/>
      <c r="CX21" s="18"/>
      <c r="CY21" s="18"/>
      <c r="CZ21" s="18"/>
      <c r="DA21" s="18"/>
      <c r="DB21" s="18"/>
      <c r="DC21" s="18"/>
      <c r="DD21" s="18"/>
      <c r="DE21" s="18"/>
    </row>
    <row r="22" spans="1:109" s="19" customFormat="1" ht="100.35" customHeight="1" x14ac:dyDescent="0.3">
      <c r="A22" s="16" t="s">
        <v>9</v>
      </c>
      <c r="B22" s="16" t="s">
        <v>43</v>
      </c>
      <c r="C22" s="29" t="s">
        <v>23</v>
      </c>
      <c r="D22" s="29" t="s">
        <v>1</v>
      </c>
      <c r="E22" s="30" t="s">
        <v>44</v>
      </c>
      <c r="F22" s="31" t="s">
        <v>2</v>
      </c>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8"/>
      <c r="BK22" s="18"/>
      <c r="BL22" s="18"/>
      <c r="BM22" s="18"/>
      <c r="BN22" s="18"/>
      <c r="BO22" s="18"/>
      <c r="BP22" s="18"/>
      <c r="BQ22" s="18"/>
      <c r="BR22" s="18"/>
      <c r="BS22" s="18"/>
      <c r="BT22" s="18"/>
      <c r="BU22" s="18"/>
      <c r="BV22" s="18"/>
      <c r="BW22" s="18"/>
      <c r="BX22" s="18"/>
      <c r="BY22" s="18"/>
      <c r="BZ22" s="18"/>
      <c r="CA22" s="18"/>
      <c r="CB22" s="18"/>
      <c r="CC22" s="18"/>
      <c r="CD22" s="18"/>
      <c r="CE22" s="18"/>
      <c r="CF22" s="18"/>
      <c r="CG22" s="18"/>
      <c r="CH22" s="18"/>
      <c r="CI22" s="18"/>
      <c r="CJ22" s="18"/>
      <c r="CK22" s="18"/>
      <c r="CL22" s="18"/>
      <c r="CM22" s="18"/>
      <c r="CN22" s="18"/>
      <c r="CO22" s="18"/>
      <c r="CP22" s="18"/>
      <c r="CQ22" s="18"/>
      <c r="CR22" s="18"/>
      <c r="CS22" s="18"/>
      <c r="CT22" s="18"/>
      <c r="CU22" s="18"/>
      <c r="CV22" s="18"/>
      <c r="CW22" s="18"/>
      <c r="CX22" s="18"/>
      <c r="CY22" s="18"/>
      <c r="CZ22" s="18"/>
      <c r="DA22" s="18"/>
      <c r="DB22" s="18"/>
      <c r="DC22" s="18"/>
      <c r="DD22" s="18"/>
      <c r="DE22" s="18"/>
    </row>
    <row r="23" spans="1:109" s="19" customFormat="1" ht="76.349999999999994" customHeight="1" x14ac:dyDescent="0.3">
      <c r="A23" s="142" t="str">
        <f>+G23</f>
        <v>2. Intersect with women in pregnancy and the inter-pregnancy interval, to reach them at a time when they are most likely to contact the health care system.</v>
      </c>
      <c r="B23" s="141" t="s">
        <v>16</v>
      </c>
      <c r="C23" s="142">
        <f t="shared" ref="C23" si="1">+J23</f>
        <v>0</v>
      </c>
      <c r="D23" s="76" t="s">
        <v>18</v>
      </c>
      <c r="E23" s="20" t="str">
        <f>+'2020-2021'!F25</f>
        <v/>
      </c>
      <c r="F23" s="60"/>
      <c r="G23" s="18" t="str" cm="1">
        <f t="array" ref="G23:G28">+'2024-2025'!A21:A26</f>
        <v>2. Intersect with women in pregnancy and the inter-pregnancy interval, to reach them at a time when they are most likely to contact the health care system.</v>
      </c>
      <c r="H23" s="18"/>
      <c r="I23" s="18"/>
      <c r="J23" s="18" cm="1">
        <f t="array" ref="J23:J28">+'2024-2025'!D21:D26</f>
        <v>0</v>
      </c>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8"/>
      <c r="BK23" s="18"/>
      <c r="BL23" s="18"/>
      <c r="BM23" s="18"/>
      <c r="BN23" s="18"/>
      <c r="BO23" s="18"/>
      <c r="BP23" s="18"/>
      <c r="BQ23" s="18"/>
      <c r="BR23" s="18"/>
      <c r="BS23" s="18"/>
      <c r="BT23" s="18"/>
      <c r="BU23" s="18"/>
      <c r="BV23" s="18"/>
      <c r="BW23" s="18"/>
      <c r="BX23" s="18"/>
      <c r="BY23" s="18"/>
      <c r="BZ23" s="18"/>
      <c r="CA23" s="18"/>
      <c r="CB23" s="18"/>
      <c r="CC23" s="18"/>
      <c r="CD23" s="18"/>
      <c r="CE23" s="18"/>
      <c r="CF23" s="18"/>
      <c r="CG23" s="18"/>
      <c r="CH23" s="18"/>
      <c r="CI23" s="18"/>
      <c r="CJ23" s="18"/>
      <c r="CK23" s="18"/>
      <c r="CL23" s="18"/>
      <c r="CM23" s="18"/>
      <c r="CN23" s="18"/>
      <c r="CO23" s="18"/>
      <c r="CP23" s="18"/>
      <c r="CQ23" s="18"/>
      <c r="CR23" s="18"/>
      <c r="CS23" s="18"/>
      <c r="CT23" s="18"/>
      <c r="CU23" s="18"/>
      <c r="CV23" s="18"/>
      <c r="CW23" s="18"/>
      <c r="CX23" s="18"/>
      <c r="CY23" s="18"/>
      <c r="CZ23" s="18"/>
      <c r="DA23" s="18"/>
      <c r="DB23" s="18"/>
      <c r="DC23" s="18"/>
      <c r="DD23" s="18"/>
      <c r="DE23" s="18"/>
    </row>
    <row r="24" spans="1:109" s="25" customFormat="1" ht="76.349999999999994" customHeight="1" x14ac:dyDescent="0.25">
      <c r="A24" s="142"/>
      <c r="B24" s="141"/>
      <c r="C24" s="142"/>
      <c r="D24" s="76" t="s">
        <v>27</v>
      </c>
      <c r="E24" s="20" t="str">
        <f>+'2021-2022'!F25</f>
        <v/>
      </c>
      <c r="F24" s="62"/>
      <c r="G24" s="25">
        <v>0</v>
      </c>
      <c r="J24" s="25">
        <v>0</v>
      </c>
    </row>
    <row r="25" spans="1:109" s="25" customFormat="1" ht="76.349999999999994" customHeight="1" x14ac:dyDescent="0.25">
      <c r="A25" s="142"/>
      <c r="B25" s="141"/>
      <c r="C25" s="142"/>
      <c r="D25" s="76" t="s">
        <v>30</v>
      </c>
      <c r="E25" s="20" t="str">
        <f>+'2022-2023'!F24</f>
        <v/>
      </c>
      <c r="F25" s="62"/>
      <c r="G25" s="25">
        <v>0</v>
      </c>
      <c r="J25" s="25">
        <v>0</v>
      </c>
    </row>
    <row r="26" spans="1:109" s="25" customFormat="1" ht="76.349999999999994" customHeight="1" x14ac:dyDescent="0.25">
      <c r="A26" s="142"/>
      <c r="B26" s="141"/>
      <c r="C26" s="142"/>
      <c r="D26" s="76" t="s">
        <v>34</v>
      </c>
      <c r="E26" s="20" t="str">
        <f>+'2023-2024'!F25</f>
        <v/>
      </c>
      <c r="F26" s="62"/>
      <c r="G26" s="25">
        <v>0</v>
      </c>
      <c r="J26" s="25">
        <v>0</v>
      </c>
    </row>
    <row r="27" spans="1:109" s="25" customFormat="1" ht="76.349999999999994" customHeight="1" x14ac:dyDescent="0.25">
      <c r="A27" s="142"/>
      <c r="B27" s="141"/>
      <c r="C27" s="142"/>
      <c r="D27" s="76" t="s">
        <v>38</v>
      </c>
      <c r="E27" s="20" t="str">
        <f>+'2024-2025'!F25</f>
        <v/>
      </c>
      <c r="F27" s="62"/>
      <c r="G27" s="25">
        <v>0</v>
      </c>
      <c r="J27" s="25">
        <v>0</v>
      </c>
    </row>
    <row r="28" spans="1:109" s="25" customFormat="1" ht="76.349999999999994" customHeight="1" x14ac:dyDescent="0.25">
      <c r="A28" s="142"/>
      <c r="B28" s="141"/>
      <c r="C28" s="142"/>
      <c r="D28" s="63" t="s">
        <v>42</v>
      </c>
      <c r="E28" s="21" t="str">
        <f>IF(SUM(E23:E27)=0,"",SUM(E23:E27))</f>
        <v/>
      </c>
      <c r="F28" s="62"/>
      <c r="G28" s="25">
        <v>0</v>
      </c>
      <c r="J28" s="25">
        <v>0</v>
      </c>
    </row>
    <row r="29" spans="1:109" s="25" customFormat="1" ht="76.349999999999994" customHeight="1" x14ac:dyDescent="0.25">
      <c r="A29" s="142"/>
      <c r="B29" s="141"/>
      <c r="C29" s="142"/>
      <c r="D29" s="63" t="s">
        <v>19</v>
      </c>
      <c r="E29" s="21" t="str">
        <f>IF(+'2024-2025'!F26=0,"",+'2024-2025'!F26)</f>
        <v/>
      </c>
      <c r="F29" s="64"/>
    </row>
    <row r="30" spans="1:109" s="25" customFormat="1" ht="39" customHeight="1" x14ac:dyDescent="0.25">
      <c r="A30" s="138" t="s">
        <v>8</v>
      </c>
      <c r="B30" s="139"/>
      <c r="C30" s="139"/>
      <c r="D30" s="139"/>
      <c r="E30" s="139"/>
      <c r="F30" s="140"/>
    </row>
    <row r="31" spans="1:109" s="25" customFormat="1" ht="68.099999999999994" customHeight="1" x14ac:dyDescent="0.25">
      <c r="A31" s="143" t="e">
        <f>+G31</f>
        <v>#REF!</v>
      </c>
      <c r="B31" s="144"/>
      <c r="C31" s="144"/>
      <c r="D31" s="144"/>
      <c r="E31" s="144"/>
      <c r="F31" s="145"/>
      <c r="G31" s="24" t="e" cm="1">
        <f t="array" ref="G31:M31">+IF('2024-2025'!A28:G28="","",'2024-2025'!A28:G28)</f>
        <v>#REF!</v>
      </c>
      <c r="H31" s="25" t="str">
        <v/>
      </c>
      <c r="I31" s="25" t="str">
        <v/>
      </c>
      <c r="J31" s="25" t="str">
        <v/>
      </c>
      <c r="K31" s="25" t="str">
        <v/>
      </c>
      <c r="L31" s="25" t="str">
        <v/>
      </c>
      <c r="M31" s="25" t="str">
        <v/>
      </c>
    </row>
    <row r="32" spans="1:109" s="26" customFormat="1" ht="100.35" customHeight="1" x14ac:dyDescent="0.4">
      <c r="A32" s="36" t="s">
        <v>9</v>
      </c>
      <c r="B32" s="42" t="s">
        <v>43</v>
      </c>
      <c r="C32" s="37" t="s">
        <v>23</v>
      </c>
      <c r="D32" s="37" t="s">
        <v>1</v>
      </c>
      <c r="E32" s="38" t="s">
        <v>44</v>
      </c>
      <c r="F32" s="39" t="s">
        <v>2</v>
      </c>
    </row>
    <row r="33" spans="1:10" s="25" customFormat="1" ht="76.349999999999994" customHeight="1" x14ac:dyDescent="0.25">
      <c r="A33" s="142" t="str">
        <f>+G33</f>
        <v xml:space="preserve">3. Partner with local Community Based Organizations (CBOs) and other partners to expand the reach of preventative messages, conducting outreach to specific racial and ethnic groups or specific populations of high-need women in contact with other services. </v>
      </c>
      <c r="B33" s="141" t="s">
        <v>14</v>
      </c>
      <c r="C33" s="142" t="str">
        <f t="shared" ref="C33" si="2">+J33</f>
        <v xml:space="preserve">ESM 1.3 Percentage of women receiving preventative health visits at Title X programs. </v>
      </c>
      <c r="D33" s="77" t="s">
        <v>18</v>
      </c>
      <c r="E33" s="14" t="str">
        <f>+'2020-2021'!F34</f>
        <v/>
      </c>
      <c r="F33" s="60"/>
      <c r="G33" s="18" t="str" cm="1">
        <f t="array" ref="G33:G38">+'2024-2025'!A30:A35</f>
        <v xml:space="preserve">3. Partner with local Community Based Organizations (CBOs) and other partners to expand the reach of preventative messages, conducting outreach to specific racial and ethnic groups or specific populations of high-need women in contact with other services. </v>
      </c>
      <c r="H33" s="18"/>
      <c r="I33" s="18"/>
      <c r="J33" s="18" t="str" cm="1">
        <f t="array" ref="J33:J38">+'2024-2025'!D30:D35</f>
        <v xml:space="preserve">ESM 1.3 Percentage of women receiving preventative health visits at Title X programs. </v>
      </c>
    </row>
    <row r="34" spans="1:10" s="25" customFormat="1" ht="76.349999999999994" customHeight="1" x14ac:dyDescent="0.25">
      <c r="A34" s="142"/>
      <c r="B34" s="141"/>
      <c r="C34" s="142"/>
      <c r="D34" s="77" t="s">
        <v>27</v>
      </c>
      <c r="E34" s="14" t="str">
        <f>+'2021-2022'!F34</f>
        <v/>
      </c>
      <c r="F34" s="62"/>
      <c r="G34" s="25">
        <v>0</v>
      </c>
      <c r="J34" s="25">
        <v>0</v>
      </c>
    </row>
    <row r="35" spans="1:10" s="25" customFormat="1" ht="76.349999999999994" customHeight="1" x14ac:dyDescent="0.25">
      <c r="A35" s="142"/>
      <c r="B35" s="141"/>
      <c r="C35" s="142"/>
      <c r="D35" s="77" t="s">
        <v>30</v>
      </c>
      <c r="E35" s="14" t="str">
        <f>+'2022-2023'!F57</f>
        <v/>
      </c>
      <c r="F35" s="62"/>
      <c r="G35" s="25">
        <v>0</v>
      </c>
      <c r="J35" s="25">
        <v>0</v>
      </c>
    </row>
    <row r="36" spans="1:10" s="25" customFormat="1" ht="76.349999999999994" customHeight="1" x14ac:dyDescent="0.25">
      <c r="A36" s="142"/>
      <c r="B36" s="141"/>
      <c r="C36" s="142"/>
      <c r="D36" s="77" t="s">
        <v>34</v>
      </c>
      <c r="E36" s="14">
        <f>+'2023-2024'!F32</f>
        <v>0</v>
      </c>
      <c r="F36" s="62"/>
      <c r="G36" s="25">
        <v>0</v>
      </c>
      <c r="J36" s="25">
        <v>0</v>
      </c>
    </row>
    <row r="37" spans="1:10" s="25" customFormat="1" ht="76.349999999999994" customHeight="1" x14ac:dyDescent="0.25">
      <c r="A37" s="142"/>
      <c r="B37" s="141"/>
      <c r="C37" s="142"/>
      <c r="D37" s="77" t="s">
        <v>38</v>
      </c>
      <c r="E37" s="14" t="str">
        <f>+'2024-2025'!F34</f>
        <v/>
      </c>
      <c r="F37" s="62"/>
      <c r="G37" s="25">
        <v>0</v>
      </c>
      <c r="J37" s="25">
        <v>0</v>
      </c>
    </row>
    <row r="38" spans="1:10" s="25" customFormat="1" ht="76.349999999999994" customHeight="1" x14ac:dyDescent="0.25">
      <c r="A38" s="142"/>
      <c r="B38" s="141"/>
      <c r="C38" s="142"/>
      <c r="D38" s="65" t="s">
        <v>42</v>
      </c>
      <c r="E38" s="22" t="str">
        <f>IF(SUM(E33:E37)=0,"",SUM(E33:E37))</f>
        <v/>
      </c>
      <c r="F38" s="62"/>
      <c r="G38" s="25">
        <v>0</v>
      </c>
      <c r="J38" s="25">
        <v>0</v>
      </c>
    </row>
    <row r="39" spans="1:10" s="25" customFormat="1" ht="76.349999999999994" customHeight="1" x14ac:dyDescent="0.25">
      <c r="A39" s="142"/>
      <c r="B39" s="141"/>
      <c r="C39" s="142"/>
      <c r="D39" s="65" t="s">
        <v>19</v>
      </c>
      <c r="E39" s="22">
        <f>IF(+'2024-2025'!F35=0,"",+'2024-2025'!F35)</f>
        <v>6000</v>
      </c>
      <c r="F39" s="64"/>
    </row>
    <row r="40" spans="1:10" s="25" customFormat="1" ht="100.35" customHeight="1" x14ac:dyDescent="0.25">
      <c r="A40" s="42" t="s">
        <v>9</v>
      </c>
      <c r="B40" s="42" t="s">
        <v>43</v>
      </c>
      <c r="C40" s="43" t="s">
        <v>23</v>
      </c>
      <c r="D40" s="43" t="s">
        <v>1</v>
      </c>
      <c r="E40" s="17" t="s">
        <v>44</v>
      </c>
      <c r="F40" s="44" t="s">
        <v>2</v>
      </c>
    </row>
    <row r="41" spans="1:10" s="25" customFormat="1" ht="76.349999999999994" customHeight="1" x14ac:dyDescent="0.25">
      <c r="A41" s="142" t="e" vm="2">
        <f ca="1">+G41</f>
        <v>#VALUE!</v>
      </c>
      <c r="B41" s="141" t="s">
        <v>15</v>
      </c>
      <c r="C41" s="142" t="e" vm="2">
        <f t="shared" ref="C41" ca="1" si="3">+J41</f>
        <v>#VALUE!</v>
      </c>
      <c r="D41" s="77" t="s">
        <v>18</v>
      </c>
      <c r="E41" s="14" t="str">
        <f>+'2020-2021'!F41</f>
        <v/>
      </c>
      <c r="F41" s="60"/>
      <c r="G41" s="18" t="e" cm="1" vm="2">
        <f t="array" aca="1" ref="G41:G46" ca="1">+'2024-2025'!A37:A42</f>
        <v>#VALUE!</v>
      </c>
      <c r="H41" s="18"/>
      <c r="I41" s="18"/>
      <c r="J41" s="18" t="e" cm="1" vm="2">
        <f t="array" aca="1" ref="J41:J46" ca="1">+'2024-2025'!D37:D42</f>
        <v>#VALUE!</v>
      </c>
    </row>
    <row r="42" spans="1:10" s="25" customFormat="1" ht="76.349999999999994" customHeight="1" x14ac:dyDescent="0.25">
      <c r="A42" s="142"/>
      <c r="B42" s="141"/>
      <c r="C42" s="142"/>
      <c r="D42" s="77" t="s">
        <v>27</v>
      </c>
      <c r="E42" s="14" t="str">
        <f>+'2021-2022'!F41</f>
        <v/>
      </c>
      <c r="F42" s="62"/>
      <c r="G42" s="25">
        <f ca="1"/>
        <v>0</v>
      </c>
      <c r="J42" s="25">
        <f ca="1"/>
        <v>0</v>
      </c>
    </row>
    <row r="43" spans="1:10" s="25" customFormat="1" ht="76.349999999999994" customHeight="1" x14ac:dyDescent="0.25">
      <c r="A43" s="142"/>
      <c r="B43" s="141"/>
      <c r="C43" s="142"/>
      <c r="D43" s="77" t="s">
        <v>30</v>
      </c>
      <c r="E43" s="14" t="str">
        <f>+'2022-2023'!F64</f>
        <v/>
      </c>
      <c r="F43" s="62"/>
      <c r="G43" s="25">
        <f ca="1"/>
        <v>0</v>
      </c>
      <c r="J43" s="25">
        <f ca="1"/>
        <v>0</v>
      </c>
    </row>
    <row r="44" spans="1:10" s="25" customFormat="1" ht="76.349999999999994" customHeight="1" x14ac:dyDescent="0.25">
      <c r="A44" s="142"/>
      <c r="B44" s="141"/>
      <c r="C44" s="142"/>
      <c r="D44" s="77" t="s">
        <v>34</v>
      </c>
      <c r="E44" s="14" t="str">
        <f>+'2023-2024'!F39</f>
        <v/>
      </c>
      <c r="F44" s="62"/>
      <c r="G44" s="25">
        <f ca="1"/>
        <v>0</v>
      </c>
      <c r="J44" s="25">
        <f ca="1"/>
        <v>0</v>
      </c>
    </row>
    <row r="45" spans="1:10" s="25" customFormat="1" ht="76.349999999999994" customHeight="1" x14ac:dyDescent="0.25">
      <c r="A45" s="142"/>
      <c r="B45" s="141"/>
      <c r="C45" s="142"/>
      <c r="D45" s="77" t="s">
        <v>38</v>
      </c>
      <c r="E45" s="14" t="str">
        <f>+'2024-2025'!F41</f>
        <v/>
      </c>
      <c r="F45" s="62"/>
      <c r="G45" s="25">
        <f ca="1"/>
        <v>0</v>
      </c>
      <c r="J45" s="25">
        <f ca="1"/>
        <v>0</v>
      </c>
    </row>
    <row r="46" spans="1:10" s="25" customFormat="1" ht="76.349999999999994" customHeight="1" x14ac:dyDescent="0.25">
      <c r="A46" s="142"/>
      <c r="B46" s="141"/>
      <c r="C46" s="142"/>
      <c r="D46" s="65" t="s">
        <v>42</v>
      </c>
      <c r="E46" s="22" t="str">
        <f>IF(SUM(E41:E45)=0,"",SUM(E41:E45))</f>
        <v/>
      </c>
      <c r="F46" s="62"/>
      <c r="G46" s="25">
        <f ca="1"/>
        <v>0</v>
      </c>
      <c r="J46" s="25">
        <f ca="1"/>
        <v>0</v>
      </c>
    </row>
    <row r="47" spans="1:10" s="25" customFormat="1" ht="76.349999999999994" customHeight="1" x14ac:dyDescent="0.25">
      <c r="A47" s="142"/>
      <c r="B47" s="141"/>
      <c r="C47" s="142"/>
      <c r="D47" s="65" t="s">
        <v>19</v>
      </c>
      <c r="E47" s="22" t="str">
        <f>IF(+'2024-2025'!F42=0,"",+'2024-2025'!F42)</f>
        <v/>
      </c>
      <c r="F47" s="64"/>
    </row>
    <row r="48" spans="1:10" s="25" customFormat="1" ht="76.349999999999994" customHeight="1" x14ac:dyDescent="0.25">
      <c r="A48" s="142" t="str">
        <f>+G48</f>
        <v>c.</v>
      </c>
      <c r="B48" s="141" t="s">
        <v>16</v>
      </c>
      <c r="C48" s="142" t="str">
        <f t="shared" ref="C48" si="4">+J48</f>
        <v>c.</v>
      </c>
      <c r="D48" s="77" t="s">
        <v>18</v>
      </c>
      <c r="E48" s="14" t="str">
        <f>+'2020-2021'!F47</f>
        <v/>
      </c>
      <c r="F48" s="60"/>
      <c r="G48" s="18" t="str" cm="1">
        <f t="array" ref="G48:G53">+'2024-2025'!A43:A48</f>
        <v>c.</v>
      </c>
      <c r="H48" s="18"/>
      <c r="I48" s="18"/>
      <c r="J48" s="18" t="str" cm="1">
        <f t="array" ref="J48:J53">+'2024-2025'!D43:D48</f>
        <v>c.</v>
      </c>
    </row>
    <row r="49" spans="1:13" s="25" customFormat="1" ht="76.349999999999994" customHeight="1" x14ac:dyDescent="0.25">
      <c r="A49" s="142"/>
      <c r="B49" s="141"/>
      <c r="C49" s="142"/>
      <c r="D49" s="77" t="s">
        <v>27</v>
      </c>
      <c r="E49" s="14" t="str">
        <f>+'2021-2022'!F47</f>
        <v/>
      </c>
      <c r="F49" s="62"/>
      <c r="G49" s="25">
        <v>0</v>
      </c>
      <c r="J49" s="25">
        <v>0</v>
      </c>
    </row>
    <row r="50" spans="1:13" s="25" customFormat="1" ht="76.349999999999994" customHeight="1" x14ac:dyDescent="0.25">
      <c r="A50" s="142"/>
      <c r="B50" s="141"/>
      <c r="C50" s="142"/>
      <c r="D50" s="77" t="s">
        <v>30</v>
      </c>
      <c r="E50" s="14" t="str">
        <f>+'2022-2023'!F70</f>
        <v/>
      </c>
      <c r="F50" s="62"/>
      <c r="G50" s="25">
        <v>0</v>
      </c>
      <c r="J50" s="25">
        <v>0</v>
      </c>
    </row>
    <row r="51" spans="1:13" s="25" customFormat="1" ht="76.349999999999994" customHeight="1" x14ac:dyDescent="0.25">
      <c r="A51" s="142"/>
      <c r="B51" s="141"/>
      <c r="C51" s="142"/>
      <c r="D51" s="77" t="s">
        <v>34</v>
      </c>
      <c r="E51" s="14" t="str">
        <f>+'2023-2024'!F45</f>
        <v/>
      </c>
      <c r="F51" s="62"/>
      <c r="G51" s="25">
        <v>0</v>
      </c>
      <c r="J51" s="25">
        <v>0</v>
      </c>
    </row>
    <row r="52" spans="1:13" s="25" customFormat="1" ht="76.349999999999994" customHeight="1" x14ac:dyDescent="0.25">
      <c r="A52" s="142"/>
      <c r="B52" s="141"/>
      <c r="C52" s="142"/>
      <c r="D52" s="77" t="s">
        <v>38</v>
      </c>
      <c r="E52" s="14" t="str">
        <f>+'2024-2025'!F47</f>
        <v/>
      </c>
      <c r="F52" s="62"/>
      <c r="G52" s="25">
        <v>0</v>
      </c>
      <c r="J52" s="25">
        <v>0</v>
      </c>
    </row>
    <row r="53" spans="1:13" s="25" customFormat="1" ht="76.349999999999994" customHeight="1" x14ac:dyDescent="0.25">
      <c r="A53" s="142"/>
      <c r="B53" s="141"/>
      <c r="C53" s="142"/>
      <c r="D53" s="65" t="s">
        <v>42</v>
      </c>
      <c r="E53" s="22" t="str">
        <f>IF(SUM(E48:E52)=0,"",SUM(E48:E52))</f>
        <v/>
      </c>
      <c r="F53" s="62"/>
      <c r="G53" s="25">
        <v>0</v>
      </c>
      <c r="J53" s="25">
        <v>0</v>
      </c>
    </row>
    <row r="54" spans="1:13" s="25" customFormat="1" ht="76.349999999999994" customHeight="1" x14ac:dyDescent="0.25">
      <c r="A54" s="142"/>
      <c r="B54" s="141"/>
      <c r="C54" s="142"/>
      <c r="D54" s="65" t="s">
        <v>19</v>
      </c>
      <c r="E54" s="22" t="str">
        <f>IF(+'2024-2025'!F48=0,"",+'2024-2025'!F48)</f>
        <v/>
      </c>
      <c r="F54" s="64"/>
    </row>
    <row r="55" spans="1:13" s="25" customFormat="1" ht="39" customHeight="1" x14ac:dyDescent="0.25">
      <c r="A55" s="114" t="s">
        <v>17</v>
      </c>
      <c r="B55" s="115"/>
      <c r="C55" s="115"/>
      <c r="D55" s="115"/>
      <c r="E55" s="115"/>
      <c r="F55" s="116"/>
    </row>
    <row r="56" spans="1:13" s="25" customFormat="1" ht="68.099999999999994" customHeight="1" x14ac:dyDescent="0.25">
      <c r="A56" s="143" t="str">
        <f>+G56</f>
        <v/>
      </c>
      <c r="B56" s="144"/>
      <c r="C56" s="144"/>
      <c r="D56" s="144"/>
      <c r="E56" s="144"/>
      <c r="F56" s="145"/>
      <c r="G56" s="24" t="str" cm="1">
        <f t="array" ref="G56:M56">+IF('2024-2025'!A50:G50="","",'2024-2025'!A50:G50)</f>
        <v/>
      </c>
      <c r="H56" s="25" t="str">
        <v/>
      </c>
      <c r="I56" s="25" t="str">
        <v/>
      </c>
      <c r="J56" s="25" t="str">
        <v/>
      </c>
      <c r="K56" s="25" t="str">
        <v/>
      </c>
      <c r="L56" s="25" t="str">
        <v/>
      </c>
      <c r="M56" s="25" t="str">
        <v/>
      </c>
    </row>
    <row r="57" spans="1:13" s="25" customFormat="1" ht="100.35" customHeight="1" x14ac:dyDescent="0.25">
      <c r="A57" s="45" t="s">
        <v>9</v>
      </c>
      <c r="B57" s="50" t="s">
        <v>43</v>
      </c>
      <c r="C57" s="46" t="s">
        <v>23</v>
      </c>
      <c r="D57" s="46" t="s">
        <v>1</v>
      </c>
      <c r="E57" s="47" t="s">
        <v>44</v>
      </c>
      <c r="F57" s="48" t="s">
        <v>2</v>
      </c>
    </row>
    <row r="58" spans="1:13" s="25" customFormat="1" ht="76.349999999999994" customHeight="1" x14ac:dyDescent="0.25">
      <c r="A58" s="142" t="str">
        <f>+G58</f>
        <v>a.</v>
      </c>
      <c r="B58" s="141" t="s">
        <v>14</v>
      </c>
      <c r="C58" s="142" t="str">
        <f t="shared" ref="C58" si="5">+J58</f>
        <v>a.</v>
      </c>
      <c r="D58" s="78" t="s">
        <v>18</v>
      </c>
      <c r="E58" s="12" t="str">
        <f>+'2020-2021'!F56</f>
        <v/>
      </c>
      <c r="F58" s="60"/>
      <c r="G58" s="18" t="str" cm="1">
        <f t="array" ref="G58:G63">+'2024-2025'!A52:A57</f>
        <v>a.</v>
      </c>
      <c r="H58" s="18"/>
      <c r="I58" s="18"/>
      <c r="J58" s="18" t="str" cm="1">
        <f t="array" ref="J58:J63">+'2024-2025'!D52:D57</f>
        <v>a.</v>
      </c>
    </row>
    <row r="59" spans="1:13" s="25" customFormat="1" ht="76.349999999999994" customHeight="1" x14ac:dyDescent="0.25">
      <c r="A59" s="142"/>
      <c r="B59" s="141"/>
      <c r="C59" s="142"/>
      <c r="D59" s="78" t="s">
        <v>27</v>
      </c>
      <c r="E59" s="12" t="str">
        <f>+'2021-2022'!F56</f>
        <v/>
      </c>
      <c r="F59" s="62"/>
      <c r="G59" s="25">
        <v>0</v>
      </c>
      <c r="J59" s="25">
        <v>0</v>
      </c>
    </row>
    <row r="60" spans="1:13" s="25" customFormat="1" ht="76.349999999999994" customHeight="1" x14ac:dyDescent="0.25">
      <c r="A60" s="142"/>
      <c r="B60" s="141"/>
      <c r="C60" s="142"/>
      <c r="D60" s="78" t="s">
        <v>30</v>
      </c>
      <c r="E60" s="12" t="str">
        <f>+'2022-2023'!F79</f>
        <v/>
      </c>
      <c r="F60" s="62"/>
      <c r="G60" s="25">
        <v>0</v>
      </c>
      <c r="J60" s="25">
        <v>0</v>
      </c>
    </row>
    <row r="61" spans="1:13" s="25" customFormat="1" ht="76.349999999999994" customHeight="1" x14ac:dyDescent="0.25">
      <c r="A61" s="142"/>
      <c r="B61" s="141"/>
      <c r="C61" s="142"/>
      <c r="D61" s="78" t="s">
        <v>34</v>
      </c>
      <c r="E61" s="12" t="str">
        <f>+'2023-2024'!F54</f>
        <v/>
      </c>
      <c r="F61" s="62"/>
      <c r="G61" s="25">
        <v>0</v>
      </c>
      <c r="J61" s="25">
        <v>0</v>
      </c>
    </row>
    <row r="62" spans="1:13" s="25" customFormat="1" ht="76.349999999999994" customHeight="1" x14ac:dyDescent="0.25">
      <c r="A62" s="142"/>
      <c r="B62" s="141"/>
      <c r="C62" s="142"/>
      <c r="D62" s="78" t="s">
        <v>38</v>
      </c>
      <c r="E62" s="12" t="str">
        <f>+'2024-2025'!F56</f>
        <v/>
      </c>
      <c r="F62" s="62"/>
      <c r="G62" s="25">
        <v>0</v>
      </c>
      <c r="J62" s="25">
        <v>0</v>
      </c>
    </row>
    <row r="63" spans="1:13" s="25" customFormat="1" ht="76.349999999999994" customHeight="1" x14ac:dyDescent="0.25">
      <c r="A63" s="142"/>
      <c r="B63" s="141"/>
      <c r="C63" s="142"/>
      <c r="D63" s="66" t="s">
        <v>42</v>
      </c>
      <c r="E63" s="23" t="str">
        <f>IF(SUM(E58:E62)=0,"",SUM(E58:E62))</f>
        <v/>
      </c>
      <c r="F63" s="62"/>
      <c r="G63" s="25">
        <v>0</v>
      </c>
      <c r="J63" s="25">
        <v>0</v>
      </c>
    </row>
    <row r="64" spans="1:13" s="25" customFormat="1" ht="76.349999999999994" customHeight="1" x14ac:dyDescent="0.25">
      <c r="A64" s="142"/>
      <c r="B64" s="141"/>
      <c r="C64" s="142"/>
      <c r="D64" s="66" t="s">
        <v>19</v>
      </c>
      <c r="E64" s="23" t="str">
        <f>IF(+'2024-2025'!F57=0,"",+'2024-2025'!F57)</f>
        <v/>
      </c>
      <c r="F64" s="64"/>
    </row>
    <row r="65" spans="1:10" s="25" customFormat="1" ht="76.349999999999994" customHeight="1" x14ac:dyDescent="0.25">
      <c r="A65" s="142" t="str">
        <f>+G65</f>
        <v>b.</v>
      </c>
      <c r="B65" s="141" t="s">
        <v>15</v>
      </c>
      <c r="C65" s="142" t="str">
        <f t="shared" ref="C65" si="6">+J65</f>
        <v>b.</v>
      </c>
      <c r="D65" s="78" t="s">
        <v>18</v>
      </c>
      <c r="E65" s="12" t="str">
        <f>+'2020-2021'!F62</f>
        <v/>
      </c>
      <c r="F65" s="60"/>
      <c r="G65" s="18" t="str" cm="1">
        <f t="array" ref="G65:G70">+'2024-2025'!A58:A63</f>
        <v>b.</v>
      </c>
      <c r="H65" s="18"/>
      <c r="I65" s="18"/>
      <c r="J65" s="18" t="str" cm="1">
        <f t="array" ref="J65:J70">+'2024-2025'!D58:D63</f>
        <v>b.</v>
      </c>
    </row>
    <row r="66" spans="1:10" s="25" customFormat="1" ht="76.349999999999994" customHeight="1" x14ac:dyDescent="0.25">
      <c r="A66" s="142"/>
      <c r="B66" s="141"/>
      <c r="C66" s="142"/>
      <c r="D66" s="78" t="s">
        <v>27</v>
      </c>
      <c r="E66" s="12" t="str">
        <f>+'2021-2022'!F62</f>
        <v/>
      </c>
      <c r="F66" s="62"/>
      <c r="G66" s="25">
        <v>0</v>
      </c>
      <c r="J66" s="25">
        <v>0</v>
      </c>
    </row>
    <row r="67" spans="1:10" s="25" customFormat="1" ht="76.349999999999994" customHeight="1" x14ac:dyDescent="0.25">
      <c r="A67" s="142"/>
      <c r="B67" s="141"/>
      <c r="C67" s="142"/>
      <c r="D67" s="78" t="s">
        <v>30</v>
      </c>
      <c r="E67" s="12" t="str">
        <f>+'2022-2023'!F85</f>
        <v/>
      </c>
      <c r="F67" s="62"/>
      <c r="G67" s="25">
        <v>0</v>
      </c>
      <c r="J67" s="25">
        <v>0</v>
      </c>
    </row>
    <row r="68" spans="1:10" s="25" customFormat="1" ht="76.349999999999994" customHeight="1" x14ac:dyDescent="0.25">
      <c r="A68" s="142"/>
      <c r="B68" s="141"/>
      <c r="C68" s="142"/>
      <c r="D68" s="78" t="s">
        <v>34</v>
      </c>
      <c r="E68" s="12" t="str">
        <f>+'2023-2024'!F60</f>
        <v/>
      </c>
      <c r="F68" s="62"/>
      <c r="G68" s="25">
        <v>0</v>
      </c>
      <c r="J68" s="25">
        <v>0</v>
      </c>
    </row>
    <row r="69" spans="1:10" s="25" customFormat="1" ht="76.349999999999994" customHeight="1" x14ac:dyDescent="0.25">
      <c r="A69" s="142"/>
      <c r="B69" s="141"/>
      <c r="C69" s="142"/>
      <c r="D69" s="78" t="s">
        <v>38</v>
      </c>
      <c r="E69" s="12" t="str">
        <f>+'2024-2025'!F62</f>
        <v/>
      </c>
      <c r="F69" s="62"/>
      <c r="G69" s="25">
        <v>0</v>
      </c>
      <c r="J69" s="25">
        <v>0</v>
      </c>
    </row>
    <row r="70" spans="1:10" s="25" customFormat="1" ht="76.349999999999994" customHeight="1" x14ac:dyDescent="0.25">
      <c r="A70" s="142"/>
      <c r="B70" s="141"/>
      <c r="C70" s="142"/>
      <c r="D70" s="66" t="s">
        <v>42</v>
      </c>
      <c r="E70" s="23" t="str">
        <f>IF(SUM(E65:E69)=0,"",SUM(E65:E69))</f>
        <v/>
      </c>
      <c r="F70" s="62"/>
      <c r="G70" s="25">
        <v>0</v>
      </c>
      <c r="J70" s="25">
        <v>0</v>
      </c>
    </row>
    <row r="71" spans="1:10" s="25" customFormat="1" ht="76.349999999999994" customHeight="1" x14ac:dyDescent="0.25">
      <c r="A71" s="142"/>
      <c r="B71" s="141"/>
      <c r="C71" s="142"/>
      <c r="D71" s="66" t="s">
        <v>19</v>
      </c>
      <c r="E71" s="23" t="str">
        <f>IF(+'2024-2025'!F63=0,"",+'2024-2025'!F63)</f>
        <v/>
      </c>
      <c r="F71" s="64"/>
    </row>
    <row r="72" spans="1:10" s="25" customFormat="1" ht="100.35" customHeight="1" x14ac:dyDescent="0.25">
      <c r="A72" s="50" t="s">
        <v>9</v>
      </c>
      <c r="B72" s="50" t="s">
        <v>43</v>
      </c>
      <c r="C72" s="51" t="s">
        <v>23</v>
      </c>
      <c r="D72" s="51" t="s">
        <v>1</v>
      </c>
      <c r="E72" s="52" t="s">
        <v>44</v>
      </c>
      <c r="F72" s="53" t="s">
        <v>2</v>
      </c>
    </row>
    <row r="73" spans="1:10" s="25" customFormat="1" ht="76.349999999999994" customHeight="1" x14ac:dyDescent="0.25">
      <c r="A73" s="142" t="str">
        <f>+G73</f>
        <v>c.</v>
      </c>
      <c r="B73" s="141" t="s">
        <v>16</v>
      </c>
      <c r="C73" s="142" t="str">
        <f t="shared" ref="C73" si="7">+J73</f>
        <v xml:space="preserve">c.
</v>
      </c>
      <c r="D73" s="78" t="s">
        <v>18</v>
      </c>
      <c r="E73" s="12" t="str">
        <f>+'2020-2021'!F69</f>
        <v/>
      </c>
      <c r="F73" s="60"/>
      <c r="G73" s="18" t="str" cm="1">
        <f t="array" ref="G73:G78">+'2024-2025'!A65:A70</f>
        <v>c.</v>
      </c>
      <c r="H73" s="18"/>
      <c r="I73" s="18"/>
      <c r="J73" s="18" t="str" cm="1">
        <f t="array" ref="J73:J78">+'2024-2025'!D65:D70</f>
        <v xml:space="preserve">c.
</v>
      </c>
    </row>
    <row r="74" spans="1:10" s="25" customFormat="1" ht="76.349999999999994" customHeight="1" x14ac:dyDescent="0.25">
      <c r="A74" s="142"/>
      <c r="B74" s="141"/>
      <c r="C74" s="142"/>
      <c r="D74" s="78" t="s">
        <v>27</v>
      </c>
      <c r="E74" s="12" t="str">
        <f>+'2021-2022'!F69</f>
        <v/>
      </c>
      <c r="F74" s="62"/>
      <c r="G74" s="25">
        <v>0</v>
      </c>
      <c r="J74" s="25">
        <v>0</v>
      </c>
    </row>
    <row r="75" spans="1:10" s="25" customFormat="1" ht="76.349999999999994" customHeight="1" x14ac:dyDescent="0.25">
      <c r="A75" s="142"/>
      <c r="B75" s="141"/>
      <c r="C75" s="142"/>
      <c r="D75" s="78" t="s">
        <v>30</v>
      </c>
      <c r="E75" s="12" t="str">
        <f>+'2022-2023'!F92</f>
        <v/>
      </c>
      <c r="F75" s="62"/>
      <c r="G75" s="25">
        <v>0</v>
      </c>
      <c r="J75" s="25">
        <v>0</v>
      </c>
    </row>
    <row r="76" spans="1:10" s="25" customFormat="1" ht="76.349999999999994" customHeight="1" x14ac:dyDescent="0.25">
      <c r="A76" s="142"/>
      <c r="B76" s="141"/>
      <c r="C76" s="142"/>
      <c r="D76" s="78" t="s">
        <v>34</v>
      </c>
      <c r="E76" s="12" t="str">
        <f>+'2023-2024'!F67</f>
        <v/>
      </c>
      <c r="F76" s="62"/>
      <c r="G76" s="25">
        <v>0</v>
      </c>
      <c r="J76" s="25">
        <v>0</v>
      </c>
    </row>
    <row r="77" spans="1:10" s="25" customFormat="1" ht="76.349999999999994" customHeight="1" x14ac:dyDescent="0.25">
      <c r="A77" s="142"/>
      <c r="B77" s="141"/>
      <c r="C77" s="142"/>
      <c r="D77" s="78" t="s">
        <v>38</v>
      </c>
      <c r="E77" s="12" t="str">
        <f>+'2024-2025'!F69</f>
        <v/>
      </c>
      <c r="F77" s="62"/>
      <c r="G77" s="25">
        <v>0</v>
      </c>
      <c r="J77" s="25">
        <v>0</v>
      </c>
    </row>
    <row r="78" spans="1:10" s="25" customFormat="1" ht="76.349999999999994" customHeight="1" x14ac:dyDescent="0.25">
      <c r="A78" s="142"/>
      <c r="B78" s="141"/>
      <c r="C78" s="142"/>
      <c r="D78" s="66" t="s">
        <v>42</v>
      </c>
      <c r="E78" s="23" t="str">
        <f>IF(SUM(E73:E77)=0,"",SUM(E73:E77))</f>
        <v/>
      </c>
      <c r="F78" s="62"/>
      <c r="G78" s="25">
        <v>0</v>
      </c>
      <c r="J78" s="25">
        <v>0</v>
      </c>
    </row>
    <row r="79" spans="1:10" s="25" customFormat="1" ht="76.349999999999994" customHeight="1" x14ac:dyDescent="0.25">
      <c r="A79" s="142"/>
      <c r="B79" s="141"/>
      <c r="C79" s="142"/>
      <c r="D79" s="66" t="s">
        <v>19</v>
      </c>
      <c r="E79" s="23" t="str">
        <f>IF(+'2024-2025'!F70=0,"",+'2024-2025'!F70)</f>
        <v/>
      </c>
      <c r="F79" s="64"/>
    </row>
    <row r="80" spans="1:10" s="25" customFormat="1" x14ac:dyDescent="0.25"/>
    <row r="81" s="25" customFormat="1" x14ac:dyDescent="0.25"/>
    <row r="82" s="25" customFormat="1" x14ac:dyDescent="0.25"/>
    <row r="83" s="25" customFormat="1" x14ac:dyDescent="0.25"/>
    <row r="84" s="25" customFormat="1" x14ac:dyDescent="0.25"/>
    <row r="85" s="25" customFormat="1" x14ac:dyDescent="0.25"/>
    <row r="86" s="25" customFormat="1" x14ac:dyDescent="0.25"/>
    <row r="87" s="25" customFormat="1" x14ac:dyDescent="0.25"/>
    <row r="88" s="25" customFormat="1" x14ac:dyDescent="0.25"/>
    <row r="89" s="25" customFormat="1" x14ac:dyDescent="0.25"/>
    <row r="90" s="25" customFormat="1" x14ac:dyDescent="0.25"/>
    <row r="91" s="25" customFormat="1" x14ac:dyDescent="0.25"/>
    <row r="92" s="25" customFormat="1" x14ac:dyDescent="0.25"/>
    <row r="93" s="25" customFormat="1" x14ac:dyDescent="0.25"/>
    <row r="94" s="25" customFormat="1" x14ac:dyDescent="0.25"/>
    <row r="95" s="25" customFormat="1" x14ac:dyDescent="0.25"/>
    <row r="96" s="25" customFormat="1" x14ac:dyDescent="0.25"/>
    <row r="97" spans="1:6" s="25" customFormat="1" x14ac:dyDescent="0.25"/>
    <row r="98" spans="1:6" s="25" customFormat="1" x14ac:dyDescent="0.25"/>
    <row r="99" spans="1:6" s="25" customFormat="1" x14ac:dyDescent="0.25"/>
    <row r="100" spans="1:6" s="25" customFormat="1" x14ac:dyDescent="0.25"/>
    <row r="101" spans="1:6" s="25" customFormat="1" x14ac:dyDescent="0.25"/>
    <row r="102" spans="1:6" s="25" customFormat="1" x14ac:dyDescent="0.25"/>
    <row r="103" spans="1:6" s="25" customFormat="1" x14ac:dyDescent="0.25"/>
    <row r="104" spans="1:6" s="25" customFormat="1" x14ac:dyDescent="0.25"/>
    <row r="105" spans="1:6" s="25" customFormat="1" x14ac:dyDescent="0.25"/>
    <row r="106" spans="1:6" s="25" customFormat="1" x14ac:dyDescent="0.25"/>
    <row r="107" spans="1:6" s="24" customFormat="1" x14ac:dyDescent="0.25">
      <c r="A107" s="25"/>
      <c r="B107" s="25"/>
      <c r="C107" s="25"/>
      <c r="D107" s="25"/>
      <c r="E107" s="25"/>
      <c r="F107" s="25"/>
    </row>
    <row r="108" spans="1:6" s="24" customFormat="1" x14ac:dyDescent="0.25">
      <c r="A108" s="25"/>
      <c r="B108" s="25"/>
      <c r="C108" s="25"/>
      <c r="D108" s="25"/>
      <c r="E108" s="25"/>
      <c r="F108" s="25"/>
    </row>
    <row r="109" spans="1:6" s="24" customFormat="1" x14ac:dyDescent="0.25">
      <c r="A109" s="25"/>
      <c r="B109" s="25"/>
      <c r="C109" s="25"/>
      <c r="D109" s="25"/>
      <c r="E109" s="25"/>
      <c r="F109" s="25"/>
    </row>
    <row r="110" spans="1:6" s="24" customFormat="1" x14ac:dyDescent="0.25">
      <c r="A110" s="25"/>
      <c r="B110" s="25"/>
      <c r="C110" s="25"/>
      <c r="D110" s="25"/>
      <c r="E110" s="25"/>
      <c r="F110" s="25"/>
    </row>
    <row r="111" spans="1:6" s="24" customFormat="1" x14ac:dyDescent="0.25">
      <c r="A111" s="25"/>
      <c r="B111" s="25"/>
      <c r="C111" s="25"/>
      <c r="D111" s="25"/>
      <c r="E111" s="25"/>
      <c r="F111" s="25"/>
    </row>
    <row r="112" spans="1:6" s="24" customFormat="1" x14ac:dyDescent="0.25">
      <c r="A112" s="25"/>
      <c r="B112" s="25"/>
      <c r="C112" s="25"/>
      <c r="D112" s="25"/>
      <c r="E112" s="25"/>
      <c r="F112" s="25"/>
    </row>
    <row r="113" spans="1:6" s="24" customFormat="1" x14ac:dyDescent="0.25">
      <c r="A113" s="25"/>
      <c r="B113" s="25"/>
      <c r="C113" s="25"/>
      <c r="D113" s="25"/>
      <c r="E113" s="25"/>
      <c r="F113" s="25"/>
    </row>
    <row r="114" spans="1:6" s="24" customFormat="1" x14ac:dyDescent="0.25">
      <c r="A114" s="25"/>
      <c r="B114" s="25"/>
      <c r="C114" s="25"/>
      <c r="D114" s="25"/>
      <c r="E114" s="25"/>
      <c r="F114" s="25"/>
    </row>
    <row r="115" spans="1:6" s="24" customFormat="1" x14ac:dyDescent="0.25">
      <c r="A115" s="25"/>
      <c r="B115" s="25"/>
      <c r="C115" s="25"/>
      <c r="D115" s="25"/>
      <c r="E115" s="25"/>
      <c r="F115" s="25"/>
    </row>
    <row r="116" spans="1:6" s="24" customFormat="1" x14ac:dyDescent="0.25">
      <c r="A116" s="25"/>
      <c r="B116" s="25"/>
      <c r="C116" s="25"/>
      <c r="D116" s="25"/>
      <c r="E116" s="25"/>
      <c r="F116" s="25"/>
    </row>
    <row r="117" spans="1:6" s="24" customFormat="1" x14ac:dyDescent="0.25">
      <c r="A117" s="25"/>
      <c r="B117" s="25"/>
      <c r="C117" s="25"/>
      <c r="D117" s="25"/>
      <c r="E117" s="25"/>
      <c r="F117" s="25"/>
    </row>
    <row r="118" spans="1:6" s="24" customFormat="1" x14ac:dyDescent="0.25">
      <c r="A118" s="25"/>
      <c r="B118" s="25"/>
      <c r="C118" s="25"/>
      <c r="D118" s="25"/>
      <c r="E118" s="25"/>
      <c r="F118" s="25"/>
    </row>
    <row r="119" spans="1:6" s="24" customFormat="1" x14ac:dyDescent="0.25">
      <c r="A119" s="25"/>
      <c r="B119" s="25"/>
      <c r="C119" s="25"/>
      <c r="D119" s="25"/>
      <c r="E119" s="25"/>
      <c r="F119" s="25"/>
    </row>
    <row r="120" spans="1:6" s="24" customFormat="1" x14ac:dyDescent="0.25">
      <c r="A120" s="25"/>
      <c r="B120" s="25"/>
      <c r="C120" s="25"/>
      <c r="D120" s="25"/>
      <c r="E120" s="25"/>
      <c r="F120" s="25"/>
    </row>
    <row r="121" spans="1:6" s="24" customFormat="1" x14ac:dyDescent="0.25">
      <c r="A121" s="25"/>
      <c r="B121" s="25"/>
      <c r="C121" s="25"/>
      <c r="D121" s="25"/>
      <c r="E121" s="25"/>
      <c r="F121" s="25"/>
    </row>
    <row r="122" spans="1:6" s="24" customFormat="1" x14ac:dyDescent="0.25">
      <c r="A122" s="25"/>
      <c r="B122" s="25"/>
      <c r="C122" s="25"/>
      <c r="D122" s="25"/>
      <c r="E122" s="25"/>
      <c r="F122" s="25"/>
    </row>
    <row r="123" spans="1:6" s="24" customFormat="1" x14ac:dyDescent="0.25">
      <c r="A123" s="25"/>
      <c r="B123" s="25"/>
      <c r="C123" s="25"/>
      <c r="D123" s="25"/>
      <c r="E123" s="25"/>
      <c r="F123" s="25"/>
    </row>
    <row r="124" spans="1:6" s="24" customFormat="1" x14ac:dyDescent="0.25">
      <c r="A124" s="25"/>
      <c r="B124" s="25"/>
      <c r="C124" s="25"/>
      <c r="D124" s="25"/>
      <c r="E124" s="25"/>
      <c r="F124" s="25"/>
    </row>
    <row r="125" spans="1:6" s="24" customFormat="1" x14ac:dyDescent="0.25">
      <c r="A125" s="25"/>
      <c r="B125" s="25"/>
      <c r="C125" s="25"/>
      <c r="D125" s="25"/>
      <c r="E125" s="25"/>
      <c r="F125" s="25"/>
    </row>
    <row r="126" spans="1:6" s="24" customFormat="1" x14ac:dyDescent="0.25">
      <c r="A126" s="25"/>
      <c r="B126" s="25"/>
      <c r="C126" s="25"/>
      <c r="D126" s="25"/>
      <c r="E126" s="25"/>
      <c r="F126" s="25"/>
    </row>
  </sheetData>
  <sheetProtection sheet="1" objects="1" scenarios="1"/>
  <mergeCells count="36">
    <mergeCell ref="A6:F6"/>
    <mergeCell ref="A1:F1"/>
    <mergeCell ref="A2:F2"/>
    <mergeCell ref="A3:F3"/>
    <mergeCell ref="A4:F4"/>
    <mergeCell ref="A8:A14"/>
    <mergeCell ref="C8:C14"/>
    <mergeCell ref="A15:A21"/>
    <mergeCell ref="B15:B21"/>
    <mergeCell ref="C15:C21"/>
    <mergeCell ref="B8:B14"/>
    <mergeCell ref="A23:A29"/>
    <mergeCell ref="B23:B29"/>
    <mergeCell ref="C23:C29"/>
    <mergeCell ref="A30:F30"/>
    <mergeCell ref="A31:F31"/>
    <mergeCell ref="B33:B39"/>
    <mergeCell ref="C33:C39"/>
    <mergeCell ref="A41:A47"/>
    <mergeCell ref="B41:B47"/>
    <mergeCell ref="C41:C47"/>
    <mergeCell ref="A33:A39"/>
    <mergeCell ref="A73:A79"/>
    <mergeCell ref="B73:B79"/>
    <mergeCell ref="C73:C79"/>
    <mergeCell ref="A58:A64"/>
    <mergeCell ref="B58:B64"/>
    <mergeCell ref="C58:C64"/>
    <mergeCell ref="A65:A71"/>
    <mergeCell ref="B65:B71"/>
    <mergeCell ref="C65:C71"/>
    <mergeCell ref="A48:A54"/>
    <mergeCell ref="B48:B54"/>
    <mergeCell ref="C48:C54"/>
    <mergeCell ref="A55:F55"/>
    <mergeCell ref="A56:F56"/>
  </mergeCells>
  <conditionalFormatting sqref="E12 E14">
    <cfRule type="expression" dxfId="171" priority="317">
      <formula>AND(TODAY()&gt;=#REF!,TODAY()&lt;#REF!)</formula>
    </cfRule>
  </conditionalFormatting>
  <conditionalFormatting sqref="E12 E14">
    <cfRule type="expression" dxfId="170" priority="318" stopIfTrue="1">
      <formula>NOT(AND(MAX(#REF!,#REF!)&gt;=#REF!,MIN(#REF!,#REF!)&lt;#REF!))</formula>
    </cfRule>
    <cfRule type="expression" dxfId="169" priority="319">
      <formula>AND(#REF!&gt;=#REF!,#REF!&lt;#REF!)</formula>
    </cfRule>
    <cfRule type="expression" dxfId="168" priority="320" stopIfTrue="1">
      <formula>AND(#REF!&gt;=#REF!,#REF!&lt;#REF!)</formula>
    </cfRule>
  </conditionalFormatting>
  <conditionalFormatting sqref="E47">
    <cfRule type="expression" dxfId="167" priority="189">
      <formula>AND(TODAY()&gt;=#REF!,TODAY()&lt;#REF!)</formula>
    </cfRule>
  </conditionalFormatting>
  <conditionalFormatting sqref="E39">
    <cfRule type="expression" dxfId="166" priority="197">
      <formula>AND(TODAY()&gt;=#REF!,TODAY()&lt;#REF!)</formula>
    </cfRule>
  </conditionalFormatting>
  <conditionalFormatting sqref="E29">
    <cfRule type="expression" dxfId="165" priority="205">
      <formula>AND(TODAY()&gt;=#REF!,TODAY()&lt;#REF!)</formula>
    </cfRule>
  </conditionalFormatting>
  <conditionalFormatting sqref="E21">
    <cfRule type="expression" dxfId="164" priority="213">
      <formula>AND(TODAY()&gt;=#REF!,TODAY()&lt;#REF!)</formula>
    </cfRule>
  </conditionalFormatting>
  <conditionalFormatting sqref="E8:E11">
    <cfRule type="expression" dxfId="163" priority="217">
      <formula>AND(TODAY()&gt;=#REF!,TODAY()&lt;#REF!)</formula>
    </cfRule>
  </conditionalFormatting>
  <conditionalFormatting sqref="E8:E11">
    <cfRule type="expression" dxfId="162" priority="218" stopIfTrue="1">
      <formula>NOT(AND(MAX(#REF!,#REF!)&gt;=#REF!,MIN(#REF!,#REF!)&lt;#REF!))</formula>
    </cfRule>
    <cfRule type="expression" dxfId="161" priority="219">
      <formula>AND(#REF!&gt;=#REF!,#REF!&lt;#REF!)</formula>
    </cfRule>
    <cfRule type="expression" dxfId="160" priority="220" stopIfTrue="1">
      <formula>AND(#REF!&gt;=#REF!,#REF!&lt;#REF!)</formula>
    </cfRule>
  </conditionalFormatting>
  <conditionalFormatting sqref="E21">
    <cfRule type="expression" dxfId="159" priority="214" stopIfTrue="1">
      <formula>NOT(AND(MAX(#REF!,#REF!)&gt;=#REF!,MIN(#REF!,#REF!)&lt;#REF!))</formula>
    </cfRule>
    <cfRule type="expression" dxfId="158" priority="215">
      <formula>AND(#REF!&gt;=#REF!,#REF!&lt;#REF!)</formula>
    </cfRule>
    <cfRule type="expression" dxfId="157" priority="216" stopIfTrue="1">
      <formula>AND(#REF!&gt;=#REF!,#REF!&lt;#REF!)</formula>
    </cfRule>
  </conditionalFormatting>
  <conditionalFormatting sqref="E29">
    <cfRule type="expression" dxfId="156" priority="206" stopIfTrue="1">
      <formula>NOT(AND(MAX(#REF!,#REF!)&gt;=#REF!,MIN(#REF!,#REF!)&lt;#REF!))</formula>
    </cfRule>
    <cfRule type="expression" dxfId="155" priority="207">
      <formula>AND(#REF!&gt;=#REF!,#REF!&lt;#REF!)</formula>
    </cfRule>
    <cfRule type="expression" dxfId="154" priority="208" stopIfTrue="1">
      <formula>AND(#REF!&gt;=#REF!,#REF!&lt;#REF!)</formula>
    </cfRule>
  </conditionalFormatting>
  <conditionalFormatting sqref="E39">
    <cfRule type="expression" dxfId="153" priority="198" stopIfTrue="1">
      <formula>NOT(AND(MAX(#REF!,#REF!)&gt;=#REF!,MIN(#REF!,#REF!)&lt;#REF!))</formula>
    </cfRule>
    <cfRule type="expression" dxfId="152" priority="199">
      <formula>AND(#REF!&gt;=#REF!,#REF!&lt;#REF!)</formula>
    </cfRule>
    <cfRule type="expression" dxfId="151" priority="200" stopIfTrue="1">
      <formula>AND(#REF!&gt;=#REF!,#REF!&lt;#REF!)</formula>
    </cfRule>
  </conditionalFormatting>
  <conditionalFormatting sqref="E54">
    <cfRule type="expression" dxfId="150" priority="181">
      <formula>AND(TODAY()&gt;=#REF!,TODAY()&lt;#REF!)</formula>
    </cfRule>
  </conditionalFormatting>
  <conditionalFormatting sqref="E47">
    <cfRule type="expression" dxfId="149" priority="190" stopIfTrue="1">
      <formula>NOT(AND(MAX(#REF!,#REF!)&gt;=#REF!,MIN(#REF!,#REF!)&lt;#REF!))</formula>
    </cfRule>
    <cfRule type="expression" dxfId="148" priority="191">
      <formula>AND(#REF!&gt;=#REF!,#REF!&lt;#REF!)</formula>
    </cfRule>
    <cfRule type="expression" dxfId="147" priority="192" stopIfTrue="1">
      <formula>AND(#REF!&gt;=#REF!,#REF!&lt;#REF!)</formula>
    </cfRule>
  </conditionalFormatting>
  <conditionalFormatting sqref="E54">
    <cfRule type="expression" dxfId="146" priority="182" stopIfTrue="1">
      <formula>NOT(AND(MAX(#REF!,#REF!)&gt;=#REF!,MIN(#REF!,#REF!)&lt;#REF!))</formula>
    </cfRule>
    <cfRule type="expression" dxfId="145" priority="183">
      <formula>AND(#REF!&gt;=#REF!,#REF!&lt;#REF!)</formula>
    </cfRule>
    <cfRule type="expression" dxfId="144" priority="184" stopIfTrue="1">
      <formula>AND(#REF!&gt;=#REF!,#REF!&lt;#REF!)</formula>
    </cfRule>
  </conditionalFormatting>
  <conditionalFormatting sqref="E13">
    <cfRule type="expression" dxfId="143" priority="145">
      <formula>AND(TODAY()&gt;=#REF!,TODAY()&lt;#REF!)</formula>
    </cfRule>
  </conditionalFormatting>
  <conditionalFormatting sqref="E13">
    <cfRule type="expression" dxfId="142" priority="146" stopIfTrue="1">
      <formula>NOT(AND(MAX(#REF!,#REF!)&gt;=#REF!,MIN(#REF!,#REF!)&lt;#REF!))</formula>
    </cfRule>
    <cfRule type="expression" dxfId="141" priority="147">
      <formula>AND(#REF!&gt;=#REF!,#REF!&lt;#REF!)</formula>
    </cfRule>
    <cfRule type="expression" dxfId="140" priority="148" stopIfTrue="1">
      <formula>AND(#REF!&gt;=#REF!,#REF!&lt;#REF!)</formula>
    </cfRule>
  </conditionalFormatting>
  <conditionalFormatting sqref="E15">
    <cfRule type="expression" dxfId="139" priority="141">
      <formula>AND(TODAY()&gt;=#REF!,TODAY()&lt;#REF!)</formula>
    </cfRule>
  </conditionalFormatting>
  <conditionalFormatting sqref="E15">
    <cfRule type="expression" dxfId="138" priority="142" stopIfTrue="1">
      <formula>NOT(AND(MAX(#REF!,#REF!)&gt;=#REF!,MIN(#REF!,#REF!)&lt;#REF!))</formula>
    </cfRule>
    <cfRule type="expression" dxfId="137" priority="143">
      <formula>AND(#REF!&gt;=#REF!,#REF!&lt;#REF!)</formula>
    </cfRule>
    <cfRule type="expression" dxfId="136" priority="144" stopIfTrue="1">
      <formula>AND(#REF!&gt;=#REF!,#REF!&lt;#REF!)</formula>
    </cfRule>
  </conditionalFormatting>
  <conditionalFormatting sqref="E23">
    <cfRule type="expression" dxfId="135" priority="137">
      <formula>AND(TODAY()&gt;=#REF!,TODAY()&lt;#REF!)</formula>
    </cfRule>
  </conditionalFormatting>
  <conditionalFormatting sqref="E23">
    <cfRule type="expression" dxfId="134" priority="138" stopIfTrue="1">
      <formula>NOT(AND(MAX(#REF!,#REF!)&gt;=#REF!,MIN(#REF!,#REF!)&lt;#REF!))</formula>
    </cfRule>
    <cfRule type="expression" dxfId="133" priority="139">
      <formula>AND(#REF!&gt;=#REF!,#REF!&lt;#REF!)</formula>
    </cfRule>
    <cfRule type="expression" dxfId="132" priority="140" stopIfTrue="1">
      <formula>AND(#REF!&gt;=#REF!,#REF!&lt;#REF!)</formula>
    </cfRule>
  </conditionalFormatting>
  <conditionalFormatting sqref="E33">
    <cfRule type="expression" dxfId="131" priority="133">
      <formula>AND(TODAY()&gt;=#REF!,TODAY()&lt;#REF!)</formula>
    </cfRule>
  </conditionalFormatting>
  <conditionalFormatting sqref="E33">
    <cfRule type="expression" dxfId="130" priority="134" stopIfTrue="1">
      <formula>NOT(AND(MAX(#REF!,#REF!)&gt;=#REF!,MIN(#REF!,#REF!)&lt;#REF!))</formula>
    </cfRule>
    <cfRule type="expression" dxfId="129" priority="135">
      <formula>AND(#REF!&gt;=#REF!,#REF!&lt;#REF!)</formula>
    </cfRule>
    <cfRule type="expression" dxfId="128" priority="136" stopIfTrue="1">
      <formula>AND(#REF!&gt;=#REF!,#REF!&lt;#REF!)</formula>
    </cfRule>
  </conditionalFormatting>
  <conditionalFormatting sqref="E41">
    <cfRule type="expression" dxfId="127" priority="129">
      <formula>AND(TODAY()&gt;=#REF!,TODAY()&lt;#REF!)</formula>
    </cfRule>
  </conditionalFormatting>
  <conditionalFormatting sqref="E41">
    <cfRule type="expression" dxfId="126" priority="130" stopIfTrue="1">
      <formula>NOT(AND(MAX(#REF!,#REF!)&gt;=#REF!,MIN(#REF!,#REF!)&lt;#REF!))</formula>
    </cfRule>
    <cfRule type="expression" dxfId="125" priority="131">
      <formula>AND(#REF!&gt;=#REF!,#REF!&lt;#REF!)</formula>
    </cfRule>
    <cfRule type="expression" dxfId="124" priority="132" stopIfTrue="1">
      <formula>AND(#REF!&gt;=#REF!,#REF!&lt;#REF!)</formula>
    </cfRule>
  </conditionalFormatting>
  <conditionalFormatting sqref="E48">
    <cfRule type="expression" dxfId="123" priority="125">
      <formula>AND(TODAY()&gt;=#REF!,TODAY()&lt;#REF!)</formula>
    </cfRule>
  </conditionalFormatting>
  <conditionalFormatting sqref="E48">
    <cfRule type="expression" dxfId="122" priority="126" stopIfTrue="1">
      <formula>NOT(AND(MAX(#REF!,#REF!)&gt;=#REF!,MIN(#REF!,#REF!)&lt;#REF!))</formula>
    </cfRule>
    <cfRule type="expression" dxfId="121" priority="127">
      <formula>AND(#REF!&gt;=#REF!,#REF!&lt;#REF!)</formula>
    </cfRule>
    <cfRule type="expression" dxfId="120" priority="128" stopIfTrue="1">
      <formula>AND(#REF!&gt;=#REF!,#REF!&lt;#REF!)</formula>
    </cfRule>
  </conditionalFormatting>
  <conditionalFormatting sqref="E58">
    <cfRule type="expression" dxfId="119" priority="121">
      <formula>AND(TODAY()&gt;=#REF!,TODAY()&lt;#REF!)</formula>
    </cfRule>
  </conditionalFormatting>
  <conditionalFormatting sqref="E58">
    <cfRule type="expression" dxfId="118" priority="122" stopIfTrue="1">
      <formula>NOT(AND(MAX(#REF!,#REF!)&gt;=#REF!,MIN(#REF!,#REF!)&lt;#REF!))</formula>
    </cfRule>
    <cfRule type="expression" dxfId="117" priority="123">
      <formula>AND(#REF!&gt;=#REF!,#REF!&lt;#REF!)</formula>
    </cfRule>
    <cfRule type="expression" dxfId="116" priority="124" stopIfTrue="1">
      <formula>AND(#REF!&gt;=#REF!,#REF!&lt;#REF!)</formula>
    </cfRule>
  </conditionalFormatting>
  <conditionalFormatting sqref="E65">
    <cfRule type="expression" dxfId="115" priority="117">
      <formula>AND(TODAY()&gt;=#REF!,TODAY()&lt;#REF!)</formula>
    </cfRule>
  </conditionalFormatting>
  <conditionalFormatting sqref="E65">
    <cfRule type="expression" dxfId="114" priority="118" stopIfTrue="1">
      <formula>NOT(AND(MAX(#REF!,#REF!)&gt;=#REF!,MIN(#REF!,#REF!)&lt;#REF!))</formula>
    </cfRule>
    <cfRule type="expression" dxfId="113" priority="119">
      <formula>AND(#REF!&gt;=#REF!,#REF!&lt;#REF!)</formula>
    </cfRule>
    <cfRule type="expression" dxfId="112" priority="120" stopIfTrue="1">
      <formula>AND(#REF!&gt;=#REF!,#REF!&lt;#REF!)</formula>
    </cfRule>
  </conditionalFormatting>
  <conditionalFormatting sqref="E73">
    <cfRule type="expression" dxfId="111" priority="113">
      <formula>AND(TODAY()&gt;=#REF!,TODAY()&lt;#REF!)</formula>
    </cfRule>
  </conditionalFormatting>
  <conditionalFormatting sqref="E73">
    <cfRule type="expression" dxfId="110" priority="114" stopIfTrue="1">
      <formula>NOT(AND(MAX(#REF!,#REF!)&gt;=#REF!,MIN(#REF!,#REF!)&lt;#REF!))</formula>
    </cfRule>
    <cfRule type="expression" dxfId="109" priority="115">
      <formula>AND(#REF!&gt;=#REF!,#REF!&lt;#REF!)</formula>
    </cfRule>
    <cfRule type="expression" dxfId="108" priority="116" stopIfTrue="1">
      <formula>AND(#REF!&gt;=#REF!,#REF!&lt;#REF!)</formula>
    </cfRule>
  </conditionalFormatting>
  <conditionalFormatting sqref="E19">
    <cfRule type="expression" dxfId="107" priority="109">
      <formula>AND(TODAY()&gt;=#REF!,TODAY()&lt;#REF!)</formula>
    </cfRule>
  </conditionalFormatting>
  <conditionalFormatting sqref="E19">
    <cfRule type="expression" dxfId="106" priority="110" stopIfTrue="1">
      <formula>NOT(AND(MAX(#REF!,#REF!)&gt;=#REF!,MIN(#REF!,#REF!)&lt;#REF!))</formula>
    </cfRule>
    <cfRule type="expression" dxfId="105" priority="111">
      <formula>AND(#REF!&gt;=#REF!,#REF!&lt;#REF!)</formula>
    </cfRule>
    <cfRule type="expression" dxfId="104" priority="112" stopIfTrue="1">
      <formula>AND(#REF!&gt;=#REF!,#REF!&lt;#REF!)</formula>
    </cfRule>
  </conditionalFormatting>
  <conditionalFormatting sqref="E16:E18">
    <cfRule type="expression" dxfId="103" priority="105">
      <formula>AND(TODAY()&gt;=#REF!,TODAY()&lt;#REF!)</formula>
    </cfRule>
  </conditionalFormatting>
  <conditionalFormatting sqref="E16:E18">
    <cfRule type="expression" dxfId="102" priority="106" stopIfTrue="1">
      <formula>NOT(AND(MAX(#REF!,#REF!)&gt;=#REF!,MIN(#REF!,#REF!)&lt;#REF!))</formula>
    </cfRule>
    <cfRule type="expression" dxfId="101" priority="107">
      <formula>AND(#REF!&gt;=#REF!,#REF!&lt;#REF!)</formula>
    </cfRule>
    <cfRule type="expression" dxfId="100" priority="108" stopIfTrue="1">
      <formula>AND(#REF!&gt;=#REF!,#REF!&lt;#REF!)</formula>
    </cfRule>
  </conditionalFormatting>
  <conditionalFormatting sqref="E20">
    <cfRule type="expression" dxfId="99" priority="101">
      <formula>AND(TODAY()&gt;=#REF!,TODAY()&lt;#REF!)</formula>
    </cfRule>
  </conditionalFormatting>
  <conditionalFormatting sqref="E20">
    <cfRule type="expression" dxfId="98" priority="102" stopIfTrue="1">
      <formula>NOT(AND(MAX(#REF!,#REF!)&gt;=#REF!,MIN(#REF!,#REF!)&lt;#REF!))</formula>
    </cfRule>
    <cfRule type="expression" dxfId="97" priority="103">
      <formula>AND(#REF!&gt;=#REF!,#REF!&lt;#REF!)</formula>
    </cfRule>
    <cfRule type="expression" dxfId="96" priority="104" stopIfTrue="1">
      <formula>AND(#REF!&gt;=#REF!,#REF!&lt;#REF!)</formula>
    </cfRule>
  </conditionalFormatting>
  <conditionalFormatting sqref="E27">
    <cfRule type="expression" dxfId="95" priority="97">
      <formula>AND(TODAY()&gt;=#REF!,TODAY()&lt;#REF!)</formula>
    </cfRule>
  </conditionalFormatting>
  <conditionalFormatting sqref="E27">
    <cfRule type="expression" dxfId="94" priority="98" stopIfTrue="1">
      <formula>NOT(AND(MAX(#REF!,#REF!)&gt;=#REF!,MIN(#REF!,#REF!)&lt;#REF!))</formula>
    </cfRule>
    <cfRule type="expression" dxfId="93" priority="99">
      <formula>AND(#REF!&gt;=#REF!,#REF!&lt;#REF!)</formula>
    </cfRule>
    <cfRule type="expression" dxfId="92" priority="100" stopIfTrue="1">
      <formula>AND(#REF!&gt;=#REF!,#REF!&lt;#REF!)</formula>
    </cfRule>
  </conditionalFormatting>
  <conditionalFormatting sqref="E24:E26">
    <cfRule type="expression" dxfId="91" priority="93">
      <formula>AND(TODAY()&gt;=#REF!,TODAY()&lt;#REF!)</formula>
    </cfRule>
  </conditionalFormatting>
  <conditionalFormatting sqref="E24:E26">
    <cfRule type="expression" dxfId="90" priority="94" stopIfTrue="1">
      <formula>NOT(AND(MAX(#REF!,#REF!)&gt;=#REF!,MIN(#REF!,#REF!)&lt;#REF!))</formula>
    </cfRule>
    <cfRule type="expression" dxfId="89" priority="95">
      <formula>AND(#REF!&gt;=#REF!,#REF!&lt;#REF!)</formula>
    </cfRule>
    <cfRule type="expression" dxfId="88" priority="96" stopIfTrue="1">
      <formula>AND(#REF!&gt;=#REF!,#REF!&lt;#REF!)</formula>
    </cfRule>
  </conditionalFormatting>
  <conditionalFormatting sqref="E28">
    <cfRule type="expression" dxfId="87" priority="89">
      <formula>AND(TODAY()&gt;=#REF!,TODAY()&lt;#REF!)</formula>
    </cfRule>
  </conditionalFormatting>
  <conditionalFormatting sqref="E28">
    <cfRule type="expression" dxfId="86" priority="90" stopIfTrue="1">
      <formula>NOT(AND(MAX(#REF!,#REF!)&gt;=#REF!,MIN(#REF!,#REF!)&lt;#REF!))</formula>
    </cfRule>
    <cfRule type="expression" dxfId="85" priority="91">
      <formula>AND(#REF!&gt;=#REF!,#REF!&lt;#REF!)</formula>
    </cfRule>
    <cfRule type="expression" dxfId="84" priority="92" stopIfTrue="1">
      <formula>AND(#REF!&gt;=#REF!,#REF!&lt;#REF!)</formula>
    </cfRule>
  </conditionalFormatting>
  <conditionalFormatting sqref="E37">
    <cfRule type="expression" dxfId="83" priority="85">
      <formula>AND(TODAY()&gt;=#REF!,TODAY()&lt;#REF!)</formula>
    </cfRule>
  </conditionalFormatting>
  <conditionalFormatting sqref="E37">
    <cfRule type="expression" dxfId="82" priority="86" stopIfTrue="1">
      <formula>NOT(AND(MAX(#REF!,#REF!)&gt;=#REF!,MIN(#REF!,#REF!)&lt;#REF!))</formula>
    </cfRule>
    <cfRule type="expression" dxfId="81" priority="87">
      <formula>AND(#REF!&gt;=#REF!,#REF!&lt;#REF!)</formula>
    </cfRule>
    <cfRule type="expression" dxfId="80" priority="88" stopIfTrue="1">
      <formula>AND(#REF!&gt;=#REF!,#REF!&lt;#REF!)</formula>
    </cfRule>
  </conditionalFormatting>
  <conditionalFormatting sqref="E34:E36">
    <cfRule type="expression" dxfId="79" priority="81">
      <formula>AND(TODAY()&gt;=#REF!,TODAY()&lt;#REF!)</formula>
    </cfRule>
  </conditionalFormatting>
  <conditionalFormatting sqref="E34:E36">
    <cfRule type="expression" dxfId="78" priority="82" stopIfTrue="1">
      <formula>NOT(AND(MAX(#REF!,#REF!)&gt;=#REF!,MIN(#REF!,#REF!)&lt;#REF!))</formula>
    </cfRule>
    <cfRule type="expression" dxfId="77" priority="83">
      <formula>AND(#REF!&gt;=#REF!,#REF!&lt;#REF!)</formula>
    </cfRule>
    <cfRule type="expression" dxfId="76" priority="84" stopIfTrue="1">
      <formula>AND(#REF!&gt;=#REF!,#REF!&lt;#REF!)</formula>
    </cfRule>
  </conditionalFormatting>
  <conditionalFormatting sqref="E38">
    <cfRule type="expression" dxfId="75" priority="77">
      <formula>AND(TODAY()&gt;=#REF!,TODAY()&lt;#REF!)</formula>
    </cfRule>
  </conditionalFormatting>
  <conditionalFormatting sqref="E38">
    <cfRule type="expression" dxfId="74" priority="78" stopIfTrue="1">
      <formula>NOT(AND(MAX(#REF!,#REF!)&gt;=#REF!,MIN(#REF!,#REF!)&lt;#REF!))</formula>
    </cfRule>
    <cfRule type="expression" dxfId="73" priority="79">
      <formula>AND(#REF!&gt;=#REF!,#REF!&lt;#REF!)</formula>
    </cfRule>
    <cfRule type="expression" dxfId="72" priority="80" stopIfTrue="1">
      <formula>AND(#REF!&gt;=#REF!,#REF!&lt;#REF!)</formula>
    </cfRule>
  </conditionalFormatting>
  <conditionalFormatting sqref="E45">
    <cfRule type="expression" dxfId="71" priority="73">
      <formula>AND(TODAY()&gt;=#REF!,TODAY()&lt;#REF!)</formula>
    </cfRule>
  </conditionalFormatting>
  <conditionalFormatting sqref="E45">
    <cfRule type="expression" dxfId="70" priority="74" stopIfTrue="1">
      <formula>NOT(AND(MAX(#REF!,#REF!)&gt;=#REF!,MIN(#REF!,#REF!)&lt;#REF!))</formula>
    </cfRule>
    <cfRule type="expression" dxfId="69" priority="75">
      <formula>AND(#REF!&gt;=#REF!,#REF!&lt;#REF!)</formula>
    </cfRule>
    <cfRule type="expression" dxfId="68" priority="76" stopIfTrue="1">
      <formula>AND(#REF!&gt;=#REF!,#REF!&lt;#REF!)</formula>
    </cfRule>
  </conditionalFormatting>
  <conditionalFormatting sqref="E42:E44">
    <cfRule type="expression" dxfId="67" priority="69">
      <formula>AND(TODAY()&gt;=#REF!,TODAY()&lt;#REF!)</formula>
    </cfRule>
  </conditionalFormatting>
  <conditionalFormatting sqref="E42:E44">
    <cfRule type="expression" dxfId="66" priority="70" stopIfTrue="1">
      <formula>NOT(AND(MAX(#REF!,#REF!)&gt;=#REF!,MIN(#REF!,#REF!)&lt;#REF!))</formula>
    </cfRule>
    <cfRule type="expression" dxfId="65" priority="71">
      <formula>AND(#REF!&gt;=#REF!,#REF!&lt;#REF!)</formula>
    </cfRule>
    <cfRule type="expression" dxfId="64" priority="72" stopIfTrue="1">
      <formula>AND(#REF!&gt;=#REF!,#REF!&lt;#REF!)</formula>
    </cfRule>
  </conditionalFormatting>
  <conditionalFormatting sqref="E46">
    <cfRule type="expression" dxfId="63" priority="65">
      <formula>AND(TODAY()&gt;=#REF!,TODAY()&lt;#REF!)</formula>
    </cfRule>
  </conditionalFormatting>
  <conditionalFormatting sqref="E46">
    <cfRule type="expression" dxfId="62" priority="66" stopIfTrue="1">
      <formula>NOT(AND(MAX(#REF!,#REF!)&gt;=#REF!,MIN(#REF!,#REF!)&lt;#REF!))</formula>
    </cfRule>
    <cfRule type="expression" dxfId="61" priority="67">
      <formula>AND(#REF!&gt;=#REF!,#REF!&lt;#REF!)</formula>
    </cfRule>
    <cfRule type="expression" dxfId="60" priority="68" stopIfTrue="1">
      <formula>AND(#REF!&gt;=#REF!,#REF!&lt;#REF!)</formula>
    </cfRule>
  </conditionalFormatting>
  <conditionalFormatting sqref="E49">
    <cfRule type="expression" dxfId="59" priority="57">
      <formula>AND(TODAY()&gt;=#REF!,TODAY()&lt;#REF!)</formula>
    </cfRule>
  </conditionalFormatting>
  <conditionalFormatting sqref="E49">
    <cfRule type="expression" dxfId="58" priority="58" stopIfTrue="1">
      <formula>NOT(AND(MAX(#REF!,#REF!)&gt;=#REF!,MIN(#REF!,#REF!)&lt;#REF!))</formula>
    </cfRule>
    <cfRule type="expression" dxfId="57" priority="59">
      <formula>AND(#REF!&gt;=#REF!,#REF!&lt;#REF!)</formula>
    </cfRule>
    <cfRule type="expression" dxfId="56" priority="60" stopIfTrue="1">
      <formula>AND(#REF!&gt;=#REF!,#REF!&lt;#REF!)</formula>
    </cfRule>
  </conditionalFormatting>
  <conditionalFormatting sqref="E53">
    <cfRule type="expression" dxfId="55" priority="53">
      <formula>AND(TODAY()&gt;=#REF!,TODAY()&lt;#REF!)</formula>
    </cfRule>
  </conditionalFormatting>
  <conditionalFormatting sqref="E53">
    <cfRule type="expression" dxfId="54" priority="54" stopIfTrue="1">
      <formula>NOT(AND(MAX(#REF!,#REF!)&gt;=#REF!,MIN(#REF!,#REF!)&lt;#REF!))</formula>
    </cfRule>
    <cfRule type="expression" dxfId="53" priority="55">
      <formula>AND(#REF!&gt;=#REF!,#REF!&lt;#REF!)</formula>
    </cfRule>
    <cfRule type="expression" dxfId="52" priority="56" stopIfTrue="1">
      <formula>AND(#REF!&gt;=#REF!,#REF!&lt;#REF!)</formula>
    </cfRule>
  </conditionalFormatting>
  <conditionalFormatting sqref="E50:E52">
    <cfRule type="expression" dxfId="51" priority="49">
      <formula>AND(TODAY()&gt;=#REF!,TODAY()&lt;#REF!)</formula>
    </cfRule>
  </conditionalFormatting>
  <conditionalFormatting sqref="E50:E52">
    <cfRule type="expression" dxfId="50" priority="50" stopIfTrue="1">
      <formula>NOT(AND(MAX(#REF!,#REF!)&gt;=#REF!,MIN(#REF!,#REF!)&lt;#REF!))</formula>
    </cfRule>
    <cfRule type="expression" dxfId="49" priority="51">
      <formula>AND(#REF!&gt;=#REF!,#REF!&lt;#REF!)</formula>
    </cfRule>
    <cfRule type="expression" dxfId="48" priority="52" stopIfTrue="1">
      <formula>AND(#REF!&gt;=#REF!,#REF!&lt;#REF!)</formula>
    </cfRule>
  </conditionalFormatting>
  <conditionalFormatting sqref="E64">
    <cfRule type="expression" dxfId="47" priority="45">
      <formula>AND(TODAY()&gt;=#REF!,TODAY()&lt;#REF!)</formula>
    </cfRule>
  </conditionalFormatting>
  <conditionalFormatting sqref="E64">
    <cfRule type="expression" dxfId="46" priority="46" stopIfTrue="1">
      <formula>NOT(AND(MAX(#REF!,#REF!)&gt;=#REF!,MIN(#REF!,#REF!)&lt;#REF!))</formula>
    </cfRule>
    <cfRule type="expression" dxfId="45" priority="47">
      <formula>AND(#REF!&gt;=#REF!,#REF!&lt;#REF!)</formula>
    </cfRule>
    <cfRule type="expression" dxfId="44" priority="48" stopIfTrue="1">
      <formula>AND(#REF!&gt;=#REF!,#REF!&lt;#REF!)</formula>
    </cfRule>
  </conditionalFormatting>
  <conditionalFormatting sqref="E59">
    <cfRule type="expression" dxfId="43" priority="41">
      <formula>AND(TODAY()&gt;=#REF!,TODAY()&lt;#REF!)</formula>
    </cfRule>
  </conditionalFormatting>
  <conditionalFormatting sqref="E59">
    <cfRule type="expression" dxfId="42" priority="42" stopIfTrue="1">
      <formula>NOT(AND(MAX(#REF!,#REF!)&gt;=#REF!,MIN(#REF!,#REF!)&lt;#REF!))</formula>
    </cfRule>
    <cfRule type="expression" dxfId="41" priority="43">
      <formula>AND(#REF!&gt;=#REF!,#REF!&lt;#REF!)</formula>
    </cfRule>
    <cfRule type="expression" dxfId="40" priority="44" stopIfTrue="1">
      <formula>AND(#REF!&gt;=#REF!,#REF!&lt;#REF!)</formula>
    </cfRule>
  </conditionalFormatting>
  <conditionalFormatting sqref="E63">
    <cfRule type="expression" dxfId="39" priority="37">
      <formula>AND(TODAY()&gt;=#REF!,TODAY()&lt;#REF!)</formula>
    </cfRule>
  </conditionalFormatting>
  <conditionalFormatting sqref="E63">
    <cfRule type="expression" dxfId="38" priority="38" stopIfTrue="1">
      <formula>NOT(AND(MAX(#REF!,#REF!)&gt;=#REF!,MIN(#REF!,#REF!)&lt;#REF!))</formula>
    </cfRule>
    <cfRule type="expression" dxfId="37" priority="39">
      <formula>AND(#REF!&gt;=#REF!,#REF!&lt;#REF!)</formula>
    </cfRule>
    <cfRule type="expression" dxfId="36" priority="40" stopIfTrue="1">
      <formula>AND(#REF!&gt;=#REF!,#REF!&lt;#REF!)</formula>
    </cfRule>
  </conditionalFormatting>
  <conditionalFormatting sqref="E60:E62">
    <cfRule type="expression" dxfId="35" priority="33">
      <formula>AND(TODAY()&gt;=#REF!,TODAY()&lt;#REF!)</formula>
    </cfRule>
  </conditionalFormatting>
  <conditionalFormatting sqref="E60:E62">
    <cfRule type="expression" dxfId="34" priority="34" stopIfTrue="1">
      <formula>NOT(AND(MAX(#REF!,#REF!)&gt;=#REF!,MIN(#REF!,#REF!)&lt;#REF!))</formula>
    </cfRule>
    <cfRule type="expression" dxfId="33" priority="35">
      <formula>AND(#REF!&gt;=#REF!,#REF!&lt;#REF!)</formula>
    </cfRule>
    <cfRule type="expression" dxfId="32" priority="36" stopIfTrue="1">
      <formula>AND(#REF!&gt;=#REF!,#REF!&lt;#REF!)</formula>
    </cfRule>
  </conditionalFormatting>
  <conditionalFormatting sqref="E71">
    <cfRule type="expression" dxfId="31" priority="29">
      <formula>AND(TODAY()&gt;=#REF!,TODAY()&lt;#REF!)</formula>
    </cfRule>
  </conditionalFormatting>
  <conditionalFormatting sqref="E71">
    <cfRule type="expression" dxfId="30" priority="30" stopIfTrue="1">
      <formula>NOT(AND(MAX(#REF!,#REF!)&gt;=#REF!,MIN(#REF!,#REF!)&lt;#REF!))</formula>
    </cfRule>
    <cfRule type="expression" dxfId="29" priority="31">
      <formula>AND(#REF!&gt;=#REF!,#REF!&lt;#REF!)</formula>
    </cfRule>
    <cfRule type="expression" dxfId="28" priority="32" stopIfTrue="1">
      <formula>AND(#REF!&gt;=#REF!,#REF!&lt;#REF!)</formula>
    </cfRule>
  </conditionalFormatting>
  <conditionalFormatting sqref="E66">
    <cfRule type="expression" dxfId="27" priority="25">
      <formula>AND(TODAY()&gt;=#REF!,TODAY()&lt;#REF!)</formula>
    </cfRule>
  </conditionalFormatting>
  <conditionalFormatting sqref="E66">
    <cfRule type="expression" dxfId="26" priority="26" stopIfTrue="1">
      <formula>NOT(AND(MAX(#REF!,#REF!)&gt;=#REF!,MIN(#REF!,#REF!)&lt;#REF!))</formula>
    </cfRule>
    <cfRule type="expression" dxfId="25" priority="27">
      <formula>AND(#REF!&gt;=#REF!,#REF!&lt;#REF!)</formula>
    </cfRule>
    <cfRule type="expression" dxfId="24" priority="28" stopIfTrue="1">
      <formula>AND(#REF!&gt;=#REF!,#REF!&lt;#REF!)</formula>
    </cfRule>
  </conditionalFormatting>
  <conditionalFormatting sqref="E70">
    <cfRule type="expression" dxfId="23" priority="21">
      <formula>AND(TODAY()&gt;=#REF!,TODAY()&lt;#REF!)</formula>
    </cfRule>
  </conditionalFormatting>
  <conditionalFormatting sqref="E70">
    <cfRule type="expression" dxfId="22" priority="22" stopIfTrue="1">
      <formula>NOT(AND(MAX(#REF!,#REF!)&gt;=#REF!,MIN(#REF!,#REF!)&lt;#REF!))</formula>
    </cfRule>
    <cfRule type="expression" dxfId="21" priority="23">
      <formula>AND(#REF!&gt;=#REF!,#REF!&lt;#REF!)</formula>
    </cfRule>
    <cfRule type="expression" dxfId="20" priority="24" stopIfTrue="1">
      <formula>AND(#REF!&gt;=#REF!,#REF!&lt;#REF!)</formula>
    </cfRule>
  </conditionalFormatting>
  <conditionalFormatting sqref="E67:E69">
    <cfRule type="expression" dxfId="19" priority="17">
      <formula>AND(TODAY()&gt;=#REF!,TODAY()&lt;#REF!)</formula>
    </cfRule>
  </conditionalFormatting>
  <conditionalFormatting sqref="E67:E69">
    <cfRule type="expression" dxfId="18" priority="18" stopIfTrue="1">
      <formula>NOT(AND(MAX(#REF!,#REF!)&gt;=#REF!,MIN(#REF!,#REF!)&lt;#REF!))</formula>
    </cfRule>
    <cfRule type="expression" dxfId="17" priority="19">
      <formula>AND(#REF!&gt;=#REF!,#REF!&lt;#REF!)</formula>
    </cfRule>
    <cfRule type="expression" dxfId="16" priority="20" stopIfTrue="1">
      <formula>AND(#REF!&gt;=#REF!,#REF!&lt;#REF!)</formula>
    </cfRule>
  </conditionalFormatting>
  <conditionalFormatting sqref="E79">
    <cfRule type="expression" dxfId="15" priority="13">
      <formula>AND(TODAY()&gt;=#REF!,TODAY()&lt;#REF!)</formula>
    </cfRule>
  </conditionalFormatting>
  <conditionalFormatting sqref="E79">
    <cfRule type="expression" dxfId="14" priority="14" stopIfTrue="1">
      <formula>NOT(AND(MAX(#REF!,#REF!)&gt;=#REF!,MIN(#REF!,#REF!)&lt;#REF!))</formula>
    </cfRule>
    <cfRule type="expression" dxfId="13" priority="15">
      <formula>AND(#REF!&gt;=#REF!,#REF!&lt;#REF!)</formula>
    </cfRule>
    <cfRule type="expression" dxfId="12" priority="16" stopIfTrue="1">
      <formula>AND(#REF!&gt;=#REF!,#REF!&lt;#REF!)</formula>
    </cfRule>
  </conditionalFormatting>
  <conditionalFormatting sqref="E74">
    <cfRule type="expression" dxfId="11" priority="9">
      <formula>AND(TODAY()&gt;=#REF!,TODAY()&lt;#REF!)</formula>
    </cfRule>
  </conditionalFormatting>
  <conditionalFormatting sqref="E74">
    <cfRule type="expression" dxfId="10" priority="10" stopIfTrue="1">
      <formula>NOT(AND(MAX(#REF!,#REF!)&gt;=#REF!,MIN(#REF!,#REF!)&lt;#REF!))</formula>
    </cfRule>
    <cfRule type="expression" dxfId="9" priority="11">
      <formula>AND(#REF!&gt;=#REF!,#REF!&lt;#REF!)</formula>
    </cfRule>
    <cfRule type="expression" dxfId="8" priority="12" stopIfTrue="1">
      <formula>AND(#REF!&gt;=#REF!,#REF!&lt;#REF!)</formula>
    </cfRule>
  </conditionalFormatting>
  <conditionalFormatting sqref="E78">
    <cfRule type="expression" dxfId="7" priority="5">
      <formula>AND(TODAY()&gt;=#REF!,TODAY()&lt;#REF!)</formula>
    </cfRule>
  </conditionalFormatting>
  <conditionalFormatting sqref="E78">
    <cfRule type="expression" dxfId="6" priority="6" stopIfTrue="1">
      <formula>NOT(AND(MAX(#REF!,#REF!)&gt;=#REF!,MIN(#REF!,#REF!)&lt;#REF!))</formula>
    </cfRule>
    <cfRule type="expression" dxfId="5" priority="7">
      <formula>AND(#REF!&gt;=#REF!,#REF!&lt;#REF!)</formula>
    </cfRule>
    <cfRule type="expression" dxfId="4" priority="8" stopIfTrue="1">
      <formula>AND(#REF!&gt;=#REF!,#REF!&lt;#REF!)</formula>
    </cfRule>
  </conditionalFormatting>
  <conditionalFormatting sqref="E75:E77">
    <cfRule type="expression" dxfId="3" priority="1">
      <formula>AND(TODAY()&gt;=#REF!,TODAY()&lt;#REF!)</formula>
    </cfRule>
  </conditionalFormatting>
  <conditionalFormatting sqref="E75:E77">
    <cfRule type="expression" dxfId="2" priority="2" stopIfTrue="1">
      <formula>NOT(AND(MAX(#REF!,#REF!)&gt;=#REF!,MIN(#REF!,#REF!)&lt;#REF!))</formula>
    </cfRule>
    <cfRule type="expression" dxfId="1" priority="3">
      <formula>AND(#REF!&gt;=#REF!,#REF!&lt;#REF!)</formula>
    </cfRule>
    <cfRule type="expression" dxfId="0" priority="4" stopIfTrue="1">
      <formula>AND(#REF!&gt;=#REF!,#REF!&lt;#REF!)</formula>
    </cfRule>
  </conditionalFormatting>
  <printOptions horizontalCentered="1"/>
  <pageMargins left="0.25" right="0.25" top="0.5" bottom="0.35" header="0" footer="0"/>
  <pageSetup scale="37" fitToHeight="0" orientation="landscape" r:id="rId1"/>
  <headerFooter scaleWithDoc="0">
    <oddFooter>&amp;R&amp;8Page &amp;P of &amp;N</oddFooter>
  </headerFooter>
  <rowBreaks count="4" manualBreakCount="4">
    <brk id="21" max="16383" man="1"/>
    <brk id="39" max="16383" man="1"/>
    <brk id="54" max="16383" man="1"/>
    <brk id="7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2020-2021</vt:lpstr>
      <vt:lpstr>2021-2022</vt:lpstr>
      <vt:lpstr>2022-2023</vt:lpstr>
      <vt:lpstr>2023-2024</vt:lpstr>
      <vt:lpstr>2024-2025</vt:lpstr>
      <vt:lpstr>5-Year Summary</vt:lpstr>
      <vt:lpstr>'2020-2021'!_Hlk89933269</vt:lpstr>
      <vt:lpstr>'2020-2021'!Print_Area</vt:lpstr>
      <vt:lpstr>'2021-2022'!Print_Area</vt:lpstr>
      <vt:lpstr>'2022-2023'!Print_Area</vt:lpstr>
      <vt:lpstr>'2023-2024'!Print_Area</vt:lpstr>
      <vt:lpstr>'2024-2025'!Print_Area</vt:lpstr>
      <vt:lpstr>'5-Year Summary'!Print_Area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Project Planner Template</dc:title>
  <dc:creator>Vertex42.com</dc:creator>
  <dc:description>(c) 2017 Vertex42 LLC. All Rights Reserved.</dc:description>
  <cp:lastModifiedBy>Hruby, Kimberly R.</cp:lastModifiedBy>
  <cp:lastPrinted>2020-03-09T17:44:11Z</cp:lastPrinted>
  <dcterms:created xsi:type="dcterms:W3CDTF">2017-01-09T18:01:51Z</dcterms:created>
  <dcterms:modified xsi:type="dcterms:W3CDTF">2024-05-17T22:22:06Z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pyright">
    <vt:lpwstr>(c) 2017 Vertex42 LLC</vt:lpwstr>
  </property>
  <property fmtid="{D5CDD505-2E9C-101B-9397-08002B2CF9AE}" pid="3" name="Version">
    <vt:lpwstr>1.0.0</vt:lpwstr>
  </property>
</Properties>
</file>