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3AEB8A7B-CBD8-45AE-B724-040FE9753A0E}" xr6:coauthVersionLast="47" xr6:coauthVersionMax="47" xr10:uidLastSave="{00000000-0000-0000-0000-000000000000}"/>
  <bookViews>
    <workbookView xWindow="29430" yWindow="1140" windowWidth="23940" windowHeight="14340" activeTab="4"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'2020-2021'!$A$1:$G$85</definedName>
    <definedName name="_xlnm.Print_Area" localSheetId="1">'2021-2022'!$A$1:$G$83</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9" l="1"/>
  <c r="F69" i="21"/>
  <c r="E77" i="18" s="1"/>
  <c r="F62" i="21"/>
  <c r="E69" i="18" s="1"/>
  <c r="F56" i="21"/>
  <c r="E62" i="18" s="1"/>
  <c r="F47" i="21"/>
  <c r="E52" i="18" s="1"/>
  <c r="F41" i="21"/>
  <c r="E45" i="18" s="1"/>
  <c r="F34" i="21"/>
  <c r="E37" i="18" s="1"/>
  <c r="F25" i="21"/>
  <c r="E27" i="18" s="1"/>
  <c r="F18" i="21"/>
  <c r="E19" i="18" s="1"/>
  <c r="E12" i="18"/>
  <c r="H4" i="21" a="1"/>
  <c r="H4" i="21" s="1"/>
  <c r="A4" i="21" s="1"/>
  <c r="H3" i="21" a="1"/>
  <c r="H3" i="21" s="1"/>
  <c r="A3" i="21" s="1"/>
  <c r="H2" i="21" a="1"/>
  <c r="H2" i="21" s="1"/>
  <c r="A2" i="21" s="1"/>
  <c r="F69" i="20"/>
  <c r="E76" i="18" s="1"/>
  <c r="F62" i="20"/>
  <c r="E68" i="18" s="1"/>
  <c r="F56" i="20"/>
  <c r="E61" i="18" s="1"/>
  <c r="F47" i="20"/>
  <c r="E51" i="18" s="1"/>
  <c r="E44" i="18"/>
  <c r="E36" i="18"/>
  <c r="F25" i="20"/>
  <c r="E26" i="18" s="1"/>
  <c r="F18" i="20"/>
  <c r="E18" i="18" s="1"/>
  <c r="E11" i="18"/>
  <c r="H4" i="20" a="1"/>
  <c r="H4" i="20" s="1"/>
  <c r="A4" i="20" s="1"/>
  <c r="H3" i="20" a="1"/>
  <c r="H3" i="20" s="1"/>
  <c r="A3" i="20" s="1"/>
  <c r="H2" i="20" a="1"/>
  <c r="H2" i="20" s="1"/>
  <c r="A2" i="20" s="1"/>
  <c r="F69" i="19"/>
  <c r="E75" i="18" s="1"/>
  <c r="F62" i="19"/>
  <c r="E67" i="18" s="1"/>
  <c r="F56" i="19"/>
  <c r="E60" i="18" s="1"/>
  <c r="F47" i="19"/>
  <c r="E50" i="18" s="1"/>
  <c r="E43" i="18"/>
  <c r="E35" i="18"/>
  <c r="F25" i="19"/>
  <c r="E25" i="18" s="1"/>
  <c r="F18" i="19"/>
  <c r="E17" i="18" s="1"/>
  <c r="E10" i="18"/>
  <c r="H4" i="19" a="1"/>
  <c r="H4" i="19" s="1"/>
  <c r="A4" i="19" s="1"/>
  <c r="H3" i="19" a="1"/>
  <c r="H3" i="19" s="1"/>
  <c r="A3" i="19" s="1"/>
  <c r="H2" i="19" a="1"/>
  <c r="H2" i="19" s="1"/>
  <c r="A2" i="19" s="1"/>
  <c r="G4" i="18" a="1"/>
  <c r="G4" i="18" s="1"/>
  <c r="A4" i="18" s="1"/>
  <c r="G3" i="18" a="1"/>
  <c r="G3" i="18" s="1"/>
  <c r="A3" i="18" s="1"/>
  <c r="G2" i="18" a="1"/>
  <c r="G2" i="18" s="1"/>
  <c r="A2" i="18" s="1"/>
  <c r="F70" i="14" l="1"/>
  <c r="F70" i="19" s="1"/>
  <c r="F70" i="20" s="1"/>
  <c r="F70" i="21" s="1"/>
  <c r="E79" i="18" s="1"/>
  <c r="F69" i="14"/>
  <c r="E74" i="18" s="1"/>
  <c r="F63" i="14"/>
  <c r="F63" i="19" s="1"/>
  <c r="F63" i="20" s="1"/>
  <c r="F63" i="21" s="1"/>
  <c r="E71" i="18" s="1"/>
  <c r="F62" i="14"/>
  <c r="E66" i="18" s="1"/>
  <c r="F57" i="14"/>
  <c r="F57" i="19" s="1"/>
  <c r="F57" i="20" s="1"/>
  <c r="F57" i="21" s="1"/>
  <c r="E64" i="18" s="1"/>
  <c r="F56" i="14"/>
  <c r="E59" i="18" s="1"/>
  <c r="F48" i="14"/>
  <c r="F48" i="19" s="1"/>
  <c r="F48" i="20" s="1"/>
  <c r="F48" i="21" s="1"/>
  <c r="E54" i="18" s="1"/>
  <c r="F47" i="14"/>
  <c r="E49" i="18" s="1"/>
  <c r="F42" i="19"/>
  <c r="E47" i="18" s="1"/>
  <c r="E42" i="18"/>
  <c r="F35" i="21"/>
  <c r="E39" i="18" s="1"/>
  <c r="F34" i="14"/>
  <c r="E34" i="18" s="1"/>
  <c r="F26" i="14"/>
  <c r="F26" i="19" s="1"/>
  <c r="F26" i="20" s="1"/>
  <c r="F26" i="21" s="1"/>
  <c r="E29" i="18" s="1"/>
  <c r="F25" i="14"/>
  <c r="E24" i="18" s="1"/>
  <c r="F19" i="14"/>
  <c r="F19" i="19" s="1"/>
  <c r="F19" i="20" s="1"/>
  <c r="F19" i="21" s="1"/>
  <c r="E21" i="18" s="1"/>
  <c r="F18" i="14"/>
  <c r="E16" i="18" s="1"/>
  <c r="E14" i="18"/>
  <c r="E9" i="18"/>
  <c r="E13" i="18" s="1"/>
  <c r="H50" i="14" a="1"/>
  <c r="H50" i="14" s="1"/>
  <c r="A50" i="14" s="1"/>
  <c r="H50" i="19" s="1" a="1"/>
  <c r="H50" i="19" s="1"/>
  <c r="A50" i="19" s="1"/>
  <c r="H50" i="20" s="1" a="1"/>
  <c r="H50" i="20" s="1"/>
  <c r="A50" i="20" s="1"/>
  <c r="H50" i="21" s="1" a="1"/>
  <c r="H50" i="21" s="1"/>
  <c r="A50" i="21" s="1"/>
  <c r="G56" i="18" s="1" a="1"/>
  <c r="G56" i="18" s="1"/>
  <c r="A56" i="18" s="1"/>
  <c r="H28" i="14" a="1"/>
  <c r="H28" i="14" s="1"/>
  <c r="H28" i="19" s="1" a="1"/>
  <c r="H28" i="19" s="1"/>
  <c r="A28" i="19" s="1"/>
  <c r="H28" i="20" s="1" a="1"/>
  <c r="H28" i="20" s="1"/>
  <c r="A28" i="20" s="1"/>
  <c r="H28" i="21" s="1" a="1"/>
  <c r="H28" i="21" s="1"/>
  <c r="A28" i="21" s="1"/>
  <c r="G31" i="18" s="1" a="1"/>
  <c r="G31" i="18" s="1"/>
  <c r="A31" i="18" s="1"/>
  <c r="H6" i="14" a="1"/>
  <c r="H6" i="14" s="1"/>
  <c r="A6" i="14" s="1"/>
  <c r="H6" i="19" s="1" a="1"/>
  <c r="H6" i="19" s="1"/>
  <c r="A6" i="19" s="1"/>
  <c r="H6" i="20" s="1" a="1"/>
  <c r="H6" i="20" s="1"/>
  <c r="A6" i="20" s="1"/>
  <c r="H6" i="21" s="1" a="1"/>
  <c r="H6" i="21" s="1"/>
  <c r="A6" i="21" s="1"/>
  <c r="G6" i="18" s="1" a="1"/>
  <c r="G6" i="18" s="1"/>
  <c r="A6" i="18" s="1"/>
  <c r="K65" i="14" a="1"/>
  <c r="K65" i="14" s="1"/>
  <c r="H65" i="14" a="1"/>
  <c r="H65" i="14" s="1"/>
  <c r="A65" i="14" s="1"/>
  <c r="K58" i="14" a="1"/>
  <c r="K58" i="14" s="1"/>
  <c r="H58" i="14" a="1"/>
  <c r="H58" i="14" s="1"/>
  <c r="A58" i="14" s="1"/>
  <c r="K52" i="14" a="1"/>
  <c r="K52" i="14" s="1"/>
  <c r="H52" i="14" a="1"/>
  <c r="H52" i="14" s="1"/>
  <c r="A52" i="14" s="1"/>
  <c r="K43" i="14" a="1"/>
  <c r="K43" i="14" s="1"/>
  <c r="H43" i="14" a="1"/>
  <c r="H43" i="14" s="1"/>
  <c r="A43" i="14" s="1"/>
  <c r="K37" i="14" a="1"/>
  <c r="K37" i="14" s="1"/>
  <c r="H37" i="14" a="1"/>
  <c r="H37" i="14" s="1"/>
  <c r="K30" i="14" a="1"/>
  <c r="K30" i="14" s="1"/>
  <c r="H30" i="14" a="1"/>
  <c r="H30" i="14" s="1"/>
  <c r="K21" i="14" a="1"/>
  <c r="K21" i="14" s="1"/>
  <c r="H21" i="14" a="1"/>
  <c r="H21" i="14" s="1"/>
  <c r="A21" i="14" s="1"/>
  <c r="K14" i="14" a="1"/>
  <c r="K14" i="14" s="1"/>
  <c r="H14" i="14" a="1"/>
  <c r="H14" i="14" s="1"/>
  <c r="F69" i="11"/>
  <c r="E73" i="18" s="1"/>
  <c r="F62" i="11"/>
  <c r="E65" i="18" s="1"/>
  <c r="F56" i="11"/>
  <c r="E58" i="18" s="1"/>
  <c r="F47" i="11"/>
  <c r="E48" i="18" s="1"/>
  <c r="F41" i="11"/>
  <c r="E41" i="18" s="1"/>
  <c r="F34" i="11"/>
  <c r="E33" i="18" s="1"/>
  <c r="F25" i="11"/>
  <c r="E23" i="18" s="1"/>
  <c r="F18" i="11"/>
  <c r="E15" i="18" s="1"/>
  <c r="F12" i="11"/>
  <c r="E8" i="18" s="1"/>
  <c r="K8" i="14" a="1"/>
  <c r="K8" i="14" s="1"/>
  <c r="H8" i="14" a="1"/>
  <c r="H8" i="14" s="1"/>
  <c r="H4" i="14" a="1"/>
  <c r="H4" i="14" s="1"/>
  <c r="A4" i="14" s="1"/>
  <c r="H3" i="14" a="1"/>
  <c r="H3" i="14" s="1"/>
  <c r="A3" i="14" s="1"/>
  <c r="H2" i="14" a="1"/>
  <c r="H2" i="14" s="1"/>
  <c r="A2" i="14" s="1"/>
  <c r="E70" i="18"/>
  <c r="E38" i="18" l="1"/>
  <c r="E63" i="18"/>
  <c r="E28" i="18"/>
  <c r="E78" i="18"/>
  <c r="E20" i="18"/>
  <c r="E46" i="18"/>
  <c r="E53" i="18"/>
  <c r="H30" i="19" a="1"/>
  <c r="H30" i="19" s="1"/>
  <c r="A30" i="19" s="1"/>
  <c r="H58" i="19" a="1"/>
  <c r="H58" i="19" s="1"/>
  <c r="A58" i="19" s="1"/>
  <c r="H8" i="19" a="1"/>
  <c r="H8" i="19" s="1"/>
  <c r="A8" i="19" s="1"/>
  <c r="K30" i="19" a="1"/>
  <c r="K30" i="19" s="1"/>
  <c r="K58" i="19" a="1"/>
  <c r="K58" i="19" s="1"/>
  <c r="K14" i="19" a="1"/>
  <c r="K14" i="19" s="1"/>
  <c r="H43" i="19" a="1"/>
  <c r="H43" i="19" s="1"/>
  <c r="A43" i="19" s="1"/>
  <c r="K8" i="19" a="1"/>
  <c r="K8" i="19" s="1"/>
  <c r="H37" i="19" a="1"/>
  <c r="H37" i="19" s="1"/>
  <c r="A37" i="19" s="1"/>
  <c r="H65" i="19" a="1"/>
  <c r="H65" i="19" s="1"/>
  <c r="A65" i="19" s="1"/>
  <c r="K37" i="19" a="1"/>
  <c r="K37" i="19" s="1"/>
  <c r="D37" i="19" s="1"/>
  <c r="K65" i="19" a="1"/>
  <c r="K65" i="19" s="1"/>
  <c r="H14" i="19" a="1"/>
  <c r="H14" i="19" s="1"/>
  <c r="A14" i="19" s="1"/>
  <c r="H21" i="19" a="1"/>
  <c r="H21" i="19" s="1"/>
  <c r="A21" i="19" s="1"/>
  <c r="H52" i="19" a="1"/>
  <c r="H52" i="19" s="1"/>
  <c r="A52" i="19" s="1"/>
  <c r="K21" i="19" a="1"/>
  <c r="K21" i="19" s="1"/>
  <c r="K52" i="19" a="1"/>
  <c r="K52" i="19" s="1"/>
  <c r="K43" i="19" a="1"/>
  <c r="K43" i="19" s="1"/>
  <c r="H43" i="20" l="1" a="1"/>
  <c r="H43" i="20" s="1"/>
  <c r="A43" i="20" s="1"/>
  <c r="K21" i="20" a="1"/>
  <c r="K21" i="20" s="1"/>
  <c r="D21" i="20" s="1"/>
  <c r="K14" i="20" a="1"/>
  <c r="K14" i="20" s="1"/>
  <c r="D14" i="20" s="1"/>
  <c r="H52" i="20" a="1"/>
  <c r="H52" i="20" s="1"/>
  <c r="A52" i="20" s="1"/>
  <c r="K58" i="20" a="1"/>
  <c r="K58" i="20" s="1"/>
  <c r="D58" i="20" s="1"/>
  <c r="K30" i="20" a="1"/>
  <c r="K30" i="20" s="1"/>
  <c r="K65" i="20" a="1"/>
  <c r="K65" i="20" s="1"/>
  <c r="D65" i="20" s="1"/>
  <c r="K37" i="20" a="1"/>
  <c r="K37" i="20" s="1"/>
  <c r="H8" i="20" a="1"/>
  <c r="H8" i="20" s="1"/>
  <c r="A8" i="20" s="1"/>
  <c r="K8" i="20" a="1"/>
  <c r="K8" i="20" s="1"/>
  <c r="H14" i="20" a="1"/>
  <c r="H14" i="20" s="1"/>
  <c r="A14" i="20" s="1"/>
  <c r="K43" i="20" a="1"/>
  <c r="K43" i="20" s="1"/>
  <c r="D43" i="20" s="1"/>
  <c r="H65" i="20" a="1"/>
  <c r="H65" i="20" s="1"/>
  <c r="A65" i="20" s="1"/>
  <c r="H58" i="20" a="1"/>
  <c r="H58" i="20" s="1"/>
  <c r="A58" i="20" s="1"/>
  <c r="H21" i="20" a="1"/>
  <c r="H21" i="20" s="1"/>
  <c r="A21" i="20" s="1"/>
  <c r="K52" i="20" a="1"/>
  <c r="K52" i="20" s="1"/>
  <c r="D52" i="20" s="1"/>
  <c r="H37" i="20" a="1"/>
  <c r="H37" i="20" s="1"/>
  <c r="A37" i="20" s="1"/>
  <c r="H30" i="20" a="1"/>
  <c r="H30" i="20" s="1"/>
  <c r="A30" i="20" s="1"/>
  <c r="H21" i="21" l="1" a="1"/>
  <c r="H21" i="21" s="1"/>
  <c r="A21" i="21" s="1"/>
  <c r="K65" i="21" a="1"/>
  <c r="K65" i="21" s="1"/>
  <c r="D65" i="21" s="1"/>
  <c r="H65" i="21" a="1"/>
  <c r="H65" i="21" s="1"/>
  <c r="A65" i="21" s="1"/>
  <c r="K58" i="21" a="1"/>
  <c r="K58" i="21" s="1"/>
  <c r="D58" i="21" s="1"/>
  <c r="K30" i="21" a="1"/>
  <c r="K30" i="21" s="1"/>
  <c r="H52" i="21" a="1"/>
  <c r="H52" i="21" s="1"/>
  <c r="A52" i="21" s="1"/>
  <c r="H58" i="21" a="1"/>
  <c r="H58" i="21" s="1"/>
  <c r="A58" i="21" s="1"/>
  <c r="K43" i="21" a="1"/>
  <c r="K43" i="21" s="1"/>
  <c r="D43" i="21" s="1"/>
  <c r="H14" i="21" a="1"/>
  <c r="H14" i="21" s="1"/>
  <c r="K14" i="21" a="1"/>
  <c r="K14" i="21" s="1"/>
  <c r="K52" i="21" a="1"/>
  <c r="K52" i="21" s="1"/>
  <c r="D52" i="21" s="1"/>
  <c r="H30" i="21" a="1"/>
  <c r="H30" i="21" s="1"/>
  <c r="K8" i="21" a="1"/>
  <c r="K8" i="21" s="1"/>
  <c r="K21" i="21" a="1"/>
  <c r="K21" i="21" s="1"/>
  <c r="D21" i="21" s="1"/>
  <c r="H37" i="21" a="1"/>
  <c r="H37" i="21" s="1"/>
  <c r="H8" i="21" a="1"/>
  <c r="H8" i="21" s="1"/>
  <c r="A8" i="21" s="1"/>
  <c r="H43" i="21" a="1"/>
  <c r="H43" i="21" s="1"/>
  <c r="A43" i="21" s="1"/>
  <c r="J33" i="18" l="1" a="1"/>
  <c r="J33" i="18" s="1"/>
  <c r="C33" i="18" s="1"/>
  <c r="G33" i="18" a="1"/>
  <c r="G33" i="18" s="1"/>
  <c r="A33" i="18" s="1"/>
  <c r="G41" i="18" a="1"/>
  <c r="G41" i="18" s="1"/>
  <c r="A41" i="18" s="1"/>
  <c r="G58" i="18" a="1"/>
  <c r="G58" i="18" s="1"/>
  <c r="A58" i="18" s="1"/>
  <c r="G73" i="18" a="1"/>
  <c r="G73" i="18" s="1"/>
  <c r="A73" i="18" s="1"/>
  <c r="J23" i="18" a="1"/>
  <c r="J23" i="18" s="1"/>
  <c r="C23" i="18" s="1"/>
  <c r="J65" i="18" a="1"/>
  <c r="J65" i="18" s="1"/>
  <c r="C65" i="18" s="1"/>
  <c r="J8" i="18" a="1"/>
  <c r="J8" i="18" s="1"/>
  <c r="C8" i="18" s="1"/>
  <c r="J58" i="18" a="1"/>
  <c r="J58" i="18" s="1"/>
  <c r="C58" i="18" s="1"/>
  <c r="G15" i="18" a="1"/>
  <c r="G15" i="18" s="1"/>
  <c r="A15" i="18" s="1"/>
  <c r="J73" i="18" a="1"/>
  <c r="J73" i="18" s="1"/>
  <c r="C73" i="18" s="1"/>
  <c r="G65" i="18" a="1"/>
  <c r="G65" i="18" s="1"/>
  <c r="A65" i="18" s="1"/>
  <c r="J15" i="18" a="1"/>
  <c r="J15" i="18" s="1"/>
  <c r="C15" i="18" s="1"/>
  <c r="G48" i="18" a="1"/>
  <c r="G48" i="18" s="1"/>
  <c r="A48" i="18" s="1"/>
  <c r="G8" i="18" a="1"/>
  <c r="G8" i="18" s="1"/>
  <c r="A8" i="18" s="1"/>
  <c r="J48" i="18" a="1"/>
  <c r="J48" i="18" s="1"/>
  <c r="C48" i="18" s="1"/>
  <c r="G23" i="18" a="1"/>
  <c r="G23" i="18" s="1"/>
  <c r="A23" i="18" s="1"/>
  <c r="K37" i="21" a="1"/>
  <c r="K37" i="21" s="1"/>
  <c r="J41" i="18" s="1" a="1"/>
  <c r="J41" i="18" s="1"/>
  <c r="C4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<sst xmlns="http://schemas.openxmlformats.org/spreadsheetml/2006/main" count="741" uniqueCount="136">
  <si>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</si>
  <si>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</si>
  <si>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</si>
  <si>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</si>
  <si>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</si>
  <si>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</si>
  <si>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</si>
  <si>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</si>
  <si>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</si>
  <si>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</si>
  <si>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</si>
  <si>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a.</t>
  </si>
  <si>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</si>
  <si>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</si>
  <si>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</si>
  <si>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</si>
  <si>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</si>
  <si>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</si>
  <si>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</si>
  <si>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</si>
  <si>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</si>
  <si>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</si>
  <si>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</si>
  <si>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t>Evidence-Based or 
-Informed Strategy
Measure (ESM)</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</si>
  <si>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</si>
  <si>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</si>
  <si>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</si>
  <si>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</si>
  <si>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</si>
  <si>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</si>
  <si>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</si>
  <si>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</si>
  <si>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</si>
  <si>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</si>
  <si>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</si>
  <si>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</si>
  <si>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</si>
  <si>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</si>
  <si>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</si>
  <si>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</si>
  <si>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</si>
  <si>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</si>
  <si>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</si>
  <si>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</si>
  <si>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</si>
  <si>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c.1</t>
  </si>
  <si>
    <t>Population Domain: Perinatal/Infant</t>
  </si>
  <si>
    <t>NPM#4: A) Percent of infants who are ever breastfed, and B) Percent of infants breastfed exclusively through 6 months</t>
  </si>
  <si>
    <t xml:space="preserve">c.
</t>
  </si>
  <si>
    <t>a.1</t>
  </si>
  <si>
    <r>
      <t xml:space="preserve">By September 30, 2025, increase the percentage of North Dakota infants who are ever breastfed from 84.8% to 89%
</t>
    </r>
    <r>
      <rPr>
        <b/>
        <sz val="24"/>
        <rFont val="Cambria"/>
        <family val="1"/>
      </rPr>
      <t>Data Source</t>
    </r>
    <r>
      <rPr>
        <sz val="24"/>
        <rFont val="Cambria"/>
        <family val="1"/>
      </rPr>
      <t xml:space="preserve">: 2016 CDC National Immunization Survey. </t>
    </r>
  </si>
  <si>
    <r>
      <t xml:space="preserve">By September 30, 2025, increase the percentage of North Dakota infants who are breastfed exclusively at 6 months from 27.9% to 35%
</t>
    </r>
    <r>
      <rPr>
        <b/>
        <sz val="24"/>
        <color theme="1"/>
        <rFont val="Cambria"/>
        <family val="1"/>
      </rPr>
      <t>Data Source</t>
    </r>
    <r>
      <rPr>
        <sz val="24"/>
        <color theme="1"/>
        <rFont val="Cambria"/>
        <family val="1"/>
      </rPr>
      <t xml:space="preserve">: 2016 CDC National Immunization Survey.                                                                                  </t>
    </r>
  </si>
  <si>
    <t>2. b. Fund grantees to implement evidence-based, evidence-informed and/or promising practices efforts to increase breastfeeding rates at six months through September 30, 2021.</t>
  </si>
  <si>
    <t xml:space="preserve">1. a. Number of North Dakota hospitals that are designated as North Dakota Breastfeeding- Friendly. </t>
  </si>
  <si>
    <t>1 b.</t>
  </si>
  <si>
    <t>c.2.</t>
  </si>
  <si>
    <t xml:space="preserve">2 a. Identify community partners to work with local businesses to assist with implementing workplace breastfeeding policies. 2 b. Promote messages and materials developed to educate employers about the federal law protecting nursing mothers and bring awareness to the Infant Friendly Designation                               2 c. Convene Infant Friendly Committee, at least quarterly. </t>
  </si>
  <si>
    <t xml:space="preserve">2. b.  Monitor, oversee and provide technical assistance to grantees to assure contract activities and requirements are being met.
2. c. Facilitate quarterly conference calls with and among MCH grantees      </t>
  </si>
  <si>
    <t xml:space="preserve">2.a. By September 30, 2025, increase the number of businesses designated as Infant Friendly Workplaces from 133 to 200.  </t>
  </si>
  <si>
    <t xml:space="preserve"> a.Number of businesses who receive information and technical assistance on workplace breastfeeding  policies. b.Number of businesses designated Infant Friendly Workplaces. </t>
  </si>
  <si>
    <t xml:space="preserve">2.a. MCH (MCH Staff Time) </t>
  </si>
  <si>
    <t xml:space="preserve">1. a. Explore partnering with the Family Birth Place Manager at Jamestown Regional Medical Center for the EMPower Breastfeeding Training.                                                                                                                                            1.b. Use the 2018 mPINC Survey Results to do outreach to Birthing Hospitals in North Dakota and identify interest in EMPower Breastfeeding Training. </t>
  </si>
  <si>
    <t xml:space="preserve">1. a MCH (MCH Staff Time) </t>
  </si>
  <si>
    <t>1. a. Increase the number of hospitals designated North Dakota Breastfeeding-Friendly (NDBF) from 4 to 8 by September 30, 2025.</t>
  </si>
  <si>
    <t>Priority Need: Breastfeeding, with a priority amongst American Indian women</t>
  </si>
  <si>
    <t xml:space="preserve">2.b. MCH and Women's Way.                                                                                                                                                                                                                                                                                                                                     </t>
  </si>
  <si>
    <t>According to the 2016 National Immunization Survey (NIS), 84.8% of North Dakota mothers initiated breastfeeding and 27.9% exclusively breastfed their infants at six months of age. Breastfeeding initiation and exclusivity have steadily increased since 2007 when rates were 75% and 13.8% respectively. North Dakota has surpassed the Healthy People (HP) 2020 goals for both initiation (82%) and exclusivity at six months of age (25.5%), although disparities are noted.  
According to the 2017-2018 North Dakota Pregnancy Risk Assessment Monitoring System (PRAMS), American Indian (AI) mothers are less likely to initiate breastfeeding (69.9%), than mothers of other races (white mothers; 87.2% and other mothers; 90.6%). In the PRAMS survey under the section Things that may have happened at the hospital where your new baby was born, 94% of mothers reported breastfeeding their baby in the hospital (86% AI mothers, 95% other mothers, 95.5% white mothers); although only 65.4% reported their baby was fed only breastmilk at the hospital, (48.4% AI mothers, 58.4% other mothers, 68% white mothers). 
NIS data from 2009-2011, also indicated lower initiation rates based on income levels (72%, &lt;100% Poverty Level and 90%, &gt;600% Poverty Level) and participation in the Women, Infant and Children’s Program (WIC) (72%, WIC Participation Yes and No, but Eligible and 88%, WIC Participation, No). 
The top barriers reported by women across all races who stopped breastfeeding were, I thought I was not producing enough milk, or my milk dried up (56.8%) and My baby had difficulty latching or nursing (31.3%). 
The National Outcome Measures (NOM) for the Infant Domain are NOM 9.1 Infant Mortality, NOM 9.3 Postneonatal Mortality and NOM 9.5 Sleep related Sudden Unexpected Infant Death (SUID). In North Dakota in 2017, according to the National Vital Statistics System (NVSS), the Infant Mortality rate was 4.4 per 1,000 live births. This is lower than the United States (US) rate of 5.8 per 1,000 live births and a decline since 2016 when the North Dakota rate was 6.4 per 1,000 live births. The postneonatal mortality rate was 1.1 per 1,000 live births and lower than the US average (1.9) and a decline in North Dakota since 2016 (2.0). The SUID rate from 2016 was 105.4 per 100,000 live births and was higher than the US average (91.2) but a decline from 2015 (150.3).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2-3 times higher risk of infant mortality, postneonatal mortality and SUID than white infants. 
The Evidence-Based or Informed Strategy Measure (ESM) is defined as the number of businesses who receive information and technical assistance on workplace breastfeeding policies and the number of businesses designated Infant Friendly Workplaces. 
The previous ESM from 2016 – 2020 was the number of North Dakota hospitals designated as North Dakota Breastfeeding Friendly (NDBF). Due to a lapse in the designation program, it has been decided to reevaluate the best way to measure partnerships with hospitals to support evidenced based practice and policy.  
The North Dakota Department of Health (NDDoH), Title V Program, took a new approach when developing the 2020-2025 work plans. The Perinatal/Infant Health domain convened two stakeholder meetings from multi-sector agencies (Local Public Health, WIC Program, Birthing Hospital Leadership and Universities) who share the same objective. The goal of the meetings was to give an overview of what MCH is, current initiatives, the purpose and objectives of the grant and explanation as to how NDDoH Title V leadership identified increasing the percent of infants who are breastfed and who are breastfed exclusively through six months with a priority amongst AI women. Outcomes of the meeting are highlighted below when discussing strategies and activities for the 2020-2021 program year. 
Objective 1: By September 30, 2025, increase the percentage of North Dakota infants who are ever breastfed from 84.8% to 89%. 
With the new five year focus to increase the percentage of infants who are breastfed and who are breastfed exclusively through six months with a priority amongst AI women, one of the first steps will be to review further data to define areas of need within the state. As noted above, the data indicates statewide, AI women are less likely to initiate breastfeeding. Still, it is unclear which areas of the state to focus on to build partnerships which will have the most significant impact. Data that will be reviewed will include North Dakota Vital Records Birth Certificate Data (breakdown by county and hospital) and North Dakota PRAMS data. 
In addition, this year, work will be done to explore partnering with the Family Birthplace Manager at Jamestown Regional Medical Center (JRMC) to identify ways to offer the EMPower Breastfeeding Training, to additional birthing hospitals in North Dakota. JRMC was selected to participate with the EMPower Breastfeeding Training, a Centers for Disease Control and Prevention (CDC) funded project, from 2017-2019. The training aimed to improve evidence-based maternity practices by providing hospitals with training to increase staff capacity and knowledge. The training would be an opportunity to re-look at the North Dakota Breastfeeding Friendly Hospital Designation Program and ways to support birthing hospitals with implementing evidence-based breastfeeding policies and practices through staff training.    The CDC will also release results from the 2018 Maternity Practices in Infant Nutrition and Care (mPINC) Survey, which assesses maternity care practices and provides feedback to encourage hospitals to improve ways to support breastfeeding. The 2018 mPINC survey results will be used to do outreach to the 12 birthing hospitals in North Dakota.     
Objective 2: By September 30, 2025, increase the percentage of North Dakota infants who are breastfed exclusively at six months from 27.9% to 35%. 
One strategy that will be continued in 2020-2021 to address increasing breastfeeding exclusivity at six months is the Infant Friendly Business Designation. According to North Dakota PRAMS data, 16.4% of mothers (26.9% AI mothers, 21.9% other mothers, 14.1% white mothers) reported I went back to work, as a reason for stopping breastfeeding. The overall goal is to increase the number of businesses designated from 133 to 200. During the stakeholder meetings, this strategy was discussed with partners, specifically how to reach hourly employees, who commonly encounter additional challenges with identifying solutions for break time and adequate private space, when returning to work. Two partners, Grand Forks Public Health and Grafton Public Health offered to be “pilot” communities in exploring the adoption of a referral form from the Kansas Breastfeeding Coalition, as one way to identify employees needing assistance returning to work and breastfeeding. The goal would be to provide the referral form to community partners (health care professionals and WIC staff) who could refer women to public health for further assistance. Other activities to work towards increasing the number of Infant Friendly Businesses will include: identifying local community partners to work with businesses to assist with implementing workplace breastfeeding policies; promoting messages and materials to educate employers about the federal law protecting nursing mothers and bring awareness to the Infant Friendly Designation (the Maternal and Child Health (MCH) Nutritionist and MCH School Health Specialist will build a Microsoft Teams folder where all promotional materials will be available for communities to use and adapt); the MCH Nutritionist and School Health Specialist will also convene Infant Friendly Committee meetings, at least quarterly. The Infant Friendly Committee was established in February 2020 and members include local communities working to promote the Designation. 
In addition to the strategy above, three MCH grantees (Bismarck Burleigh Public Health, Fargo Cass Public Health and Grand Forks Public Health) will be funded to work on increasing breastfeeding rates at six months in their communities through September 30, 2021. Each grantee determines their community needs and completes an action plan with objectives, strategies and activities linked to evidence-based, evidence-informed and/or promising practices. Action Plans for each grantee will be submitted by September, 2020 but anticipated continued work will be: 
•	BBPH, providing in-office and outreach services to mothers in need for prenatal and postnatal breastfeeding education and support and improving community environments for breastfeeding support.
•	FCPH, increasing the number of Infant Friendly Workplaces, providing Back to Work Mom classes and text message support for women returning to work and providing childcare providers with information on comprehensive breastfeeding support policies. 
•	GFPH, improve continuity of care for breastfeeding mothers, provide continuing education trainings for professionals and creating a communication plan of local resources for breastfeeding families. 
The MCH Nutritionist will continue to work in coordination with the grantees by providing technical assistance, reviewing quarterly progress reports and coordinating quarterly calls to assure consistent communication. 
Additional critical partnerships/initiatives to support this priority include:
•	Women, Infants and Children (WIC) Program breastfeeding initiation bag project (implemented in three tribal local agencies three rural local agencies, and four other local WIC agencies), breastfeeding peer counseling (implemented in five agencies) and support of staff attaining advanced breastfeeding credentials (Certified Lactation Counselor (CLC) and International Board-Certified Lactation Consultant). In addition, the WIC program is housed in the same division as the MCH Nutritionist, and the ND WIC Breastfeeding Coordinator is the immediate supervisor to the MCH Nutritionist. This relationship encourages strong partnership and awareness of activities between state and local WIC agencies and MCH program and grantees.
•	North Dakota Breastfeeding Coalition (NDBC) –Both entities share the common vision of increasing breastfeeding initiation and duration across the state. The NDBC is utilized to disseminate consistent information to professionals across the state via bi-monthly member conference calls. 
•	North Dakota Newborn Screening Program (NBS) – breastfeeding is included in the educational presentations done by the NBS staff during annual site visits with each birthing hospital. 
•	Association of State Public Health Nutritionist (ASPHN) – The MCH Nutritionist serves on the Steering Committee for the MCH Nutrition Council with ASPHN. ASPHN has strong connections with the Maternal and Child Health Bureau and plans to develop initiatives which embed nutrition into MCH.</t>
  </si>
  <si>
    <t xml:space="preserve">By September 30, 2025, increase the percentage of North Dakota infants who are breastfed exclusively at 6 months from 27.9% to 35%
Data Source: 2016 CDC National Immunization Survey.          </t>
  </si>
  <si>
    <t xml:space="preserve">2.a. By September 30, 2025, increase the number of businesses designated as Infant Friendly Workplaces from 140 to 200.  </t>
  </si>
  <si>
    <t xml:space="preserve">a.1. MCH Funds                                           a.2 Comprehensive Cancer Grant - Explore opportunities to partner </t>
  </si>
  <si>
    <t xml:space="preserve">2.b. Establish a model for Continuity of Care in North Dakota by September 30, 2025. </t>
  </si>
  <si>
    <t>b.1.Identify key stakeholders (local health departments, birth centers, community-based organizations, ect) to review the Continuity of Care in Breastfeeding Support: A Blueprint for Communities (released August 24, 2021)                                                                                                                               b. 2. Identify specific strategies from the Blueprint and 1 pilot community to test implementation</t>
  </si>
  <si>
    <t xml:space="preserve">b.1. MCH funding - message development and travel to establish partnerships                                            b.2 KAT Marketing - messages developed for Good Health TV </t>
  </si>
  <si>
    <t>a. 1. EMPower Training Curriculum                           a. 2. JRMC- Staff time to train                                             a. 2. MCH Funding- Stipends to hospitals and travel expenses to train</t>
  </si>
  <si>
    <t xml:space="preserve">1.b. Establish partnerships with programs serving American Indian women to identify opportunities to incorporate/enhance breastfeeding education and messaging.    </t>
  </si>
  <si>
    <t xml:space="preserve">b.1.Outreach to WIC Programs regarding Breastfeeding Peer Counseling Programs and potential community partners.                                           b.2. Identify partners to assist with creating culturally appropriate messages for Native Breastfeeding Week, August 2022.                </t>
  </si>
  <si>
    <t>1. a. Increase the number of hospitals trained with the EMPower training from 2 to 6 by September 30, 2025.</t>
  </si>
  <si>
    <t xml:space="preserve">a. 1. Partner with Jamestown Regional Medical Center (JRMC) to offer the EMPower Training.                                                                                                                                            a. 2. Support 2 birthing hospitals trained in 2020-2021 implement the EMPower Training. a. 3. Identify 2 additional birthing hospitals to train with the EMPower Training. </t>
  </si>
  <si>
    <t>a.1.Promote messages and materials developed to bring awareness to the designation                    a.2. Identify opportunities to educate employers about the Federal Break Time For Nursing Mothers Law.            a.3. Provide funding to businesses unable to achieve the designation due to funding restraints to create space.                                       a.4. Convene Infant Friendly Committee, at least quarterly.</t>
  </si>
  <si>
    <t>b.1. MCH Staff time               b.2. MCH Funding for local implementation and travel support for meetings as needed.                            b.3. Explore NACCHO RFA for Blueprint Implementation</t>
  </si>
  <si>
    <t>According to the 2017 National Immunization Survey (NIS), 84% of North Dakota mothers initiated breastfeeding and 29.1% exclusively breastfed their infants at six months of age. Breastfeeding initiation and exclusivity have steadily increased since 2007 when rates were 75% and 13.8% respectively. North Dakota has work to do to reach the Healthy People (HP) 2030 goal for exclusivity at six months of age (42.4%).  
According to the 2019 North Dakota Pregnancy Risk Assessment Monitoring System (PRAMS), American Indian (AI) mothers are less likely to initiate breastfeeding (65%), than mothers of other races (white mothers; 92.3% and other mothers; 84.7%). In the PRAMS survey under the section “Things that may have happened at the hospital where your new baby was born”, 93.7% of mothers reported breastfeeding their baby in the hospital (89.4% AI mothers, 92.3% other mothers, 94.2% white mothers); although only 68.7% reported their baby was fed only breastmilk at the hospital, (60.1% AI mothers, 63.9% other mothers, 69.9% white mothers). The top barriers reported by women across all races who stopped breastfeeding were, I thought I was not producing enough milk, or my milk dried up (59.7%) and My baby had difficulty latching or nursing (42.7%). 
The National Outcome Measures (NOM) for the Infant Domain are NOM 9.1 Infant Mortality, NOM 9.3 Postneonatal Mortality and NOM 9.5 Sleep related Sudden Unexpected Infant Death (SUID). In North Dakota in 2018, according to the National Vital Statistics System (NVSS), the Infant Mortality rate was 5.6 per 1,000 live births. This is lower than the United States (US) rate of 5.7 per 1,000 live births and a decline since 2016 when the North Dakota rate was 6.4 per 1,000 live births. The postneonatal mortality rate was 2.3 per 1,000 live births and a slight increase in North Dakota since 2016 (2.0). The SUID rate from 2016 was 105.4 per 100,000 live births and was higher than the US average (91.2) but a decline from 2015 (150.3).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2-3 times higher risk of infant mortality, postneonatal mortality and SUID than white infants. 
The Evidence-Based or Informed Strategy Measure (ESM) is defined as the number of businesses who receive information and technical assistance on workplace breastfeeding policies and the number of businesses designated Infant Friendly Workplaces. 
The previous ESM from 2016 – 2020 was the number of North Dakota hospitals designated as North Dakota Breastfeeding Friendly (NDBF). Due to a lapse in the designation program, this ESM was reevaluated in 2020-2021 and a new ESM was established: Percent of maternity care staff trained with the EMPower curriculum.
Objective 1: By September 30, 2025, increase the percentage of North Dakota infants who are ever breastfed from 84.8% to 89%. 
A partnership was established with the Family Birthplace Manager at Jamestown Regional Medical Center to provide the EMPower Breastfeeding Training (https://www.empowerbestpractices.org/training/) to other birthing hospitals in North Dakota. JRMC was selected to participate with the EMPower Breastfeeding Training, a Centers for Disease Control and Prevention (CDC) funded project, from 2017-2019. The training aims to improve evidence-based maternity practices by providing hospitals with training to increase staff capacity and knowledge. Two birthing hospitals, Altru Health System and CHI St. Alexius Health – Bismarck, completed the training in January 2021 and May 2021. Support was provided to both hospitals via monthly coaching calls. The focus of the monthly coaching calls was regarding how the facilities were implementing the training with at least 80% of their maternity care staff. Both hospitals plan to continue providing training during the 2021-2022 program year. 
Objective 2: By September 30, 2025, increase the percentage of North Dakota infants who are breastfed exclusively at six months from 27.9% to 35%. 
One strategy focused on during 2020-2021 was the Infant Friendly Workplace Designation (http://www.ndhealth.gov/breastfeeding/workplace-support/), with an overall goal to increase the number of workplaces designated from 133 to 200. Activities to support this goal included: providing eight grants of up to $500 for workplaces across North Dakota to create a private space for employees, working with KAT Communications to develop a campaign, including promotional videos, social and digital media and public relation releases during August to bring awareness to the Infant Friendly Workplace Designation and convening Infant Friendly Committee monthly as a way to communicate with local partners promoting the designation. As a result of these activities, fourteen new workplaces were designated from October 1, 2020-September 30, 2021, impacting over 3,500 employees. 
In addition to the strategy above, three MCH grantees (Bismarck Burleigh Public Health (BBPH), Fargo Cass Public Health (FCPH) and Grand Forks Public Health (GFPH)) were funded to increase breastfeeding rates at six months in their communities. Each grantee determined their community needs and completed an action plan with objectives, strategies and activities linked to evidence-based, evidence-informed and/or promising practices. During the 2020-2021 program year each grantee had the following successes:
•	BBPH: Created six breastfeeding videos. All videos created can be found on BBPH’s MCW Website (https://www.bismarcknd.gov/2021/MCW-Education).  Reached 1,309 individuals with in-office and outreach services for breastfeeding education and support and increased the number of community/worksite breastfeeding spaces by five. 
•	FCPH: Increased the number of Infant Friendly Workplaces by three, providing Back to Work Mom classes to 59 participants, enrolled 485 new moms in the Back to Work Mom text message program and provided 30 childcare providers with information on comprehensive breastfeeding support policies.
•	GFPH: Trained 45 students with the breastfeeding skills training. 
Additional critical partnerships/initiatives to support this priority include:
•	Women, Infants and Children (WIC) program breastfeeding initiation bag project (implemented in two tribal local agencies and six rural local agencies), breastfeeding peer counseling (will be implemented in seven agencies), support of staff attaining advanced breastfeeding credentials (Certified Lactation Counselor (CLC) and International Board-Certified Lactation Consultant) and provide local agency staff with resources for breastfeeding promotion and support as identified by the WIC Breastfeeding Committee (local agency IBCLCs). In addition, the WIC program is housed in the same division as the Maternal and Child Health (MCH) Nutritionist, and the ND WIC Breastfeeding Coordinator is the immediate supervisor to the MCH Nutritionist. This relationship encourages strong partnership and awareness of activities between state and local WIC agencies and MCH program and grantees.
•	North Dakota Breastfeeding Coalition (NDBC) –Both entities share the common vision of increasing breastfeeding initiation and duration across the state. The NDBC is utilized to disseminate consistent information to professionals across the state via bi-monthly member conference calls. 
•	North Dakota Newborn Screening program (NBS) – breastfeeding is included in the educational presentations done by the NBS staff during annual site visits with each birthing hospital. 
•	Association of State Public Health Nutritionist (ASPHN) – The MCH Nutritionist serves on the Steering Committee for the MCH Nutrition Council with ASPHN. ASPHN has strong connections with the Maternal and Child Health Bureau and plans to develop initiatives which embed nutrition into MCH.</t>
  </si>
  <si>
    <t>a.1.Promote messages and materials developed to bring awareness to the designation                                a.2. Provide funding to businesses unable to achieve the designation due to funding restraints to create space.                                       a.3. Convene Infant Friendly Committee, at least quarterly.</t>
  </si>
  <si>
    <t xml:space="preserve">b.1. Provide funding to Local Public Health Units to implement activites from the Continuity of Care in Breastfeeding Support: A Blueprint for Communities, specificallly strategies 1, 3, 5 and 7.  </t>
  </si>
  <si>
    <t xml:space="preserve">b.1. MCH Funding. </t>
  </si>
  <si>
    <t>ESM 4.4 Percent of maternity care staff trained with the EMPower curriculum.</t>
  </si>
  <si>
    <t xml:space="preserve">ESM 4.4 Percent of maternity care staff trained with the EMPower curriculum. </t>
  </si>
  <si>
    <t>FFY 2020</t>
  </si>
  <si>
    <t>N/A</t>
  </si>
  <si>
    <t>ESM 4.3 Number of businesses designated Infant Friendly Workplaces.</t>
  </si>
  <si>
    <t xml:space="preserve">ESM 4.2 Number of businesses who receive information and technical assistance on workplace breastfeeding policies.
</t>
  </si>
  <si>
    <t>FY 2020</t>
  </si>
  <si>
    <t>FY 2021</t>
  </si>
  <si>
    <t xml:space="preserve">FFY 2021 </t>
  </si>
  <si>
    <r>
      <t xml:space="preserve">According to the 2017 National Immunization Survey (NIS), 84 % of North Dakota mothers initiated breastfeeding and 29.1% exclusively breastfed their infants at six months of age. Breastfeeding initiation and exclusivity have steadily increased since 2007 when rates were 75% and 13.8% respectively. 
According to the 2019 North Dakota Pregnancy Risk Assessment Monitoring System (PRAMS), American Indian (AI) mothers are less likely to initiate breastfeeding (65%), than mothers of other races (white mothers; 92.3% and other mothers; 84.7%). In the PRAMS survey under the section Things that may have happened at the hospital where your new baby was born, 93.7% of mothers reported breastfeeding their baby in the hospital (89.4% AI mothers, 92.3% other mothers, 94.2% white mothers); although only 68.7% reported their baby was fed only breastmilk at the hospital, (60.1% AI mothers, 63.9% other mothers, 69.9% white mothers). 
The top barriers reported by women across all races who stopped breastfeeding were, I thought I was not producing enough milk, or my milk dried up (59.7%) and My baby had difficulty latching or nursing (42.7%). 
The National Outcome Measures (NOM) for the Infant Domain are NOM 9.1 Infant Mortality, NOM 9.3 Postneonatal Mortality and NOM 9.5 Sleep related Sudden Unexpected Infant Death (SUID). In North Dakota in 2018, according to the National Vital Statistics System (NVSS), the Infant Mortality rate was 5.6 per 1,000 live births. This is lower than the United States (US) rate of 5.7 per 1,000 live births and a decline since 2016 when the North Dakota rate was 6.4 per 1,000 live births. The postneonatal mortality rate was 2.3 per 1,000 live births and a slight increase in North Dakota since 2016 (2.0). The SUID rate from 2016 was 105.4 per 100,000 live births and was higher than the US average (91.2) but a decline from 2015 (150.3).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2-3 times higher risk of infant mortality, postneonatal mortality and SUID than white infants. 
The Evidence-Based or Informed Strategy Measures (ESM) are: 
ESM 4.2: The number of businesses who receive information and technical assistance on workplace breastfeeding policies 
ESM 4.3: The number of businesses designated Infant Friendly Workplaces. 
ESM 4.4: Percent of maternity care staff trained with the EMPower curriculum. 
For additional information on each ESM, refer to the ESM Detail Sheets.  
The North Dakota Department of Health (NDDoH), Title V Program, took a new approach when developing the 2020-2025 work plans. The Perinatal/Infant Health domain convened stakeholder meetings from multi-sector agencies (Local Public Health, WIC Program and Birthing Hospital Leadership) who share the same objective. The goal of the meetings was to give an overview of what MCH is, current initiatives, the purpose and objectives of the grant and explanation as to how NDDoH Title V leadership identified increasing the percent of infants who are breastfed and who are breastfed exclusively through six months with a priority amongst AI women. Outcomes of the meeting are highlighted below when discussing strategies and activities for the 2021-2022 program year. 
Objective 1: By September 30, 2025, increase the percentage of North Dakota infants who are ever breastfed from 84.8% to 89%. 
To build off work started in 2021-2022, the first strategy will be to increase the number of hospitals trained with the EMPower Training. The goal will be to train 6 birthing hospitals by September 30, 2025. The training is provided in partnership with Jamestown Regional Medical Center’s Family Birthplace Manager, who participated with the CDC funded, EMPower Training from 2017-2019. The training aims to improve evidence-based maternity practices by providing hospitals with a 5-hour skills-based training curriculum to increase staff capacity and knowledge. In 2020-2021, two ND birthing hospitals, Altru Health Systems and CHI St. Alexius Bismarck, trained key staff in the curriculum and developed training plans to train at least 80% of their maternity staff in 2021-2022. Support will be provided through coaching calls and a stipend to assist these two hospitals with training their staff during the next program year. </t>
    </r>
    <r>
      <rPr>
        <sz val="24"/>
        <color rgb="FFFF0000"/>
        <rFont val="Cambria"/>
        <family val="1"/>
      </rPr>
      <t xml:space="preserve">While training staff, hospitals will collect information on percent of staff trained and will monitor their perinatal core measure for exclusive breastfeeding rates (PC-05 score). This will help track if training staff has an impact on breastfeeding initiation rates. In addition, a goal will be set to identify two additional ND birthing hospitals to train key staff. 
With the new five-year focus to increase the percentage of infants who are breastfed and who are breastfed exclusively through six months with a priority amongst American Indian (AI) women, one of the first steps will be to establish partnerships with programs serving AI women. The goal will be to identify opportunities to support breastfeeding education, primarily in the prenatal period, and assist with creating culturally appropriate messages to share during Native Breastfeeding Week, August 2022. The first partners to reach out to will be the Three Affiliated Tribes and Standing Rock Sioux Tribes Women, Infants and Children (WIC) Program’s. Both programs are coordinated outside of the North Dakota WIC Program and the goal with connecting would be to learn about their breastfeeding peer counseling programs and if they offer to participants. Additional partnerships will be established to explore how best to create messages during Native Breastfeeding Week to promote breastfeeding in a culturally appropriate manner. 
</t>
    </r>
    <r>
      <rPr>
        <sz val="24"/>
        <color theme="1"/>
        <rFont val="Cambria"/>
        <family val="1"/>
      </rPr>
      <t>Objective 2: By September 30, 2025, increase the percentage of North Dakota infants who are breastfed exclusively at six months from 27.9% to 35%. 
One strategy that will be continued in 2021-2022 to address increasing breastfeeding exclusivity at six months is the Infant Friendly Business Designation. According to North Dakota PRAMS, 2019 data, 24.2% of mothers (16% AI mothers, 29.9% other mothers, 24.4% white mothers) reported I went back to work, as a reason for stopping breastfeeding. The overall goal is to increase the number of businesses designated from 133 to 200. One activity to increase designated businesses will be the promotion of videos and social media messages developed during the 2020-2021 program year to increase awareness of the program and its benefits. Other activities to work towards increasing the number of Infant Friendly Workplaces will include: supporting local community partners working to implement workplace breastfeeding policies; provide funding of up to $500 to businesses who are unable to achieve the designation due to funding restraints with creating a private space and monitoring the Providing Urgent Maternal Protections (PUMP) for Nursing Mothers Act, which would expand the current Break Time for Nursing Mothers Act to include exempt employees.  
Last, a new strategy will be to learn about the Continuity of Care in Breastfeeding Support: A Blueprint for Communities, which will be released on August 24, 2021 by the National Association of County &amp; City Health Officials (NACCHO). The Blueprint aims to increase local capacity to implement community-driven approaches and ensure breastfeeding services are continuous, accessible, and coordinated throughout community partners. Over the next program year, a workgroup will be formed with key stakeholders from public health, hospital systems and community-based organizations to review the Blueprint and establish which priorities North Dakota could work towards. Additionally, one community will be identified to explore implementing priorities identified from the workgroup. 
Additional critical partnerships/initiatives to support this priority include:
•	Women, Infants and Children (WIC) Program breastfeeding initiation bag project (implemented in two tribal local agencies and six rural local agencies), breastfeeding peer counseling (will be implemented in seven agencies), support of staff attaining advanced breastfeeding credentials (Certified Lactation Counselor (CLC) and International Board-Certified Lactation Consultant) and provide local agency staff with resources for breastfeeding promotion and support as identified by the WIC Breastfeeding Committee (local agency IBCLCs). In addition, the WIC program is housed in the same division as the MCH Nutritionist, and the ND WIC Breastfeeding Coordinator is the immediate supervisor to the MCH Nutritionist. This relationship encourages strong partnership and awareness of activities between state and local WIC agencies and MCH program and grantees.
•	North Dakota Breastfeeding Coalition (NDBC) –Both entities share the common vision of increasing breastfeeding initiation and duration across the state. The NDBC is utilized to disseminate consistent information to professionals across the state via bi-monthly member conference calls. 
•	North Dakota Newborn Screening Program (NBS) – breastfeeding is included in the educational presentations done by the NBS staff during annual site visits with each birthing hospital. 
•	Association of State Public Health Nutritionist (ASPHN) – The MCH Nutritionist serves on the Steering Committee for the MCH Nutrition Council with ASPHN. ASPHN has strong connections with the Maternal and Child Health Bureau and is currently working with three states, North Dakota included, to implement the State Capacity Building Program. The goal of this program is to build the capacity of participating state’s Title V programs to integrate nutrition by increasing MCH nutrition competency and optimizing nutrition-related data sources for effective program planning.</t>
    </r>
  </si>
  <si>
    <t>FFY 2020 (12/165)</t>
  </si>
  <si>
    <t>FFY 2021 (159/165)</t>
  </si>
  <si>
    <t xml:space="preserve">a.1.Partner with Jamestown Regional Medical Center (JRMC) to offer the EMPower Training.                                                                                                                                           a. 2. Provide quarterly coaching calls to 2 hospitals trained in 2021-2022.                                     a.3. Establish partnerships with CHI St. Alexius Health Williston and Devils Lake to train with the EMPower Training. </t>
  </si>
  <si>
    <t>According to the 2018 National Immunization Survey (NIS), 81.2% of North Dakota mothers initiated breastfeeding and 24.9% exclusively breastfed their infants at six months of age. Breastfeeding initiation and exclusivity have steadily increased since 2007 when rates were 75% and 13.8% respectively. 
According to the 2019 North Dakota Pregnancy Risk Assessment Monitoring System (PRAMS), American Indian (AI) mothers are less likely to initiate breastfeeding (65%) than mothers of other races (white mothers; 92.3% and other mothers; 84.7%). In the PRAMS survey under the section Things that may have happened at the hospital where your new baby was born, 93.7% of mothers reported breastfeeding their baby in the hospital (89.4% AI mothers, 92.3% other mothers, 94.2% white mothers). However, only 68.7% reported their baby was fed only breastmilk at the hospital (60.1% AI mothers, 63.9% other mothers, 69.9% white mothers).
The top barriers reported by women across all races who stopped breastfeeding were, I thought I was not producing enough milk, or my milk dried up (59.7%), and My baby had difficulty latching or nursing (42.7%).
The National Outcome Measures (NOM) for the Infant Domain are NOM 9.1 Infant Mortality, NOM 9.3 Postneonatal Mortality, and NOM 9.5 Sleep-related Sudden Unexpected Infant Death (SUID). In North Dakota in 2019, according to the National Vital Statistics System (NVSS), the Infant Mortality rate was 7.5 per 1,000 live births. This is higher than the United States (US) rate of 5.6 per 1,000 live births and an increase since 2016, when the North Dakota rate was 6.4 per 1,000 live births. The postneonatal mortality rate was 2.9 per 1,000 live births and an increase in North Dakota since 2016 (2.0). The SUID rate from 2019 was 124.4 per 100,000 live births and was higher than the US average (89.9).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2-3 times higher risk of infant mortality, postneonatal mortality, and SUID than white infants.
The Evidence-Based or Informed Strategy Measures (ESM) are: 
ESM 4.2: The number of businesses who receive information and technical assistance on workplace breastfeeding policies 
ESM 4.3: The number of businesses designated Infant Friendly Workplaces. 
ESM 4.4: Percent of maternity care staff trained with the EMPower curriculum. 
For additional information on each ESM, refer to the ESM Detail Sheets.  
The North Dakota Department of Health (NDDoH), Title V program, took a new approach when developing the 2020-2025 work plans. The Perinatal/Infant Health domain convened stakeholder meetings from multi-sector agencies (Local Public Health, WIC program, and Birthing Hospital Leadership) who share the same objective. The goal of the meetings was to give an overview of what MCH is, current initiatives, the purpose and objectives of the grant, and an explanation as to how NDDoH Title V leadership identified increasing the percent of infants who are breastfed and who are breastfed exclusively through six months with a priority amongst AI women. The objectives discussed below were identified as a result of these meetings and will continue through September 30, 2025. The strategies and activities listed under each objective build each year to help reach each 5-year goal and will be the focus of this 2022-2023 Annual Plan. To help plan for the 2022-2023 Annual Plan, feedback was gained through the following partners: North Dakota State Association of City and County Health Officials, Emily Woodley, Jamestown Regional Medical Center’s Family Birthplace Manager, Birthing Hospitals participating with the EMPower Training, and Infant Friendly Workplace Committee members.
Objective 1: By September 30, 2025, increase the percentage of North Dakota infants who are ever breastfed from 84.8% to 89%. 
The first strategy is to increase the number of hospitals trained with the EMPower Training (EMPower Training Initiative - UNC Gillings School of Global Public Health). The training aims to improve evidence-based maternity practices by providing hospitals with 5-hour skills-based training curriculum to increase staff capacity and knowledge. The goal is to train 6 birthing hospitals by September 30, 2025. The training is provided in partnership with Jamestown Regional Medical Center’s Family Birthplace Manager, who participated with the Center for Disease Control and Preventions (CDC), EMPower Training from 2017-2019. Two North Dakota birthing hospitals, Altru Health Systems and CHI St. Alexius Bismarck have trained key staff with the curriculum and developed training plans to train at least 80% of their maternity staff. During the 2021-2022 program year, both hospitals reached their training goal and developed sustainability plans for training new staff. Support was provided through quarterly coaching calls and will be continued during 2022-2023. Hospitals will continue to monitor their perinatal core measure for exclusive breastfeeding rates (PC-05 score) to help track if training staff impacts breastfeeding initiation rates. In addition, we will work to establish partnerships with CHI St. Alexius Health Williston and Devils Lake to train their hospitals. 
The second strategy is to establish partnerships with programs serving American Indian women and identify opportunities to incorporate/enhance breastfeeding education and messaging. Contracts were established on February 1, 2022, with Rolette County Public Health and Mni Wichoni Health Circle. Rolette County Public Health serves the Turtle Mountain Band of Chippewa, and Mni Wichoni Health Circle serves the Standing Rock Reservation. Both agencies developed work plans which addressed incorporating breastfeeding education and messaging within their communities. The goal is to continue contracts, starting October 1, 2022 – September 30, 2023, which would build on work established in 2022. 
Objective 2: By September 30, 2025, increase the percentage of North Dakota infants who are breastfed exclusively at six months from 27.9% to 35%. 
According to North Dakota PRAMS 2019 data, 24.2% of mothers (16% AI mothers, 29.9% other mothers, and 24.4% white mothers) reported I went back to work as a reason for stopping breastfeeding. One strategy that will be continued in 2022-2023 to address increasing breastfeeding exclusivity at six months is the Infant Friendly Workplace Designation (ND Breastfeeding - Become an Infant Friendly Workplace (ndhealth.gov)). The overall goal is to increase the number of businesses designated from 140 to 200. One activity to increase designated businesses will be promoting videos and social media messages developed during the 2020-2021 program year to increase awareness of the program and its benefits. Other activities to increase the number of Infant Friendly Workplaces will include supporting local community partners working to implement workplace breastfeeding policies and providing funding of up to $500 to businesses unable to achieve the designation due to funding restraints with creating a private space.  
Last, funding support will be offered to all 28 Local Public Health Units to implement strategies from the Continuity of Care in Breastfeeding Support: A Blueprint for Communities (Continuity of Care in Breastfeeding Support: A Blueprint for Communities). The Blueprint aims to increase local capacity to implement community-driven approaches and ensure breastfeeding services are continuous, accessible, and coordinated throughout community partners. 
Additional critical partnerships/initiatives to support this priority include:
•	Women, Infants, and Children (WIC) program will be promoting and supporting breastfeeding through a breastfeeding initiation bag project (implemented in two tribal, local agencies and six rural/multi-county local agencies), breastfeeding peer counseling (at six agencies), support of staff attaining advanced breastfeeding credentials (Certified Lactation Counselor (CLC) and International Board-Certified Lactation Consultant), updates to new staff breastfeeding training using the USDA/FNS breastfeeding curriculum, and provide local agency staff with resources for breastfeeding promotion and support as identified by the WIC Breastfeeding Committee (local agency IBCLCs). In addition, the WIC program is housed in the same division as the Maternal and Child Health (MCH) Nutritionist, and the North Dakota WIC Breastfeeding Coordinator is the immediate supervisor to the MCH Nutritionist. This relationship encourages strong partnership and awareness of activities between state and local WIC agencies and the MCH program and grantees.
•	North Dakota Breastfeeding Coalition (NDBC) –Both entities share the vision of increasing breastfeeding initiation and duration across the state. The NDBC is utilized to disseminate consistent information to professionals across the state via bi-monthly member conference calls. 
•	North Dakota Newborn Screening program (NBS) – breastfeeding is included in the educational presentations done by the NBS staff during annual site visits to each birthing hospital. 
•	Association of State Public Health Nutritionists (ASPHN) – The MCH Nutritionist serves on the Steering Committee for the MCH Nutrition Council with ASPHN. ASPHN has strong connections with the Maternal and Child Health Bureau and is currently working with three states, North Dakota included, to implement the State Capacity Building program. This program aims to build the capacity of participating states’ Title V programs to integrate nutrition by increasing MCH nutrition competency and optimizing nutrition-related data sources for effective program planning.</t>
  </si>
  <si>
    <t>According to the 2019 National Immunization Survey (NIS), 85.7% of North Dakota mothers initiated breastfeeding and 27.4% exclusively breastfed their infants at six months of age. Breastfeeding initiation and exclusivity have steadily increased since 2007 when rates were 75% and 13.8% respectively. North Dakota has work to do to reach the Healthy People (HP) 2030 goal for exclusivity at six months of age (42.4%).  
According to the 2020 North Dakota Pregnancy Risk Assessment Monitoring System (PRAMS), American Indian (AI) mothers are less likely to initiate breastfeeding (70.7%), than mothers of other races (white mothers; 91.0% and other mothers; 87.6%). In the PRAMS survey under the section “Things that may have happened at the hospital where your new baby was born”, 94.5% of mothers reported breastfeeding their baby in the hospital (88.1% AI mothers, 96.7% other mothers, 94.6% white mothers); although only 62.1% reported their baby was fed only breastmilk at the hospital, (52% AI mothers, 41.0% other mothers, 66.4% white mothers). The top barriers reported by women across all races who stopped breastfeeding were, I thought I was not producing enough milk, or my milk dried up (50.8%) and My baby had difficulty latching or nursing (30.2%). 
The National Outcome Measures (NOM) for the Infant Domain are NOM 9.1 Infant Mortality, NOM 9.3 Postneonatal Mortality and NOM 9.5 Sleep related Sudden Unexpected Infant Death (SUID). In North Dakota in 2019, according to the National Vital Statistics System (NVSS), the Infant Mortality rate was 7.5 per 1,000 live births. This is higher than the United States (US) rate of 5.6 per 1,000 live births and an increase since 2016 when the North Dakota rate was 6.4 per 1,000 live births. The postneonatal mortality rate was 2.9 per 1,000 live births and an increase in North Dakota since 2016 (2.0). The SUID rate from 2019 was 124.4 per 100,000 live births and was higher than the US average (89.8) and a decline from 2015 (150.3).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2-3 times higher risk of infant mortality, postneonatal mortality and SUID than white infants. 
The Evidence-Based or Informed Strategy Measure (ESM) are defined as: 
ESM 4.2 Number of businesses who receive information and technical assistance on workplace breastfeeding policies.
ESM 4.3 Number of businesses designated Infant Friendly Workplaces. 
ESM 4.4 Percent of maternity care staff trained with the EMPower curriculum. 
Objective 1: By September 30, 2025, increase the percentage of North Dakota infants who are ever breastfed from 84.8% to 89%. 
In 2020, a partnership was established with the Family Birthplace Manager at Jamestown Regional Medical Center to provide the EMPower Breastfeeding Training (https://www.empowerbestpractices.org/training/) to other birthing hospitals in North Dakota. The goal is to train at least 6 birthing hospitals by 2025. The training aims to improve evidence-based maternity practices by providing hospitals with training to increase staff capacity and knowledge. Two birthing hospitals, Altru Health System and CHI St. Alexius Health – Bismarck, completed the training in January 2021 and May 2021. This past grant year, they completed training their staff, with Altru training 92% and CHI St. Alexius Health – Bismarck training 94% of their staff. Support was provided to both hospitals via monthly coaching calls. Two additional hospitals, CHI St. Alexius Health – Williston and Trinity Health Minot have expressed interest in the training for the 2022 -2023 grant year. 
Objective 2: By September 30, 2025, increase the percentage of North Dakota infants who are breastfed exclusively at six months from 27.9% to 35%. 
One strategy focused on during 2021-2022 was the Infant Friendly Workplace Designation (Breastfeeding Support in the Workplace | Health and Human Services North Dakota) with an overall goal to increase the number of workplaces designated from 133 to 200 by 2025. Activities to support this goal included: providing nineteen grants of up to $500 for workplaces across North Dakota to create a private space for employees, social and digital media, and public relation releases during August to bring awareness to the Infant Friendly Workplace Designation and convening Infant Friendly Committee monthly to communicate with local partners promoting the designation. As a result of these activities, sixteen new workplaces were designated from October 1, 2021 through September 30, 2022, impacting over 1,750 employees. 
In addition to the strategy above, three local public health units, Fargo Cass Public Health (FCPH), Grand Forks Public Health (GFPH), Rolette County Public Health District (RCPHD), and Walsh County Public Health (WCPH)) were funded to increase breastfeeding rates at six months in their communities. Each grantee determined their community needs and completed an action plan with objectives, strategies and activities linked to evidence-based, evidence-informed and/or promising practices. During the 2021-2022 program year each grantee had the following successes:
•	FCPH: Assisted 6 workplaces with becoming Infant Friendly. Reached 30 mothers with the Back 2 Work Mom class and enrolled 223 mothers in the Back 2 Work Mom text messaging program. 
•	GFPH: Trained 75 nursing and nutrition and dietetic students at the University of North Dakota with the Breastfeeding Skills Training. Acted in a leadership role for their local breastfeeding coalition, which included a strategic planning session. Key areas identified include milk depot, referral and follow-up for breastfeeding mothers, communication, training and resources for professionals. 
•	RCPHD: Completed a survey of mothers in their county to determine current breastfeeding practices and resource. Completed a breastfeeding resource guide for their county. Re-established their local breastfeeding coalition in partnership with their Women, Infants and Children (WIC) program. 
•	WCPH: Supported their local clinic with providing breastfeeding clinics. Trained one additional Certified Lactation Counselor in their county to being offering breastfeeding support. 
Additional critical partnerships/initiatives to support this priority include:
•	Women, Infants and Children (WIC) program breastfeeding initiation bag project (implemented in two tribal local agencies and six rural local agencies), breastfeeding peer counseling (implemented in six agencies), providing training to local agency WIC staff using the new USDA/FNS WIC Breastfeeding Curriculum, support of local agency staff attaining advanced breastfeeding credentials (Certified Lactation Counselor (CLC) and International Board-Certified Lactation Consultant) and provide local agency staff with resources for breastfeeding promotion and support as identified by the WIC Breastfeeding Committee (local agency IBCLCs). In addition, the WIC program is housed in the same unit as the Maternal and Child Health (MCH) Nutritionist, and the ND WIC Breastfeeding Coordinator is the immediate supervisor to the MCH Nutritionist. This relationship encourages strong partnership and awareness of activities between state and local WIC agencies and MCH program and grantees.
•	North Dakota Breastfeeding Coalition (NDBC) –Both entities share the common vision of increasing breastfeeding initiation and duration across the state. The NDBC is utilized to disseminate consistent information to professionals across the state via bi-monthly member conference calls. 
•	North Dakota Newborn Screening program (NBS) – breastfeeding is included in the educational presentations done by the NBS staff during annual site visits with each birthing hospital. 
•	Association of State Public Health Nutritionist (ASPHN) – The MCH Nutritionist serves on the Steering Committee for the MCH Nutrition Council with ASPHN. ASPHN has strong connections with the Maternal and Child Health Bureau and plans to develop initiatives which embed nutrition into MCH.</t>
  </si>
  <si>
    <t xml:space="preserve">a.1. Partner with Jamestown Regional Medical Center (JRMC) to offer the EMPower Training.                                                                                                                                       
a.2. Establish partnership with CHI St. Alexius Devils Lake.
a.3. Secure a training date, to train 3-5 key staff, with the EMPower Training. 
a.4. Offer monthly coaching calls to support developement of staff training plan. 
a.5. Completion of staff training plan. </t>
  </si>
  <si>
    <t>a.1. Maternal and Child Health (MCH) funds to support MCH Nutritionist time, travel and training materials. 
a.2. JRMC supports Family Birthplace managers time to offer training.</t>
  </si>
  <si>
    <t>a.1. Maternal and Child Health (MCH) funds to support MCH Nutritionist time and grant funding to businesses.
a.2. HHS Communications Team to support monthly social media messages.</t>
  </si>
  <si>
    <t>b.1. MCH Funding to support grants to LPHU.
b.2. LPHU provide matching funds.</t>
  </si>
  <si>
    <t>a.1. Increase awareness of the designation through monthly social media messages, highlighting businesses who created private spaces.
a.2. Provide grant funding of up to $500 to 20 businesses.
a.3. Outreach through social media, LPHU partners, NDBC to identify businesses interested in grant funds.
a.3. Convene Infant Friendly Committee, at least quarterly.</t>
  </si>
  <si>
    <t xml:space="preserve">b.1. Provide grant funding to at least seven Local Public Health Units, to implement activites from the Continuity of Care in Breastfeeding Support: A Blueprint for Communities, specificallly strategies 1, 3, 5 and 7.  
b.2. Coordinate quarterly calls with all participating LPHU. </t>
  </si>
  <si>
    <t>ESM 4.3 Percent of maternity care staff trained with the EMPower curriculum.</t>
  </si>
  <si>
    <t xml:space="preserve">b.1. Provide grant funding to organizations serving American Indian women with breastfeeding support.  </t>
  </si>
  <si>
    <t>According to the 2019 National Immunization Survey (NIS), 85.7% of North Dakota infants were ever breastfed, and 27.4% were exclusively breastfed at six months of age. Breastfeeding initiation and exclusivity have steadily increased and maintained since 2018, when rates were 81.2% and 24.9%, respectively. However, a recent report titled Racial and Ethnic Disparities in Breastfeeding Initiation – United States, 2019 found North Dakota to have the highest disparities in breastfeeding rates by racial/ethnic group at 37.6%. This aligns with 2018-2019 National Vital Statistics System (NVSS) data, which notes “ever breastfed” rates were lowest in Sioux (39.5%), Benson (41.9%), and Rolette (59.8%) counties and 2019 North Dakota Pregnancy Risk Assessment Monitoring System (PRAMS) data, noting American Indian (AI) mothers are less likely to initiate breastfeeding (65%) than mothers of other races (white mothers; 92.3% and other mothers; 84.7%). 
In the PRAMS survey under the section Things that may have happened at the hospital where your new baby was born, 93.7% of mothers reported breastfeeding their baby in the hospital (89.4% AI mothers, 92.3% other mothers, 94.2% white mothers). However, only 68.7% said their baby was fed only breastmilk at the hospital (60.1% AI mothers, 63.9% other mothers, and 69.9% white mothers). The top barriers reported by women across all races who stopped breastfeeding were, I thought I was not producing enough milk, or my milk dried up (59.7%), and My baby had difficulty latching or nursing (42.7%). This highlights key opportunities to focus future strategies on the maternity care setting and continuity of care in the community. 
The National Outcome Measures (NOM) for the Infant Domain are NOM 9.1 Infant Mortality, NOM 9.3 Postneonatal Mortality, and NOM 9.5 Sleep-related Sudden Unexpected Infant Death (SUID). In North Dakota in 2020, according to the NVSS, the Infant Mortality rate was 5.5 per 1,000 live births (down from 2019 at a rate of 7.5). This is slightly higher than the United States (US) rate of 5.4 per 1,000 live births. The 2020 postneonatal mortality rate in North Dakota was 1.9 per 1,000 live births which was a decrease increase from 2019 (2.9). The SUID rate from 2020 was 129.2 per 100,000 live births, an increase from 2019 (124.4) and was higher than the US average (92.5).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two to three times higher risk of infant mortality, postneonatal mortality, and SUID.
The Evidence-Based or Informed Strategy Measures (ESM) are: 
ESM 4.1: The number of businesses who receive information and technical assistance on workplace breastfeeding policies 
ESM 4.2: The number of businesses designated Infant Friendly Workplaces. 
ESM 4.3: Percent of maternity care staff trained with the EMPower curriculum. 
For additional information on each ESM, refer to the ESM Detail Sheets.  
To help plan for the 2023-2024 Annual Plan, feedback was gained through the following partners: Emily Woodley, Jamestown Regional Medical Center’s Family Birthplace Manager and Infant Friendly Workplace Committee members.
Objective 1: By September 30, 2025, increase the percentage of North Dakota infants who are ever breastfed from 84.8% to 89%. 
The first strategy is to increase the number of hospitals trained with the EMPower Training (EMPower Training Initiative - UNC Gillings School of Global Public Health). The training aims to improve evidence-based maternity practices by providing hospitals with a 5-hour skills-based training curriculum to increase staff capacity and knowledge. The goal is to train six birthing hospitals by September 30, 2025. The training is provided by Jamestown Regional Medical Center’s (JRMC) Family Birthplace Manager, who participated in the Centers for Disease Control and Preventions (CDC) EMPower training from 2017-2019. Two North Dakota birthing hospitals, Altru Health Systems and CHI St. Alexius Bismarck, trained key staff with the curriculum, developed training plans, trained over 90% of their maternity staff, and developed sustainability plans to train new staff. Hospitals will continue to monitor their perinatal core measure for exclusive breastfeeding rates (PC-05 score) to track training impacts on exclusive breastfeeding initiation rates. In Year 4, the goal will be to expand the training to CHI St. Alexius Health Devils Lake, which serves families in Benson County. The Maternal and Child Health Nutritionist and JRMC Family Birthplace Manager will establish a relationship with birthplace leadership at CHI St. Alexius Health Devils Lake to expand the training. For three to five key staff, a date will be secured to hold the training. After the training, staff develop their goals and plan for training at least 80% of their maternity care staff and a sustainability plan for onboarding new staff. This can take up to six months to implement. Technical assistance will be provided through coaching calls monthly after the training. 
The second strategy is establishing partnerships with programs serving American Indian (AI) women and identifying opportunities to incorporate/enhance breastfeeding education and messaging. Contracts are in place with Rolette County Public Health District, The Indigenous Association, and United Tribes Technical College (UTTC). Rolette County Public Health District serves the Turtle Mountain Band of Chippewa; The Indigenous Association serves the urban AI population in Fargo; UTTC serves its students and employees, whose student population represents 95% AI population. In the grant year 2023-2024, HHS will offer funds to the three current programs and identify one additional program serving families in Benson or Sioux county. 
Objective 2: By September 30, 2025, increase the percentage of North Dakota infants who are breastfed exclusively at six months from 27.9% to 35%. 
According to North Dakota PRAMS 2019 data, 24.2% of mothers (16% AI mothers, 29.9% other mothers, and 24.4% white mothers) reported I went back to work as a reason for stopping breastfeeding. One strategy that will continue in 2023-2024 to address increasing breastfeeding exclusivity at six months is the Infant Friendly Workplace Designation (https://www.hhs.nd.gov/cfs/north-dakota-breastfeeding/breastfeeding-support-workplace). The goal is to increase the number of businesses designated from 140 to 200. As of March 15, 2023, 171 businesses have been designated Infant Friendly in North Dakota. One activity to increase awareness of the designation will be promoting monthly social media messages highlighting businesses that have created private space for employees. Other activities to increase the number of Infant Friendly Workplaces will include providing funding of up to $500 to businesses unable to achieve the designation due to funding restraints with creating a private space. A grant application will be made and posted on the North Dakota Breastfeeding website to announce the funding opportunity. Applications will be accepted on a first-come, first-served basis through August 1, 2024, or until all funds are distributed. The grants will be shared through the Infant Friendly Workplace Committee, led by the MCH Nutritionist, the North Dakota Breastfeeding Coalition (NDBC), and HHS social media. The Infant Friendly Workplace Committee comprises partners from six different Local Public Health Units (LPHUs) who work in their communities with workplaces to become Infant Friendly. The committee meets quarterly to review updates on the designation and discuss any needs or barriers partners face in promoting the designation. 
Last, funding will be offered to all 28 LPHUs to implement strategies from the Continuity of Care in Breastfeeding Support: A Blueprint for Communities (https://www.naccho.org/blog/articles/continuity-of-care-in-breastfeeding-support-a-blueprint-for-communities). The Blueprint aims to increase local capacity to implement community-driven approaches and ensure breastfeeding services are continuous, accessible, and coordinated throughout community partners. In North Dakota, strategies 1, 3, 5, and 7 were selected for LPHUs to focus on. The MCH Nutritionist and School Health Specialist will prepare a request for proposal (RFP) to be distributed to all 28 LPHUs by May 31, 2023, for the 2023-2024 grant year. The applications include work plan and budget templates and summary and narrative proposals. Applications will be due August 4, 2023, with contracts starting October 1, 2023. Currently funded LPHUs will be encouraged to continue their work, and assistance will be provided to additional LPHUs interested in applying. MCH staff will review and award communities’ funding to work on the Continuity of Care in Breastfeeding Support and the Infant Friendly Workplace designation. 
Additional critical partnerships/initiatives to support this priority include:
•	The Women, Infants, and Children (WIC) program will be promoting the breastfeeding initiation bag project (implemented in two tribal, local agencies and six rural local agencies), breastfeeding peer counseling (implemented in six agencies), providing training to local agency WIC staff using the new USDA/FNS WIC Breastfeeding Curriculum, support of local agency staff attaining advanced breastfeeding credentials (Certified Lactation Counselor (CLC) and International Board-Certified Lactation Consultant) and provide local agency staff with resources for breastfeeding promotion and support as identified by the WIC Breastfeeding Committee (local agency IBCLCs). In addition, the WIC program is housed in the same unit as the MCH Nutritionist, and the North Dakota WIC Breastfeeding Coordinator is the immediate supervisor of the MCH Nutritionist. This relationship encourages strong partnership and awareness of activities between state and local WIC agencies and MCH programs and grantees.
•	North Dakota Breastfeeding Coalition (NDBC) –Both entities share the vision of increasing breastfeeding initiation and duration across the state. The NDBC is utilized to disseminate consistent information to professionals across the state via bi-monthly member conference calls. 
•	Association of State Public Health Nutritionists (ASPHN) – The MCH Nutritionist serves on the Steering Committee for the MCH Nutrition Council with ASPHN. ASPHN has strong connections with the Maternal and Child Health Bureau and works with three states, North Dakota included, to implement the State Capacity Building program. This program aims to build the capacity of participating states’ Title V programs to integrate nutrition by increasing MCH nutrition competency and optimizing nutrition-related data sources for effective program planning.</t>
  </si>
  <si>
    <t>FFY 2021 (12/250)</t>
  </si>
  <si>
    <t>FY2022 (123/250)</t>
  </si>
  <si>
    <t>ESM 4.2 Number of businesses designated Infant Friendly Workplaces.</t>
  </si>
  <si>
    <t xml:space="preserve">ESM 4.1 Number of businesses who receive information and technical assistance on workplace breastfeeding policies.
</t>
  </si>
  <si>
    <t>CY 2020</t>
  </si>
  <si>
    <t>CY 2021</t>
  </si>
  <si>
    <t>CY 2022</t>
  </si>
  <si>
    <t>FY2020</t>
  </si>
  <si>
    <t>FY2019</t>
  </si>
  <si>
    <t>FY2021</t>
  </si>
  <si>
    <t>FY 2022</t>
  </si>
  <si>
    <t>FY2023 (129/250)</t>
  </si>
  <si>
    <t xml:space="preserve">CY 2023 </t>
  </si>
  <si>
    <t>FY 2023</t>
  </si>
  <si>
    <t xml:space="preserve">According to the 2020 National Immunization Survey (NIS), 87.6% of North Dakota mothers initiated breastfeeding and 28.4% exclusively breastfed their infants at six months of age. Breastfeeding initiation and exclusivity have increased and held steady since 2017 when rates were 84% and 29% respectively. North Dakota has work to do to reach the Healthy People (HP) 2030 goal for exclusivity at six months of age (42.4%).  
According to the 2021 North Dakota Pregnancy Risk Assessment Monitoring System (PRAMS), American Indian (AI) mothers are less likely to initiate breastfeeding (69.4%), than mothers of other races (white mothers; 89.1% and other mothers; 94.2%). In the PRAMS survey under the section “Things that may have happened at the hospital where your new baby was born”, 94.2% of mothers reported breastfeeding their baby in the hospital (78.8% AI mothers, 94.9% other mothers, 95.3% white mothers); although only 58.1% reported their baby was fed only breastmilk at the hospital, (39.8% AI mothers, 49.0% other mothers, 61.4% white mothers). The top barriers reported by women across all races who stopped breastfeeding were, I thought I was not producing enough milk, or my milk dried up (50.5%), My baby had difficulty latching or nursing (30.1%), and Breast milk alone did not satisfy my baby (28.7%).
The National Outcome Measures (NOM) for the Infant Domain are NOM 9.1 Infant Mortality, NOM 9.3 Postneonatal Mortality and NOM 9.5 Sleep related Sudden Unexpected Infant Death (SUID). In North Dakota in 2020, according to the National Vital Statistics System (NVSS), the Infant Mortality rate was 5.5 per 1,000 live births. This is similar to the United States (US) rate of 5.4 per 1,000 live births and a decrease since 2019 when the North Dakota rate was 7.5 per 1,000 live births. The postneonatal mortality rate was 1.9 per 1,000 live births and a decrease in North Dakota since 2019 (2.9). The SUID rate from 2020 was 129.2 per 100,000 live births and was higher than the US average (92.5) and an increase from 2019 (124.4).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2-4 times higher risk of infant mortality, postneonatal mortality and SUID than white infants.  
The Evidence-Based or Informed Strategy Measure (ESM) are defined as: 
ESM 4.2 Number of businesses who receive information and technical assistance on workplace breastfeeding policies.
ESM 4.3 Number of businesses designated Infant Friendly Workplaces. 
ESM 4.4 Percent of maternity care staff trained with the EMPower curriculum. 
See the ESM Detail Sheets for further information. 
Objective 1: By September 30, 2025, increase the percentage of North Dakota infants who are ever breastfed from 84.8% to 89%. 
In 2020, a partnership was established with the Family Birthplace Manager at Jamestown Regional Medical Center to provide the EMPower Breastfeeding Training (https://www.empowerbestpractices.org/training/) to other birthing hospitals in North Dakota. The goal is to train at least 6 birthing hospitals by 2025. The training aims to improve evidence-based maternity practices by providing hospitals with training to increase staff capacity and knowledge. During the 2021-2022 grant year, two birthing hospitals, Altru Health System and CHI St. Alexius Health – Bismarck, completed the training and trained over 90% of their maternity care staff. Support was provided to both hospitals via monthly coaching calls. On June 26-27, 2023, six staff from CHI St. Alexius Health – Williston were trained. Follow up calls were held in July and September where they shared, they held a one-hour in-service with all maternity care staff to provide an overview of the training. During October through December, they plan to finalize their training plan and begin training staff in January 2024.  
Objective 2: By September 30, 2025, increase the percentage of North Dakota infants who are breastfed exclusively at six months from 27.9% to 35%. 
One strategy focused on during 2022-2023 was the Infant Friendly Workplace Designation (Breastfeeding Support in the Workplace | Health and Human Services North Dakota) with an overall goal to increase the number of workplaces designated from 133 to 200 by 2025. Activities to support this goal included: providing nineteen grants of up to $500 for workplaces across North Dakota to create a private space for employees, social media recognizing workplaces who created space, and public relation releases during August to bring awareness to the Infant Friendly Workplace Designation. The Infant Friendly Committee, which is local partners promoting the designation, made connections monthly. As a result of these activities, 21 new workplaces being designated from October 1, 2022 through September 30, 2023, impacting over 4,260 employees. 
In addition to the strategy above, seven local public health units (Central Valley Health District (CVHD), Emmons County Public Health (ECPH), Fargo Cass Public Health (FCPH), Grand Forks Public Health (GFPH), Richland County Health Department (RCHD), Rolette County Public Health District (RCPHD), and Walsh County Public Health (WCPH)), one health system (Altru Health System) and one organization serving Indigenous families (Indigenous Association) were funded to increase breastfeeding rates at six months in their communities. Each grantee determined their community needs and completed an action plan with objectives, strategies and activities linked to evidence-based, evidence-informed and/or promising practices. During the 2022-2023 program year each grantee had the following successes:
•	CVHD: Assisted 10 workplaces with becoming Infant Friendly. Trained four individuals as certified lactation counselors. Provided lactation support to seventeen mothers. 
•	ECPH: Trained three staff as certified breastfeeding specialists. Provided lactation support to four mothers. 
•	FCPH: Assisted 10 workplaces with becoming Infant Friendly. Reached 50 mothers with the Back 2 Work Mom class and enrolled 296 mothers in the Back 2 Work Mom text messaging program. 
•	GFPH: Assisted two workplaces with becoming Infant Friendly. Trained 111 nursing and nutrition and dietetic students at the University of North Dakota with the Breastfeeding Skills Training. 
•	RCHD: Established a Baby Café in partnership with their local health system. 
•	RCPHD: Provided a breastfeeding presentation to 15 high school students. Partnered with their WIC Program to offer lactation support to 26 mothers. Provided a multi-user breast pump rental program which two mothers used.  
•	WCPH: Trained one additional Certified Lactation Counselor from their local health system. Provided leadership to their local breastfeeding coalition. 
•	Altru Health System: Served 163 mothers with their walk-in breastfeeding clinic. 
•	Indigenous Association: Contracted with a RN, IBCLC who is Indigenous to establish a breastfeeding support group. Conducted outreach to five organizations in their community, one community event to promote their services. Served three mothers with breastfeeding support group. 
Additional critical partnerships/initiatives to support this priority include:
•	The Women, Infants, and Children (WIC) program promotes the breastfeeding initiation bag project (implemented in two tribal, local agencies and six rural local agencies), breastfeeding peer counseling (implemented in six agencies), provided training to local agency WIC staff using the new USDA/FNS WIC Breastfeeding Curriculum, supported local agency staff attaining advanced breastfeeding credentials (International Board-Certified Lactation Consultant) and provided local agency staff with resources for breastfeeding promotion and support as identified by the WIC Breastfeeding Committee (local agency IBCLCs). In addition, the WIC program is housed in the same unit as the MCH Nutritionist, and the North Dakota WIC Breastfeeding Coordinator is the immediate supervisor of the MCH Nutritionist. This relationship encourages strong partnership and awareness of activities between state and local WIC agencies and MCH programs and grantees.
•	North Dakota Breastfeeding Coalition (NDBC) –Both entities share the vision of increasing breastfeeding initiation and duration across the state. The NDBC is utilized to disseminate consistent information to professionals across the state via bi-monthly member conference calls. 
•	Association of State Public Health Nutritionists (ASPHN) – The MCH Nutritionist serves on the Steering Committee for the MCH Nutrition Council with ASPHN. ASPHN has strong connections with the Maternal and Child Health Bureau and works with three states, North Dakota included, to implement the State Capacity Building program. This program aims to build the capacity of participating states’ Title V programs to integrate nutrition by increasing MCH nutrition competency and optimizing nutrition-related data sources for effective program </t>
  </si>
  <si>
    <t xml:space="preserve">a.1. Partner with Jamestown Regional Medical Center (JRMC) to offer the EMPower Training.                                                                                                                                       
a.2. Establish partnership with CHI St. Alexius Devils Lake.
a.3. Secure a training date, to train 3-5 key staff, with the EMPower Training. 
a.4. Offer monthly coaching calls to support development of staff training plan. 
a.5. Completion of staff training plan.
a.6. Collect exclusive breastfeeding rate metrics from previous 3 hospitals trained.  </t>
  </si>
  <si>
    <t>b.1. Provide grant funding to organizations serving American Indian women in Sioux and Benson Counties and Urban populations</t>
  </si>
  <si>
    <t xml:space="preserve">2.b. Increase access to professional lactation support during the postpartum period.  </t>
  </si>
  <si>
    <t xml:space="preserve">1.b Establish and maintain partnerships with programs serving American Indian women to increase prenatal and postpartum breastfeeding education.   </t>
  </si>
  <si>
    <t xml:space="preserve">2.a. By September 30, 2025, increase the number of workplaces designated as Infant Friendly Workplaces from 140 to 200.  </t>
  </si>
  <si>
    <t>a.1. Provide funding to LPHU partners to reach workplaces in their community with the designation.
a.2. Provide up to $500 to 20 workplaces across North Dakota.</t>
  </si>
  <si>
    <t xml:space="preserve">ESM 4.3: Percent of resident births in North Dakota in facilities trained with the EMPower Curriculum. 
Hospital exclusive breastfeeding rate, PC-05. </t>
  </si>
  <si>
    <t>45-50%</t>
  </si>
  <si>
    <t xml:space="preserve">ESM 4.1: The number of workplaces that receive information and technical assistance on the Infant Friendly Workplace designation.  
ESM 4.2: The number of workplaces designated Infant Friendly Workplaces. </t>
  </si>
  <si>
    <t xml:space="preserve">b.1. Provide grant funding to Local Public Health Units, to implement activities from the Continuity of Care in Breastfeeding Support: A Blueprint for Communities, specifically strategies 1.5, 2.7, 3.2, 3.3, 5.3, 5.4, 5.5, 7.1 and 7.2.  
b.2. Partner with the North Dakota State College of Science Human Lactation Course 1 and 2 professor to offer scholarship opportunities for continuing education for current CLCs and professionals working to obtain their IBCLC. 
</t>
  </si>
  <si>
    <t xml:space="preserve">
</t>
  </si>
  <si>
    <t xml:space="preserve">Number of lactation professionals trained. 
Number of peer and professional support opportunities provided. 
Number of education opportunities provided and number of attendees.
</t>
  </si>
  <si>
    <t xml:space="preserve">The numerous benefits of breastfeeding are clear and well understood. The American Academy of Pediatrics recommends all infants exclusively breastfeed for about six months as human milk supports optimal growth and development by providing all required nutrients during that time. The bond of a nursing mother and child is stronger than any other human contact. Additionally, a woman's ability to meet her child’s nutritional needs improves confidence and bonding with the baby and reduces feelings of anxiety and postnatal depression. Therefore, Title V staff will continue work efforts to improve North Dakota’s breastfeeding rates. 
According to the 2020 National Immunization Survey (NIS), 87.6% of North Dakota infants were ever breastfed, and 28.4% were exclusively breastfed at six months of age. Breastfeeding initiation and exclusivity have steadily increased since 2018, when rates were 81.2% and 24.9%, respectively. However, a recent report titled Racial and Ethnic Disparities in Breastfeeding Initiation – United States, 2019 found North Dakota to have the highest disparities in breastfeeding rates by racial/ethnic group at 37.6%. This aligns with 2018-2019 National Vital Statistics System (NVSS) data, which notes “ever breastfed” rates were lowest in Sioux (39.5%), Benson (41.9%), and Rolette (59.8%) counties and the 2021 North Dakota Pregnancy Risk Assessment Monitoring System (PRAMS), noting American Indian (AI) mothers are less likely to initiate breastfeeding (69.4%) than mothers of other races (white mothers; 89.1% and other mothers; 94.2%). 
In addition, in the 2021 PRAMS survey under the section “Things that may have happened at the hospital where your new baby was born,” 94.2% of mothers reported breastfeeding their baby in the hospital (78.8% AI mothers, 94.9% other mothers, 95.3% white mothers); however, only 58.1% reported that their baby was fed only breastmilk at the hospital (39.8% AI mothers, 49.0% other mothers, 61.4% white mothers). The top barriers reported by women across all races who stopped breastfeeding were, I thought I was not producing enough milk, or my milk dried up (50.5%), My baby had difficulty latching or nursing (30.1%), and Breast milk alone did not satisfy my baby (28.7%). This highlights key opportunities to focus future strategies on the maternity care setting continuity of care and access to professional support in the community. 
The National Outcome Measures (NOM) for the Infant Domain are NOM 9.1 Infant Mortality, NOM 9.3 Postneonatal Mortality, and NOM 9.5 Sleep-related Sudden Unexpected Infant Death (SUID). In North Dakota in 2020, according to the NVSS, the infant mortality rate was 5.5 per 1,000 live births (down from 2019 at a rate of 7.5). This is slightly higher than the United States (US) rate of 5.4 per 1,000 live births. The 2020 postneonatal mortality rate in North Dakota was 1.9 per 1,000 live births, which was a decrease from 2019 (2.9). The SUID rate from 2020 was 129.2 per 100,000 live births, an increase from 2019 (124.4) and was higher than the US average (92.5). In North Dakota, higher rates of infant mortality, postneonatal mortality, and SUID are among infants born with low birth weight (&lt;1,500 grams), low gestational weeks (&lt;34 weeks), and infants born to women with lower socioeconomic factors. In addition, disparities are observed among AI infants, having approximately two to three times higher risk of infant mortality, postneonatal mortality, and SUID.
Based on this data, three Evidence-Based or Informed Strategy Measures (ESMs) were created to help drive work efforts and address health equity. These ESMs include ESM 4.1: The number of workplaces that receive information and technical assistance on the Infant Friendly Workplace designation; ESM 4.2: The number of workplaces designated Infant Friendly Workplaces; and ESM 4.3: Percent of resident births in North Dakota in facilities trained with the EMPower Curriculum. 
To help plan for the 2024-2025 Annual Plan, feedback was obtained through the following community partners: Emily Woodley, Jamestown Regional Medical Center’s Family Birthplace Manager, Local Public Health Units and Tribal partners who currently receive MCH funding for breastfeeding in their community. Community partnerships play a key role in the development and implementation of breastfeeding strategies and will continue to be fostered throughout the next year. The Action Plan was developed based on two overarching objectives. These objectives are explained in more detail below. 
Objective 1: By September 30, 2025, increase the percentage of North Dakota infants who are ever breastfed from 84.8% to 89%. 
The first strategy is to increase the number of hospitals trained with the EMPower Training (EMPower Training Initiative - UNC Gillings School of Global Public Health). The training aims to improve evidence-based maternity practices by providing hospitals with a 5-hour skills-based training curriculum to increase staff capacity and knowledge. The goal is to train six birthing hospitals by September 30, 2025. Five hospitals have been trained with the curriculum as of spring 2024. All hospitals created a sustainability plan to continue the training with new staff and to monitor their perinatal core measure for exclusive breastfeeding rates (PC-05 score). The PC-05 score is one way to measure the impact of the training on exclusive breastfeeding initiation rates, and in Year 5, the NDDHHS will collect this data from each hospital. 
In Year 5, the goal will be to expand the training to CHI St. Alexius Health Devils Lake, which serves families in Benson County. The Maternal and Child Health Nutritionist and JRMC Family Birthplace Manager will establish a relationship with birthplace leadership at CHI St. Alexius Health Devils Lake and host a training for three to five key staff. After the training, staff will develop their goals and plan for training for at least 80% of their maternity care staff, as well as create a sustainability plan for onboarding new staff. Developing goals and a plan can take up to six months. Technical assistance will be provided through monthly coaching calls. 
Additionally, the second strategy to meet this goal is to establish and maintain partnerships with programs serving AI women to increase prenatal and postpartum breastfeeding education. Partnerships are established with The Indigenous Association in Fargo, which serves the urban AI population, and Spirit Lake Health Center, which serves Benson County. The Indigenous Association contracts with an International Board-Certified Lactation Consultant (IBCLC) to conduct outreach to partners and identify AI women who are pregnant or breastfeeding and need additional support. They will also coordinate an Indigenous Lactation Counselor Course before September 2024, which will be an opportunity to train professionals throughout North Dakota who identify as Indigenous with 45 hours of breastfeeding training. Spirit Lake Health Center trained their nurse who works with their Obstetrics and Gynecology outpatient care and Nurse Practitioner to become a Certified Lactation Counselor. Previously, they did not offer breastfeeding support, but they will now provide breastfeeding education packets during prenatal appointments and separate breastfeeding appointments postnatal for mothers they serve. 
Lastly, in Year 5, Title V staff will continue to partner with the Indigenous Association and Spirit Lake Health Center to maintain or expand their current work. In addition, staff will identify one program serving families in Sioux County with breastfeeding education. 
Objective 2: By September 30, 2025, increase the percentage of North Dakota infants who are breastfed exclusively at six months from 27.9% to 35%.
One strategy that will continue in 2024-2025 to address increasing breastfeeding exclusivity at six months is the Infant Friendly Workplace Designation (https://www.hhs.nd.gov/health/children/breastfeeding/breastfeeding-support-workplace). The goal is to increase the number of workplaces designated from 140 to 200. As of April 25, 2024, 199 workplaces have been designated Infant Friendly in North Dakota. The NDDHHS will continue to provide funding to LPHU partners to reach workplaces in their community with the designation and will offer up to $500 in funding to workplaces across North Dakota to assist with creating private space. A grant application will be posted on the North Dakota Breastfeeding website to announce the funding opportunity. Applications will be accepted on a first-come, first-served basis through August 1, 2025. 
In addition, NDDHHS will offer funding, up to $17,500, to all 28 LPHUs to implement strategies from the Continuity of Care in Breastfeeding Support: A Blueprint for Communities (https://www.naccho.org/blog/articles/continuity-of-care-in-breastfeeding-support-a-blueprint-for-communities). The Blueprint aims to increase local capacity to implement community-driven approaches and ensure breastfeeding services are continuous, accessible, and coordinated throughout community partners. In North Dakota, strategies 1.5, 2.7, 3.2, 3.3, 5.3, 5.4, 5.5, 7.1, and 7.2 were selected for LPHUs to focus on, with the intent to increase access to professional lactation support during the postpartum period. The MCH Nutritionist and School Health Specialist will prepare a request for proposal (RFP) to be distributed to all 28 LPHUs by May 6, 2024. The applications include work plan and budget templates as well as summary and narrative proposals. Applications will be due July 26, 2024, with contracts starting October 1, 2024. The ten LPHUs currently funding will be encouraged to continue their work, and assistance will be provided to additional LPHUs interested in applying. 
Finally, a new partnership for NDDHHS will be with the North Dakota State College of Science and a professor offering a new course Human Lactation 1 and 2. The course is intended to be a Pathway 2 option for students and professionals wanting to obtain their IBCLC credentials. The program also plans to become a short-term provider for L-CERPS and provide continuing education for current Certified Lactation Consultants (CLC) to maintain their credentials. The partnership in year 5 will focus on providing funding support for professionals to attend either the Human Lactation 1 or 2 course in the spring of 2025 and to provide continuing education opportunities for CLC’s in North Dakota. This will help strengthen the lactation landscape in North Dakota, especially in rural areas, which have the greatest gaps in lactation care. 
Partnerships are essential when striving to improve breastfeeding rates and systems. Additional critical partnerships/initiatives to support this priority include:
• The Women, Infants, and Children (WIC) program promotes the breastfeeding initiation bag project (implemented in two tribal, local agencies and six rural local agencies), breastfeeding peer counseling (implemented in six agencies), provided training to local agency WIC staff using the new USDA/FNS WIC Breastfeeding Curriculum, supported local agency staff attaining advanced breastfeeding credentials (International Board-Certified Lactation Consultant) and provided local agency staff with resources for breastfeeding promotion and support as identified by the WIC Breastfeeding Committee (local agency IBCLCs). In addition, the WIC program is housed in the same unit as the MCH Nutritionist and the North Dakota WIC Breastfeeding Coordinator is the immediate supervisor of the MCH Nutritionist. This relationship encourages strong partnership and awareness of activities between state and local WIC agencies and MCH programs and grantees.
• North Dakota Breastfeeding Coalition (NDBC) –Both entities share the vision of increasing breastfeeding initiation and duration across the state. The NDBC is utilized to disseminate consistent information to professionals across the state via bi-monthly member conference calls. 
• Association of State Public Health Nutritionists (ASPHN) – The MCH Nutritionist serves on the Steering Committee for the MCH Nutrition Council with ASPHN. ASPHN has strong connections with the Maternal and Child Health Bureau and works with three states, North Dakota included, to implement the State Capacity Building program. This program aims to build the capacity of participating states’ Title V programs to integrate nutrition by increasing MCH nutrition competency and optimizing nutrition-related data sources for effective program planning.
In summary, Title V staff recognize the importance of breastfeeding and the significant impact it has on children and families across the state. Collaborating with existing partners and developing new working relationships is essential to improve breastfeeding rates and enhance the overall health and wellbeing of infants.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</si>
</sst>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b/>
      <sz val="24"/>
      <color theme="1"/>
      <name val="Cambria"/>
      <family val="1"/>
    </font>
    <font>
      <sz val="24"/>
      <color rgb="FFFF0000"/>
      <name val="Cambria"/>
      <family val="1"/>
    </font>
    <font>
      <sz val="20"/>
      <color theme="1"/>
      <name val="Arial"/>
      <family val="2"/>
    </font>
    <font>
      <sz val="12"/>
      <color theme="1"/>
      <name val="Arial"/>
      <family val="2"/>
    </font>
    <font>
      <sz val="2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36">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164" fontId="17" fillId="0" borderId="8" xfId="0" applyNumberFormat="1" applyFont="1" applyBorder="1" applyAlignment="1" applyProtection="1">
      <alignment vertical="center"/>
      <protection locked="0"/>
    </xf>
    <xf numFmtId="164" fontId="17" fillId="5" borderId="8" xfId="2" applyNumberFormat="1" applyFont="1" applyFill="1" applyBorder="1" applyAlignment="1" applyProtection="1">
      <alignment vertical="center"/>
      <protection locked="0"/>
    </xf>
    <xf numFmtId="164" fontId="17" fillId="5" borderId="8" xfId="2" applyNumberFormat="1" applyFont="1" applyFill="1" applyBorder="1" applyAlignment="1" applyProtection="1">
      <alignment vertical="center"/>
    </xf>
    <xf numFmtId="164" fontId="17" fillId="0" borderId="8" xfId="2" applyNumberFormat="1" applyFont="1" applyBorder="1" applyAlignment="1" applyProtection="1">
      <alignment vertical="center"/>
      <protection locked="0"/>
    </xf>
    <xf numFmtId="0" fontId="16" fillId="0" borderId="2" xfId="0" applyNumberFormat="1" applyFont="1" applyFill="1" applyBorder="1" applyAlignment="1" applyProtection="1">
      <alignment horizontal="center" vertical="center" wrapText="1"/>
    </xf>
    <xf numFmtId="164" fontId="17" fillId="0" borderId="8" xfId="0" applyNumberFormat="1" applyFont="1" applyFill="1" applyBorder="1" applyAlignment="1" applyProtection="1">
      <alignment vertical="center"/>
    </xf>
    <xf numFmtId="3" fontId="17" fillId="0" borderId="8" xfId="0" applyNumberFormat="1" applyFont="1" applyFill="1" applyBorder="1" applyAlignment="1" applyProtection="1">
      <alignment vertical="center"/>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22"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top" wrapText="1"/>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14" fillId="0" borderId="7" xfId="0" applyNumberFormat="1" applyFont="1" applyFill="1" applyBorder="1" applyAlignment="1" applyProtection="1">
      <alignment horizontal="left" vertical="top" wrapText="1"/>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top" wrapText="1"/>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20" fillId="0" borderId="7" xfId="0" applyNumberFormat="1" applyFont="1" applyFill="1" applyBorder="1" applyAlignment="1" applyProtection="1">
      <alignment horizontal="left" vertical="top" wrapText="1"/>
      <protection locked="0"/>
    </xf>
    <xf numFmtId="0" fontId="21" fillId="0" borderId="14"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2" fillId="4" borderId="2" xfId="0" applyNumberFormat="1" applyFont="1" applyFill="1" applyBorder="1" applyAlignment="1" applyProtection="1">
      <alignment horizontal="left" vertical="top" wrapText="1"/>
      <protection locked="0"/>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22" fillId="0" borderId="0" xfId="0" applyNumberFormat="1" applyFont="1" applyFill="1" applyBorder="1" applyAlignment="1" applyProtection="1">
      <alignment horizontal="left" vertical="top" wrapText="1"/>
      <protection locked="0"/>
    </xf>
    <xf numFmtId="0" fontId="22" fillId="0" borderId="13" xfId="0" applyNumberFormat="1" applyFont="1" applyFill="1" applyBorder="1" applyAlignment="1" applyProtection="1">
      <alignment horizontal="left" vertical="top" wrapText="1"/>
      <protection locked="0"/>
    </xf>
    <xf numFmtId="0" fontId="22" fillId="0" borderId="7" xfId="0" applyNumberFormat="1" applyFont="1" applyFill="1" applyBorder="1" applyAlignment="1" applyProtection="1">
      <alignment horizontal="left" vertical="top" wrapText="1"/>
      <protection locked="0"/>
    </xf>
    <xf numFmtId="0" fontId="22" fillId="0" borderId="11" xfId="0" applyNumberFormat="1" applyFont="1" applyFill="1" applyBorder="1" applyAlignment="1" applyProtection="1">
      <alignment horizontal="left" vertical="top" wrapText="1"/>
      <protection locked="0"/>
    </xf>
    <xf numFmtId="0" fontId="22" fillId="0" borderId="12"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xf numFmtId="0" fontId="23" fillId="0" borderId="14"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805">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04"/>
      <tableStyleElement type="headerRow" dxfId="803"/>
      <tableStyleElement type="totalRow" dxfId="802"/>
      <tableStyleElement type="firstColumn" dxfId="801"/>
      <tableStyleElement type="lastColumn" dxfId="800"/>
      <tableStyleElement type="firstRowStripe" dxfId="799"/>
      <tableStyleElement type="secondRowStripe" dxfId="798"/>
      <tableStyleElement type="firstColumnStripe" dxfId="797"/>
      <tableStyleElement type="secondColumnStripe" dxfId="7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2020 - 2021 Total</c:v>
                </c:pt>
                <c:pt idx="5">
                  <c:v>2020 - 2025 Goal</c:v>
                </c:pt>
              </c:strCache>
            </c:strRef>
          </c:cat>
          <c:val>
            <c:numRef>
              <c:f>'2020-2021'!$F$8:$F$13</c:f>
              <c:numCache>
                <c:formatCode>#,##0</c:formatCode>
                <c:ptCount val="6"/>
                <c:pt idx="0">
                  <c:v>4</c:v>
                </c:pt>
                <c:pt idx="4">
                  <c:v>4</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2020 - 2021 Total</c:v>
                </c:pt>
                <c:pt idx="5">
                  <c:v>2020 - 2025 Goal</c:v>
                </c:pt>
              </c:strCache>
            </c:strRef>
          </c:cat>
          <c:val>
            <c:numRef>
              <c:f>'2020-2021'!$F$30:$F$35</c:f>
              <c:numCache>
                <c:formatCode>#,##0</c:formatCode>
                <c:ptCount val="6"/>
                <c:pt idx="0">
                  <c:v>133</c:v>
                </c:pt>
                <c:pt idx="4">
                  <c:v>133</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2020 - 2021 Total</c:v>
                </c:pt>
                <c:pt idx="5">
                  <c:v>2020 - 2025 Goal</c:v>
                </c:pt>
              </c:strCache>
            </c:strRef>
          </c:cat>
          <c:val>
            <c:numRef>
              <c:f>'2020-2021'!$F$37:$F$42</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2020 - 2021 Total</c:v>
                </c:pt>
                <c:pt idx="5">
                  <c:v>2020 - 2025 Goal</c:v>
                </c:pt>
              </c:strCache>
            </c:strRef>
          </c:cat>
          <c:val>
            <c:numRef>
              <c:f>'2020-2021'!$F$52:$F$57</c:f>
              <c:numCache>
                <c:formatCode>#,##0</c:formatCode>
                <c:ptCount val="6"/>
                <c:pt idx="4">
                  <c:v>0</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3">
                  <c:v>FFY 2020</c:v>
                </c:pt>
                <c:pt idx="5">
                  <c:v>2020 - 2025 Goal</c:v>
                </c:pt>
              </c:strCache>
            </c:strRef>
          </c:cat>
          <c:val>
            <c:numRef>
              <c:f>'2021-2022'!$F$8:$F$13</c:f>
              <c:numCache>
                <c:formatCode>#,##0</c:formatCode>
                <c:ptCount val="6"/>
                <c:pt idx="3">
                  <c:v>0</c:v>
                </c:pt>
                <c:pt idx="5" formatCode="0.0%">
                  <c:v>1</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3">
                  <c:v>FFY 2020</c:v>
                </c:pt>
                <c:pt idx="5">
                  <c:v>2020 - 2025 Goal</c:v>
                </c:pt>
              </c:strCache>
            </c:strRef>
          </c:cat>
          <c:val>
            <c:numRef>
              <c:f>'2021-2022'!$F$30:$F$35</c:f>
              <c:numCache>
                <c:formatCode>#,##0</c:formatCode>
                <c:ptCount val="6"/>
                <c:pt idx="3">
                  <c:v>0</c:v>
                </c:pt>
                <c:pt idx="4">
                  <c:v>0</c:v>
                </c:pt>
                <c:pt idx="5">
                  <c:v>90</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0">
                  <c:v>Oct 1 - Dec 31</c:v>
                </c:pt>
                <c:pt idx="1">
                  <c:v>Jan 1 - Mar 31</c:v>
                </c:pt>
                <c:pt idx="2">
                  <c:v>Apr 1 - Jun 30</c:v>
                </c:pt>
                <c:pt idx="3">
                  <c:v>Jul 1 - Sep 30</c:v>
                </c:pt>
                <c:pt idx="4">
                  <c:v>2021 - 2022 Total</c:v>
                </c:pt>
                <c:pt idx="5">
                  <c:v>2020 - 2025 Goal</c:v>
                </c:pt>
              </c:strCache>
            </c:strRef>
          </c:cat>
          <c:val>
            <c:numRef>
              <c:f>'2021-2022'!$F$14:$F$19</c:f>
              <c:numCache>
                <c:formatCode>#,##0</c:formatCode>
                <c:ptCount val="6"/>
                <c:pt idx="4">
                  <c:v>0</c:v>
                </c:pt>
                <c:pt idx="5">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0">
                  <c:v>Oct 1 - Dec 31</c:v>
                </c:pt>
                <c:pt idx="1">
                  <c:v>Jan 1 - Mar 31</c:v>
                </c:pt>
                <c:pt idx="2">
                  <c:v>Apr 1 - Jun 30</c:v>
                </c:pt>
                <c:pt idx="3">
                  <c:v>Jul 1 - Sep 30</c:v>
                </c:pt>
                <c:pt idx="4">
                  <c:v>2021 - 2022 Total</c:v>
                </c:pt>
                <c:pt idx="5">
                  <c:v>2020 - 2025 Goal</c:v>
                </c:pt>
              </c:strCache>
            </c:strRef>
          </c:cat>
          <c:val>
            <c:numRef>
              <c:f>'2021-2022'!$F$21:$F$26</c:f>
              <c:numCache>
                <c:formatCode>#,##0</c:formatCode>
                <c:ptCount val="6"/>
                <c:pt idx="4">
                  <c:v>0</c:v>
                </c:pt>
                <c:pt idx="5">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3">
                  <c:v>FFY 2020</c:v>
                </c:pt>
                <c:pt idx="5">
                  <c:v>2020 - 2025 Goal</c:v>
                </c:pt>
              </c:strCache>
            </c:strRef>
          </c:cat>
          <c:val>
            <c:numRef>
              <c:f>'2021-2022'!$F$37:$F$42</c:f>
              <c:numCache>
                <c:formatCode>#,##0</c:formatCode>
                <c:ptCount val="6"/>
                <c:pt idx="3">
                  <c:v>136</c:v>
                </c:pt>
                <c:pt idx="5">
                  <c:v>200</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0">
                  <c:v>Oct 1 - Dec 31</c:v>
                </c:pt>
                <c:pt idx="1">
                  <c:v>Jan 1 - Mar 31</c:v>
                </c:pt>
                <c:pt idx="2">
                  <c:v>Apr 1 - Jun 30</c:v>
                </c:pt>
                <c:pt idx="3">
                  <c:v>Jul 1 - Sep 30</c:v>
                </c:pt>
                <c:pt idx="4">
                  <c:v>2021 - 2022 Total</c:v>
                </c:pt>
                <c:pt idx="5">
                  <c:v>2020 - 2025 Goal</c:v>
                </c:pt>
              </c:strCache>
            </c:strRef>
          </c:cat>
          <c:val>
            <c:numRef>
              <c:f>'2021-2022'!$F$43:$F$48</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0">
                  <c:v>Oct 1 - Dec 31</c:v>
                </c:pt>
                <c:pt idx="1">
                  <c:v>Jan 1 - Mar 31</c:v>
                </c:pt>
                <c:pt idx="2">
                  <c:v>Apr 1 - Jun 30</c:v>
                </c:pt>
                <c:pt idx="3">
                  <c:v>Jul 1 - Sep 30</c:v>
                </c:pt>
                <c:pt idx="4">
                  <c:v>2021 - 2022 Total</c:v>
                </c:pt>
                <c:pt idx="5">
                  <c:v>2020 - 2025 Goal</c:v>
                </c:pt>
              </c:strCache>
            </c:strRef>
          </c:cat>
          <c:val>
            <c:numRef>
              <c:f>'2021-2022'!$F$52:$F$57</c:f>
              <c:numCache>
                <c:formatCode>#,##0</c:formatCode>
                <c:ptCount val="6"/>
                <c:pt idx="4">
                  <c:v>0</c:v>
                </c:pt>
                <c:pt idx="5">
                  <c:v>0</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0">
                  <c:v>Oct 1 - Dec 31</c:v>
                </c:pt>
                <c:pt idx="1">
                  <c:v>Jan 1 - Mar 31</c:v>
                </c:pt>
                <c:pt idx="2">
                  <c:v>Apr 1 - Jun 30</c:v>
                </c:pt>
                <c:pt idx="3">
                  <c:v>Jul 1 - Sep 30</c:v>
                </c:pt>
                <c:pt idx="4">
                  <c:v>2021 - 2022 Total</c:v>
                </c:pt>
                <c:pt idx="5">
                  <c:v>2020 - 2025 Goal</c:v>
                </c:pt>
              </c:strCache>
            </c:strRef>
          </c:cat>
          <c:val>
            <c:numRef>
              <c:f>'2021-2022'!$F$58:$F$63</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0">
                  <c:v>Oct 1 - Dec 31</c:v>
                </c:pt>
                <c:pt idx="1">
                  <c:v>Jan 1 - Mar 31</c:v>
                </c:pt>
                <c:pt idx="2">
                  <c:v>Apr 1 - Jun 30</c:v>
                </c:pt>
                <c:pt idx="3">
                  <c:v>Jul 1 - Sep 30</c:v>
                </c:pt>
                <c:pt idx="4">
                  <c:v>2021 - 2022 Total</c:v>
                </c:pt>
                <c:pt idx="5">
                  <c:v>2020 - 2025 Goal</c:v>
                </c:pt>
              </c:strCache>
            </c:strRef>
          </c:cat>
          <c:val>
            <c:numRef>
              <c:f>'2021-2022'!$F$65:$F$70</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2">
                  <c:v>FFY 2020 (12/165)</c:v>
                </c:pt>
                <c:pt idx="3">
                  <c:v>FFY 2021 (159/165)</c:v>
                </c:pt>
                <c:pt idx="5">
                  <c:v>2020 - 2025 Goal</c:v>
                </c:pt>
              </c:strCache>
            </c:strRef>
          </c:cat>
          <c:val>
            <c:numRef>
              <c:f>'2022-2023'!$F$8:$F$13</c:f>
              <c:numCache>
                <c:formatCode>#,##0</c:formatCode>
                <c:ptCount val="6"/>
                <c:pt idx="2">
                  <c:v>7.2999999999999995E-2</c:v>
                </c:pt>
                <c:pt idx="3" formatCode="0.0%">
                  <c:v>0.96</c:v>
                </c:pt>
                <c:pt idx="5" formatCode="0.0%">
                  <c:v>1</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2">
                  <c:v>FFY 2020</c:v>
                </c:pt>
                <c:pt idx="3">
                  <c:v>FFY 2021 </c:v>
                </c:pt>
                <c:pt idx="5">
                  <c:v>2020 - 2025 Goal</c:v>
                </c:pt>
              </c:strCache>
            </c:strRef>
          </c:cat>
          <c:val>
            <c:numRef>
              <c:f>'2022-2023'!$F$30:$F$35</c:f>
              <c:numCache>
                <c:formatCode>#,##0</c:formatCode>
                <c:ptCount val="6"/>
                <c:pt idx="2">
                  <c:v>0</c:v>
                </c:pt>
                <c:pt idx="3">
                  <c:v>0</c:v>
                </c:pt>
                <c:pt idx="5">
                  <c:v>90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4">
                  <c:v>0</c:v>
                </c:pt>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2">
                  <c:v>FY 2020</c:v>
                </c:pt>
                <c:pt idx="3">
                  <c:v>FY 2021</c:v>
                </c:pt>
                <c:pt idx="5">
                  <c:v>2020 - 2025 Goal</c:v>
                </c:pt>
              </c:strCache>
            </c:strRef>
          </c:cat>
          <c:val>
            <c:numRef>
              <c:f>'2022-2023'!$F$37:$F$42</c:f>
              <c:numCache>
                <c:formatCode>#,##0</c:formatCode>
                <c:ptCount val="6"/>
                <c:pt idx="2">
                  <c:v>147</c:v>
                </c:pt>
                <c:pt idx="3">
                  <c:v>153</c:v>
                </c:pt>
                <c:pt idx="5">
                  <c:v>200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0">
                  <c:v>Oct 1 - Dec 31</c:v>
                </c:pt>
                <c:pt idx="1">
                  <c:v>Jan 1 - Mar 31</c:v>
                </c:pt>
                <c:pt idx="2">
                  <c:v>Apr 1 - Jun 30</c:v>
                </c:pt>
                <c:pt idx="3">
                  <c:v>Jul 1 - Sep 30</c:v>
                </c:pt>
                <c:pt idx="4">
                  <c:v>2022 - 2023 Total</c:v>
                </c:pt>
                <c:pt idx="5">
                  <c:v>2020 - 2025 Goal</c:v>
                </c:pt>
              </c:strCache>
            </c:strRef>
          </c:cat>
          <c:val>
            <c:numRef>
              <c:f>'2022-2023'!$F$52:$F$57</c:f>
              <c:numCache>
                <c:formatCode>#,##0</c:formatCode>
                <c:ptCount val="6"/>
                <c:pt idx="4">
                  <c:v>0</c:v>
                </c:pt>
                <c:pt idx="5">
                  <c:v>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2">
                  <c:v>FFY 2021 (12/250)</c:v>
                </c:pt>
                <c:pt idx="3">
                  <c:v>FY2022 (123/250)</c:v>
                </c:pt>
                <c:pt idx="4">
                  <c:v>FY2023 (129/250)</c:v>
                </c:pt>
                <c:pt idx="5">
                  <c:v>2020 - 2025 Goal</c:v>
                </c:pt>
              </c:strCache>
            </c:strRef>
          </c:cat>
          <c:val>
            <c:numRef>
              <c:f>'2023-2024'!$F$8:$F$13</c:f>
              <c:numCache>
                <c:formatCode>0.0%</c:formatCode>
                <c:ptCount val="6"/>
                <c:pt idx="2">
                  <c:v>4.8000000000000001E-2</c:v>
                </c:pt>
                <c:pt idx="3">
                  <c:v>0.49199999999999999</c:v>
                </c:pt>
                <c:pt idx="4">
                  <c:v>0.51600000000000001</c:v>
                </c:pt>
                <c:pt idx="5">
                  <c:v>0.6</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CY 2020</c:v>
                </c:pt>
                <c:pt idx="1">
                  <c:v>CY 2021</c:v>
                </c:pt>
                <c:pt idx="2">
                  <c:v>CY 2022</c:v>
                </c:pt>
                <c:pt idx="3">
                  <c:v>CY 2023 </c:v>
                </c:pt>
                <c:pt idx="5">
                  <c:v>2020 - 2025 Goal</c:v>
                </c:pt>
              </c:strCache>
            </c:strRef>
          </c:cat>
          <c:val>
            <c:numRef>
              <c:f>'2023-2024'!$F$30:$F$35</c:f>
              <c:numCache>
                <c:formatCode>#,##0</c:formatCode>
                <c:ptCount val="6"/>
                <c:pt idx="0">
                  <c:v>30</c:v>
                </c:pt>
                <c:pt idx="1">
                  <c:v>8</c:v>
                </c:pt>
                <c:pt idx="2">
                  <c:v>14</c:v>
                </c:pt>
                <c:pt idx="3">
                  <c:v>25</c:v>
                </c:pt>
                <c:pt idx="5">
                  <c:v>25</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FY2019</c:v>
                </c:pt>
                <c:pt idx="1">
                  <c:v>FY2020</c:v>
                </c:pt>
                <c:pt idx="2">
                  <c:v>FY2021</c:v>
                </c:pt>
                <c:pt idx="3">
                  <c:v>FY 2022</c:v>
                </c:pt>
                <c:pt idx="4">
                  <c:v>FY 2023</c:v>
                </c:pt>
                <c:pt idx="5">
                  <c:v>2020 - 2025 Goal</c:v>
                </c:pt>
              </c:strCache>
            </c:strRef>
          </c:cat>
          <c:val>
            <c:numRef>
              <c:f>'2023-2024'!$F$37:$F$42</c:f>
              <c:numCache>
                <c:formatCode>#,##0</c:formatCode>
                <c:ptCount val="6"/>
                <c:pt idx="0">
                  <c:v>133</c:v>
                </c:pt>
                <c:pt idx="1">
                  <c:v>136</c:v>
                </c:pt>
                <c:pt idx="2">
                  <c:v>145</c:v>
                </c:pt>
                <c:pt idx="3">
                  <c:v>155</c:v>
                </c:pt>
                <c:pt idx="4">
                  <c:v>188</c:v>
                </c:pt>
                <c:pt idx="5">
                  <c:v>200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Oct 1 - Dec 31</c:v>
                </c:pt>
                <c:pt idx="1">
                  <c:v>Jan 1 - Mar 31</c:v>
                </c:pt>
                <c:pt idx="2">
                  <c:v>Apr 1 - Jun 30</c:v>
                </c:pt>
                <c:pt idx="3">
                  <c:v>Jul 1 - Sep 30</c:v>
                </c:pt>
                <c:pt idx="4">
                  <c:v>2023 - 2024 Total</c:v>
                </c:pt>
                <c:pt idx="5">
                  <c:v>2020 - 2025 Goal</c:v>
                </c:pt>
              </c:strCache>
            </c:strRef>
          </c:cat>
          <c:val>
            <c:numRef>
              <c:f>'2023-2024'!$F$52:$F$57</c:f>
              <c:numCache>
                <c:formatCode>#,##0</c:formatCode>
                <c:ptCount val="6"/>
                <c:pt idx="4">
                  <c:v>0</c:v>
                </c:pt>
                <c:pt idx="5">
                  <c:v>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5">
                  <c:v>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25</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4</c:v>
                </c:pt>
                <c:pt idx="1">
                  <c:v>0</c:v>
                </c:pt>
                <c:pt idx="2">
                  <c:v>0</c:v>
                </c:pt>
                <c:pt idx="3">
                  <c:v>0.51600000000000001</c:v>
                </c:pt>
                <c:pt idx="4">
                  <c:v>0</c:v>
                </c:pt>
                <c:pt idx="5">
                  <c:v>4.516</c:v>
                </c:pt>
                <c:pt idx="6">
                  <c:v>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133</c:v>
                </c:pt>
                <c:pt idx="1">
                  <c:v>0</c:v>
                </c:pt>
                <c:pt idx="2">
                  <c:v>0</c:v>
                </c:pt>
                <c:pt idx="3">
                  <c:v>0</c:v>
                </c:pt>
                <c:pt idx="4">
                  <c:v>0</c:v>
                </c:pt>
                <c:pt idx="5">
                  <c:v>133</c:v>
                </c:pt>
                <c:pt idx="6">
                  <c:v>25</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188</c:v>
                </c:pt>
                <c:pt idx="4">
                  <c:v>0</c:v>
                </c:pt>
                <c:pt idx="5">
                  <c:v>188</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132"/>
  <sheetViews>
    <sheetView showGridLines="0" showRuler="0" topLeftCell="A28" zoomScale="30" zoomScaleNormal="30" zoomScalePageLayoutView="70" workbookViewId="0">
      <selection activeCell="A30" sqref="A30:A35"/>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96" t="s">
        <v>0</v>
      </c>
      <c r="B1" s="96"/>
      <c r="C1" s="96"/>
      <c r="D1" s="96"/>
      <c r="E1" s="96"/>
      <c r="F1" s="96"/>
      <c r="G1" s="96"/>
    </row>
    <row r="2" spans="1:110" ht="40.5" x14ac:dyDescent="0.25">
      <c r="A2" s="97" t="s">
        <v>46</v>
      </c>
      <c r="B2" s="97"/>
      <c r="C2" s="97"/>
      <c r="D2" s="97"/>
      <c r="E2" s="97"/>
      <c r="F2" s="97"/>
      <c r="G2" s="97"/>
    </row>
    <row r="3" spans="1:110" ht="37.5" x14ac:dyDescent="0.25">
      <c r="A3" s="99" t="s">
        <v>64</v>
      </c>
      <c r="B3" s="100"/>
      <c r="C3" s="100"/>
      <c r="D3" s="100"/>
      <c r="E3" s="100"/>
      <c r="F3" s="100"/>
      <c r="G3" s="100"/>
    </row>
    <row r="4" spans="1:110" s="27" customFormat="1" ht="34.5" x14ac:dyDescent="0.25">
      <c r="A4" s="102" t="s">
        <v>47</v>
      </c>
      <c r="B4" s="103"/>
      <c r="C4" s="103"/>
      <c r="D4" s="103"/>
      <c r="E4" s="103"/>
      <c r="F4" s="103"/>
      <c r="G4" s="103"/>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71.45" customHeight="1" x14ac:dyDescent="0.3">
      <c r="A6" s="101" t="s">
        <v>50</v>
      </c>
      <c r="B6" s="94"/>
      <c r="C6" s="94"/>
      <c r="D6" s="94"/>
      <c r="E6" s="94"/>
      <c r="F6" s="94"/>
      <c r="G6" s="95"/>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24</v>
      </c>
      <c r="D7" s="29" t="s">
        <v>23</v>
      </c>
      <c r="E7" s="29" t="s">
        <v>1</v>
      </c>
      <c r="F7" s="30" t="s">
        <v>44</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98" t="s">
        <v>63</v>
      </c>
      <c r="B8" s="98" t="s">
        <v>61</v>
      </c>
      <c r="C8" s="98" t="s">
        <v>62</v>
      </c>
      <c r="D8" s="98" t="s">
        <v>53</v>
      </c>
      <c r="E8" s="4" t="s">
        <v>3</v>
      </c>
      <c r="F8" s="9">
        <v>4</v>
      </c>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98"/>
      <c r="B9" s="98"/>
      <c r="C9" s="98"/>
      <c r="D9" s="98"/>
      <c r="E9" s="5" t="s">
        <v>4</v>
      </c>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98"/>
      <c r="B10" s="98"/>
      <c r="C10" s="98"/>
      <c r="D10" s="98"/>
      <c r="E10" s="5" t="s">
        <v>6</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98"/>
      <c r="B11" s="98"/>
      <c r="C11" s="98"/>
      <c r="D11" s="98"/>
      <c r="E11" s="5" t="s">
        <v>5</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98"/>
      <c r="B12" s="98"/>
      <c r="C12" s="98"/>
      <c r="D12" s="98"/>
      <c r="E12" s="3" t="s">
        <v>18</v>
      </c>
      <c r="F12" s="20">
        <f>IF(SUM(F8:F11)=0,"",SUM(F8:F11))</f>
        <v>4</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153" customHeight="1" x14ac:dyDescent="0.3">
      <c r="A13" s="98"/>
      <c r="B13" s="98"/>
      <c r="C13" s="98"/>
      <c r="D13" s="98"/>
      <c r="E13" s="3" t="s">
        <v>19</v>
      </c>
      <c r="F13" s="15"/>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98" t="s">
        <v>54</v>
      </c>
      <c r="B14" s="104" t="s">
        <v>54</v>
      </c>
      <c r="C14" s="98" t="s">
        <v>54</v>
      </c>
      <c r="D14" s="104" t="s">
        <v>54</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98"/>
      <c r="B15" s="98"/>
      <c r="C15" s="98"/>
      <c r="D15" s="98"/>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98"/>
      <c r="B16" s="98"/>
      <c r="C16" s="98"/>
      <c r="D16" s="98"/>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98"/>
      <c r="B17" s="98"/>
      <c r="C17" s="98"/>
      <c r="D17" s="98"/>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98"/>
      <c r="B18" s="98"/>
      <c r="C18" s="98"/>
      <c r="D18" s="98"/>
      <c r="E18" s="3" t="s">
        <v>18</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140.1" customHeight="1" x14ac:dyDescent="0.3">
      <c r="A19" s="98"/>
      <c r="B19" s="98"/>
      <c r="C19" s="98"/>
      <c r="D19" s="98"/>
      <c r="E19" s="3" t="s">
        <v>19</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24</v>
      </c>
      <c r="D20" s="29" t="s">
        <v>23</v>
      </c>
      <c r="E20" s="29" t="s">
        <v>1</v>
      </c>
      <c r="F20" s="30" t="s">
        <v>44</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98" t="s">
        <v>13</v>
      </c>
      <c r="B21" s="98" t="s">
        <v>16</v>
      </c>
      <c r="C21" s="98" t="s">
        <v>45</v>
      </c>
      <c r="D21" s="98" t="s">
        <v>13</v>
      </c>
      <c r="E21" s="4" t="s">
        <v>3</v>
      </c>
      <c r="F21" s="9"/>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98"/>
      <c r="B22" s="98"/>
      <c r="C22" s="98"/>
      <c r="D22" s="98"/>
      <c r="E22" s="5" t="s">
        <v>4</v>
      </c>
      <c r="F22" s="10"/>
      <c r="G22" s="33"/>
    </row>
    <row r="23" spans="1:110" s="35" customFormat="1" ht="104.1" customHeight="1" x14ac:dyDescent="0.25">
      <c r="A23" s="98"/>
      <c r="B23" s="98"/>
      <c r="C23" s="98"/>
      <c r="D23" s="98"/>
      <c r="E23" s="5" t="s">
        <v>6</v>
      </c>
      <c r="F23" s="10"/>
      <c r="G23" s="33"/>
    </row>
    <row r="24" spans="1:110" s="35" customFormat="1" ht="104.1" customHeight="1" x14ac:dyDescent="0.25">
      <c r="A24" s="98"/>
      <c r="B24" s="98"/>
      <c r="C24" s="98"/>
      <c r="D24" s="98"/>
      <c r="E24" s="5" t="s">
        <v>5</v>
      </c>
      <c r="F24" s="10"/>
      <c r="G24" s="33"/>
    </row>
    <row r="25" spans="1:110" s="35" customFormat="1" ht="104.1" customHeight="1" x14ac:dyDescent="0.25">
      <c r="A25" s="98"/>
      <c r="B25" s="98"/>
      <c r="C25" s="98"/>
      <c r="D25" s="98"/>
      <c r="E25" s="3" t="s">
        <v>18</v>
      </c>
      <c r="F25" s="6" t="str">
        <f>IF(SUM(F21:F24)=0,"",SUM(F21:F24))</f>
        <v/>
      </c>
      <c r="G25" s="33"/>
    </row>
    <row r="26" spans="1:110" s="35" customFormat="1" ht="87" customHeight="1" x14ac:dyDescent="0.25">
      <c r="A26" s="98"/>
      <c r="B26" s="98"/>
      <c r="C26" s="98"/>
      <c r="D26" s="98"/>
      <c r="E26" s="3" t="s">
        <v>19</v>
      </c>
      <c r="F26" s="15"/>
      <c r="G26" s="34"/>
    </row>
    <row r="27" spans="1:110" s="35" customFormat="1" ht="39" customHeight="1" x14ac:dyDescent="0.25">
      <c r="A27" s="72" t="s">
        <v>8</v>
      </c>
      <c r="B27" s="70"/>
      <c r="C27" s="70"/>
      <c r="D27" s="70"/>
      <c r="E27" s="70"/>
      <c r="F27" s="70"/>
      <c r="G27" s="71"/>
    </row>
    <row r="28" spans="1:110" s="35" customFormat="1" ht="68.099999999999994" customHeight="1" x14ac:dyDescent="0.25">
      <c r="A28" s="93" t="s">
        <v>51</v>
      </c>
      <c r="B28" s="94"/>
      <c r="C28" s="94"/>
      <c r="D28" s="94"/>
      <c r="E28" s="94"/>
      <c r="F28" s="94"/>
      <c r="G28" s="95"/>
    </row>
    <row r="29" spans="1:110" s="40" customFormat="1" ht="100.35" customHeight="1" x14ac:dyDescent="0.4">
      <c r="A29" s="36" t="s">
        <v>9</v>
      </c>
      <c r="B29" s="36" t="s">
        <v>10</v>
      </c>
      <c r="C29" s="36" t="s">
        <v>24</v>
      </c>
      <c r="D29" s="37" t="s">
        <v>23</v>
      </c>
      <c r="E29" s="37" t="s">
        <v>1</v>
      </c>
      <c r="F29" s="38" t="s">
        <v>44</v>
      </c>
      <c r="G29" s="39" t="s">
        <v>2</v>
      </c>
    </row>
    <row r="30" spans="1:110" s="35" customFormat="1" ht="87" customHeight="1" x14ac:dyDescent="0.25">
      <c r="A30" s="98" t="s">
        <v>58</v>
      </c>
      <c r="B30" s="98" t="s">
        <v>56</v>
      </c>
      <c r="C30" s="98" t="s">
        <v>60</v>
      </c>
      <c r="D30" s="98" t="s">
        <v>59</v>
      </c>
      <c r="E30" s="4" t="s">
        <v>3</v>
      </c>
      <c r="F30" s="9">
        <v>133</v>
      </c>
      <c r="G30" s="32"/>
    </row>
    <row r="31" spans="1:110" s="35" customFormat="1" ht="87" customHeight="1" x14ac:dyDescent="0.25">
      <c r="A31" s="98"/>
      <c r="B31" s="98"/>
      <c r="C31" s="98"/>
      <c r="D31" s="98"/>
      <c r="E31" s="5" t="s">
        <v>4</v>
      </c>
      <c r="F31" s="10"/>
      <c r="G31" s="33"/>
    </row>
    <row r="32" spans="1:110" s="35" customFormat="1" ht="87" customHeight="1" x14ac:dyDescent="0.25">
      <c r="A32" s="98"/>
      <c r="B32" s="98"/>
      <c r="C32" s="98"/>
      <c r="D32" s="98"/>
      <c r="E32" s="5" t="s">
        <v>6</v>
      </c>
      <c r="F32" s="10"/>
      <c r="G32" s="33"/>
    </row>
    <row r="33" spans="1:7" s="35" customFormat="1" ht="87" customHeight="1" x14ac:dyDescent="0.25">
      <c r="A33" s="98"/>
      <c r="B33" s="98"/>
      <c r="C33" s="98"/>
      <c r="D33" s="98"/>
      <c r="E33" s="5" t="s">
        <v>5</v>
      </c>
      <c r="F33" s="10"/>
      <c r="G33" s="33"/>
    </row>
    <row r="34" spans="1:7" s="35" customFormat="1" ht="87" customHeight="1" x14ac:dyDescent="0.25">
      <c r="A34" s="98"/>
      <c r="B34" s="98"/>
      <c r="C34" s="98"/>
      <c r="D34" s="98"/>
      <c r="E34" s="41" t="s">
        <v>18</v>
      </c>
      <c r="F34" s="7">
        <f>IF(SUM(F30:F33)=0,"",SUM(F30:F33))</f>
        <v>133</v>
      </c>
      <c r="G34" s="33"/>
    </row>
    <row r="35" spans="1:7" s="35" customFormat="1" ht="251.1" customHeight="1" x14ac:dyDescent="0.25">
      <c r="A35" s="98"/>
      <c r="B35" s="98"/>
      <c r="C35" s="98"/>
      <c r="D35" s="98"/>
      <c r="E35" s="41" t="s">
        <v>19</v>
      </c>
      <c r="F35" s="13"/>
      <c r="G35" s="34"/>
    </row>
    <row r="36" spans="1:7" s="35" customFormat="1" ht="100.35" customHeight="1" x14ac:dyDescent="0.25">
      <c r="A36" s="42" t="s">
        <v>9</v>
      </c>
      <c r="B36" s="42" t="s">
        <v>10</v>
      </c>
      <c r="C36" s="42" t="s">
        <v>24</v>
      </c>
      <c r="D36" s="43" t="s">
        <v>23</v>
      </c>
      <c r="E36" s="43" t="s">
        <v>1</v>
      </c>
      <c r="F36" s="17" t="s">
        <v>44</v>
      </c>
      <c r="G36" s="44" t="s">
        <v>2</v>
      </c>
    </row>
    <row r="37" spans="1:7" s="35" customFormat="1" ht="87" customHeight="1" x14ac:dyDescent="0.25">
      <c r="A37" s="98" t="s">
        <v>52</v>
      </c>
      <c r="B37" s="98" t="s">
        <v>57</v>
      </c>
      <c r="C37" s="98" t="s">
        <v>65</v>
      </c>
      <c r="D37" s="98" t="s">
        <v>12</v>
      </c>
      <c r="E37" s="4" t="s">
        <v>3</v>
      </c>
      <c r="F37" s="9"/>
      <c r="G37" s="32"/>
    </row>
    <row r="38" spans="1:7" s="35" customFormat="1" ht="87" customHeight="1" x14ac:dyDescent="0.25">
      <c r="A38" s="98"/>
      <c r="B38" s="98"/>
      <c r="C38" s="98"/>
      <c r="D38" s="98"/>
      <c r="E38" s="5" t="s">
        <v>4</v>
      </c>
      <c r="F38" s="10"/>
      <c r="G38" s="33"/>
    </row>
    <row r="39" spans="1:7" s="35" customFormat="1" ht="87" customHeight="1" x14ac:dyDescent="0.25">
      <c r="A39" s="98"/>
      <c r="B39" s="98"/>
      <c r="C39" s="98"/>
      <c r="D39" s="98"/>
      <c r="E39" s="5" t="s">
        <v>6</v>
      </c>
      <c r="F39" s="10"/>
      <c r="G39" s="33"/>
    </row>
    <row r="40" spans="1:7" s="35" customFormat="1" ht="87" customHeight="1" x14ac:dyDescent="0.25">
      <c r="A40" s="98"/>
      <c r="B40" s="98"/>
      <c r="C40" s="98"/>
      <c r="D40" s="98"/>
      <c r="E40" s="5" t="s">
        <v>5</v>
      </c>
      <c r="F40" s="10"/>
      <c r="G40" s="33"/>
    </row>
    <row r="41" spans="1:7" s="35" customFormat="1" ht="87" customHeight="1" x14ac:dyDescent="0.25">
      <c r="A41" s="98"/>
      <c r="B41" s="98"/>
      <c r="C41" s="98"/>
      <c r="D41" s="98"/>
      <c r="E41" s="41" t="s">
        <v>18</v>
      </c>
      <c r="F41" s="7" t="str">
        <f>IF(SUM(F37:F40)=0,"",SUM(F37:F40))</f>
        <v/>
      </c>
      <c r="G41" s="33"/>
    </row>
    <row r="42" spans="1:7" s="35" customFormat="1" ht="87" customHeight="1" x14ac:dyDescent="0.25">
      <c r="A42" s="98"/>
      <c r="B42" s="98"/>
      <c r="C42" s="98"/>
      <c r="D42" s="98"/>
      <c r="E42" s="41" t="s">
        <v>19</v>
      </c>
      <c r="F42" s="13"/>
      <c r="G42" s="34"/>
    </row>
    <row r="43" spans="1:7" s="35" customFormat="1" ht="87" customHeight="1" x14ac:dyDescent="0.25">
      <c r="A43" s="98" t="s">
        <v>48</v>
      </c>
      <c r="B43" s="98" t="s">
        <v>55</v>
      </c>
      <c r="C43" s="98" t="s">
        <v>55</v>
      </c>
      <c r="D43" s="98" t="s">
        <v>13</v>
      </c>
      <c r="E43" s="4" t="s">
        <v>3</v>
      </c>
      <c r="F43" s="9"/>
      <c r="G43" s="32"/>
    </row>
    <row r="44" spans="1:7" s="35" customFormat="1" ht="87" customHeight="1" x14ac:dyDescent="0.25">
      <c r="A44" s="98"/>
      <c r="B44" s="98"/>
      <c r="C44" s="98"/>
      <c r="D44" s="98"/>
      <c r="E44" s="5" t="s">
        <v>4</v>
      </c>
      <c r="F44" s="10"/>
      <c r="G44" s="33"/>
    </row>
    <row r="45" spans="1:7" s="35" customFormat="1" ht="87" customHeight="1" x14ac:dyDescent="0.25">
      <c r="A45" s="98"/>
      <c r="B45" s="98"/>
      <c r="C45" s="98"/>
      <c r="D45" s="98"/>
      <c r="E45" s="5" t="s">
        <v>6</v>
      </c>
      <c r="F45" s="10"/>
      <c r="G45" s="33"/>
    </row>
    <row r="46" spans="1:7" s="35" customFormat="1" ht="87" customHeight="1" x14ac:dyDescent="0.25">
      <c r="A46" s="98"/>
      <c r="B46" s="98"/>
      <c r="C46" s="98"/>
      <c r="D46" s="98"/>
      <c r="E46" s="5" t="s">
        <v>5</v>
      </c>
      <c r="F46" s="10"/>
      <c r="G46" s="33"/>
    </row>
    <row r="47" spans="1:7" s="35" customFormat="1" ht="87" customHeight="1" x14ac:dyDescent="0.25">
      <c r="A47" s="98"/>
      <c r="B47" s="98"/>
      <c r="C47" s="98"/>
      <c r="D47" s="98"/>
      <c r="E47" s="41" t="s">
        <v>18</v>
      </c>
      <c r="F47" s="7" t="str">
        <f>IF(SUM(F43:F46)=0,"",SUM(F43:F46))</f>
        <v/>
      </c>
      <c r="G47" s="33"/>
    </row>
    <row r="48" spans="1:7" s="35" customFormat="1" ht="87" customHeight="1" x14ac:dyDescent="0.25">
      <c r="A48" s="98"/>
      <c r="B48" s="98"/>
      <c r="C48" s="98"/>
      <c r="D48" s="98"/>
      <c r="E48" s="41" t="s">
        <v>19</v>
      </c>
      <c r="F48" s="13"/>
      <c r="G48" s="34"/>
    </row>
    <row r="49" spans="1:7" s="35" customFormat="1" ht="39" customHeight="1" x14ac:dyDescent="0.25">
      <c r="A49" s="105" t="s">
        <v>17</v>
      </c>
      <c r="B49" s="106"/>
      <c r="C49" s="106"/>
      <c r="D49" s="106"/>
      <c r="E49" s="106"/>
      <c r="F49" s="106"/>
      <c r="G49" s="107"/>
    </row>
    <row r="50" spans="1:7" s="35" customFormat="1" ht="68.099999999999994" customHeight="1" x14ac:dyDescent="0.25">
      <c r="A50" s="108"/>
      <c r="B50" s="94"/>
      <c r="C50" s="94"/>
      <c r="D50" s="94"/>
      <c r="E50" s="94"/>
      <c r="F50" s="94"/>
      <c r="G50" s="95"/>
    </row>
    <row r="51" spans="1:7" s="35" customFormat="1" ht="100.35" customHeight="1" x14ac:dyDescent="0.25">
      <c r="A51" s="45" t="s">
        <v>9</v>
      </c>
      <c r="B51" s="45" t="s">
        <v>10</v>
      </c>
      <c r="C51" s="45" t="s">
        <v>24</v>
      </c>
      <c r="D51" s="46" t="s">
        <v>23</v>
      </c>
      <c r="E51" s="46" t="s">
        <v>1</v>
      </c>
      <c r="F51" s="47" t="s">
        <v>44</v>
      </c>
      <c r="G51" s="48" t="s">
        <v>2</v>
      </c>
    </row>
    <row r="52" spans="1:7" s="35" customFormat="1" ht="87" customHeight="1" x14ac:dyDescent="0.25">
      <c r="A52" s="98" t="s">
        <v>11</v>
      </c>
      <c r="B52" s="98" t="s">
        <v>49</v>
      </c>
      <c r="C52" s="98" t="s">
        <v>14</v>
      </c>
      <c r="D52" s="98" t="s">
        <v>11</v>
      </c>
      <c r="E52" s="4" t="s">
        <v>3</v>
      </c>
      <c r="F52" s="9"/>
      <c r="G52" s="32"/>
    </row>
    <row r="53" spans="1:7" s="35" customFormat="1" ht="87" customHeight="1" x14ac:dyDescent="0.25">
      <c r="A53" s="98"/>
      <c r="B53" s="98"/>
      <c r="C53" s="98"/>
      <c r="D53" s="98"/>
      <c r="E53" s="5" t="s">
        <v>4</v>
      </c>
      <c r="F53" s="10"/>
      <c r="G53" s="33"/>
    </row>
    <row r="54" spans="1:7" s="35" customFormat="1" ht="87" customHeight="1" x14ac:dyDescent="0.25">
      <c r="A54" s="98"/>
      <c r="B54" s="98"/>
      <c r="C54" s="98"/>
      <c r="D54" s="98"/>
      <c r="E54" s="5" t="s">
        <v>6</v>
      </c>
      <c r="F54" s="10"/>
      <c r="G54" s="33"/>
    </row>
    <row r="55" spans="1:7" s="35" customFormat="1" ht="87" customHeight="1" x14ac:dyDescent="0.25">
      <c r="A55" s="98"/>
      <c r="B55" s="98"/>
      <c r="C55" s="98"/>
      <c r="D55" s="98"/>
      <c r="E55" s="5" t="s">
        <v>5</v>
      </c>
      <c r="F55" s="10"/>
      <c r="G55" s="33"/>
    </row>
    <row r="56" spans="1:7" s="35" customFormat="1" ht="87" customHeight="1" x14ac:dyDescent="0.25">
      <c r="A56" s="98"/>
      <c r="B56" s="98"/>
      <c r="C56" s="98"/>
      <c r="D56" s="98"/>
      <c r="E56" s="49" t="s">
        <v>18</v>
      </c>
      <c r="F56" s="8" t="str">
        <f>IF(SUM(F52:F55)=0,"",SUM(F52:F55))</f>
        <v/>
      </c>
      <c r="G56" s="33"/>
    </row>
    <row r="57" spans="1:7" s="35" customFormat="1" ht="87" customHeight="1" x14ac:dyDescent="0.25">
      <c r="A57" s="98"/>
      <c r="B57" s="98"/>
      <c r="C57" s="98"/>
      <c r="D57" s="98"/>
      <c r="E57" s="49" t="s">
        <v>19</v>
      </c>
      <c r="F57" s="11"/>
      <c r="G57" s="34"/>
    </row>
    <row r="58" spans="1:7" s="35" customFormat="1" ht="87" customHeight="1" x14ac:dyDescent="0.25">
      <c r="A58" s="98" t="s">
        <v>12</v>
      </c>
      <c r="B58" s="98" t="s">
        <v>15</v>
      </c>
      <c r="C58" s="98" t="s">
        <v>15</v>
      </c>
      <c r="D58" s="98" t="s">
        <v>12</v>
      </c>
      <c r="E58" s="4" t="s">
        <v>3</v>
      </c>
      <c r="F58" s="9"/>
      <c r="G58" s="55"/>
    </row>
    <row r="59" spans="1:7" s="35" customFormat="1" ht="87" customHeight="1" x14ac:dyDescent="0.25">
      <c r="A59" s="98"/>
      <c r="B59" s="98"/>
      <c r="C59" s="98"/>
      <c r="D59" s="98"/>
      <c r="E59" s="5" t="s">
        <v>4</v>
      </c>
      <c r="F59" s="10"/>
      <c r="G59" s="56"/>
    </row>
    <row r="60" spans="1:7" s="35" customFormat="1" ht="87" customHeight="1" x14ac:dyDescent="0.25">
      <c r="A60" s="98"/>
      <c r="B60" s="98"/>
      <c r="C60" s="98"/>
      <c r="D60" s="98"/>
      <c r="E60" s="5" t="s">
        <v>6</v>
      </c>
      <c r="F60" s="10"/>
      <c r="G60" s="56"/>
    </row>
    <row r="61" spans="1:7" s="35" customFormat="1" ht="87" customHeight="1" x14ac:dyDescent="0.25">
      <c r="A61" s="98"/>
      <c r="B61" s="98"/>
      <c r="C61" s="98"/>
      <c r="D61" s="98"/>
      <c r="E61" s="5" t="s">
        <v>5</v>
      </c>
      <c r="F61" s="10"/>
      <c r="G61" s="56"/>
    </row>
    <row r="62" spans="1:7" s="35" customFormat="1" ht="87" customHeight="1" x14ac:dyDescent="0.25">
      <c r="A62" s="98"/>
      <c r="B62" s="98"/>
      <c r="C62" s="98"/>
      <c r="D62" s="98"/>
      <c r="E62" s="49" t="s">
        <v>18</v>
      </c>
      <c r="F62" s="8" t="str">
        <f>IF(SUM(F58:F61)=0,"",SUM(F58:F61))</f>
        <v/>
      </c>
      <c r="G62" s="56"/>
    </row>
    <row r="63" spans="1:7" s="35" customFormat="1" ht="87" customHeight="1" x14ac:dyDescent="0.25">
      <c r="A63" s="98"/>
      <c r="B63" s="98"/>
      <c r="C63" s="98"/>
      <c r="D63" s="98"/>
      <c r="E63" s="49" t="s">
        <v>19</v>
      </c>
      <c r="F63" s="11"/>
      <c r="G63" s="57"/>
    </row>
    <row r="64" spans="1:7" s="35" customFormat="1" ht="100.35" customHeight="1" x14ac:dyDescent="0.25">
      <c r="A64" s="50" t="s">
        <v>9</v>
      </c>
      <c r="B64" s="50" t="s">
        <v>10</v>
      </c>
      <c r="C64" s="50" t="s">
        <v>24</v>
      </c>
      <c r="D64" s="51" t="s">
        <v>23</v>
      </c>
      <c r="E64" s="51" t="s">
        <v>1</v>
      </c>
      <c r="F64" s="52" t="s">
        <v>44</v>
      </c>
      <c r="G64" s="53" t="s">
        <v>2</v>
      </c>
    </row>
    <row r="65" spans="1:7" s="35" customFormat="1" ht="87" customHeight="1" x14ac:dyDescent="0.25">
      <c r="A65" s="98" t="s">
        <v>13</v>
      </c>
      <c r="B65" s="98" t="s">
        <v>16</v>
      </c>
      <c r="C65" s="98" t="s">
        <v>16</v>
      </c>
      <c r="D65" s="98" t="s">
        <v>13</v>
      </c>
      <c r="E65" s="4" t="s">
        <v>3</v>
      </c>
      <c r="F65" s="9"/>
      <c r="G65" s="32"/>
    </row>
    <row r="66" spans="1:7" s="35" customFormat="1" ht="87" customHeight="1" x14ac:dyDescent="0.25">
      <c r="A66" s="98"/>
      <c r="B66" s="98"/>
      <c r="C66" s="98"/>
      <c r="D66" s="98"/>
      <c r="E66" s="5" t="s">
        <v>4</v>
      </c>
      <c r="F66" s="10"/>
      <c r="G66" s="33"/>
    </row>
    <row r="67" spans="1:7" s="35" customFormat="1" ht="87" customHeight="1" x14ac:dyDescent="0.25">
      <c r="A67" s="98"/>
      <c r="B67" s="98"/>
      <c r="C67" s="98"/>
      <c r="D67" s="98"/>
      <c r="E67" s="5" t="s">
        <v>6</v>
      </c>
      <c r="F67" s="10"/>
      <c r="G67" s="33"/>
    </row>
    <row r="68" spans="1:7" s="35" customFormat="1" ht="87" customHeight="1" x14ac:dyDescent="0.25">
      <c r="A68" s="98"/>
      <c r="B68" s="98"/>
      <c r="C68" s="98"/>
      <c r="D68" s="98"/>
      <c r="E68" s="5" t="s">
        <v>5</v>
      </c>
      <c r="F68" s="10"/>
      <c r="G68" s="33"/>
    </row>
    <row r="69" spans="1:7" s="35" customFormat="1" ht="87" customHeight="1" x14ac:dyDescent="0.25">
      <c r="A69" s="98"/>
      <c r="B69" s="98"/>
      <c r="C69" s="98"/>
      <c r="D69" s="98"/>
      <c r="E69" s="49" t="s">
        <v>18</v>
      </c>
      <c r="F69" s="8" t="str">
        <f>IF(SUM(F65:F68)=0,"",SUM(F65:F68))</f>
        <v/>
      </c>
      <c r="G69" s="33"/>
    </row>
    <row r="70" spans="1:7" s="35" customFormat="1" ht="87" customHeight="1" x14ac:dyDescent="0.25">
      <c r="A70" s="98"/>
      <c r="B70" s="98"/>
      <c r="C70" s="98"/>
      <c r="D70" s="98"/>
      <c r="E70" s="49" t="s">
        <v>19</v>
      </c>
      <c r="F70" s="11"/>
      <c r="G70" s="34"/>
    </row>
    <row r="71" spans="1:7" s="35" customFormat="1" ht="39" customHeight="1" x14ac:dyDescent="0.25">
      <c r="A71" s="86" t="s">
        <v>21</v>
      </c>
      <c r="B71" s="87"/>
      <c r="C71" s="87"/>
      <c r="D71" s="87"/>
      <c r="E71" s="87"/>
      <c r="F71" s="87"/>
      <c r="G71" s="88"/>
    </row>
    <row r="72" spans="1:7" s="35" customFormat="1" ht="330" customHeight="1" x14ac:dyDescent="0.25">
      <c r="A72" s="109" t="s">
        <v>66</v>
      </c>
      <c r="B72" s="90"/>
      <c r="C72" s="90"/>
      <c r="D72" s="90"/>
      <c r="E72" s="90"/>
      <c r="F72" s="90"/>
      <c r="G72" s="91"/>
    </row>
    <row r="73" spans="1:7" s="35" customFormat="1" ht="330" customHeight="1" x14ac:dyDescent="0.25">
      <c r="A73" s="109"/>
      <c r="B73" s="90"/>
      <c r="C73" s="90"/>
      <c r="D73" s="90"/>
      <c r="E73" s="90"/>
      <c r="F73" s="90"/>
      <c r="G73" s="91"/>
    </row>
    <row r="74" spans="1:7" s="35" customFormat="1" ht="330" customHeight="1" x14ac:dyDescent="0.25">
      <c r="A74" s="109"/>
      <c r="B74" s="90"/>
      <c r="C74" s="90"/>
      <c r="D74" s="90"/>
      <c r="E74" s="90"/>
      <c r="F74" s="90"/>
      <c r="G74" s="91"/>
    </row>
    <row r="75" spans="1:7" s="35" customFormat="1" ht="330" customHeight="1" x14ac:dyDescent="0.25">
      <c r="A75" s="109"/>
      <c r="B75" s="90"/>
      <c r="C75" s="90"/>
      <c r="D75" s="90"/>
      <c r="E75" s="90"/>
      <c r="F75" s="90"/>
      <c r="G75" s="91"/>
    </row>
    <row r="76" spans="1:7" s="35" customFormat="1" ht="330" customHeight="1" x14ac:dyDescent="0.25">
      <c r="A76" s="109"/>
      <c r="B76" s="90"/>
      <c r="C76" s="90"/>
      <c r="D76" s="90"/>
      <c r="E76" s="90"/>
      <c r="F76" s="90"/>
      <c r="G76" s="91"/>
    </row>
    <row r="77" spans="1:7" s="35" customFormat="1" ht="330" customHeight="1" x14ac:dyDescent="0.25">
      <c r="A77" s="109"/>
      <c r="B77" s="90"/>
      <c r="C77" s="90"/>
      <c r="D77" s="90"/>
      <c r="E77" s="90"/>
      <c r="F77" s="90"/>
      <c r="G77" s="91"/>
    </row>
    <row r="78" spans="1:7" s="35" customFormat="1" ht="330" customHeight="1" x14ac:dyDescent="0.25">
      <c r="A78" s="92"/>
      <c r="B78" s="90"/>
      <c r="C78" s="90"/>
      <c r="D78" s="90"/>
      <c r="E78" s="90"/>
      <c r="F78" s="90"/>
      <c r="G78" s="91"/>
    </row>
    <row r="79" spans="1:7" s="35" customFormat="1" ht="135.6" customHeight="1" x14ac:dyDescent="0.25">
      <c r="A79" s="92"/>
      <c r="B79" s="90"/>
      <c r="C79" s="90"/>
      <c r="D79" s="90"/>
      <c r="E79" s="90"/>
      <c r="F79" s="90"/>
      <c r="G79" s="91"/>
    </row>
    <row r="80" spans="1:7" s="35" customFormat="1" ht="330" hidden="1" customHeight="1" x14ac:dyDescent="0.25">
      <c r="A80" s="93"/>
      <c r="B80" s="94"/>
      <c r="C80" s="94"/>
      <c r="D80" s="94"/>
      <c r="E80" s="94"/>
      <c r="F80" s="94"/>
      <c r="G80" s="95"/>
    </row>
    <row r="81" spans="1:7" s="35" customFormat="1" ht="39" customHeight="1" x14ac:dyDescent="0.25">
      <c r="A81" s="86" t="s">
        <v>20</v>
      </c>
      <c r="B81" s="87"/>
      <c r="C81" s="87"/>
      <c r="D81" s="87"/>
      <c r="E81" s="87"/>
      <c r="F81" s="87"/>
      <c r="G81" s="88"/>
    </row>
    <row r="82" spans="1:7" s="35" customFormat="1" ht="409.5" customHeight="1" x14ac:dyDescent="0.25">
      <c r="A82" s="89" t="s">
        <v>80</v>
      </c>
      <c r="B82" s="90"/>
      <c r="C82" s="90"/>
      <c r="D82" s="90"/>
      <c r="E82" s="90"/>
      <c r="F82" s="90"/>
      <c r="G82" s="91"/>
    </row>
    <row r="83" spans="1:7" s="35" customFormat="1" ht="330" customHeight="1" x14ac:dyDescent="0.25">
      <c r="A83" s="92"/>
      <c r="B83" s="90"/>
      <c r="C83" s="90"/>
      <c r="D83" s="90"/>
      <c r="E83" s="90"/>
      <c r="F83" s="90"/>
      <c r="G83" s="91"/>
    </row>
    <row r="84" spans="1:7" s="35" customFormat="1" ht="330" customHeight="1" x14ac:dyDescent="0.25">
      <c r="A84" s="92"/>
      <c r="B84" s="90"/>
      <c r="C84" s="90"/>
      <c r="D84" s="90"/>
      <c r="E84" s="90"/>
      <c r="F84" s="90"/>
      <c r="G84" s="91"/>
    </row>
    <row r="85" spans="1:7" s="35" customFormat="1" ht="330" customHeight="1" x14ac:dyDescent="0.25">
      <c r="A85" s="93"/>
      <c r="B85" s="94"/>
      <c r="C85" s="94"/>
      <c r="D85" s="94"/>
      <c r="E85" s="94"/>
      <c r="F85" s="94"/>
      <c r="G85" s="95"/>
    </row>
    <row r="86" spans="1:7" s="35" customFormat="1" x14ac:dyDescent="0.25"/>
    <row r="87" spans="1:7" s="35" customFormat="1" x14ac:dyDescent="0.25"/>
    <row r="88" spans="1:7" s="35" customFormat="1" x14ac:dyDescent="0.25"/>
    <row r="89" spans="1:7" s="35" customFormat="1" x14ac:dyDescent="0.25"/>
    <row r="90" spans="1:7" s="35" customFormat="1" x14ac:dyDescent="0.25"/>
    <row r="91" spans="1:7" s="35" customFormat="1" x14ac:dyDescent="0.25"/>
    <row r="92" spans="1:7" s="35" customFormat="1" x14ac:dyDescent="0.25"/>
    <row r="93" spans="1:7" s="35" customFormat="1" x14ac:dyDescent="0.25"/>
    <row r="94" spans="1:7" s="35" customFormat="1" x14ac:dyDescent="0.25"/>
    <row r="95" spans="1:7" s="35" customFormat="1" x14ac:dyDescent="0.25"/>
    <row r="96" spans="1:7"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row r="128" spans="1:7" x14ac:dyDescent="0.25">
      <c r="A128" s="35"/>
      <c r="B128" s="35"/>
      <c r="C128" s="35"/>
      <c r="D128" s="35"/>
      <c r="E128" s="35"/>
      <c r="F128" s="35"/>
      <c r="G128" s="35"/>
    </row>
    <row r="129" spans="1:7" x14ac:dyDescent="0.25">
      <c r="A129" s="35"/>
      <c r="B129" s="35"/>
      <c r="C129" s="35"/>
      <c r="D129" s="35"/>
      <c r="E129" s="35"/>
      <c r="F129" s="35"/>
      <c r="G129" s="35"/>
    </row>
    <row r="130" spans="1:7" x14ac:dyDescent="0.25">
      <c r="A130" s="35"/>
      <c r="B130" s="35"/>
      <c r="C130" s="35"/>
      <c r="D130" s="35"/>
      <c r="E130" s="35"/>
      <c r="F130" s="35"/>
      <c r="G130" s="35"/>
    </row>
    <row r="131" spans="1:7" x14ac:dyDescent="0.25">
      <c r="A131" s="35"/>
      <c r="B131" s="35"/>
      <c r="C131" s="35"/>
      <c r="D131" s="35"/>
      <c r="E131" s="35"/>
      <c r="F131" s="35"/>
      <c r="G131" s="35"/>
    </row>
    <row r="132" spans="1:7" x14ac:dyDescent="0.25">
      <c r="A132" s="35"/>
      <c r="B132" s="35"/>
      <c r="C132" s="35"/>
      <c r="D132" s="35"/>
      <c r="E132" s="35"/>
      <c r="F132" s="35"/>
      <c r="G132" s="35"/>
    </row>
  </sheetData>
  <mergeCells count="48">
    <mergeCell ref="A71:G71"/>
    <mergeCell ref="A72:G80"/>
    <mergeCell ref="A58:A63"/>
    <mergeCell ref="B58:B63"/>
    <mergeCell ref="C58:C63"/>
    <mergeCell ref="D58:D63"/>
    <mergeCell ref="A65:A70"/>
    <mergeCell ref="B65:B70"/>
    <mergeCell ref="C65:C70"/>
    <mergeCell ref="D65:D70"/>
    <mergeCell ref="A49:G49"/>
    <mergeCell ref="A50:G50"/>
    <mergeCell ref="A52:A57"/>
    <mergeCell ref="B52:B57"/>
    <mergeCell ref="C52:C57"/>
    <mergeCell ref="D52:D57"/>
    <mergeCell ref="A37:A42"/>
    <mergeCell ref="B37:B42"/>
    <mergeCell ref="C37:C42"/>
    <mergeCell ref="D37:D42"/>
    <mergeCell ref="A43:A48"/>
    <mergeCell ref="B43:B48"/>
    <mergeCell ref="C43:C48"/>
    <mergeCell ref="D43:D48"/>
    <mergeCell ref="A14:A19"/>
    <mergeCell ref="B14:B19"/>
    <mergeCell ref="C14:C19"/>
    <mergeCell ref="D14:D19"/>
    <mergeCell ref="A21:A26"/>
    <mergeCell ref="B21:B26"/>
    <mergeCell ref="C21:C26"/>
    <mergeCell ref="D21:D26"/>
    <mergeCell ref="A81:G81"/>
    <mergeCell ref="A82:G85"/>
    <mergeCell ref="A1:G1"/>
    <mergeCell ref="A2:G2"/>
    <mergeCell ref="A8:A13"/>
    <mergeCell ref="A3:G3"/>
    <mergeCell ref="C8:C13"/>
    <mergeCell ref="D8:D13"/>
    <mergeCell ref="A6:G6"/>
    <mergeCell ref="A4:G4"/>
    <mergeCell ref="B8:B13"/>
    <mergeCell ref="A28:G28"/>
    <mergeCell ref="A30:A35"/>
    <mergeCell ref="B30:B35"/>
    <mergeCell ref="C30:C35"/>
    <mergeCell ref="D30:D35"/>
  </mergeCells>
  <conditionalFormatting sqref="F8:F10">
    <cfRule type="expression" dxfId="795" priority="101">
      <formula>AND(TODAY()&gt;=#REF!,TODAY()&lt;#REF!)</formula>
    </cfRule>
  </conditionalFormatting>
  <conditionalFormatting sqref="F8:F10">
    <cfRule type="expression" dxfId="794" priority="102" stopIfTrue="1">
      <formula>NOT(AND(MAX(#REF!,#REF!)&gt;=#REF!,MIN(#REF!,#REF!)&lt;#REF!))</formula>
    </cfRule>
    <cfRule type="expression" dxfId="793" priority="103">
      <formula>AND(#REF!&gt;=#REF!,#REF!&lt;#REF!)</formula>
    </cfRule>
    <cfRule type="expression" dxfId="792" priority="104" stopIfTrue="1">
      <formula>AND(#REF!&gt;=#REF!,#REF!&lt;#REF!)</formula>
    </cfRule>
  </conditionalFormatting>
  <conditionalFormatting sqref="F11:F13">
    <cfRule type="expression" dxfId="791" priority="97">
      <formula>AND(TODAY()&gt;=#REF!,TODAY()&lt;#REF!)</formula>
    </cfRule>
  </conditionalFormatting>
  <conditionalFormatting sqref="F11:F13">
    <cfRule type="expression" dxfId="790" priority="98" stopIfTrue="1">
      <formula>NOT(AND(MAX(#REF!,#REF!)&gt;=#REF!,MIN(#REF!,#REF!)&lt;#REF!))</formula>
    </cfRule>
    <cfRule type="expression" dxfId="789" priority="99">
      <formula>AND(#REF!&gt;=#REF!,#REF!&lt;#REF!)</formula>
    </cfRule>
    <cfRule type="expression" dxfId="788" priority="100" stopIfTrue="1">
      <formula>AND(#REF!&gt;=#REF!,#REF!&lt;#REF!)</formula>
    </cfRule>
  </conditionalFormatting>
  <conditionalFormatting sqref="F33 F35">
    <cfRule type="expression" dxfId="787" priority="89">
      <formula>AND(TODAY()&gt;=#REF!,TODAY()&lt;#REF!)</formula>
    </cfRule>
  </conditionalFormatting>
  <conditionalFormatting sqref="F17 F19">
    <cfRule type="expression" dxfId="786" priority="81">
      <formula>AND(TODAY()&gt;=#REF!,TODAY()&lt;#REF!)</formula>
    </cfRule>
  </conditionalFormatting>
  <conditionalFormatting sqref="F30:F32">
    <cfRule type="expression" dxfId="785" priority="93">
      <formula>AND(TODAY()&gt;=#REF!,TODAY()&lt;#REF!)</formula>
    </cfRule>
  </conditionalFormatting>
  <conditionalFormatting sqref="F30:F32">
    <cfRule type="expression" dxfId="784" priority="94" stopIfTrue="1">
      <formula>NOT(AND(MAX(#REF!,#REF!)&gt;=#REF!,MIN(#REF!,#REF!)&lt;#REF!))</formula>
    </cfRule>
    <cfRule type="expression" dxfId="783" priority="95">
      <formula>AND(#REF!&gt;=#REF!,#REF!&lt;#REF!)</formula>
    </cfRule>
    <cfRule type="expression" dxfId="782" priority="96" stopIfTrue="1">
      <formula>AND(#REF!&gt;=#REF!,#REF!&lt;#REF!)</formula>
    </cfRule>
  </conditionalFormatting>
  <conditionalFormatting sqref="F33 F35">
    <cfRule type="expression" dxfId="781" priority="90" stopIfTrue="1">
      <formula>NOT(AND(MAX(#REF!,#REF!)&gt;=#REF!,MIN(#REF!,#REF!)&lt;#REF!))</formula>
    </cfRule>
    <cfRule type="expression" dxfId="780" priority="91">
      <formula>AND(#REF!&gt;=#REF!,#REF!&lt;#REF!)</formula>
    </cfRule>
    <cfRule type="expression" dxfId="779" priority="92" stopIfTrue="1">
      <formula>AND(#REF!&gt;=#REF!,#REF!&lt;#REF!)</formula>
    </cfRule>
  </conditionalFormatting>
  <conditionalFormatting sqref="F14:F16">
    <cfRule type="expression" dxfId="778" priority="85">
      <formula>AND(TODAY()&gt;=#REF!,TODAY()&lt;#REF!)</formula>
    </cfRule>
  </conditionalFormatting>
  <conditionalFormatting sqref="F14:F16">
    <cfRule type="expression" dxfId="777" priority="86" stopIfTrue="1">
      <formula>NOT(AND(MAX(#REF!,#REF!)&gt;=#REF!,MIN(#REF!,#REF!)&lt;#REF!))</formula>
    </cfRule>
    <cfRule type="expression" dxfId="776" priority="87">
      <formula>AND(#REF!&gt;=#REF!,#REF!&lt;#REF!)</formula>
    </cfRule>
    <cfRule type="expression" dxfId="775" priority="88" stopIfTrue="1">
      <formula>AND(#REF!&gt;=#REF!,#REF!&lt;#REF!)</formula>
    </cfRule>
  </conditionalFormatting>
  <conditionalFormatting sqref="F17 F19">
    <cfRule type="expression" dxfId="774" priority="82" stopIfTrue="1">
      <formula>NOT(AND(MAX(#REF!,#REF!)&gt;=#REF!,MIN(#REF!,#REF!)&lt;#REF!))</formula>
    </cfRule>
    <cfRule type="expression" dxfId="773" priority="83">
      <formula>AND(#REF!&gt;=#REF!,#REF!&lt;#REF!)</formula>
    </cfRule>
    <cfRule type="expression" dxfId="772" priority="84" stopIfTrue="1">
      <formula>AND(#REF!&gt;=#REF!,#REF!&lt;#REF!)</formula>
    </cfRule>
  </conditionalFormatting>
  <conditionalFormatting sqref="F24 F26">
    <cfRule type="expression" dxfId="771" priority="73">
      <formula>AND(TODAY()&gt;=#REF!,TODAY()&lt;#REF!)</formula>
    </cfRule>
  </conditionalFormatting>
  <conditionalFormatting sqref="F21:F23">
    <cfRule type="expression" dxfId="770" priority="77">
      <formula>AND(TODAY()&gt;=#REF!,TODAY()&lt;#REF!)</formula>
    </cfRule>
  </conditionalFormatting>
  <conditionalFormatting sqref="F21:F23">
    <cfRule type="expression" dxfId="769" priority="78" stopIfTrue="1">
      <formula>NOT(AND(MAX(#REF!,#REF!)&gt;=#REF!,MIN(#REF!,#REF!)&lt;#REF!))</formula>
    </cfRule>
    <cfRule type="expression" dxfId="768" priority="79">
      <formula>AND(#REF!&gt;=#REF!,#REF!&lt;#REF!)</formula>
    </cfRule>
    <cfRule type="expression" dxfId="767" priority="80" stopIfTrue="1">
      <formula>AND(#REF!&gt;=#REF!,#REF!&lt;#REF!)</formula>
    </cfRule>
  </conditionalFormatting>
  <conditionalFormatting sqref="F24 F26">
    <cfRule type="expression" dxfId="766" priority="74" stopIfTrue="1">
      <formula>NOT(AND(MAX(#REF!,#REF!)&gt;=#REF!,MIN(#REF!,#REF!)&lt;#REF!))</formula>
    </cfRule>
    <cfRule type="expression" dxfId="765" priority="75">
      <formula>AND(#REF!&gt;=#REF!,#REF!&lt;#REF!)</formula>
    </cfRule>
    <cfRule type="expression" dxfId="764" priority="76" stopIfTrue="1">
      <formula>AND(#REF!&gt;=#REF!,#REF!&lt;#REF!)</formula>
    </cfRule>
  </conditionalFormatting>
  <conditionalFormatting sqref="F40 F42">
    <cfRule type="expression" dxfId="763" priority="65">
      <formula>AND(TODAY()&gt;=#REF!,TODAY()&lt;#REF!)</formula>
    </cfRule>
  </conditionalFormatting>
  <conditionalFormatting sqref="F37:F39">
    <cfRule type="expression" dxfId="762" priority="69">
      <formula>AND(TODAY()&gt;=#REF!,TODAY()&lt;#REF!)</formula>
    </cfRule>
  </conditionalFormatting>
  <conditionalFormatting sqref="F37:F39">
    <cfRule type="expression" dxfId="761" priority="70" stopIfTrue="1">
      <formula>NOT(AND(MAX(#REF!,#REF!)&gt;=#REF!,MIN(#REF!,#REF!)&lt;#REF!))</formula>
    </cfRule>
    <cfRule type="expression" dxfId="760" priority="71">
      <formula>AND(#REF!&gt;=#REF!,#REF!&lt;#REF!)</formula>
    </cfRule>
    <cfRule type="expression" dxfId="759" priority="72" stopIfTrue="1">
      <formula>AND(#REF!&gt;=#REF!,#REF!&lt;#REF!)</formula>
    </cfRule>
  </conditionalFormatting>
  <conditionalFormatting sqref="F40 F42">
    <cfRule type="expression" dxfId="758" priority="66" stopIfTrue="1">
      <formula>NOT(AND(MAX(#REF!,#REF!)&gt;=#REF!,MIN(#REF!,#REF!)&lt;#REF!))</formula>
    </cfRule>
    <cfRule type="expression" dxfId="757" priority="67">
      <formula>AND(#REF!&gt;=#REF!,#REF!&lt;#REF!)</formula>
    </cfRule>
    <cfRule type="expression" dxfId="756" priority="68" stopIfTrue="1">
      <formula>AND(#REF!&gt;=#REF!,#REF!&lt;#REF!)</formula>
    </cfRule>
  </conditionalFormatting>
  <conditionalFormatting sqref="F46 F48">
    <cfRule type="expression" dxfId="755" priority="57">
      <formula>AND(TODAY()&gt;=#REF!,TODAY()&lt;#REF!)</formula>
    </cfRule>
  </conditionalFormatting>
  <conditionalFormatting sqref="F43:F45">
    <cfRule type="expression" dxfId="754" priority="61">
      <formula>AND(TODAY()&gt;=#REF!,TODAY()&lt;#REF!)</formula>
    </cfRule>
  </conditionalFormatting>
  <conditionalFormatting sqref="F43:F45">
    <cfRule type="expression" dxfId="753" priority="62" stopIfTrue="1">
      <formula>NOT(AND(MAX(#REF!,#REF!)&gt;=#REF!,MIN(#REF!,#REF!)&lt;#REF!))</formula>
    </cfRule>
    <cfRule type="expression" dxfId="752" priority="63">
      <formula>AND(#REF!&gt;=#REF!,#REF!&lt;#REF!)</formula>
    </cfRule>
    <cfRule type="expression" dxfId="751" priority="64" stopIfTrue="1">
      <formula>AND(#REF!&gt;=#REF!,#REF!&lt;#REF!)</formula>
    </cfRule>
  </conditionalFormatting>
  <conditionalFormatting sqref="F46 F48">
    <cfRule type="expression" dxfId="750" priority="58" stopIfTrue="1">
      <formula>NOT(AND(MAX(#REF!,#REF!)&gt;=#REF!,MIN(#REF!,#REF!)&lt;#REF!))</formula>
    </cfRule>
    <cfRule type="expression" dxfId="749" priority="59">
      <formula>AND(#REF!&gt;=#REF!,#REF!&lt;#REF!)</formula>
    </cfRule>
    <cfRule type="expression" dxfId="748" priority="60" stopIfTrue="1">
      <formula>AND(#REF!&gt;=#REF!,#REF!&lt;#REF!)</formula>
    </cfRule>
  </conditionalFormatting>
  <conditionalFormatting sqref="F55 F57">
    <cfRule type="expression" dxfId="747" priority="49">
      <formula>AND(TODAY()&gt;=#REF!,TODAY()&lt;#REF!)</formula>
    </cfRule>
  </conditionalFormatting>
  <conditionalFormatting sqref="F52:F54">
    <cfRule type="expression" dxfId="746" priority="53">
      <formula>AND(TODAY()&gt;=#REF!,TODAY()&lt;#REF!)</formula>
    </cfRule>
  </conditionalFormatting>
  <conditionalFormatting sqref="F52:F54">
    <cfRule type="expression" dxfId="745" priority="54" stopIfTrue="1">
      <formula>NOT(AND(MAX(#REF!,#REF!)&gt;=#REF!,MIN(#REF!,#REF!)&lt;#REF!))</formula>
    </cfRule>
    <cfRule type="expression" dxfId="744" priority="55">
      <formula>AND(#REF!&gt;=#REF!,#REF!&lt;#REF!)</formula>
    </cfRule>
    <cfRule type="expression" dxfId="743" priority="56" stopIfTrue="1">
      <formula>AND(#REF!&gt;=#REF!,#REF!&lt;#REF!)</formula>
    </cfRule>
  </conditionalFormatting>
  <conditionalFormatting sqref="F55 F57">
    <cfRule type="expression" dxfId="742" priority="50" stopIfTrue="1">
      <formula>NOT(AND(MAX(#REF!,#REF!)&gt;=#REF!,MIN(#REF!,#REF!)&lt;#REF!))</formula>
    </cfRule>
    <cfRule type="expression" dxfId="741" priority="51">
      <formula>AND(#REF!&gt;=#REF!,#REF!&lt;#REF!)</formula>
    </cfRule>
    <cfRule type="expression" dxfId="740" priority="52" stopIfTrue="1">
      <formula>AND(#REF!&gt;=#REF!,#REF!&lt;#REF!)</formula>
    </cfRule>
  </conditionalFormatting>
  <conditionalFormatting sqref="F61 F63">
    <cfRule type="expression" dxfId="739" priority="41">
      <formula>AND(TODAY()&gt;=#REF!,TODAY()&lt;#REF!)</formula>
    </cfRule>
  </conditionalFormatting>
  <conditionalFormatting sqref="F58:F60">
    <cfRule type="expression" dxfId="738" priority="45">
      <formula>AND(TODAY()&gt;=#REF!,TODAY()&lt;#REF!)</formula>
    </cfRule>
  </conditionalFormatting>
  <conditionalFormatting sqref="F58:F60">
    <cfRule type="expression" dxfId="737" priority="46" stopIfTrue="1">
      <formula>NOT(AND(MAX(#REF!,#REF!)&gt;=#REF!,MIN(#REF!,#REF!)&lt;#REF!))</formula>
    </cfRule>
    <cfRule type="expression" dxfId="736" priority="47">
      <formula>AND(#REF!&gt;=#REF!,#REF!&lt;#REF!)</formula>
    </cfRule>
    <cfRule type="expression" dxfId="735" priority="48" stopIfTrue="1">
      <formula>AND(#REF!&gt;=#REF!,#REF!&lt;#REF!)</formula>
    </cfRule>
  </conditionalFormatting>
  <conditionalFormatting sqref="F61 F63">
    <cfRule type="expression" dxfId="734" priority="42" stopIfTrue="1">
      <formula>NOT(AND(MAX(#REF!,#REF!)&gt;=#REF!,MIN(#REF!,#REF!)&lt;#REF!))</formula>
    </cfRule>
    <cfRule type="expression" dxfId="733" priority="43">
      <formula>AND(#REF!&gt;=#REF!,#REF!&lt;#REF!)</formula>
    </cfRule>
    <cfRule type="expression" dxfId="732" priority="44" stopIfTrue="1">
      <formula>AND(#REF!&gt;=#REF!,#REF!&lt;#REF!)</formula>
    </cfRule>
  </conditionalFormatting>
  <conditionalFormatting sqref="F68 F70">
    <cfRule type="expression" dxfId="731" priority="33">
      <formula>AND(TODAY()&gt;=#REF!,TODAY()&lt;#REF!)</formula>
    </cfRule>
  </conditionalFormatting>
  <conditionalFormatting sqref="F65:F67">
    <cfRule type="expression" dxfId="730" priority="37">
      <formula>AND(TODAY()&gt;=#REF!,TODAY()&lt;#REF!)</formula>
    </cfRule>
  </conditionalFormatting>
  <conditionalFormatting sqref="F65:F67">
    <cfRule type="expression" dxfId="729" priority="38" stopIfTrue="1">
      <formula>NOT(AND(MAX(#REF!,#REF!)&gt;=#REF!,MIN(#REF!,#REF!)&lt;#REF!))</formula>
    </cfRule>
    <cfRule type="expression" dxfId="728" priority="39">
      <formula>AND(#REF!&gt;=#REF!,#REF!&lt;#REF!)</formula>
    </cfRule>
    <cfRule type="expression" dxfId="727" priority="40" stopIfTrue="1">
      <formula>AND(#REF!&gt;=#REF!,#REF!&lt;#REF!)</formula>
    </cfRule>
  </conditionalFormatting>
  <conditionalFormatting sqref="F68 F70">
    <cfRule type="expression" dxfId="726" priority="34" stopIfTrue="1">
      <formula>NOT(AND(MAX(#REF!,#REF!)&gt;=#REF!,MIN(#REF!,#REF!)&lt;#REF!))</formula>
    </cfRule>
    <cfRule type="expression" dxfId="725" priority="35">
      <formula>AND(#REF!&gt;=#REF!,#REF!&lt;#REF!)</formula>
    </cfRule>
    <cfRule type="expression" dxfId="724" priority="36" stopIfTrue="1">
      <formula>AND(#REF!&gt;=#REF!,#REF!&lt;#REF!)</formula>
    </cfRule>
  </conditionalFormatting>
  <conditionalFormatting sqref="F18">
    <cfRule type="expression" dxfId="723" priority="29">
      <formula>AND(TODAY()&gt;=#REF!,TODAY()&lt;#REF!)</formula>
    </cfRule>
  </conditionalFormatting>
  <conditionalFormatting sqref="F18">
    <cfRule type="expression" dxfId="722" priority="30" stopIfTrue="1">
      <formula>NOT(AND(MAX(#REF!,#REF!)&gt;=#REF!,MIN(#REF!,#REF!)&lt;#REF!))</formula>
    </cfRule>
    <cfRule type="expression" dxfId="721" priority="31">
      <formula>AND(#REF!&gt;=#REF!,#REF!&lt;#REF!)</formula>
    </cfRule>
    <cfRule type="expression" dxfId="720" priority="32" stopIfTrue="1">
      <formula>AND(#REF!&gt;=#REF!,#REF!&lt;#REF!)</formula>
    </cfRule>
  </conditionalFormatting>
  <conditionalFormatting sqref="F25">
    <cfRule type="expression" dxfId="719" priority="25">
      <formula>AND(TODAY()&gt;=#REF!,TODAY()&lt;#REF!)</formula>
    </cfRule>
  </conditionalFormatting>
  <conditionalFormatting sqref="F25">
    <cfRule type="expression" dxfId="718" priority="26" stopIfTrue="1">
      <formula>NOT(AND(MAX(#REF!,#REF!)&gt;=#REF!,MIN(#REF!,#REF!)&lt;#REF!))</formula>
    </cfRule>
    <cfRule type="expression" dxfId="717" priority="27">
      <formula>AND(#REF!&gt;=#REF!,#REF!&lt;#REF!)</formula>
    </cfRule>
    <cfRule type="expression" dxfId="716" priority="28" stopIfTrue="1">
      <formula>AND(#REF!&gt;=#REF!,#REF!&lt;#REF!)</formula>
    </cfRule>
  </conditionalFormatting>
  <conditionalFormatting sqref="F34">
    <cfRule type="expression" dxfId="715" priority="21">
      <formula>AND(TODAY()&gt;=#REF!,TODAY()&lt;#REF!)</formula>
    </cfRule>
  </conditionalFormatting>
  <conditionalFormatting sqref="F34">
    <cfRule type="expression" dxfId="714" priority="22" stopIfTrue="1">
      <formula>NOT(AND(MAX(#REF!,#REF!)&gt;=#REF!,MIN(#REF!,#REF!)&lt;#REF!))</formula>
    </cfRule>
    <cfRule type="expression" dxfId="713" priority="23">
      <formula>AND(#REF!&gt;=#REF!,#REF!&lt;#REF!)</formula>
    </cfRule>
    <cfRule type="expression" dxfId="712" priority="24" stopIfTrue="1">
      <formula>AND(#REF!&gt;=#REF!,#REF!&lt;#REF!)</formula>
    </cfRule>
  </conditionalFormatting>
  <conditionalFormatting sqref="F41">
    <cfRule type="expression" dxfId="711" priority="17">
      <formula>AND(TODAY()&gt;=#REF!,TODAY()&lt;#REF!)</formula>
    </cfRule>
  </conditionalFormatting>
  <conditionalFormatting sqref="F41">
    <cfRule type="expression" dxfId="710" priority="18" stopIfTrue="1">
      <formula>NOT(AND(MAX(#REF!,#REF!)&gt;=#REF!,MIN(#REF!,#REF!)&lt;#REF!))</formula>
    </cfRule>
    <cfRule type="expression" dxfId="709" priority="19">
      <formula>AND(#REF!&gt;=#REF!,#REF!&lt;#REF!)</formula>
    </cfRule>
    <cfRule type="expression" dxfId="708" priority="20" stopIfTrue="1">
      <formula>AND(#REF!&gt;=#REF!,#REF!&lt;#REF!)</formula>
    </cfRule>
  </conditionalFormatting>
  <conditionalFormatting sqref="F47">
    <cfRule type="expression" dxfId="707" priority="13">
      <formula>AND(TODAY()&gt;=#REF!,TODAY()&lt;#REF!)</formula>
    </cfRule>
  </conditionalFormatting>
  <conditionalFormatting sqref="F47">
    <cfRule type="expression" dxfId="706" priority="14" stopIfTrue="1">
      <formula>NOT(AND(MAX(#REF!,#REF!)&gt;=#REF!,MIN(#REF!,#REF!)&lt;#REF!))</formula>
    </cfRule>
    <cfRule type="expression" dxfId="705" priority="15">
      <formula>AND(#REF!&gt;=#REF!,#REF!&lt;#REF!)</formula>
    </cfRule>
    <cfRule type="expression" dxfId="704" priority="16" stopIfTrue="1">
      <formula>AND(#REF!&gt;=#REF!,#REF!&lt;#REF!)</formula>
    </cfRule>
  </conditionalFormatting>
  <conditionalFormatting sqref="F56">
    <cfRule type="expression" dxfId="703" priority="9">
      <formula>AND(TODAY()&gt;=#REF!,TODAY()&lt;#REF!)</formula>
    </cfRule>
  </conditionalFormatting>
  <conditionalFormatting sqref="F56">
    <cfRule type="expression" dxfId="702" priority="10" stopIfTrue="1">
      <formula>NOT(AND(MAX(#REF!,#REF!)&gt;=#REF!,MIN(#REF!,#REF!)&lt;#REF!))</formula>
    </cfRule>
    <cfRule type="expression" dxfId="701" priority="11">
      <formula>AND(#REF!&gt;=#REF!,#REF!&lt;#REF!)</formula>
    </cfRule>
    <cfRule type="expression" dxfId="700" priority="12" stopIfTrue="1">
      <formula>AND(#REF!&gt;=#REF!,#REF!&lt;#REF!)</formula>
    </cfRule>
  </conditionalFormatting>
  <conditionalFormatting sqref="F62">
    <cfRule type="expression" dxfId="699" priority="5">
      <formula>AND(TODAY()&gt;=#REF!,TODAY()&lt;#REF!)</formula>
    </cfRule>
  </conditionalFormatting>
  <conditionalFormatting sqref="F62">
    <cfRule type="expression" dxfId="698" priority="6" stopIfTrue="1">
      <formula>NOT(AND(MAX(#REF!,#REF!)&gt;=#REF!,MIN(#REF!,#REF!)&lt;#REF!))</formula>
    </cfRule>
    <cfRule type="expression" dxfId="697" priority="7">
      <formula>AND(#REF!&gt;=#REF!,#REF!&lt;#REF!)</formula>
    </cfRule>
    <cfRule type="expression" dxfId="696" priority="8" stopIfTrue="1">
      <formula>AND(#REF!&gt;=#REF!,#REF!&lt;#REF!)</formula>
    </cfRule>
  </conditionalFormatting>
  <conditionalFormatting sqref="F69">
    <cfRule type="expression" dxfId="695" priority="1">
      <formula>AND(TODAY()&gt;=#REF!,TODAY()&lt;#REF!)</formula>
    </cfRule>
  </conditionalFormatting>
  <conditionalFormatting sqref="F69">
    <cfRule type="expression" dxfId="694" priority="2" stopIfTrue="1">
      <formula>NOT(AND(MAX(#REF!,#REF!)&gt;=#REF!,MIN(#REF!,#REF!)&lt;#REF!))</formula>
    </cfRule>
    <cfRule type="expression" dxfId="693" priority="3">
      <formula>AND(#REF!&gt;=#REF!,#REF!&lt;#REF!)</formula>
    </cfRule>
    <cfRule type="expression" dxfId="692" priority="4" stopIfTrue="1">
      <formula>AND(#REF!&gt;=#REF!,#REF!&lt;#REF!)</formula>
    </cfRule>
  </conditionalFormatting>
  <printOptions horizontalCentered="1"/>
  <pageMargins left="0.25" right="0.25" top="0.5" bottom="0.35" header="0" footer="0"/>
  <pageSetup scale="37" fitToWidth="0" fitToHeight="0" orientation="landscape" r:id="rId1"/>
  <headerFooter scaleWithDoc="0">
    <oddFooter>&amp;R&amp;8Page &amp;P of &amp;N</oddFooter>
  </headerFooter>
  <rowBreaks count="6" manualBreakCount="6">
    <brk id="19" max="16383" man="1"/>
    <brk id="35" max="16383" man="1"/>
    <brk id="48" max="16383" man="1"/>
    <brk id="63" max="16383" man="1"/>
    <brk id="70" max="6" man="1"/>
    <brk id="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FD8-A352-4400-86BC-462ACE1D3360}">
  <sheetPr>
    <pageSetUpPr fitToPage="1"/>
  </sheetPr>
  <dimension ref="A1:DF130"/>
  <sheetViews>
    <sheetView showGridLines="0" showRuler="0" topLeftCell="A30" zoomScale="37" zoomScaleNormal="37" zoomScalePageLayoutView="70" workbookViewId="0">
      <selection activeCell="D30" sqref="D30:D3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0" t="s">
        <v>22</v>
      </c>
      <c r="B1" s="110"/>
      <c r="C1" s="110"/>
      <c r="D1" s="110"/>
      <c r="E1" s="110"/>
      <c r="F1" s="110"/>
      <c r="G1" s="110"/>
    </row>
    <row r="2" spans="1:110" ht="40.5" x14ac:dyDescent="0.25">
      <c r="A2" s="111" t="str">
        <f>+H2</f>
        <v>Population Domain: Perinatal/Infant</v>
      </c>
      <c r="B2" s="111"/>
      <c r="C2" s="111"/>
      <c r="D2" s="111"/>
      <c r="E2" s="111"/>
      <c r="F2" s="111"/>
      <c r="G2" s="111"/>
      <c r="H2" s="24" t="str" cm="1">
        <f t="array" ref="H2:N2">+'2020-2021'!A2:G2</f>
        <v>Population Domain: Perinatal/Infant</v>
      </c>
      <c r="I2" s="24">
        <v>0</v>
      </c>
      <c r="J2" s="24">
        <v>0</v>
      </c>
      <c r="K2" s="24">
        <v>0</v>
      </c>
      <c r="L2" s="24">
        <v>0</v>
      </c>
      <c r="M2" s="24">
        <v>0</v>
      </c>
      <c r="N2" s="24">
        <v>0</v>
      </c>
    </row>
    <row r="3" spans="1:110" ht="37.5" x14ac:dyDescent="0.25">
      <c r="A3" s="112" t="str">
        <f>+H3</f>
        <v>Priority Need: Breastfeeding, with a priority amongst American Indian women</v>
      </c>
      <c r="B3" s="113"/>
      <c r="C3" s="113"/>
      <c r="D3" s="113"/>
      <c r="E3" s="113"/>
      <c r="F3" s="113"/>
      <c r="G3" s="113"/>
      <c r="H3" s="24" t="str" cm="1">
        <f t="array" ref="H3:N3">+'2020-2021'!A3:G3</f>
        <v>Priority Need: Breastfeeding, with a priority amongst American Indian women</v>
      </c>
      <c r="I3" s="24">
        <v>0</v>
      </c>
      <c r="J3" s="24">
        <v>0</v>
      </c>
      <c r="K3" s="24">
        <v>0</v>
      </c>
      <c r="L3" s="24">
        <v>0</v>
      </c>
      <c r="M3" s="24">
        <v>0</v>
      </c>
      <c r="N3" s="24">
        <v>0</v>
      </c>
    </row>
    <row r="4" spans="1:110" s="24" customFormat="1" ht="34.5" x14ac:dyDescent="0.25">
      <c r="A4" s="114" t="str">
        <f>+H4</f>
        <v>NPM#4: A) Percent of infants who are ever breastfed, and B) Percent of infants breastfed exclusively through 6 months</v>
      </c>
      <c r="B4" s="115"/>
      <c r="C4" s="115"/>
      <c r="D4" s="115"/>
      <c r="E4" s="115"/>
      <c r="F4" s="115"/>
      <c r="G4" s="115"/>
      <c r="H4" s="24" t="str" cm="1">
        <f t="array" ref="H4:N4">+'2020-2021'!A4:G4</f>
        <v>NPM#4: A) Percent of infants who are ever breastfed, and B) Percent of infants breastfed exclusively through 6 months</v>
      </c>
      <c r="I4" s="24">
        <v>0</v>
      </c>
      <c r="J4" s="24">
        <v>0</v>
      </c>
      <c r="K4" s="24">
        <v>0</v>
      </c>
      <c r="L4" s="24">
        <v>0</v>
      </c>
      <c r="M4" s="24">
        <v>0</v>
      </c>
      <c r="N4" s="24">
        <v>0</v>
      </c>
    </row>
    <row r="5" spans="1:110" s="19" customFormat="1" ht="39" customHeight="1" x14ac:dyDescent="0.25">
      <c r="A5" s="116" t="s">
        <v>7</v>
      </c>
      <c r="B5" s="117"/>
      <c r="C5" s="117"/>
      <c r="D5" s="117"/>
      <c r="E5" s="117"/>
      <c r="F5" s="117"/>
      <c r="G5" s="118"/>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3" t="str">
        <f>+H6</f>
        <v xml:space="preserve">By September 30, 2025, increase the percentage of North Dakota infants who are ever breastfed from 84.8% to 89%
Data Source: 2016 CDC National Immunization Survey. </v>
      </c>
      <c r="B6" s="94"/>
      <c r="C6" s="94"/>
      <c r="D6" s="94"/>
      <c r="E6" s="94"/>
      <c r="F6" s="94"/>
      <c r="G6" s="95"/>
      <c r="H6" s="24" t="str" cm="1">
        <f t="array" ref="H6:N6">+IF('2020-2021'!A6:G6="","",'2020-2021'!A6:G6)</f>
        <v xml:space="preserve">By September 30, 2025, increase the percentage of North Dakota infants who are ever breastfed from 84.8% to 89%
Data Source: 2016 CDC National Immunization Survey.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8" t="s">
        <v>76</v>
      </c>
      <c r="B8" s="119" t="s">
        <v>77</v>
      </c>
      <c r="C8" s="119" t="s">
        <v>73</v>
      </c>
      <c r="D8" s="98" t="s">
        <v>85</v>
      </c>
      <c r="E8" s="59"/>
      <c r="F8" s="9"/>
      <c r="G8" s="60"/>
      <c r="H8" s="18" t="str" cm="1">
        <f t="array" ref="H8:H13">+'2020-2021'!A8:A13</f>
        <v>1. a. Increase the number of hospitals designated North Dakota Breastfeeding-Friendly (NDBF) from 4 to 8 by September 30, 2025.</v>
      </c>
      <c r="I8" s="18"/>
      <c r="J8" s="18"/>
      <c r="K8" s="18" t="str" cm="1">
        <f t="array" ref="K8:K13">+'2020-2021'!D8:D13</f>
        <v xml:space="preserve">1. a. Number of North Dakota hospitals that are designated as North Dakota Breastfeeding- Friendly. </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8"/>
      <c r="B9" s="119"/>
      <c r="C9" s="119"/>
      <c r="D9" s="98"/>
      <c r="E9" s="61"/>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8"/>
      <c r="B10" s="119"/>
      <c r="C10" s="119"/>
      <c r="D10" s="98"/>
      <c r="E10" s="61"/>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8"/>
      <c r="B11" s="119"/>
      <c r="C11" s="119"/>
      <c r="D11" s="98"/>
      <c r="E11" s="61" t="s">
        <v>86</v>
      </c>
      <c r="F11" s="10" t="s">
        <v>87</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8"/>
      <c r="B12" s="119"/>
      <c r="C12" s="119"/>
      <c r="D12" s="98"/>
      <c r="E12" s="63"/>
      <c r="F12" s="20"/>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200.1" customHeight="1" x14ac:dyDescent="0.3">
      <c r="A13" s="98"/>
      <c r="B13" s="119"/>
      <c r="C13" s="119"/>
      <c r="D13" s="98"/>
      <c r="E13" s="63" t="s">
        <v>19</v>
      </c>
      <c r="F13" s="81">
        <v>1</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8" t="s">
        <v>74</v>
      </c>
      <c r="B14" s="119" t="s">
        <v>75</v>
      </c>
      <c r="C14" s="119" t="s">
        <v>72</v>
      </c>
      <c r="D14" s="98"/>
      <c r="E14" s="59" t="s">
        <v>28</v>
      </c>
      <c r="F14" s="9"/>
      <c r="G14" s="60"/>
      <c r="H14" s="18" t="str" cm="1">
        <f t="array" ref="H14:H19">+'2020-2021'!A14:A19</f>
        <v>1 b.</v>
      </c>
      <c r="I14" s="18"/>
      <c r="J14" s="18"/>
      <c r="K14" s="18" t="str" cm="1">
        <f t="array" ref="K14:K19">+'2020-2021'!D14:D19</f>
        <v>1 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8"/>
      <c r="B15" s="119"/>
      <c r="C15" s="119"/>
      <c r="D15" s="9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8"/>
      <c r="B16" s="119"/>
      <c r="C16" s="119"/>
      <c r="D16" s="9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8"/>
      <c r="B17" s="119"/>
      <c r="C17" s="119"/>
      <c r="D17" s="9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8"/>
      <c r="B18" s="119"/>
      <c r="C18" s="119"/>
      <c r="D18" s="98"/>
      <c r="E18" s="63" t="s">
        <v>27</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200.1" customHeight="1" x14ac:dyDescent="0.3">
      <c r="A19" s="98"/>
      <c r="B19" s="119"/>
      <c r="C19" s="119"/>
      <c r="D19" s="98"/>
      <c r="E19" s="63" t="s">
        <v>19</v>
      </c>
      <c r="F19" s="15" t="str">
        <f>IF(+'2020-2021'!F19=0,"",+'2020-2021'!F19)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8" t="str">
        <f>+H21</f>
        <v>c.</v>
      </c>
      <c r="B21" s="119" t="s">
        <v>16</v>
      </c>
      <c r="C21" s="119" t="s">
        <v>16</v>
      </c>
      <c r="D21" s="98"/>
      <c r="E21" s="59" t="s">
        <v>28</v>
      </c>
      <c r="F21" s="9"/>
      <c r="G21" s="60"/>
      <c r="H21" s="18" t="str" cm="1">
        <f t="array" ref="H21:H26">+'2020-2021'!A21:A26</f>
        <v>c.</v>
      </c>
      <c r="I21" s="18"/>
      <c r="J21" s="18"/>
      <c r="K21" s="18" t="str" cm="1">
        <f t="array" ref="K21:K26">+'2020-2021'!D21:D26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8"/>
      <c r="B22" s="119"/>
      <c r="C22" s="119"/>
      <c r="D22" s="98"/>
      <c r="E22" s="61" t="s">
        <v>4</v>
      </c>
      <c r="F22" s="10"/>
      <c r="G22" s="62"/>
      <c r="H22" s="25">
        <v>0</v>
      </c>
      <c r="K22" s="25">
        <v>0</v>
      </c>
    </row>
    <row r="23" spans="1:110" s="25" customFormat="1" ht="87" customHeight="1" x14ac:dyDescent="0.25">
      <c r="A23" s="98"/>
      <c r="B23" s="119"/>
      <c r="C23" s="119"/>
      <c r="D23" s="98"/>
      <c r="E23" s="61" t="s">
        <v>6</v>
      </c>
      <c r="F23" s="10"/>
      <c r="G23" s="62"/>
      <c r="H23" s="25">
        <v>0</v>
      </c>
      <c r="K23" s="25">
        <v>0</v>
      </c>
    </row>
    <row r="24" spans="1:110" s="25" customFormat="1" ht="87" customHeight="1" x14ac:dyDescent="0.25">
      <c r="A24" s="98"/>
      <c r="B24" s="119"/>
      <c r="C24" s="119"/>
      <c r="D24" s="98"/>
      <c r="E24" s="61" t="s">
        <v>5</v>
      </c>
      <c r="F24" s="10"/>
      <c r="G24" s="62"/>
      <c r="H24" s="25">
        <v>0</v>
      </c>
      <c r="K24" s="25">
        <v>0</v>
      </c>
    </row>
    <row r="25" spans="1:110" s="25" customFormat="1" ht="87" customHeight="1" x14ac:dyDescent="0.25">
      <c r="A25" s="98"/>
      <c r="B25" s="119"/>
      <c r="C25" s="119"/>
      <c r="D25" s="98"/>
      <c r="E25" s="63" t="s">
        <v>27</v>
      </c>
      <c r="F25" s="20" t="str">
        <f>IF(SUM(F21:F24)=0,"",SUM(F21:F24))</f>
        <v/>
      </c>
      <c r="G25" s="62"/>
      <c r="H25" s="25">
        <v>0</v>
      </c>
      <c r="K25" s="25">
        <v>0</v>
      </c>
    </row>
    <row r="26" spans="1:110" s="25" customFormat="1" ht="250.35" customHeight="1" x14ac:dyDescent="0.25">
      <c r="A26" s="98"/>
      <c r="B26" s="119"/>
      <c r="C26" s="119"/>
      <c r="D26" s="98"/>
      <c r="E26" s="63" t="s">
        <v>19</v>
      </c>
      <c r="F26" s="15" t="str">
        <f>IF(+'2020-2021'!F26=0,"",+'2020-2021'!F26)</f>
        <v/>
      </c>
      <c r="G26" s="64"/>
      <c r="H26" s="25">
        <v>0</v>
      </c>
      <c r="K26" s="25">
        <v>0</v>
      </c>
    </row>
    <row r="27" spans="1:110" s="25" customFormat="1" ht="39" customHeight="1" x14ac:dyDescent="0.25">
      <c r="A27" s="120" t="s">
        <v>8</v>
      </c>
      <c r="B27" s="121"/>
      <c r="C27" s="121"/>
      <c r="D27" s="121"/>
      <c r="E27" s="121"/>
      <c r="F27" s="121"/>
      <c r="G27" s="122"/>
    </row>
    <row r="28" spans="1:110" s="25" customFormat="1" ht="68.099999999999994" customHeight="1" x14ac:dyDescent="0.25">
      <c r="A28" s="93" t="s">
        <v>67</v>
      </c>
      <c r="B28" s="94"/>
      <c r="C28" s="94"/>
      <c r="D28" s="94"/>
      <c r="E28" s="94"/>
      <c r="F28" s="94"/>
      <c r="G28" s="95"/>
      <c r="H28" s="24" t="e" cm="1">
        <f t="array" ref="H28:N28">+IF('2020-2021'!A28:G28="","",'2020-2021'!A28:G28)</f>
        <v>#VALUE!</v>
      </c>
      <c r="I28" s="25" t="str">
        <v/>
      </c>
      <c r="J28" s="25" t="str">
        <v/>
      </c>
      <c r="K28" s="25" t="str">
        <v/>
      </c>
      <c r="L28" s="25" t="str">
        <v/>
      </c>
      <c r="M28" s="25" t="str">
        <v/>
      </c>
      <c r="N28" s="25" t="str">
        <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98" t="s">
        <v>68</v>
      </c>
      <c r="B30" s="119" t="s">
        <v>78</v>
      </c>
      <c r="C30" s="119" t="s">
        <v>69</v>
      </c>
      <c r="D30" s="98" t="s">
        <v>89</v>
      </c>
      <c r="E30" s="59"/>
      <c r="F30" s="9"/>
      <c r="G30" s="60"/>
      <c r="H30" s="18" t="str" cm="1">
        <f t="array" ref="H30:H35">+'2020-2021'!A30:A35</f>
        <v xml:space="preserve">2.a. By September 30, 2025, increase the number of businesses designated as Infant Friendly Workplaces from 133 to 200.  </v>
      </c>
      <c r="I30" s="18"/>
      <c r="J30" s="18"/>
      <c r="K30" s="18" t="str" cm="1">
        <f t="array" ref="K30:K35">+'2020-2021'!D30:D35</f>
        <v xml:space="preserve"> a.Number of businesses who receive information and technical assistance on workplace breastfeeding  policies. b.Number of businesses designated Infant Friendly Workplaces. </v>
      </c>
    </row>
    <row r="31" spans="1:110" s="25" customFormat="1" ht="87" customHeight="1" x14ac:dyDescent="0.25">
      <c r="A31" s="98"/>
      <c r="B31" s="119"/>
      <c r="C31" s="119"/>
      <c r="D31" s="98"/>
      <c r="E31" s="61"/>
      <c r="F31" s="10"/>
      <c r="G31" s="62"/>
      <c r="H31" s="25">
        <v>0</v>
      </c>
      <c r="K31" s="25">
        <v>0</v>
      </c>
    </row>
    <row r="32" spans="1:110" s="25" customFormat="1" ht="87" customHeight="1" x14ac:dyDescent="0.25">
      <c r="A32" s="98"/>
      <c r="B32" s="119"/>
      <c r="C32" s="119"/>
      <c r="D32" s="98"/>
      <c r="E32" s="61"/>
      <c r="F32" s="10"/>
      <c r="G32" s="62"/>
      <c r="H32" s="25">
        <v>0</v>
      </c>
      <c r="K32" s="25">
        <v>0</v>
      </c>
    </row>
    <row r="33" spans="1:11" s="25" customFormat="1" ht="87" customHeight="1" x14ac:dyDescent="0.25">
      <c r="A33" s="98"/>
      <c r="B33" s="119"/>
      <c r="C33" s="119"/>
      <c r="D33" s="98"/>
      <c r="E33" s="61" t="s">
        <v>86</v>
      </c>
      <c r="F33" s="10">
        <v>0</v>
      </c>
      <c r="G33" s="62"/>
      <c r="H33" s="25">
        <v>0</v>
      </c>
      <c r="K33" s="25">
        <v>0</v>
      </c>
    </row>
    <row r="34" spans="1:11" s="25" customFormat="1" ht="87" customHeight="1" x14ac:dyDescent="0.25">
      <c r="A34" s="98"/>
      <c r="B34" s="119"/>
      <c r="C34" s="119"/>
      <c r="D34" s="98"/>
      <c r="E34" s="65"/>
      <c r="F34" s="14" t="str">
        <f>IF(SUM(F30:F33)=0,"",SUM(F30:F33))</f>
        <v/>
      </c>
      <c r="G34" s="62"/>
      <c r="H34" s="25">
        <v>0</v>
      </c>
      <c r="K34" s="25">
        <v>0</v>
      </c>
    </row>
    <row r="35" spans="1:11" s="25" customFormat="1" ht="250.35" customHeight="1" x14ac:dyDescent="0.25">
      <c r="A35" s="98"/>
      <c r="B35" s="119"/>
      <c r="C35" s="119"/>
      <c r="D35" s="98"/>
      <c r="E35" s="65" t="s">
        <v>19</v>
      </c>
      <c r="F35" s="13">
        <v>90</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98" t="s">
        <v>70</v>
      </c>
      <c r="B37" s="119" t="s">
        <v>71</v>
      </c>
      <c r="C37" s="119" t="s">
        <v>79</v>
      </c>
      <c r="D37" s="98" t="s">
        <v>88</v>
      </c>
      <c r="E37" s="59"/>
      <c r="F37" s="9"/>
      <c r="G37" s="60"/>
      <c r="H37" s="18" t="str" cm="1">
        <f t="array" ref="H37:H42">+'2020-2021'!A37:A42</f>
        <v>2. b. Fund grantees to implement evidence-based, evidence-informed and/or promising practices efforts to increase breastfeeding rates at six months through September 30, 2021.</v>
      </c>
      <c r="I37" s="18"/>
      <c r="J37" s="18"/>
      <c r="K37" s="18" t="str" cm="1">
        <f t="array" ref="K37:K42">+'2020-2021'!D37:D42</f>
        <v>b.</v>
      </c>
    </row>
    <row r="38" spans="1:11" s="25" customFormat="1" ht="87" customHeight="1" x14ac:dyDescent="0.25">
      <c r="A38" s="98"/>
      <c r="B38" s="119"/>
      <c r="C38" s="119"/>
      <c r="D38" s="98"/>
      <c r="E38" s="61"/>
      <c r="F38" s="10"/>
      <c r="G38" s="62"/>
      <c r="H38" s="25">
        <v>0</v>
      </c>
      <c r="K38" s="25">
        <v>0</v>
      </c>
    </row>
    <row r="39" spans="1:11" s="25" customFormat="1" ht="87" customHeight="1" x14ac:dyDescent="0.25">
      <c r="A39" s="98"/>
      <c r="B39" s="119"/>
      <c r="C39" s="119"/>
      <c r="D39" s="98"/>
      <c r="E39" s="61"/>
      <c r="F39" s="10"/>
      <c r="G39" s="62"/>
      <c r="H39" s="25">
        <v>0</v>
      </c>
      <c r="K39" s="25">
        <v>0</v>
      </c>
    </row>
    <row r="40" spans="1:11" s="25" customFormat="1" ht="87" customHeight="1" x14ac:dyDescent="0.25">
      <c r="A40" s="98"/>
      <c r="B40" s="119"/>
      <c r="C40" s="119"/>
      <c r="D40" s="98"/>
      <c r="E40" s="61" t="s">
        <v>86</v>
      </c>
      <c r="F40" s="10">
        <v>136</v>
      </c>
      <c r="G40" s="62"/>
      <c r="H40" s="25">
        <v>0</v>
      </c>
      <c r="K40" s="25">
        <v>0</v>
      </c>
    </row>
    <row r="41" spans="1:11" s="25" customFormat="1" ht="87" customHeight="1" x14ac:dyDescent="0.25">
      <c r="A41" s="98"/>
      <c r="B41" s="119"/>
      <c r="C41" s="119"/>
      <c r="D41" s="98"/>
      <c r="E41" s="65"/>
      <c r="F41" s="14"/>
      <c r="G41" s="62"/>
      <c r="H41" s="25">
        <v>0</v>
      </c>
      <c r="K41" s="25">
        <v>0</v>
      </c>
    </row>
    <row r="42" spans="1:11" s="25" customFormat="1" ht="200.1" customHeight="1" x14ac:dyDescent="0.25">
      <c r="A42" s="98"/>
      <c r="B42" s="119"/>
      <c r="C42" s="119"/>
      <c r="D42" s="98"/>
      <c r="E42" s="65" t="s">
        <v>19</v>
      </c>
      <c r="F42" s="13">
        <v>200</v>
      </c>
      <c r="G42" s="64"/>
      <c r="H42" s="25">
        <v>0</v>
      </c>
      <c r="K42" s="25">
        <v>0</v>
      </c>
    </row>
    <row r="43" spans="1:11" s="25" customFormat="1" ht="87" customHeight="1" x14ac:dyDescent="0.25">
      <c r="A43" s="98" t="str">
        <f>+H43</f>
        <v xml:space="preserve">c.
</v>
      </c>
      <c r="B43" s="119" t="s">
        <v>16</v>
      </c>
      <c r="C43" s="119" t="s">
        <v>16</v>
      </c>
      <c r="D43" s="98"/>
      <c r="E43" s="59" t="s">
        <v>28</v>
      </c>
      <c r="F43" s="9"/>
      <c r="G43" s="60"/>
      <c r="H43" s="18" t="str" cm="1">
        <f t="array" ref="H43:H48">+'2020-2021'!A43:A48</f>
        <v xml:space="preserve">c.
</v>
      </c>
      <c r="I43" s="18"/>
      <c r="J43" s="18"/>
      <c r="K43" s="18" t="str" cm="1">
        <f t="array" ref="K43:K48">+'2020-2021'!D43:D48</f>
        <v>c.</v>
      </c>
    </row>
    <row r="44" spans="1:11" s="25" customFormat="1" ht="87" customHeight="1" x14ac:dyDescent="0.25">
      <c r="A44" s="98"/>
      <c r="B44" s="119"/>
      <c r="C44" s="119"/>
      <c r="D44" s="98"/>
      <c r="E44" s="61" t="s">
        <v>4</v>
      </c>
      <c r="F44" s="10"/>
      <c r="G44" s="62"/>
      <c r="H44" s="25">
        <v>0</v>
      </c>
      <c r="K44" s="25">
        <v>0</v>
      </c>
    </row>
    <row r="45" spans="1:11" s="25" customFormat="1" ht="87" customHeight="1" x14ac:dyDescent="0.25">
      <c r="A45" s="98"/>
      <c r="B45" s="119"/>
      <c r="C45" s="119"/>
      <c r="D45" s="98"/>
      <c r="E45" s="61" t="s">
        <v>6</v>
      </c>
      <c r="F45" s="10"/>
      <c r="G45" s="62"/>
      <c r="H45" s="25">
        <v>0</v>
      </c>
      <c r="K45" s="25">
        <v>0</v>
      </c>
    </row>
    <row r="46" spans="1:11" s="25" customFormat="1" ht="87" customHeight="1" x14ac:dyDescent="0.25">
      <c r="A46" s="98"/>
      <c r="B46" s="119"/>
      <c r="C46" s="119"/>
      <c r="D46" s="98"/>
      <c r="E46" s="61" t="s">
        <v>5</v>
      </c>
      <c r="F46" s="10"/>
      <c r="G46" s="62"/>
      <c r="H46" s="25">
        <v>0</v>
      </c>
      <c r="K46" s="25">
        <v>0</v>
      </c>
    </row>
    <row r="47" spans="1:11" s="25" customFormat="1" ht="87" customHeight="1" x14ac:dyDescent="0.25">
      <c r="A47" s="98"/>
      <c r="B47" s="119"/>
      <c r="C47" s="119"/>
      <c r="D47" s="98"/>
      <c r="E47" s="65" t="s">
        <v>27</v>
      </c>
      <c r="F47" s="14" t="str">
        <f>IF(SUM(F43:F46)=0,"",SUM(F43:F46))</f>
        <v/>
      </c>
      <c r="G47" s="62"/>
      <c r="H47" s="25">
        <v>0</v>
      </c>
      <c r="K47" s="25">
        <v>0</v>
      </c>
    </row>
    <row r="48" spans="1:11" s="25" customFormat="1" ht="200.1" customHeight="1" x14ac:dyDescent="0.25">
      <c r="A48" s="98"/>
      <c r="B48" s="119"/>
      <c r="C48" s="119"/>
      <c r="D48" s="98"/>
      <c r="E48" s="65" t="s">
        <v>19</v>
      </c>
      <c r="F48" s="13" t="str">
        <f>IF(+'2020-2021'!F48=0,"",+'2020-2021'!F48)</f>
        <v/>
      </c>
      <c r="G48" s="64"/>
      <c r="H48" s="25">
        <v>0</v>
      </c>
      <c r="K48" s="25">
        <v>0</v>
      </c>
    </row>
    <row r="49" spans="1:14" s="25" customFormat="1" ht="39" customHeight="1" x14ac:dyDescent="0.25">
      <c r="A49" s="105" t="s">
        <v>17</v>
      </c>
      <c r="B49" s="106"/>
      <c r="C49" s="106"/>
      <c r="D49" s="106"/>
      <c r="E49" s="106"/>
      <c r="F49" s="106"/>
      <c r="G49" s="107"/>
    </row>
    <row r="50" spans="1:14" s="25" customFormat="1" ht="68.099999999999994" customHeight="1" x14ac:dyDescent="0.25">
      <c r="A50" s="93" t="str">
        <f>+H50</f>
        <v/>
      </c>
      <c r="B50" s="94"/>
      <c r="C50" s="94"/>
      <c r="D50" s="94"/>
      <c r="E50" s="94"/>
      <c r="F50" s="94"/>
      <c r="G50" s="95"/>
      <c r="H50" s="24" t="str" cm="1">
        <f t="array" ref="H50:N50">+IF('2020-2021'!A50:G50="","",'2020-2021'!A50:G50)</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98" t="str">
        <f>+H52</f>
        <v>a.</v>
      </c>
      <c r="B52" s="119" t="s">
        <v>14</v>
      </c>
      <c r="C52" s="119" t="s">
        <v>14</v>
      </c>
      <c r="D52" s="98"/>
      <c r="E52" s="59" t="s">
        <v>28</v>
      </c>
      <c r="F52" s="9"/>
      <c r="G52" s="60"/>
      <c r="H52" s="18" t="str" cm="1">
        <f t="array" ref="H52:H57">+'2020-2021'!A52:A57</f>
        <v>a.</v>
      </c>
      <c r="I52" s="18"/>
      <c r="J52" s="18"/>
      <c r="K52" s="18" t="str" cm="1">
        <f t="array" ref="K52:K57">+'2020-2021'!D52:D57</f>
        <v>a.</v>
      </c>
    </row>
    <row r="53" spans="1:14" s="25" customFormat="1" ht="87" customHeight="1" x14ac:dyDescent="0.25">
      <c r="A53" s="98"/>
      <c r="B53" s="119"/>
      <c r="C53" s="119"/>
      <c r="D53" s="98"/>
      <c r="E53" s="61" t="s">
        <v>4</v>
      </c>
      <c r="F53" s="10"/>
      <c r="G53" s="62"/>
      <c r="H53" s="25">
        <v>0</v>
      </c>
      <c r="K53" s="25">
        <v>0</v>
      </c>
    </row>
    <row r="54" spans="1:14" s="25" customFormat="1" ht="87" customHeight="1" x14ac:dyDescent="0.25">
      <c r="A54" s="98"/>
      <c r="B54" s="119"/>
      <c r="C54" s="119"/>
      <c r="D54" s="98"/>
      <c r="E54" s="61" t="s">
        <v>6</v>
      </c>
      <c r="F54" s="10"/>
      <c r="G54" s="62"/>
      <c r="H54" s="25">
        <v>0</v>
      </c>
      <c r="K54" s="25">
        <v>0</v>
      </c>
    </row>
    <row r="55" spans="1:14" s="25" customFormat="1" ht="87" customHeight="1" x14ac:dyDescent="0.25">
      <c r="A55" s="98"/>
      <c r="B55" s="119"/>
      <c r="C55" s="119"/>
      <c r="D55" s="98"/>
      <c r="E55" s="61" t="s">
        <v>5</v>
      </c>
      <c r="F55" s="10"/>
      <c r="G55" s="62"/>
      <c r="H55" s="25">
        <v>0</v>
      </c>
      <c r="K55" s="25">
        <v>0</v>
      </c>
    </row>
    <row r="56" spans="1:14" s="25" customFormat="1" ht="87" customHeight="1" x14ac:dyDescent="0.25">
      <c r="A56" s="98"/>
      <c r="B56" s="119"/>
      <c r="C56" s="119"/>
      <c r="D56" s="98"/>
      <c r="E56" s="66" t="s">
        <v>27</v>
      </c>
      <c r="F56" s="12" t="str">
        <f>IF(SUM(F52:F55)=0,"",SUM(F52:F55))</f>
        <v/>
      </c>
      <c r="G56" s="62"/>
      <c r="H56" s="25">
        <v>0</v>
      </c>
      <c r="K56" s="25">
        <v>0</v>
      </c>
    </row>
    <row r="57" spans="1:14" s="25" customFormat="1" ht="200.1" customHeight="1" x14ac:dyDescent="0.25">
      <c r="A57" s="98"/>
      <c r="B57" s="119"/>
      <c r="C57" s="119"/>
      <c r="D57" s="98"/>
      <c r="E57" s="66" t="s">
        <v>19</v>
      </c>
      <c r="F57" s="11" t="str">
        <f>IF(+'2020-2021'!F57=0,"",+'2020-2021'!F57)</f>
        <v/>
      </c>
      <c r="G57" s="64"/>
      <c r="H57" s="25">
        <v>0</v>
      </c>
      <c r="K57" s="25">
        <v>0</v>
      </c>
    </row>
    <row r="58" spans="1:14" s="25" customFormat="1" ht="87" customHeight="1" x14ac:dyDescent="0.25">
      <c r="A58" s="98" t="str">
        <f>+H58</f>
        <v>b.</v>
      </c>
      <c r="B58" s="119" t="s">
        <v>15</v>
      </c>
      <c r="C58" s="119" t="s">
        <v>15</v>
      </c>
      <c r="D58" s="98"/>
      <c r="E58" s="59" t="s">
        <v>28</v>
      </c>
      <c r="F58" s="9"/>
      <c r="G58" s="60"/>
      <c r="H58" s="18" t="str" cm="1">
        <f t="array" ref="H58:H63">+'2020-2021'!A58:A63</f>
        <v>b.</v>
      </c>
      <c r="I58" s="18"/>
      <c r="J58" s="18"/>
      <c r="K58" s="18" t="str" cm="1">
        <f t="array" ref="K58:K63">+'2020-2021'!D58:D63</f>
        <v>b.</v>
      </c>
    </row>
    <row r="59" spans="1:14" s="25" customFormat="1" ht="87" customHeight="1" x14ac:dyDescent="0.25">
      <c r="A59" s="98"/>
      <c r="B59" s="119"/>
      <c r="C59" s="119"/>
      <c r="D59" s="98"/>
      <c r="E59" s="61" t="s">
        <v>4</v>
      </c>
      <c r="F59" s="10"/>
      <c r="G59" s="62"/>
      <c r="H59" s="25">
        <v>0</v>
      </c>
      <c r="K59" s="25">
        <v>0</v>
      </c>
    </row>
    <row r="60" spans="1:14" s="25" customFormat="1" ht="87" customHeight="1" x14ac:dyDescent="0.25">
      <c r="A60" s="98"/>
      <c r="B60" s="119"/>
      <c r="C60" s="119"/>
      <c r="D60" s="98"/>
      <c r="E60" s="61" t="s">
        <v>6</v>
      </c>
      <c r="F60" s="10"/>
      <c r="G60" s="62"/>
      <c r="H60" s="25">
        <v>0</v>
      </c>
      <c r="K60" s="25">
        <v>0</v>
      </c>
    </row>
    <row r="61" spans="1:14" s="25" customFormat="1" ht="87" customHeight="1" x14ac:dyDescent="0.25">
      <c r="A61" s="98"/>
      <c r="B61" s="119"/>
      <c r="C61" s="119"/>
      <c r="D61" s="98"/>
      <c r="E61" s="61" t="s">
        <v>5</v>
      </c>
      <c r="F61" s="10"/>
      <c r="G61" s="62"/>
      <c r="H61" s="25">
        <v>0</v>
      </c>
      <c r="K61" s="25">
        <v>0</v>
      </c>
    </row>
    <row r="62" spans="1:14" s="25" customFormat="1" ht="87" customHeight="1" x14ac:dyDescent="0.25">
      <c r="A62" s="98"/>
      <c r="B62" s="119"/>
      <c r="C62" s="119"/>
      <c r="D62" s="98"/>
      <c r="E62" s="66" t="s">
        <v>27</v>
      </c>
      <c r="F62" s="12" t="str">
        <f>IF(SUM(F58:F61)=0,"",SUM(F58:F61))</f>
        <v/>
      </c>
      <c r="G62" s="62"/>
      <c r="H62" s="25">
        <v>0</v>
      </c>
      <c r="K62" s="25">
        <v>0</v>
      </c>
    </row>
    <row r="63" spans="1:14" s="25" customFormat="1" ht="200.1" customHeight="1" x14ac:dyDescent="0.25">
      <c r="A63" s="98"/>
      <c r="B63" s="119"/>
      <c r="C63" s="119"/>
      <c r="D63" s="98"/>
      <c r="E63" s="66" t="s">
        <v>19</v>
      </c>
      <c r="F63" s="11" t="str">
        <f>IF(+'2020-2021'!F63=0,"",+'2020-2021'!F63)</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98" t="str">
        <f>+H65</f>
        <v>c.</v>
      </c>
      <c r="B65" s="119" t="s">
        <v>16</v>
      </c>
      <c r="C65" s="119" t="s">
        <v>16</v>
      </c>
      <c r="D65" s="98"/>
      <c r="E65" s="59" t="s">
        <v>28</v>
      </c>
      <c r="F65" s="9"/>
      <c r="G65" s="60"/>
      <c r="H65" s="18" t="str" cm="1">
        <f t="array" ref="H65:H70">+'2020-2021'!A65:A70</f>
        <v>c.</v>
      </c>
      <c r="I65" s="18"/>
      <c r="J65" s="18"/>
      <c r="K65" s="18" t="str" cm="1">
        <f t="array" ref="K65:K70">+'2020-2021'!D65:D70</f>
        <v>c.</v>
      </c>
    </row>
    <row r="66" spans="1:11" s="25" customFormat="1" ht="87" customHeight="1" x14ac:dyDescent="0.25">
      <c r="A66" s="98"/>
      <c r="B66" s="119"/>
      <c r="C66" s="119"/>
      <c r="D66" s="98"/>
      <c r="E66" s="61" t="s">
        <v>4</v>
      </c>
      <c r="F66" s="10"/>
      <c r="G66" s="62"/>
      <c r="H66" s="25">
        <v>0</v>
      </c>
      <c r="K66" s="25">
        <v>0</v>
      </c>
    </row>
    <row r="67" spans="1:11" s="25" customFormat="1" ht="87" customHeight="1" x14ac:dyDescent="0.25">
      <c r="A67" s="98"/>
      <c r="B67" s="119"/>
      <c r="C67" s="119"/>
      <c r="D67" s="98"/>
      <c r="E67" s="61" t="s">
        <v>6</v>
      </c>
      <c r="F67" s="10"/>
      <c r="G67" s="62"/>
      <c r="H67" s="25">
        <v>0</v>
      </c>
      <c r="K67" s="25">
        <v>0</v>
      </c>
    </row>
    <row r="68" spans="1:11" s="25" customFormat="1" ht="87" customHeight="1" x14ac:dyDescent="0.25">
      <c r="A68" s="98"/>
      <c r="B68" s="119"/>
      <c r="C68" s="119"/>
      <c r="D68" s="98"/>
      <c r="E68" s="61" t="s">
        <v>5</v>
      </c>
      <c r="F68" s="10"/>
      <c r="G68" s="62"/>
      <c r="H68" s="25">
        <v>0</v>
      </c>
      <c r="K68" s="25">
        <v>0</v>
      </c>
    </row>
    <row r="69" spans="1:11" s="25" customFormat="1" ht="87" customHeight="1" x14ac:dyDescent="0.25">
      <c r="A69" s="98"/>
      <c r="B69" s="119"/>
      <c r="C69" s="119"/>
      <c r="D69" s="98"/>
      <c r="E69" s="66" t="s">
        <v>27</v>
      </c>
      <c r="F69" s="12" t="str">
        <f>IF(SUM(F65:F68)=0,"",SUM(F65:F68))</f>
        <v/>
      </c>
      <c r="G69" s="62"/>
      <c r="H69" s="25">
        <v>0</v>
      </c>
      <c r="K69" s="25">
        <v>0</v>
      </c>
    </row>
    <row r="70" spans="1:11" s="25" customFormat="1" ht="200.1" customHeight="1" x14ac:dyDescent="0.25">
      <c r="A70" s="98"/>
      <c r="B70" s="119"/>
      <c r="C70" s="119"/>
      <c r="D70" s="98"/>
      <c r="E70" s="66" t="s">
        <v>19</v>
      </c>
      <c r="F70" s="11" t="str">
        <f>IF(+'2020-2021'!F70=0,"",+'2020-2021'!F70)</f>
        <v/>
      </c>
      <c r="G70" s="64"/>
      <c r="H70" s="25">
        <v>0</v>
      </c>
      <c r="K70" s="25">
        <v>0</v>
      </c>
    </row>
    <row r="71" spans="1:11" s="25" customFormat="1" ht="39" customHeight="1" x14ac:dyDescent="0.25">
      <c r="A71" s="86" t="s">
        <v>25</v>
      </c>
      <c r="B71" s="87"/>
      <c r="C71" s="87"/>
      <c r="D71" s="87"/>
      <c r="E71" s="87"/>
      <c r="F71" s="87"/>
      <c r="G71" s="88"/>
    </row>
    <row r="72" spans="1:11" s="35" customFormat="1" ht="330" customHeight="1" x14ac:dyDescent="0.25">
      <c r="A72" s="92" t="s">
        <v>93</v>
      </c>
      <c r="B72" s="90"/>
      <c r="C72" s="90"/>
      <c r="D72" s="90"/>
      <c r="E72" s="90"/>
      <c r="F72" s="90"/>
      <c r="G72" s="91"/>
    </row>
    <row r="73" spans="1:11" s="35" customFormat="1" ht="330" customHeight="1" x14ac:dyDescent="0.25">
      <c r="A73" s="92"/>
      <c r="B73" s="90"/>
      <c r="C73" s="90"/>
      <c r="D73" s="90"/>
      <c r="E73" s="90"/>
      <c r="F73" s="90"/>
      <c r="G73" s="91"/>
    </row>
    <row r="74" spans="1:11" s="35" customFormat="1" ht="330" customHeight="1" x14ac:dyDescent="0.25">
      <c r="A74" s="92"/>
      <c r="B74" s="90"/>
      <c r="C74" s="90"/>
      <c r="D74" s="90"/>
      <c r="E74" s="90"/>
      <c r="F74" s="90"/>
      <c r="G74" s="91"/>
    </row>
    <row r="75" spans="1:11" s="35" customFormat="1" ht="330" customHeight="1" x14ac:dyDescent="0.25">
      <c r="A75" s="92"/>
      <c r="B75" s="90"/>
      <c r="C75" s="90"/>
      <c r="D75" s="90"/>
      <c r="E75" s="90"/>
      <c r="F75" s="90"/>
      <c r="G75" s="91"/>
    </row>
    <row r="76" spans="1:11" s="35" customFormat="1" ht="330" customHeight="1" x14ac:dyDescent="0.25">
      <c r="A76" s="92"/>
      <c r="B76" s="90"/>
      <c r="C76" s="90"/>
      <c r="D76" s="90"/>
      <c r="E76" s="90"/>
      <c r="F76" s="90"/>
      <c r="G76" s="91"/>
    </row>
    <row r="77" spans="1:11" s="35" customFormat="1" ht="330" customHeight="1" x14ac:dyDescent="0.25">
      <c r="A77" s="92"/>
      <c r="B77" s="90"/>
      <c r="C77" s="90"/>
      <c r="D77" s="90"/>
      <c r="E77" s="90"/>
      <c r="F77" s="90"/>
      <c r="G77" s="91"/>
    </row>
    <row r="78" spans="1:11" s="35" customFormat="1" ht="330" customHeight="1" x14ac:dyDescent="0.25">
      <c r="A78" s="93"/>
      <c r="B78" s="94"/>
      <c r="C78" s="94"/>
      <c r="D78" s="94"/>
      <c r="E78" s="94"/>
      <c r="F78" s="94"/>
      <c r="G78" s="95"/>
    </row>
    <row r="79" spans="1:11" s="25" customFormat="1" ht="39" customHeight="1" x14ac:dyDescent="0.25">
      <c r="A79" s="86" t="s">
        <v>26</v>
      </c>
      <c r="B79" s="87"/>
      <c r="C79" s="87"/>
      <c r="D79" s="87"/>
      <c r="E79" s="87"/>
      <c r="F79" s="87"/>
      <c r="G79" s="88"/>
    </row>
    <row r="80" spans="1:11" s="35" customFormat="1" ht="330" customHeight="1" x14ac:dyDescent="0.25">
      <c r="A80" s="92" t="s">
        <v>98</v>
      </c>
      <c r="B80" s="90"/>
      <c r="C80" s="90"/>
      <c r="D80" s="90"/>
      <c r="E80" s="90"/>
      <c r="F80" s="90"/>
      <c r="G80" s="91"/>
    </row>
    <row r="81" spans="1:7" s="35" customFormat="1" ht="330" customHeight="1" x14ac:dyDescent="0.25">
      <c r="A81" s="92"/>
      <c r="B81" s="90"/>
      <c r="C81" s="90"/>
      <c r="D81" s="90"/>
      <c r="E81" s="90"/>
      <c r="F81" s="90"/>
      <c r="G81" s="91"/>
    </row>
    <row r="82" spans="1:7" s="35" customFormat="1" ht="330" customHeight="1" x14ac:dyDescent="0.25">
      <c r="A82" s="92"/>
      <c r="B82" s="90"/>
      <c r="C82" s="90"/>
      <c r="D82" s="90"/>
      <c r="E82" s="90"/>
      <c r="F82" s="90"/>
      <c r="G82" s="91"/>
    </row>
    <row r="83" spans="1:7" s="35" customFormat="1" ht="330" customHeight="1" x14ac:dyDescent="0.25">
      <c r="A83" s="93"/>
      <c r="B83" s="94"/>
      <c r="C83" s="94"/>
      <c r="D83" s="94"/>
      <c r="E83" s="94"/>
      <c r="F83" s="94"/>
      <c r="G83" s="95"/>
    </row>
    <row r="84" spans="1:7" s="25" customFormat="1" x14ac:dyDescent="0.25"/>
    <row r="85" spans="1:7" s="25" customFormat="1" x14ac:dyDescent="0.25"/>
    <row r="86" spans="1:7" s="25" customFormat="1" x14ac:dyDescent="0.25"/>
    <row r="87" spans="1:7" s="25" customFormat="1" x14ac:dyDescent="0.25"/>
    <row r="88" spans="1:7" s="25" customFormat="1" x14ac:dyDescent="0.25"/>
    <row r="89" spans="1:7" s="25" customFormat="1" x14ac:dyDescent="0.25"/>
    <row r="90" spans="1:7" s="25" customFormat="1" x14ac:dyDescent="0.25"/>
    <row r="91" spans="1:7" s="25" customFormat="1" x14ac:dyDescent="0.25"/>
    <row r="92" spans="1:7" s="25" customFormat="1" x14ac:dyDescent="0.25"/>
    <row r="93" spans="1:7" s="25" customFormat="1" x14ac:dyDescent="0.25"/>
    <row r="94" spans="1:7" s="25" customFormat="1" x14ac:dyDescent="0.25"/>
    <row r="95" spans="1:7" s="25" customFormat="1" x14ac:dyDescent="0.25"/>
    <row r="96" spans="1:7"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5" customFormat="1" x14ac:dyDescent="0.25"/>
    <row r="109" spans="1:7" s="25" customFormat="1" x14ac:dyDescent="0.25"/>
    <row r="110" spans="1:7" s="25" customFormat="1" x14ac:dyDescent="0.25"/>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row r="128" spans="1:7" s="24" customFormat="1" x14ac:dyDescent="0.25">
      <c r="A128" s="25"/>
      <c r="B128" s="25"/>
      <c r="C128" s="25"/>
      <c r="D128" s="25"/>
      <c r="E128" s="25"/>
      <c r="F128" s="25"/>
      <c r="G128" s="25"/>
    </row>
    <row r="129" spans="1:7" s="24" customFormat="1" x14ac:dyDescent="0.25">
      <c r="A129" s="25"/>
      <c r="B129" s="25"/>
      <c r="C129" s="25"/>
      <c r="D129" s="25"/>
      <c r="E129" s="25"/>
      <c r="F129" s="25"/>
      <c r="G129" s="25"/>
    </row>
    <row r="130" spans="1:7" s="24" customFormat="1" x14ac:dyDescent="0.25">
      <c r="A130" s="25"/>
      <c r="B130" s="25"/>
      <c r="C130" s="25"/>
      <c r="D130" s="25"/>
      <c r="E130" s="25"/>
      <c r="F130" s="25"/>
      <c r="G130" s="25"/>
    </row>
  </sheetData>
  <sheetProtection formatCells="0" formatRows="0" insertRows="0" insertHyperlinks="0" selectLockedCells="1"/>
  <mergeCells count="50">
    <mergeCell ref="A79:G79"/>
    <mergeCell ref="A80:G83"/>
    <mergeCell ref="A65:A70"/>
    <mergeCell ref="B65:B70"/>
    <mergeCell ref="C65:C70"/>
    <mergeCell ref="D65:D70"/>
    <mergeCell ref="A71:G71"/>
    <mergeCell ref="A72:G78"/>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691" priority="101">
      <formula>AND(TODAY()&gt;=#REF!,TODAY()&lt;#REF!)</formula>
    </cfRule>
  </conditionalFormatting>
  <conditionalFormatting sqref="F8:F10">
    <cfRule type="expression" dxfId="690" priority="102" stopIfTrue="1">
      <formula>NOT(AND(MAX(#REF!,#REF!)&gt;=#REF!,MIN(#REF!,#REF!)&lt;#REF!))</formula>
    </cfRule>
    <cfRule type="expression" dxfId="689" priority="103">
      <formula>AND(#REF!&gt;=#REF!,#REF!&lt;#REF!)</formula>
    </cfRule>
    <cfRule type="expression" dxfId="688" priority="104" stopIfTrue="1">
      <formula>AND(#REF!&gt;=#REF!,#REF!&lt;#REF!)</formula>
    </cfRule>
  </conditionalFormatting>
  <conditionalFormatting sqref="F11:F13">
    <cfRule type="expression" dxfId="687" priority="97">
      <formula>AND(TODAY()&gt;=#REF!,TODAY()&lt;#REF!)</formula>
    </cfRule>
  </conditionalFormatting>
  <conditionalFormatting sqref="F11:F13">
    <cfRule type="expression" dxfId="686" priority="98" stopIfTrue="1">
      <formula>NOT(AND(MAX(#REF!,#REF!)&gt;=#REF!,MIN(#REF!,#REF!)&lt;#REF!))</formula>
    </cfRule>
    <cfRule type="expression" dxfId="685" priority="99">
      <formula>AND(#REF!&gt;=#REF!,#REF!&lt;#REF!)</formula>
    </cfRule>
    <cfRule type="expression" dxfId="684" priority="100" stopIfTrue="1">
      <formula>AND(#REF!&gt;=#REF!,#REF!&lt;#REF!)</formula>
    </cfRule>
  </conditionalFormatting>
  <conditionalFormatting sqref="F33">
    <cfRule type="expression" dxfId="683" priority="89">
      <formula>AND(TODAY()&gt;=#REF!,TODAY()&lt;#REF!)</formula>
    </cfRule>
  </conditionalFormatting>
  <conditionalFormatting sqref="F17">
    <cfRule type="expression" dxfId="682" priority="81">
      <formula>AND(TODAY()&gt;=#REF!,TODAY()&lt;#REF!)</formula>
    </cfRule>
  </conditionalFormatting>
  <conditionalFormatting sqref="F30:F32">
    <cfRule type="expression" dxfId="681" priority="93">
      <formula>AND(TODAY()&gt;=#REF!,TODAY()&lt;#REF!)</formula>
    </cfRule>
  </conditionalFormatting>
  <conditionalFormatting sqref="F30:F32">
    <cfRule type="expression" dxfId="680" priority="94" stopIfTrue="1">
      <formula>NOT(AND(MAX(#REF!,#REF!)&gt;=#REF!,MIN(#REF!,#REF!)&lt;#REF!))</formula>
    </cfRule>
    <cfRule type="expression" dxfId="679" priority="95">
      <formula>AND(#REF!&gt;=#REF!,#REF!&lt;#REF!)</formula>
    </cfRule>
    <cfRule type="expression" dxfId="678" priority="96" stopIfTrue="1">
      <formula>AND(#REF!&gt;=#REF!,#REF!&lt;#REF!)</formula>
    </cfRule>
  </conditionalFormatting>
  <conditionalFormatting sqref="F33">
    <cfRule type="expression" dxfId="677" priority="90" stopIfTrue="1">
      <formula>NOT(AND(MAX(#REF!,#REF!)&gt;=#REF!,MIN(#REF!,#REF!)&lt;#REF!))</formula>
    </cfRule>
    <cfRule type="expression" dxfId="676" priority="91">
      <formula>AND(#REF!&gt;=#REF!,#REF!&lt;#REF!)</formula>
    </cfRule>
    <cfRule type="expression" dxfId="675" priority="92" stopIfTrue="1">
      <formula>AND(#REF!&gt;=#REF!,#REF!&lt;#REF!)</formula>
    </cfRule>
  </conditionalFormatting>
  <conditionalFormatting sqref="F14:F16">
    <cfRule type="expression" dxfId="674" priority="85">
      <formula>AND(TODAY()&gt;=#REF!,TODAY()&lt;#REF!)</formula>
    </cfRule>
  </conditionalFormatting>
  <conditionalFormatting sqref="F14:F16">
    <cfRule type="expression" dxfId="673" priority="86" stopIfTrue="1">
      <formula>NOT(AND(MAX(#REF!,#REF!)&gt;=#REF!,MIN(#REF!,#REF!)&lt;#REF!))</formula>
    </cfRule>
    <cfRule type="expression" dxfId="672" priority="87">
      <formula>AND(#REF!&gt;=#REF!,#REF!&lt;#REF!)</formula>
    </cfRule>
    <cfRule type="expression" dxfId="671" priority="88" stopIfTrue="1">
      <formula>AND(#REF!&gt;=#REF!,#REF!&lt;#REF!)</formula>
    </cfRule>
  </conditionalFormatting>
  <conditionalFormatting sqref="F17">
    <cfRule type="expression" dxfId="670" priority="82" stopIfTrue="1">
      <formula>NOT(AND(MAX(#REF!,#REF!)&gt;=#REF!,MIN(#REF!,#REF!)&lt;#REF!))</formula>
    </cfRule>
    <cfRule type="expression" dxfId="669" priority="83">
      <formula>AND(#REF!&gt;=#REF!,#REF!&lt;#REF!)</formula>
    </cfRule>
    <cfRule type="expression" dxfId="668" priority="84" stopIfTrue="1">
      <formula>AND(#REF!&gt;=#REF!,#REF!&lt;#REF!)</formula>
    </cfRule>
  </conditionalFormatting>
  <conditionalFormatting sqref="F24">
    <cfRule type="expression" dxfId="667" priority="73">
      <formula>AND(TODAY()&gt;=#REF!,TODAY()&lt;#REF!)</formula>
    </cfRule>
  </conditionalFormatting>
  <conditionalFormatting sqref="F21:F23">
    <cfRule type="expression" dxfId="666" priority="77">
      <formula>AND(TODAY()&gt;=#REF!,TODAY()&lt;#REF!)</formula>
    </cfRule>
  </conditionalFormatting>
  <conditionalFormatting sqref="F21:F23">
    <cfRule type="expression" dxfId="665" priority="78" stopIfTrue="1">
      <formula>NOT(AND(MAX(#REF!,#REF!)&gt;=#REF!,MIN(#REF!,#REF!)&lt;#REF!))</formula>
    </cfRule>
    <cfRule type="expression" dxfId="664" priority="79">
      <formula>AND(#REF!&gt;=#REF!,#REF!&lt;#REF!)</formula>
    </cfRule>
    <cfRule type="expression" dxfId="663" priority="80" stopIfTrue="1">
      <formula>AND(#REF!&gt;=#REF!,#REF!&lt;#REF!)</formula>
    </cfRule>
  </conditionalFormatting>
  <conditionalFormatting sqref="F24">
    <cfRule type="expression" dxfId="662" priority="74" stopIfTrue="1">
      <formula>NOT(AND(MAX(#REF!,#REF!)&gt;=#REF!,MIN(#REF!,#REF!)&lt;#REF!))</formula>
    </cfRule>
    <cfRule type="expression" dxfId="661" priority="75">
      <formula>AND(#REF!&gt;=#REF!,#REF!&lt;#REF!)</formula>
    </cfRule>
    <cfRule type="expression" dxfId="660" priority="76" stopIfTrue="1">
      <formula>AND(#REF!&gt;=#REF!,#REF!&lt;#REF!)</formula>
    </cfRule>
  </conditionalFormatting>
  <conditionalFormatting sqref="F40">
    <cfRule type="expression" dxfId="659" priority="65">
      <formula>AND(TODAY()&gt;=#REF!,TODAY()&lt;#REF!)</formula>
    </cfRule>
  </conditionalFormatting>
  <conditionalFormatting sqref="F37:F39">
    <cfRule type="expression" dxfId="658" priority="69">
      <formula>AND(TODAY()&gt;=#REF!,TODAY()&lt;#REF!)</formula>
    </cfRule>
  </conditionalFormatting>
  <conditionalFormatting sqref="F37:F39">
    <cfRule type="expression" dxfId="657" priority="70" stopIfTrue="1">
      <formula>NOT(AND(MAX(#REF!,#REF!)&gt;=#REF!,MIN(#REF!,#REF!)&lt;#REF!))</formula>
    </cfRule>
    <cfRule type="expression" dxfId="656" priority="71">
      <formula>AND(#REF!&gt;=#REF!,#REF!&lt;#REF!)</formula>
    </cfRule>
    <cfRule type="expression" dxfId="655" priority="72" stopIfTrue="1">
      <formula>AND(#REF!&gt;=#REF!,#REF!&lt;#REF!)</formula>
    </cfRule>
  </conditionalFormatting>
  <conditionalFormatting sqref="F40">
    <cfRule type="expression" dxfId="654" priority="66" stopIfTrue="1">
      <formula>NOT(AND(MAX(#REF!,#REF!)&gt;=#REF!,MIN(#REF!,#REF!)&lt;#REF!))</formula>
    </cfRule>
    <cfRule type="expression" dxfId="653" priority="67">
      <formula>AND(#REF!&gt;=#REF!,#REF!&lt;#REF!)</formula>
    </cfRule>
    <cfRule type="expression" dxfId="652" priority="68" stopIfTrue="1">
      <formula>AND(#REF!&gt;=#REF!,#REF!&lt;#REF!)</formula>
    </cfRule>
  </conditionalFormatting>
  <conditionalFormatting sqref="F46">
    <cfRule type="expression" dxfId="651" priority="57">
      <formula>AND(TODAY()&gt;=#REF!,TODAY()&lt;#REF!)</formula>
    </cfRule>
  </conditionalFormatting>
  <conditionalFormatting sqref="F43:F45">
    <cfRule type="expression" dxfId="650" priority="61">
      <formula>AND(TODAY()&gt;=#REF!,TODAY()&lt;#REF!)</formula>
    </cfRule>
  </conditionalFormatting>
  <conditionalFormatting sqref="F43:F45">
    <cfRule type="expression" dxfId="649" priority="62" stopIfTrue="1">
      <formula>NOT(AND(MAX(#REF!,#REF!)&gt;=#REF!,MIN(#REF!,#REF!)&lt;#REF!))</formula>
    </cfRule>
    <cfRule type="expression" dxfId="648" priority="63">
      <formula>AND(#REF!&gt;=#REF!,#REF!&lt;#REF!)</formula>
    </cfRule>
    <cfRule type="expression" dxfId="647" priority="64" stopIfTrue="1">
      <formula>AND(#REF!&gt;=#REF!,#REF!&lt;#REF!)</formula>
    </cfRule>
  </conditionalFormatting>
  <conditionalFormatting sqref="F46">
    <cfRule type="expression" dxfId="646" priority="58" stopIfTrue="1">
      <formula>NOT(AND(MAX(#REF!,#REF!)&gt;=#REF!,MIN(#REF!,#REF!)&lt;#REF!))</formula>
    </cfRule>
    <cfRule type="expression" dxfId="645" priority="59">
      <formula>AND(#REF!&gt;=#REF!,#REF!&lt;#REF!)</formula>
    </cfRule>
    <cfRule type="expression" dxfId="644" priority="60" stopIfTrue="1">
      <formula>AND(#REF!&gt;=#REF!,#REF!&lt;#REF!)</formula>
    </cfRule>
  </conditionalFormatting>
  <conditionalFormatting sqref="F55">
    <cfRule type="expression" dxfId="643" priority="49">
      <formula>AND(TODAY()&gt;=#REF!,TODAY()&lt;#REF!)</formula>
    </cfRule>
  </conditionalFormatting>
  <conditionalFormatting sqref="F52:F54">
    <cfRule type="expression" dxfId="642" priority="53">
      <formula>AND(TODAY()&gt;=#REF!,TODAY()&lt;#REF!)</formula>
    </cfRule>
  </conditionalFormatting>
  <conditionalFormatting sqref="F52:F54">
    <cfRule type="expression" dxfId="641" priority="54" stopIfTrue="1">
      <formula>NOT(AND(MAX(#REF!,#REF!)&gt;=#REF!,MIN(#REF!,#REF!)&lt;#REF!))</formula>
    </cfRule>
    <cfRule type="expression" dxfId="640" priority="55">
      <formula>AND(#REF!&gt;=#REF!,#REF!&lt;#REF!)</formula>
    </cfRule>
    <cfRule type="expression" dxfId="639" priority="56" stopIfTrue="1">
      <formula>AND(#REF!&gt;=#REF!,#REF!&lt;#REF!)</formula>
    </cfRule>
  </conditionalFormatting>
  <conditionalFormatting sqref="F55">
    <cfRule type="expression" dxfId="638" priority="50" stopIfTrue="1">
      <formula>NOT(AND(MAX(#REF!,#REF!)&gt;=#REF!,MIN(#REF!,#REF!)&lt;#REF!))</formula>
    </cfRule>
    <cfRule type="expression" dxfId="637" priority="51">
      <formula>AND(#REF!&gt;=#REF!,#REF!&lt;#REF!)</formula>
    </cfRule>
    <cfRule type="expression" dxfId="636" priority="52" stopIfTrue="1">
      <formula>AND(#REF!&gt;=#REF!,#REF!&lt;#REF!)</formula>
    </cfRule>
  </conditionalFormatting>
  <conditionalFormatting sqref="F61">
    <cfRule type="expression" dxfId="635" priority="41">
      <formula>AND(TODAY()&gt;=#REF!,TODAY()&lt;#REF!)</formula>
    </cfRule>
  </conditionalFormatting>
  <conditionalFormatting sqref="F58:F60">
    <cfRule type="expression" dxfId="634" priority="45">
      <formula>AND(TODAY()&gt;=#REF!,TODAY()&lt;#REF!)</formula>
    </cfRule>
  </conditionalFormatting>
  <conditionalFormatting sqref="F58:F60">
    <cfRule type="expression" dxfId="633" priority="46" stopIfTrue="1">
      <formula>NOT(AND(MAX(#REF!,#REF!)&gt;=#REF!,MIN(#REF!,#REF!)&lt;#REF!))</formula>
    </cfRule>
    <cfRule type="expression" dxfId="632" priority="47">
      <formula>AND(#REF!&gt;=#REF!,#REF!&lt;#REF!)</formula>
    </cfRule>
    <cfRule type="expression" dxfId="631" priority="48" stopIfTrue="1">
      <formula>AND(#REF!&gt;=#REF!,#REF!&lt;#REF!)</formula>
    </cfRule>
  </conditionalFormatting>
  <conditionalFormatting sqref="F61">
    <cfRule type="expression" dxfId="630" priority="42" stopIfTrue="1">
      <formula>NOT(AND(MAX(#REF!,#REF!)&gt;=#REF!,MIN(#REF!,#REF!)&lt;#REF!))</formula>
    </cfRule>
    <cfRule type="expression" dxfId="629" priority="43">
      <formula>AND(#REF!&gt;=#REF!,#REF!&lt;#REF!)</formula>
    </cfRule>
    <cfRule type="expression" dxfId="628" priority="44" stopIfTrue="1">
      <formula>AND(#REF!&gt;=#REF!,#REF!&lt;#REF!)</formula>
    </cfRule>
  </conditionalFormatting>
  <conditionalFormatting sqref="F68">
    <cfRule type="expression" dxfId="627" priority="33">
      <formula>AND(TODAY()&gt;=#REF!,TODAY()&lt;#REF!)</formula>
    </cfRule>
  </conditionalFormatting>
  <conditionalFormatting sqref="F65:F67">
    <cfRule type="expression" dxfId="626" priority="37">
      <formula>AND(TODAY()&gt;=#REF!,TODAY()&lt;#REF!)</formula>
    </cfRule>
  </conditionalFormatting>
  <conditionalFormatting sqref="F65:F67">
    <cfRule type="expression" dxfId="625" priority="38" stopIfTrue="1">
      <formula>NOT(AND(MAX(#REF!,#REF!)&gt;=#REF!,MIN(#REF!,#REF!)&lt;#REF!))</formula>
    </cfRule>
    <cfRule type="expression" dxfId="624" priority="39">
      <formula>AND(#REF!&gt;=#REF!,#REF!&lt;#REF!)</formula>
    </cfRule>
    <cfRule type="expression" dxfId="623" priority="40" stopIfTrue="1">
      <formula>AND(#REF!&gt;=#REF!,#REF!&lt;#REF!)</formula>
    </cfRule>
  </conditionalFormatting>
  <conditionalFormatting sqref="F68">
    <cfRule type="expression" dxfId="622" priority="34" stopIfTrue="1">
      <formula>NOT(AND(MAX(#REF!,#REF!)&gt;=#REF!,MIN(#REF!,#REF!)&lt;#REF!))</formula>
    </cfRule>
    <cfRule type="expression" dxfId="621" priority="35">
      <formula>AND(#REF!&gt;=#REF!,#REF!&lt;#REF!)</formula>
    </cfRule>
    <cfRule type="expression" dxfId="620" priority="36" stopIfTrue="1">
      <formula>AND(#REF!&gt;=#REF!,#REF!&lt;#REF!)</formula>
    </cfRule>
  </conditionalFormatting>
  <conditionalFormatting sqref="F18:F19">
    <cfRule type="expression" dxfId="619" priority="29">
      <formula>AND(TODAY()&gt;=#REF!,TODAY()&lt;#REF!)</formula>
    </cfRule>
  </conditionalFormatting>
  <conditionalFormatting sqref="F18:F19">
    <cfRule type="expression" dxfId="618" priority="30" stopIfTrue="1">
      <formula>NOT(AND(MAX(#REF!,#REF!)&gt;=#REF!,MIN(#REF!,#REF!)&lt;#REF!))</formula>
    </cfRule>
    <cfRule type="expression" dxfId="617" priority="31">
      <formula>AND(#REF!&gt;=#REF!,#REF!&lt;#REF!)</formula>
    </cfRule>
    <cfRule type="expression" dxfId="616" priority="32" stopIfTrue="1">
      <formula>AND(#REF!&gt;=#REF!,#REF!&lt;#REF!)</formula>
    </cfRule>
  </conditionalFormatting>
  <conditionalFormatting sqref="F25:F26">
    <cfRule type="expression" dxfId="615" priority="25">
      <formula>AND(TODAY()&gt;=#REF!,TODAY()&lt;#REF!)</formula>
    </cfRule>
  </conditionalFormatting>
  <conditionalFormatting sqref="F25:F26">
    <cfRule type="expression" dxfId="614" priority="26" stopIfTrue="1">
      <formula>NOT(AND(MAX(#REF!,#REF!)&gt;=#REF!,MIN(#REF!,#REF!)&lt;#REF!))</formula>
    </cfRule>
    <cfRule type="expression" dxfId="613" priority="27">
      <formula>AND(#REF!&gt;=#REF!,#REF!&lt;#REF!)</formula>
    </cfRule>
    <cfRule type="expression" dxfId="612" priority="28" stopIfTrue="1">
      <formula>AND(#REF!&gt;=#REF!,#REF!&lt;#REF!)</formula>
    </cfRule>
  </conditionalFormatting>
  <conditionalFormatting sqref="F34:F35">
    <cfRule type="expression" dxfId="611" priority="21">
      <formula>AND(TODAY()&gt;=#REF!,TODAY()&lt;#REF!)</formula>
    </cfRule>
  </conditionalFormatting>
  <conditionalFormatting sqref="F34:F35">
    <cfRule type="expression" dxfId="610" priority="22" stopIfTrue="1">
      <formula>NOT(AND(MAX(#REF!,#REF!)&gt;=#REF!,MIN(#REF!,#REF!)&lt;#REF!))</formula>
    </cfRule>
    <cfRule type="expression" dxfId="609" priority="23">
      <formula>AND(#REF!&gt;=#REF!,#REF!&lt;#REF!)</formula>
    </cfRule>
    <cfRule type="expression" dxfId="608" priority="24" stopIfTrue="1">
      <formula>AND(#REF!&gt;=#REF!,#REF!&lt;#REF!)</formula>
    </cfRule>
  </conditionalFormatting>
  <conditionalFormatting sqref="F41:F42">
    <cfRule type="expression" dxfId="607" priority="17">
      <formula>AND(TODAY()&gt;=#REF!,TODAY()&lt;#REF!)</formula>
    </cfRule>
  </conditionalFormatting>
  <conditionalFormatting sqref="F41:F42">
    <cfRule type="expression" dxfId="606" priority="18" stopIfTrue="1">
      <formula>NOT(AND(MAX(#REF!,#REF!)&gt;=#REF!,MIN(#REF!,#REF!)&lt;#REF!))</formula>
    </cfRule>
    <cfRule type="expression" dxfId="605" priority="19">
      <formula>AND(#REF!&gt;=#REF!,#REF!&lt;#REF!)</formula>
    </cfRule>
    <cfRule type="expression" dxfId="604" priority="20" stopIfTrue="1">
      <formula>AND(#REF!&gt;=#REF!,#REF!&lt;#REF!)</formula>
    </cfRule>
  </conditionalFormatting>
  <conditionalFormatting sqref="F47:F48">
    <cfRule type="expression" dxfId="603" priority="13">
      <formula>AND(TODAY()&gt;=#REF!,TODAY()&lt;#REF!)</formula>
    </cfRule>
  </conditionalFormatting>
  <conditionalFormatting sqref="F47:F48">
    <cfRule type="expression" dxfId="602" priority="14" stopIfTrue="1">
      <formula>NOT(AND(MAX(#REF!,#REF!)&gt;=#REF!,MIN(#REF!,#REF!)&lt;#REF!))</formula>
    </cfRule>
    <cfRule type="expression" dxfId="601" priority="15">
      <formula>AND(#REF!&gt;=#REF!,#REF!&lt;#REF!)</formula>
    </cfRule>
    <cfRule type="expression" dxfId="600" priority="16" stopIfTrue="1">
      <formula>AND(#REF!&gt;=#REF!,#REF!&lt;#REF!)</formula>
    </cfRule>
  </conditionalFormatting>
  <conditionalFormatting sqref="F56:F57">
    <cfRule type="expression" dxfId="599" priority="9">
      <formula>AND(TODAY()&gt;=#REF!,TODAY()&lt;#REF!)</formula>
    </cfRule>
  </conditionalFormatting>
  <conditionalFormatting sqref="F56:F57">
    <cfRule type="expression" dxfId="598" priority="10" stopIfTrue="1">
      <formula>NOT(AND(MAX(#REF!,#REF!)&gt;=#REF!,MIN(#REF!,#REF!)&lt;#REF!))</formula>
    </cfRule>
    <cfRule type="expression" dxfId="597" priority="11">
      <formula>AND(#REF!&gt;=#REF!,#REF!&lt;#REF!)</formula>
    </cfRule>
    <cfRule type="expression" dxfId="596" priority="12" stopIfTrue="1">
      <formula>AND(#REF!&gt;=#REF!,#REF!&lt;#REF!)</formula>
    </cfRule>
  </conditionalFormatting>
  <conditionalFormatting sqref="F62:F63">
    <cfRule type="expression" dxfId="595" priority="5">
      <formula>AND(TODAY()&gt;=#REF!,TODAY()&lt;#REF!)</formula>
    </cfRule>
  </conditionalFormatting>
  <conditionalFormatting sqref="F62:F63">
    <cfRule type="expression" dxfId="594" priority="6" stopIfTrue="1">
      <formula>NOT(AND(MAX(#REF!,#REF!)&gt;=#REF!,MIN(#REF!,#REF!)&lt;#REF!))</formula>
    </cfRule>
    <cfRule type="expression" dxfId="593" priority="7">
      <formula>AND(#REF!&gt;=#REF!,#REF!&lt;#REF!)</formula>
    </cfRule>
    <cfRule type="expression" dxfId="592" priority="8" stopIfTrue="1">
      <formula>AND(#REF!&gt;=#REF!,#REF!&lt;#REF!)</formula>
    </cfRule>
  </conditionalFormatting>
  <conditionalFormatting sqref="F69:F70">
    <cfRule type="expression" dxfId="591" priority="1">
      <formula>AND(TODAY()&gt;=#REF!,TODAY()&lt;#REF!)</formula>
    </cfRule>
  </conditionalFormatting>
  <conditionalFormatting sqref="F69:F70">
    <cfRule type="expression" dxfId="590" priority="2" stopIfTrue="1">
      <formula>NOT(AND(MAX(#REF!,#REF!)&gt;=#REF!,MIN(#REF!,#REF!)&lt;#REF!))</formula>
    </cfRule>
    <cfRule type="expression" dxfId="589" priority="3">
      <formula>AND(#REF!&gt;=#REF!,#REF!&lt;#REF!)</formula>
    </cfRule>
    <cfRule type="expression" dxfId="58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27"/>
  <sheetViews>
    <sheetView showGridLines="0" showRuler="0" topLeftCell="A57" zoomScale="40" zoomScaleNormal="4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31.625" style="58" customWidth="1"/>
    <col min="6" max="6" width="30.75" style="58" customWidth="1"/>
    <col min="7" max="7" width="110.75" style="24" customWidth="1"/>
    <col min="8" max="14" width="9" style="24" hidden="1" customWidth="1"/>
    <col min="15" max="38" width="9" style="24"/>
    <col min="39" max="39" width="9" style="24" customWidth="1"/>
    <col min="40" max="110" width="9" style="24"/>
    <col min="111" max="16384" width="9" style="58"/>
  </cols>
  <sheetData>
    <row r="1" spans="1:110" ht="42" x14ac:dyDescent="0.25">
      <c r="A1" s="110" t="s">
        <v>29</v>
      </c>
      <c r="B1" s="110"/>
      <c r="C1" s="110"/>
      <c r="D1" s="110"/>
      <c r="E1" s="110"/>
      <c r="F1" s="110"/>
      <c r="G1" s="110"/>
    </row>
    <row r="2" spans="1:110" ht="40.5" x14ac:dyDescent="0.25">
      <c r="A2" s="111" t="str">
        <f>+H2</f>
        <v>Population Domain: Perinatal/Infant</v>
      </c>
      <c r="B2" s="111"/>
      <c r="C2" s="111"/>
      <c r="D2" s="111"/>
      <c r="E2" s="111"/>
      <c r="F2" s="111"/>
      <c r="G2" s="111"/>
      <c r="H2" s="24" t="str" cm="1">
        <f t="array" ref="H2:N2">+'2020-2021'!A2:G2</f>
        <v>Population Domain: Perinatal/Infant</v>
      </c>
      <c r="I2" s="24">
        <v>0</v>
      </c>
      <c r="J2" s="24">
        <v>0</v>
      </c>
      <c r="K2" s="24">
        <v>0</v>
      </c>
      <c r="L2" s="24">
        <v>0</v>
      </c>
      <c r="M2" s="24">
        <v>0</v>
      </c>
      <c r="N2" s="24">
        <v>0</v>
      </c>
    </row>
    <row r="3" spans="1:110" ht="37.5" x14ac:dyDescent="0.25">
      <c r="A3" s="112" t="str">
        <f>+H3</f>
        <v>Priority Need: Breastfeeding, with a priority amongst American Indian women</v>
      </c>
      <c r="B3" s="113"/>
      <c r="C3" s="113"/>
      <c r="D3" s="113"/>
      <c r="E3" s="113"/>
      <c r="F3" s="113"/>
      <c r="G3" s="113"/>
      <c r="H3" s="24" t="str" cm="1">
        <f t="array" ref="H3:N3">+'2020-2021'!A3:G3</f>
        <v>Priority Need: Breastfeeding, with a priority amongst American Indian women</v>
      </c>
      <c r="I3" s="24">
        <v>0</v>
      </c>
      <c r="J3" s="24">
        <v>0</v>
      </c>
      <c r="K3" s="24">
        <v>0</v>
      </c>
      <c r="L3" s="24">
        <v>0</v>
      </c>
      <c r="M3" s="24">
        <v>0</v>
      </c>
      <c r="N3" s="24">
        <v>0</v>
      </c>
    </row>
    <row r="4" spans="1:110" s="24" customFormat="1" ht="34.5" x14ac:dyDescent="0.25">
      <c r="A4" s="114" t="str">
        <f>+H4</f>
        <v>NPM#4: A) Percent of infants who are ever breastfed, and B) Percent of infants breastfed exclusively through 6 months</v>
      </c>
      <c r="B4" s="115"/>
      <c r="C4" s="115"/>
      <c r="D4" s="115"/>
      <c r="E4" s="115"/>
      <c r="F4" s="115"/>
      <c r="G4" s="115"/>
      <c r="H4" s="24" t="str" cm="1">
        <f t="array" ref="H4:N4">+'2020-2021'!A4:G4</f>
        <v>NPM#4: A) Percent of infants who are ever breastfed, and B) Percent of infants breastfed exclusively through 6 months</v>
      </c>
      <c r="I4" s="24">
        <v>0</v>
      </c>
      <c r="J4" s="24">
        <v>0</v>
      </c>
      <c r="K4" s="24">
        <v>0</v>
      </c>
      <c r="L4" s="24">
        <v>0</v>
      </c>
      <c r="M4" s="24">
        <v>0</v>
      </c>
      <c r="N4" s="24">
        <v>0</v>
      </c>
    </row>
    <row r="5" spans="1:110" s="19" customFormat="1" ht="39" customHeight="1" x14ac:dyDescent="0.25">
      <c r="A5" s="116" t="s">
        <v>7</v>
      </c>
      <c r="B5" s="117"/>
      <c r="C5" s="117"/>
      <c r="D5" s="117"/>
      <c r="E5" s="117"/>
      <c r="F5" s="117"/>
      <c r="G5" s="118"/>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3" t="str">
        <f>+H6</f>
        <v xml:space="preserve">By September 30, 2025, increase the percentage of North Dakota infants who are ever breastfed from 84.8% to 89%
Data Source: 2016 CDC National Immunization Survey. </v>
      </c>
      <c r="B6" s="94"/>
      <c r="C6" s="94"/>
      <c r="D6" s="94"/>
      <c r="E6" s="94"/>
      <c r="F6" s="94"/>
      <c r="G6" s="95"/>
      <c r="H6" s="24" t="str" cm="1">
        <f t="array" ref="H6:N6">+IF('2021-2022'!A6:G6="","",'2021-2022'!A6:G6)</f>
        <v xml:space="preserve">By September 30, 2025, increase the percentage of North Dakota infants who are ever breastfed from 84.8% to 89%
Data Source: 2016 CDC National Immunization Survey.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8" t="str">
        <f>+H8</f>
        <v>1. a. Increase the number of hospitals trained with the EMPower training from 2 to 6 by September 30, 2025.</v>
      </c>
      <c r="B8" s="119" t="s">
        <v>96</v>
      </c>
      <c r="C8" s="119" t="s">
        <v>14</v>
      </c>
      <c r="D8" s="98" t="s">
        <v>84</v>
      </c>
      <c r="E8" s="59"/>
      <c r="F8" s="9"/>
      <c r="G8" s="60"/>
      <c r="H8" s="18" t="str" cm="1">
        <f t="array" ref="H8:H13">+'2021-2022'!A8:A13</f>
        <v>1. a. Increase the number of hospitals trained with the EMPower training from 2 to 6 by September 30, 2025.</v>
      </c>
      <c r="I8" s="18"/>
      <c r="J8" s="18"/>
      <c r="K8" s="18" t="str" cm="1">
        <f t="array" ref="K8:K13">+'2021-2022'!D8:D13</f>
        <v xml:space="preserve">ESM 4.4 Percent of maternity care staff trained with the EMPower curriculum. </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8"/>
      <c r="B9" s="119"/>
      <c r="C9" s="119"/>
      <c r="D9" s="98"/>
      <c r="E9" s="61"/>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8"/>
      <c r="B10" s="119"/>
      <c r="C10" s="119"/>
      <c r="D10" s="98"/>
      <c r="E10" s="61" t="s">
        <v>94</v>
      </c>
      <c r="F10" s="10">
        <v>7.2999999999999995E-2</v>
      </c>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8"/>
      <c r="B11" s="119"/>
      <c r="C11" s="119"/>
      <c r="D11" s="98"/>
      <c r="E11" s="61" t="s">
        <v>95</v>
      </c>
      <c r="F11" s="79">
        <v>0.96</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8"/>
      <c r="B12" s="119"/>
      <c r="C12" s="119"/>
      <c r="D12" s="98"/>
      <c r="E12" s="63"/>
      <c r="F12" s="20"/>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8"/>
      <c r="B13" s="119"/>
      <c r="C13" s="119"/>
      <c r="D13" s="98"/>
      <c r="E13" s="63" t="s">
        <v>19</v>
      </c>
      <c r="F13" s="80">
        <f>IF(+'2021-2022'!F13=0,"",+'2021-2022'!F13)</f>
        <v>1</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8" t="str">
        <f>+H14</f>
        <v xml:space="preserve">1.b. Establish partnerships with programs serving American Indian women to identify opportunities to incorporate/enhance breastfeeding education and messaging.    </v>
      </c>
      <c r="B14" s="119" t="s">
        <v>15</v>
      </c>
      <c r="C14" s="119" t="s">
        <v>15</v>
      </c>
      <c r="D14" s="98"/>
      <c r="E14" s="59" t="s">
        <v>28</v>
      </c>
      <c r="F14" s="9"/>
      <c r="G14" s="60"/>
      <c r="H14" s="18" t="str" cm="1">
        <f t="array" ref="H14:H19">+'2021-2022'!A14:A19</f>
        <v xml:space="preserve">1.b. Establish partnerships with programs serving American Indian women to identify opportunities to incorporate/enhance breastfeeding education and messaging.    </v>
      </c>
      <c r="I14" s="18"/>
      <c r="J14" s="18"/>
      <c r="K14" s="18" cm="1">
        <f t="array" ref="K14:K19">+'2021-2022'!D14:D19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8"/>
      <c r="B15" s="119"/>
      <c r="C15" s="119"/>
      <c r="D15" s="9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8"/>
      <c r="B16" s="119"/>
      <c r="C16" s="119"/>
      <c r="D16" s="9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8"/>
      <c r="B17" s="119"/>
      <c r="C17" s="119"/>
      <c r="D17" s="9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8"/>
      <c r="B18" s="119"/>
      <c r="C18" s="119"/>
      <c r="D18" s="98"/>
      <c r="E18" s="63" t="s">
        <v>30</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8"/>
      <c r="B19" s="119"/>
      <c r="C19" s="119"/>
      <c r="D19" s="98"/>
      <c r="E19" s="63" t="s">
        <v>19</v>
      </c>
      <c r="F19" s="15" t="str">
        <f>IF(+'2021-2022'!F19=0,"",+'2021-2022'!F19)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8" t="str">
        <f>+H21</f>
        <v>c.</v>
      </c>
      <c r="B21" s="119" t="s">
        <v>16</v>
      </c>
      <c r="C21" s="119" t="s">
        <v>16</v>
      </c>
      <c r="D21" s="98"/>
      <c r="E21" s="59" t="s">
        <v>28</v>
      </c>
      <c r="F21" s="9"/>
      <c r="G21" s="60"/>
      <c r="H21" s="18" t="str" cm="1">
        <f t="array" ref="H21:H26">+'2021-2022'!A21:A26</f>
        <v>c.</v>
      </c>
      <c r="I21" s="18"/>
      <c r="J21" s="18"/>
      <c r="K21" s="18" cm="1">
        <f t="array" ref="K21:K26">+'2021-2022'!D21:D26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8"/>
      <c r="B22" s="119"/>
      <c r="C22" s="119"/>
      <c r="D22" s="98"/>
      <c r="E22" s="61" t="s">
        <v>4</v>
      </c>
      <c r="F22" s="10"/>
      <c r="G22" s="62"/>
      <c r="H22" s="25">
        <v>0</v>
      </c>
      <c r="K22" s="25">
        <v>0</v>
      </c>
    </row>
    <row r="23" spans="1:110" s="25" customFormat="1" ht="87" customHeight="1" x14ac:dyDescent="0.25">
      <c r="A23" s="98"/>
      <c r="B23" s="119"/>
      <c r="C23" s="119"/>
      <c r="D23" s="98"/>
      <c r="E23" s="61" t="s">
        <v>6</v>
      </c>
      <c r="F23" s="10"/>
      <c r="G23" s="62"/>
      <c r="H23" s="25">
        <v>0</v>
      </c>
      <c r="K23" s="25">
        <v>0</v>
      </c>
    </row>
    <row r="24" spans="1:110" s="25" customFormat="1" ht="87" customHeight="1" x14ac:dyDescent="0.25">
      <c r="A24" s="98"/>
      <c r="B24" s="119"/>
      <c r="C24" s="119"/>
      <c r="D24" s="98"/>
      <c r="E24" s="61" t="s">
        <v>5</v>
      </c>
      <c r="F24" s="10"/>
      <c r="G24" s="62"/>
      <c r="H24" s="25">
        <v>0</v>
      </c>
      <c r="K24" s="25">
        <v>0</v>
      </c>
    </row>
    <row r="25" spans="1:110" s="25" customFormat="1" ht="87" customHeight="1" x14ac:dyDescent="0.25">
      <c r="A25" s="98"/>
      <c r="B25" s="119"/>
      <c r="C25" s="119"/>
      <c r="D25" s="98"/>
      <c r="E25" s="63" t="s">
        <v>30</v>
      </c>
      <c r="F25" s="20" t="str">
        <f>IF(SUM(F21:F24)=0,"",SUM(F21:F24))</f>
        <v/>
      </c>
      <c r="G25" s="62"/>
      <c r="H25" s="25">
        <v>0</v>
      </c>
      <c r="K25" s="25">
        <v>0</v>
      </c>
    </row>
    <row r="26" spans="1:110" s="25" customFormat="1" ht="87" customHeight="1" x14ac:dyDescent="0.25">
      <c r="A26" s="98"/>
      <c r="B26" s="119"/>
      <c r="C26" s="119"/>
      <c r="D26" s="98"/>
      <c r="E26" s="63" t="s">
        <v>19</v>
      </c>
      <c r="F26" s="15" t="str">
        <f>IF(+'2021-2022'!F26=0,"",+'2021-2022'!F26)</f>
        <v/>
      </c>
      <c r="G26" s="64"/>
      <c r="H26" s="25">
        <v>0</v>
      </c>
      <c r="K26" s="25">
        <v>0</v>
      </c>
    </row>
    <row r="27" spans="1:110" s="25" customFormat="1" ht="39" customHeight="1" x14ac:dyDescent="0.25">
      <c r="A27" s="120" t="s">
        <v>8</v>
      </c>
      <c r="B27" s="121"/>
      <c r="C27" s="121"/>
      <c r="D27" s="121"/>
      <c r="E27" s="121"/>
      <c r="F27" s="121"/>
      <c r="G27" s="122"/>
    </row>
    <row r="28" spans="1:110" s="25" customFormat="1" ht="68.099999999999994" customHeight="1" x14ac:dyDescent="0.25">
      <c r="A28" s="93" t="str">
        <f>+H28</f>
        <v xml:space="preserve">By September 30, 2025, increase the percentage of North Dakota infants who are breastfed exclusively at 6 months from 27.9% to 35%
Data Source: 2016 CDC National Immunization Survey.          </v>
      </c>
      <c r="B28" s="94"/>
      <c r="C28" s="94"/>
      <c r="D28" s="94"/>
      <c r="E28" s="94"/>
      <c r="F28" s="94"/>
      <c r="G28" s="95"/>
      <c r="H28" s="24" t="str" cm="1">
        <f t="array" ref="H28:N28">+IF('2021-2022'!A28:G28="","",'2021-2022'!A28:G28)</f>
        <v xml:space="preserve">By September 30, 2025, increase the percentage of North Dakota infants who are breastfed exclusively at 6 months from 27.9% to 35%
Data Source: 2016 CDC National Immunization Survey.          </v>
      </c>
      <c r="I28" s="25" t="str">
        <v/>
      </c>
      <c r="J28" s="25" t="str">
        <v/>
      </c>
      <c r="K28" s="25" t="str">
        <v/>
      </c>
      <c r="L28" s="25" t="str">
        <v/>
      </c>
      <c r="M28" s="25" t="str">
        <v/>
      </c>
      <c r="N28" s="25" t="str">
        <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98" t="str">
        <f>+H30</f>
        <v xml:space="preserve">2.a. By September 30, 2025, increase the number of businesses designated as Infant Friendly Workplaces from 140 to 200.  </v>
      </c>
      <c r="B30" s="119" t="s">
        <v>81</v>
      </c>
      <c r="C30" s="119" t="s">
        <v>69</v>
      </c>
      <c r="D30" s="98" t="s">
        <v>89</v>
      </c>
      <c r="E30" s="61"/>
      <c r="F30" s="10"/>
      <c r="G30" s="60"/>
      <c r="H30" s="18" t="str" cm="1">
        <f t="array" ref="H30:H35">+'2021-2022'!A30:A35</f>
        <v xml:space="preserve">2.a. By September 30, 2025, increase the number of businesses designated as Infant Friendly Workplaces from 140 to 200.  </v>
      </c>
      <c r="I30" s="18"/>
      <c r="J30" s="18"/>
      <c r="K30" s="18" t="str" cm="1">
        <f t="array" ref="K30:K35">+'2021-2022'!D30:D35</f>
        <v xml:space="preserve">ESM 4.2 Number of businesses who receive information and technical assistance on workplace breastfeeding policies.
</v>
      </c>
    </row>
    <row r="31" spans="1:110" s="25" customFormat="1" ht="87" customHeight="1" x14ac:dyDescent="0.25">
      <c r="A31" s="98"/>
      <c r="B31" s="119"/>
      <c r="C31" s="119"/>
      <c r="D31" s="98"/>
      <c r="E31" s="59"/>
      <c r="F31" s="10"/>
      <c r="G31" s="62"/>
      <c r="H31" s="25">
        <v>0</v>
      </c>
      <c r="K31" s="25">
        <v>0</v>
      </c>
    </row>
    <row r="32" spans="1:110" s="25" customFormat="1" ht="87" customHeight="1" x14ac:dyDescent="0.25">
      <c r="A32" s="98"/>
      <c r="B32" s="119"/>
      <c r="C32" s="119"/>
      <c r="D32" s="98"/>
      <c r="E32" s="61" t="s">
        <v>86</v>
      </c>
      <c r="F32" s="10">
        <v>0</v>
      </c>
      <c r="G32" s="62"/>
      <c r="H32" s="25">
        <v>0</v>
      </c>
      <c r="K32" s="25">
        <v>0</v>
      </c>
    </row>
    <row r="33" spans="1:11" s="25" customFormat="1" ht="87" customHeight="1" x14ac:dyDescent="0.25">
      <c r="A33" s="98"/>
      <c r="B33" s="119"/>
      <c r="C33" s="119"/>
      <c r="D33" s="98"/>
      <c r="E33" s="59" t="s">
        <v>92</v>
      </c>
      <c r="F33" s="10">
        <v>0</v>
      </c>
      <c r="G33" s="62"/>
      <c r="H33" s="25">
        <v>0</v>
      </c>
      <c r="K33" s="25">
        <v>0</v>
      </c>
    </row>
    <row r="34" spans="1:11" s="25" customFormat="1" ht="87" customHeight="1" x14ac:dyDescent="0.25">
      <c r="A34" s="98"/>
      <c r="B34" s="119"/>
      <c r="C34" s="119"/>
      <c r="D34" s="98"/>
      <c r="E34" s="65"/>
      <c r="F34" s="14"/>
      <c r="G34" s="62"/>
      <c r="H34" s="25">
        <v>0</v>
      </c>
      <c r="K34" s="25">
        <v>0</v>
      </c>
    </row>
    <row r="35" spans="1:11" s="25" customFormat="1" ht="87" customHeight="1" x14ac:dyDescent="0.25">
      <c r="A35" s="98"/>
      <c r="B35" s="119"/>
      <c r="C35" s="119"/>
      <c r="D35" s="98"/>
      <c r="E35" s="65" t="s">
        <v>19</v>
      </c>
      <c r="F35" s="13">
        <v>90</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98" t="str">
        <f>+H37</f>
        <v xml:space="preserve">2.b. Establish a model for Continuity of Care in North Dakota by September 30, 2025. </v>
      </c>
      <c r="B37" s="119" t="s">
        <v>82</v>
      </c>
      <c r="C37" s="119" t="s">
        <v>83</v>
      </c>
      <c r="D37" s="98" t="str">
        <f t="shared" ref="D37" si="0">+K37</f>
        <v>ESM 4.3 Number of businesses designated Infant Friendly Workplaces.</v>
      </c>
      <c r="E37" s="59"/>
      <c r="F37" s="9"/>
      <c r="G37" s="60"/>
      <c r="H37" s="18" t="str" cm="1">
        <f t="array" ref="H37:H42">+'2021-2022'!A37:A42</f>
        <v xml:space="preserve">2.b. Establish a model for Continuity of Care in North Dakota by September 30, 2025. </v>
      </c>
      <c r="I37" s="18"/>
      <c r="J37" s="18"/>
      <c r="K37" s="18" t="str" cm="1">
        <f t="array" ref="K37:K42">+'2021-2022'!D37:D42</f>
        <v>ESM 4.3 Number of businesses designated Infant Friendly Workplaces.</v>
      </c>
    </row>
    <row r="38" spans="1:11" s="25" customFormat="1" ht="87" customHeight="1" x14ac:dyDescent="0.25">
      <c r="A38" s="98"/>
      <c r="B38" s="119"/>
      <c r="C38" s="119"/>
      <c r="D38" s="98"/>
      <c r="E38" s="61"/>
      <c r="F38" s="10"/>
      <c r="G38" s="62"/>
      <c r="H38" s="25">
        <v>0</v>
      </c>
      <c r="K38" s="25">
        <v>0</v>
      </c>
    </row>
    <row r="39" spans="1:11" s="25" customFormat="1" ht="87" customHeight="1" x14ac:dyDescent="0.25">
      <c r="A39" s="98"/>
      <c r="B39" s="119"/>
      <c r="C39" s="119"/>
      <c r="D39" s="98"/>
      <c r="E39" s="61" t="s">
        <v>90</v>
      </c>
      <c r="F39" s="10">
        <v>147</v>
      </c>
      <c r="G39" s="62"/>
      <c r="H39" s="25">
        <v>0</v>
      </c>
      <c r="K39" s="25">
        <v>0</v>
      </c>
    </row>
    <row r="40" spans="1:11" s="25" customFormat="1" ht="87" customHeight="1" x14ac:dyDescent="0.25">
      <c r="A40" s="98"/>
      <c r="B40" s="119"/>
      <c r="C40" s="119"/>
      <c r="D40" s="98"/>
      <c r="E40" s="61" t="s">
        <v>91</v>
      </c>
      <c r="F40" s="10">
        <v>153</v>
      </c>
      <c r="G40" s="62"/>
      <c r="H40" s="25">
        <v>0</v>
      </c>
      <c r="K40" s="25">
        <v>0</v>
      </c>
    </row>
    <row r="41" spans="1:11" s="25" customFormat="1" ht="87" customHeight="1" x14ac:dyDescent="0.25">
      <c r="A41" s="98"/>
      <c r="B41" s="119"/>
      <c r="C41" s="119"/>
      <c r="D41" s="98"/>
      <c r="E41" s="65"/>
      <c r="F41" s="14"/>
      <c r="G41" s="62"/>
      <c r="H41" s="25">
        <v>0</v>
      </c>
      <c r="K41" s="25">
        <v>0</v>
      </c>
    </row>
    <row r="42" spans="1:11" s="25" customFormat="1" ht="87" customHeight="1" x14ac:dyDescent="0.25">
      <c r="A42" s="98"/>
      <c r="B42" s="119"/>
      <c r="C42" s="119"/>
      <c r="D42" s="98"/>
      <c r="E42" s="65" t="s">
        <v>19</v>
      </c>
      <c r="F42" s="13">
        <f>IF(+'2021-2022'!F42=0,"",+'2021-2022'!F42)</f>
        <v>200</v>
      </c>
      <c r="G42" s="64"/>
      <c r="H42" s="25">
        <v>0</v>
      </c>
      <c r="K42" s="25">
        <v>0</v>
      </c>
    </row>
    <row r="43" spans="1:11" s="25" customFormat="1" ht="87" customHeight="1" x14ac:dyDescent="0.25">
      <c r="A43" s="98" t="str">
        <f>+H43</f>
        <v xml:space="preserve">c.
</v>
      </c>
      <c r="B43" s="119" t="s">
        <v>16</v>
      </c>
      <c r="C43" s="119" t="s">
        <v>16</v>
      </c>
      <c r="D43" s="98"/>
      <c r="E43" s="59" t="s">
        <v>28</v>
      </c>
      <c r="F43" s="9"/>
      <c r="G43" s="60"/>
      <c r="H43" s="18" t="str" cm="1">
        <f t="array" ref="H43:H48">+'2021-2022'!A43:A48</f>
        <v xml:space="preserve">c.
</v>
      </c>
      <c r="I43" s="18"/>
      <c r="J43" s="18"/>
      <c r="K43" s="18" cm="1">
        <f t="array" ref="K43:K48">+'2021-2022'!D43:D48</f>
        <v>0</v>
      </c>
    </row>
    <row r="44" spans="1:11" s="25" customFormat="1" ht="87" customHeight="1" x14ac:dyDescent="0.25">
      <c r="A44" s="98"/>
      <c r="B44" s="119"/>
      <c r="C44" s="119"/>
      <c r="D44" s="98"/>
      <c r="E44" s="61" t="s">
        <v>4</v>
      </c>
      <c r="F44" s="10"/>
      <c r="G44" s="62"/>
      <c r="H44" s="25">
        <v>0</v>
      </c>
      <c r="K44" s="25">
        <v>0</v>
      </c>
    </row>
    <row r="45" spans="1:11" s="25" customFormat="1" ht="87" customHeight="1" x14ac:dyDescent="0.25">
      <c r="A45" s="98"/>
      <c r="B45" s="119"/>
      <c r="C45" s="119"/>
      <c r="D45" s="98"/>
      <c r="E45" s="61" t="s">
        <v>6</v>
      </c>
      <c r="F45" s="10"/>
      <c r="G45" s="62"/>
      <c r="H45" s="25">
        <v>0</v>
      </c>
      <c r="K45" s="25">
        <v>0</v>
      </c>
    </row>
    <row r="46" spans="1:11" s="25" customFormat="1" ht="87" customHeight="1" x14ac:dyDescent="0.25">
      <c r="A46" s="98"/>
      <c r="B46" s="119"/>
      <c r="C46" s="119"/>
      <c r="D46" s="98"/>
      <c r="E46" s="61" t="s">
        <v>5</v>
      </c>
      <c r="F46" s="10"/>
      <c r="G46" s="62"/>
      <c r="H46" s="25">
        <v>0</v>
      </c>
      <c r="K46" s="25">
        <v>0</v>
      </c>
    </row>
    <row r="47" spans="1:11" s="25" customFormat="1" ht="87" customHeight="1" x14ac:dyDescent="0.25">
      <c r="A47" s="98"/>
      <c r="B47" s="119"/>
      <c r="C47" s="119"/>
      <c r="D47" s="98"/>
      <c r="E47" s="65" t="s">
        <v>30</v>
      </c>
      <c r="F47" s="14" t="str">
        <f>IF(SUM(F43:F46)=0,"",SUM(F43:F46))</f>
        <v/>
      </c>
      <c r="G47" s="62"/>
      <c r="H47" s="25">
        <v>0</v>
      </c>
      <c r="K47" s="25">
        <v>0</v>
      </c>
    </row>
    <row r="48" spans="1:11" s="25" customFormat="1" ht="87" customHeight="1" x14ac:dyDescent="0.25">
      <c r="A48" s="98"/>
      <c r="B48" s="119"/>
      <c r="C48" s="119"/>
      <c r="D48" s="98"/>
      <c r="E48" s="65" t="s">
        <v>19</v>
      </c>
      <c r="F48" s="13" t="str">
        <f>IF(+'2021-2022'!F48=0,"",+'2021-2022'!F48)</f>
        <v/>
      </c>
      <c r="G48" s="64"/>
      <c r="H48" s="25">
        <v>0</v>
      </c>
      <c r="K48" s="25">
        <v>0</v>
      </c>
    </row>
    <row r="49" spans="1:14" s="25" customFormat="1" ht="39" customHeight="1" x14ac:dyDescent="0.25">
      <c r="A49" s="105" t="s">
        <v>17</v>
      </c>
      <c r="B49" s="106"/>
      <c r="C49" s="106"/>
      <c r="D49" s="106"/>
      <c r="E49" s="106"/>
      <c r="F49" s="106"/>
      <c r="G49" s="107"/>
    </row>
    <row r="50" spans="1:14" s="25" customFormat="1" ht="68.099999999999994" customHeight="1" x14ac:dyDescent="0.25">
      <c r="A50" s="93" t="str">
        <f>+H50</f>
        <v/>
      </c>
      <c r="B50" s="94"/>
      <c r="C50" s="94"/>
      <c r="D50" s="94"/>
      <c r="E50" s="94"/>
      <c r="F50" s="94"/>
      <c r="G50" s="95"/>
      <c r="H50" s="24" t="str" cm="1">
        <f t="array" ref="H50:N50">+IF('2021-2022'!A50:G50="","",'2021-2022'!A50:G50)</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98" t="str">
        <f>+H52</f>
        <v>a.</v>
      </c>
      <c r="B52" s="119" t="s">
        <v>14</v>
      </c>
      <c r="C52" s="119" t="s">
        <v>14</v>
      </c>
      <c r="D52" s="98"/>
      <c r="E52" s="59" t="s">
        <v>28</v>
      </c>
      <c r="F52" s="9"/>
      <c r="G52" s="60"/>
      <c r="H52" s="18" t="str" cm="1">
        <f t="array" ref="H52:H57">+'2021-2022'!A52:A57</f>
        <v>a.</v>
      </c>
      <c r="I52" s="18"/>
      <c r="J52" s="18"/>
      <c r="K52" s="18" cm="1">
        <f t="array" ref="K52:K57">+'2021-2022'!D52:D57</f>
        <v>0</v>
      </c>
    </row>
    <row r="53" spans="1:14" s="25" customFormat="1" ht="87" customHeight="1" x14ac:dyDescent="0.25">
      <c r="A53" s="98"/>
      <c r="B53" s="119"/>
      <c r="C53" s="119"/>
      <c r="D53" s="98"/>
      <c r="E53" s="61" t="s">
        <v>4</v>
      </c>
      <c r="F53" s="10"/>
      <c r="G53" s="62"/>
      <c r="H53" s="25">
        <v>0</v>
      </c>
      <c r="K53" s="25">
        <v>0</v>
      </c>
    </row>
    <row r="54" spans="1:14" s="25" customFormat="1" ht="87" customHeight="1" x14ac:dyDescent="0.25">
      <c r="A54" s="98"/>
      <c r="B54" s="119"/>
      <c r="C54" s="119"/>
      <c r="D54" s="98"/>
      <c r="E54" s="61" t="s">
        <v>6</v>
      </c>
      <c r="F54" s="10"/>
      <c r="G54" s="62"/>
      <c r="H54" s="25">
        <v>0</v>
      </c>
      <c r="K54" s="25">
        <v>0</v>
      </c>
    </row>
    <row r="55" spans="1:14" s="25" customFormat="1" ht="87" customHeight="1" x14ac:dyDescent="0.25">
      <c r="A55" s="98"/>
      <c r="B55" s="119"/>
      <c r="C55" s="119"/>
      <c r="D55" s="98"/>
      <c r="E55" s="61" t="s">
        <v>5</v>
      </c>
      <c r="F55" s="10"/>
      <c r="G55" s="62"/>
      <c r="H55" s="25">
        <v>0</v>
      </c>
      <c r="K55" s="25">
        <v>0</v>
      </c>
    </row>
    <row r="56" spans="1:14" s="25" customFormat="1" ht="87" customHeight="1" x14ac:dyDescent="0.25">
      <c r="A56" s="98"/>
      <c r="B56" s="119"/>
      <c r="C56" s="119"/>
      <c r="D56" s="98"/>
      <c r="E56" s="66" t="s">
        <v>30</v>
      </c>
      <c r="F56" s="12" t="str">
        <f>IF(SUM(F52:F55)=0,"",SUM(F52:F55))</f>
        <v/>
      </c>
      <c r="G56" s="62"/>
      <c r="H56" s="25">
        <v>0</v>
      </c>
      <c r="K56" s="25">
        <v>0</v>
      </c>
    </row>
    <row r="57" spans="1:14" s="25" customFormat="1" ht="87" customHeight="1" x14ac:dyDescent="0.25">
      <c r="A57" s="98"/>
      <c r="B57" s="119"/>
      <c r="C57" s="119"/>
      <c r="D57" s="98"/>
      <c r="E57" s="66" t="s">
        <v>19</v>
      </c>
      <c r="F57" s="11" t="str">
        <f>IF(+'2021-2022'!F57=0,"",+'2021-2022'!F57)</f>
        <v/>
      </c>
      <c r="G57" s="64"/>
      <c r="H57" s="25">
        <v>0</v>
      </c>
      <c r="K57" s="25">
        <v>0</v>
      </c>
    </row>
    <row r="58" spans="1:14" s="25" customFormat="1" ht="87" customHeight="1" x14ac:dyDescent="0.25">
      <c r="A58" s="98" t="str">
        <f>+H58</f>
        <v>b.</v>
      </c>
      <c r="B58" s="119" t="s">
        <v>15</v>
      </c>
      <c r="C58" s="119" t="s">
        <v>15</v>
      </c>
      <c r="D58" s="98"/>
      <c r="E58" s="59" t="s">
        <v>28</v>
      </c>
      <c r="F58" s="9"/>
      <c r="G58" s="60"/>
      <c r="H58" s="18" t="str" cm="1">
        <f t="array" ref="H58:H63">+'2021-2022'!A58:A63</f>
        <v>b.</v>
      </c>
      <c r="I58" s="18"/>
      <c r="J58" s="18"/>
      <c r="K58" s="18" cm="1">
        <f t="array" ref="K58:K63">+'2021-2022'!D58:D63</f>
        <v>0</v>
      </c>
    </row>
    <row r="59" spans="1:14" s="25" customFormat="1" ht="87" customHeight="1" x14ac:dyDescent="0.25">
      <c r="A59" s="98"/>
      <c r="B59" s="119"/>
      <c r="C59" s="119"/>
      <c r="D59" s="98"/>
      <c r="E59" s="61" t="s">
        <v>4</v>
      </c>
      <c r="F59" s="10"/>
      <c r="G59" s="62"/>
      <c r="H59" s="25">
        <v>0</v>
      </c>
      <c r="K59" s="25">
        <v>0</v>
      </c>
    </row>
    <row r="60" spans="1:14" s="25" customFormat="1" ht="87" customHeight="1" x14ac:dyDescent="0.25">
      <c r="A60" s="98"/>
      <c r="B60" s="119"/>
      <c r="C60" s="119"/>
      <c r="D60" s="98"/>
      <c r="E60" s="61" t="s">
        <v>6</v>
      </c>
      <c r="F60" s="10"/>
      <c r="G60" s="62"/>
      <c r="H60" s="25">
        <v>0</v>
      </c>
      <c r="K60" s="25">
        <v>0</v>
      </c>
    </row>
    <row r="61" spans="1:14" s="25" customFormat="1" ht="87" customHeight="1" x14ac:dyDescent="0.25">
      <c r="A61" s="98"/>
      <c r="B61" s="119"/>
      <c r="C61" s="119"/>
      <c r="D61" s="98"/>
      <c r="E61" s="61" t="s">
        <v>5</v>
      </c>
      <c r="F61" s="10"/>
      <c r="G61" s="62"/>
      <c r="H61" s="25">
        <v>0</v>
      </c>
      <c r="K61" s="25">
        <v>0</v>
      </c>
    </row>
    <row r="62" spans="1:14" s="25" customFormat="1" ht="87" customHeight="1" x14ac:dyDescent="0.25">
      <c r="A62" s="98"/>
      <c r="B62" s="119"/>
      <c r="C62" s="119"/>
      <c r="D62" s="98"/>
      <c r="E62" s="66" t="s">
        <v>30</v>
      </c>
      <c r="F62" s="12" t="str">
        <f>IF(SUM(F58:F61)=0,"",SUM(F58:F61))</f>
        <v/>
      </c>
      <c r="G62" s="62"/>
      <c r="H62" s="25">
        <v>0</v>
      </c>
      <c r="K62" s="25">
        <v>0</v>
      </c>
    </row>
    <row r="63" spans="1:14" s="25" customFormat="1" ht="87" customHeight="1" x14ac:dyDescent="0.25">
      <c r="A63" s="98"/>
      <c r="B63" s="119"/>
      <c r="C63" s="119"/>
      <c r="D63" s="98"/>
      <c r="E63" s="66" t="s">
        <v>19</v>
      </c>
      <c r="F63" s="11" t="str">
        <f>IF(+'2021-2022'!F63=0,"",+'2021-2022'!F63)</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98" t="str">
        <f>+H65</f>
        <v>c.</v>
      </c>
      <c r="B65" s="119" t="s">
        <v>16</v>
      </c>
      <c r="C65" s="119" t="s">
        <v>16</v>
      </c>
      <c r="D65" s="98"/>
      <c r="E65" s="59" t="s">
        <v>28</v>
      </c>
      <c r="F65" s="9"/>
      <c r="G65" s="60"/>
      <c r="H65" s="18" t="str" cm="1">
        <f t="array" ref="H65:H70">+'2021-2022'!A65:A70</f>
        <v>c.</v>
      </c>
      <c r="I65" s="18"/>
      <c r="J65" s="18"/>
      <c r="K65" s="18" cm="1">
        <f t="array" ref="K65:K70">+'2021-2022'!D65:D70</f>
        <v>0</v>
      </c>
    </row>
    <row r="66" spans="1:11" s="25" customFormat="1" ht="87" customHeight="1" x14ac:dyDescent="0.25">
      <c r="A66" s="98"/>
      <c r="B66" s="119"/>
      <c r="C66" s="119"/>
      <c r="D66" s="98"/>
      <c r="E66" s="61" t="s">
        <v>4</v>
      </c>
      <c r="F66" s="10"/>
      <c r="G66" s="62"/>
      <c r="H66" s="25">
        <v>0</v>
      </c>
      <c r="K66" s="25">
        <v>0</v>
      </c>
    </row>
    <row r="67" spans="1:11" s="25" customFormat="1" ht="87" customHeight="1" x14ac:dyDescent="0.25">
      <c r="A67" s="98"/>
      <c r="B67" s="119"/>
      <c r="C67" s="119"/>
      <c r="D67" s="98"/>
      <c r="E67" s="61" t="s">
        <v>6</v>
      </c>
      <c r="F67" s="10"/>
      <c r="G67" s="62"/>
      <c r="H67" s="25">
        <v>0</v>
      </c>
      <c r="K67" s="25">
        <v>0</v>
      </c>
    </row>
    <row r="68" spans="1:11" s="25" customFormat="1" ht="87" customHeight="1" x14ac:dyDescent="0.25">
      <c r="A68" s="98"/>
      <c r="B68" s="119"/>
      <c r="C68" s="119"/>
      <c r="D68" s="98"/>
      <c r="E68" s="61" t="s">
        <v>5</v>
      </c>
      <c r="F68" s="10"/>
      <c r="G68" s="62"/>
      <c r="H68" s="25">
        <v>0</v>
      </c>
      <c r="K68" s="25">
        <v>0</v>
      </c>
    </row>
    <row r="69" spans="1:11" s="25" customFormat="1" ht="87" customHeight="1" x14ac:dyDescent="0.25">
      <c r="A69" s="98"/>
      <c r="B69" s="119"/>
      <c r="C69" s="119"/>
      <c r="D69" s="98"/>
      <c r="E69" s="66" t="s">
        <v>30</v>
      </c>
      <c r="F69" s="12" t="str">
        <f>IF(SUM(F65:F68)=0,"",SUM(F65:F68))</f>
        <v/>
      </c>
      <c r="G69" s="62"/>
      <c r="H69" s="25">
        <v>0</v>
      </c>
      <c r="K69" s="25">
        <v>0</v>
      </c>
    </row>
    <row r="70" spans="1:11" s="25" customFormat="1" ht="87" customHeight="1" x14ac:dyDescent="0.25">
      <c r="A70" s="98"/>
      <c r="B70" s="119"/>
      <c r="C70" s="119"/>
      <c r="D70" s="98"/>
      <c r="E70" s="66" t="s">
        <v>19</v>
      </c>
      <c r="F70" s="11" t="str">
        <f>IF(+'2021-2022'!F70=0,"",+'2021-2022'!F70)</f>
        <v/>
      </c>
      <c r="G70" s="64"/>
      <c r="H70" s="25">
        <v>0</v>
      </c>
      <c r="K70" s="25">
        <v>0</v>
      </c>
    </row>
    <row r="71" spans="1:11" s="25" customFormat="1" ht="39" customHeight="1" x14ac:dyDescent="0.25">
      <c r="A71" s="86" t="s">
        <v>31</v>
      </c>
      <c r="B71" s="87"/>
      <c r="C71" s="87"/>
      <c r="D71" s="87"/>
      <c r="E71" s="87"/>
      <c r="F71" s="87"/>
      <c r="G71" s="88"/>
    </row>
    <row r="72" spans="1:11" s="25" customFormat="1" ht="330" customHeight="1" x14ac:dyDescent="0.25">
      <c r="A72" s="89" t="s">
        <v>97</v>
      </c>
      <c r="B72" s="123"/>
      <c r="C72" s="123"/>
      <c r="D72" s="123"/>
      <c r="E72" s="123"/>
      <c r="F72" s="123"/>
      <c r="G72" s="124"/>
    </row>
    <row r="73" spans="1:11" s="25" customFormat="1" ht="330" customHeight="1" x14ac:dyDescent="0.25">
      <c r="A73" s="89"/>
      <c r="B73" s="123"/>
      <c r="C73" s="123"/>
      <c r="D73" s="123"/>
      <c r="E73" s="123"/>
      <c r="F73" s="123"/>
      <c r="G73" s="124"/>
    </row>
    <row r="74" spans="1:11" s="25" customFormat="1" ht="330" customHeight="1" x14ac:dyDescent="0.25">
      <c r="A74" s="89"/>
      <c r="B74" s="123"/>
      <c r="C74" s="123"/>
      <c r="D74" s="123"/>
      <c r="E74" s="123"/>
      <c r="F74" s="123"/>
      <c r="G74" s="124"/>
    </row>
    <row r="75" spans="1:11" s="25" customFormat="1" ht="330" customHeight="1" x14ac:dyDescent="0.25">
      <c r="A75" s="125"/>
      <c r="B75" s="126"/>
      <c r="C75" s="126"/>
      <c r="D75" s="126"/>
      <c r="E75" s="126"/>
      <c r="F75" s="126"/>
      <c r="G75" s="127"/>
    </row>
    <row r="76" spans="1:11" s="25" customFormat="1" ht="39" customHeight="1" x14ac:dyDescent="0.25">
      <c r="A76" s="86" t="s">
        <v>32</v>
      </c>
      <c r="B76" s="87"/>
      <c r="C76" s="87"/>
      <c r="D76" s="87"/>
      <c r="E76" s="87"/>
      <c r="F76" s="87"/>
      <c r="G76" s="88"/>
    </row>
    <row r="77" spans="1:11" s="25" customFormat="1" ht="330" customHeight="1" x14ac:dyDescent="0.25">
      <c r="A77" s="92" t="s">
        <v>122</v>
      </c>
      <c r="B77" s="90"/>
      <c r="C77" s="90"/>
      <c r="D77" s="90"/>
      <c r="E77" s="90"/>
      <c r="F77" s="90"/>
      <c r="G77" s="91"/>
    </row>
    <row r="78" spans="1:11" s="25" customFormat="1" ht="330" customHeight="1" x14ac:dyDescent="0.25">
      <c r="A78" s="92"/>
      <c r="B78" s="90"/>
      <c r="C78" s="90"/>
      <c r="D78" s="90"/>
      <c r="E78" s="90"/>
      <c r="F78" s="90"/>
      <c r="G78" s="91"/>
    </row>
    <row r="79" spans="1:11" s="25" customFormat="1" ht="330" customHeight="1" x14ac:dyDescent="0.25">
      <c r="A79" s="92"/>
      <c r="B79" s="90"/>
      <c r="C79" s="90"/>
      <c r="D79" s="90"/>
      <c r="E79" s="90"/>
      <c r="F79" s="90"/>
      <c r="G79" s="91"/>
    </row>
    <row r="80" spans="1:11" s="25" customFormat="1" ht="330" customHeight="1" x14ac:dyDescent="0.25">
      <c r="A80" s="93"/>
      <c r="B80" s="94"/>
      <c r="C80" s="94"/>
      <c r="D80" s="94"/>
      <c r="E80" s="94"/>
      <c r="F80" s="94"/>
      <c r="G80" s="95"/>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587" priority="141">
      <formula>AND(TODAY()&gt;=#REF!,TODAY()&lt;#REF!)</formula>
    </cfRule>
  </conditionalFormatting>
  <conditionalFormatting sqref="F8:F10">
    <cfRule type="expression" dxfId="586" priority="142" stopIfTrue="1">
      <formula>NOT(AND(MAX(#REF!,#REF!)&gt;=#REF!,MIN(#REF!,#REF!)&lt;#REF!))</formula>
    </cfRule>
    <cfRule type="expression" dxfId="585" priority="143">
      <formula>AND(#REF!&gt;=#REF!,#REF!&lt;#REF!)</formula>
    </cfRule>
    <cfRule type="expression" dxfId="584" priority="144" stopIfTrue="1">
      <formula>AND(#REF!&gt;=#REF!,#REF!&lt;#REF!)</formula>
    </cfRule>
  </conditionalFormatting>
  <conditionalFormatting sqref="F11:F13">
    <cfRule type="expression" dxfId="583" priority="137">
      <formula>AND(TODAY()&gt;=#REF!,TODAY()&lt;#REF!)</formula>
    </cfRule>
  </conditionalFormatting>
  <conditionalFormatting sqref="F11:F13">
    <cfRule type="expression" dxfId="582" priority="138" stopIfTrue="1">
      <formula>NOT(AND(MAX(#REF!,#REF!)&gt;=#REF!,MIN(#REF!,#REF!)&lt;#REF!))</formula>
    </cfRule>
    <cfRule type="expression" dxfId="581" priority="139">
      <formula>AND(#REF!&gt;=#REF!,#REF!&lt;#REF!)</formula>
    </cfRule>
    <cfRule type="expression" dxfId="580" priority="140" stopIfTrue="1">
      <formula>AND(#REF!&gt;=#REF!,#REF!&lt;#REF!)</formula>
    </cfRule>
  </conditionalFormatting>
  <conditionalFormatting sqref="F33">
    <cfRule type="expression" dxfId="579" priority="129">
      <formula>AND(TODAY()&gt;=#REF!,TODAY()&lt;#REF!)</formula>
    </cfRule>
  </conditionalFormatting>
  <conditionalFormatting sqref="F17">
    <cfRule type="expression" dxfId="578" priority="121">
      <formula>AND(TODAY()&gt;=#REF!,TODAY()&lt;#REF!)</formula>
    </cfRule>
  </conditionalFormatting>
  <conditionalFormatting sqref="F32">
    <cfRule type="expression" dxfId="577" priority="133">
      <formula>AND(TODAY()&gt;=#REF!,TODAY()&lt;#REF!)</formula>
    </cfRule>
  </conditionalFormatting>
  <conditionalFormatting sqref="F32">
    <cfRule type="expression" dxfId="576" priority="134" stopIfTrue="1">
      <formula>NOT(AND(MAX(#REF!,#REF!)&gt;=#REF!,MIN(#REF!,#REF!)&lt;#REF!))</formula>
    </cfRule>
    <cfRule type="expression" dxfId="575" priority="135">
      <formula>AND(#REF!&gt;=#REF!,#REF!&lt;#REF!)</formula>
    </cfRule>
    <cfRule type="expression" dxfId="574" priority="136" stopIfTrue="1">
      <formula>AND(#REF!&gt;=#REF!,#REF!&lt;#REF!)</formula>
    </cfRule>
  </conditionalFormatting>
  <conditionalFormatting sqref="F33">
    <cfRule type="expression" dxfId="573" priority="130" stopIfTrue="1">
      <formula>NOT(AND(MAX(#REF!,#REF!)&gt;=#REF!,MIN(#REF!,#REF!)&lt;#REF!))</formula>
    </cfRule>
    <cfRule type="expression" dxfId="572" priority="131">
      <formula>AND(#REF!&gt;=#REF!,#REF!&lt;#REF!)</formula>
    </cfRule>
    <cfRule type="expression" dxfId="571" priority="132" stopIfTrue="1">
      <formula>AND(#REF!&gt;=#REF!,#REF!&lt;#REF!)</formula>
    </cfRule>
  </conditionalFormatting>
  <conditionalFormatting sqref="F14:F16">
    <cfRule type="expression" dxfId="570" priority="125">
      <formula>AND(TODAY()&gt;=#REF!,TODAY()&lt;#REF!)</formula>
    </cfRule>
  </conditionalFormatting>
  <conditionalFormatting sqref="F14:F16">
    <cfRule type="expression" dxfId="569" priority="126" stopIfTrue="1">
      <formula>NOT(AND(MAX(#REF!,#REF!)&gt;=#REF!,MIN(#REF!,#REF!)&lt;#REF!))</formula>
    </cfRule>
    <cfRule type="expression" dxfId="568" priority="127">
      <formula>AND(#REF!&gt;=#REF!,#REF!&lt;#REF!)</formula>
    </cfRule>
    <cfRule type="expression" dxfId="567" priority="128" stopIfTrue="1">
      <formula>AND(#REF!&gt;=#REF!,#REF!&lt;#REF!)</formula>
    </cfRule>
  </conditionalFormatting>
  <conditionalFormatting sqref="F17">
    <cfRule type="expression" dxfId="566" priority="122" stopIfTrue="1">
      <formula>NOT(AND(MAX(#REF!,#REF!)&gt;=#REF!,MIN(#REF!,#REF!)&lt;#REF!))</formula>
    </cfRule>
    <cfRule type="expression" dxfId="565" priority="123">
      <formula>AND(#REF!&gt;=#REF!,#REF!&lt;#REF!)</formula>
    </cfRule>
    <cfRule type="expression" dxfId="564" priority="124" stopIfTrue="1">
      <formula>AND(#REF!&gt;=#REF!,#REF!&lt;#REF!)</formula>
    </cfRule>
  </conditionalFormatting>
  <conditionalFormatting sqref="F24">
    <cfRule type="expression" dxfId="563" priority="113">
      <formula>AND(TODAY()&gt;=#REF!,TODAY()&lt;#REF!)</formula>
    </cfRule>
  </conditionalFormatting>
  <conditionalFormatting sqref="F21:F23">
    <cfRule type="expression" dxfId="562" priority="117">
      <formula>AND(TODAY()&gt;=#REF!,TODAY()&lt;#REF!)</formula>
    </cfRule>
  </conditionalFormatting>
  <conditionalFormatting sqref="F21:F23">
    <cfRule type="expression" dxfId="561" priority="118" stopIfTrue="1">
      <formula>NOT(AND(MAX(#REF!,#REF!)&gt;=#REF!,MIN(#REF!,#REF!)&lt;#REF!))</formula>
    </cfRule>
    <cfRule type="expression" dxfId="560" priority="119">
      <formula>AND(#REF!&gt;=#REF!,#REF!&lt;#REF!)</formula>
    </cfRule>
    <cfRule type="expression" dxfId="559" priority="120" stopIfTrue="1">
      <formula>AND(#REF!&gt;=#REF!,#REF!&lt;#REF!)</formula>
    </cfRule>
  </conditionalFormatting>
  <conditionalFormatting sqref="F24">
    <cfRule type="expression" dxfId="558" priority="114" stopIfTrue="1">
      <formula>NOT(AND(MAX(#REF!,#REF!)&gt;=#REF!,MIN(#REF!,#REF!)&lt;#REF!))</formula>
    </cfRule>
    <cfRule type="expression" dxfId="557" priority="115">
      <formula>AND(#REF!&gt;=#REF!,#REF!&lt;#REF!)</formula>
    </cfRule>
    <cfRule type="expression" dxfId="556" priority="116" stopIfTrue="1">
      <formula>AND(#REF!&gt;=#REF!,#REF!&lt;#REF!)</formula>
    </cfRule>
  </conditionalFormatting>
  <conditionalFormatting sqref="F40">
    <cfRule type="expression" dxfId="555" priority="105">
      <formula>AND(TODAY()&gt;=#REF!,TODAY()&lt;#REF!)</formula>
    </cfRule>
  </conditionalFormatting>
  <conditionalFormatting sqref="F37:F39">
    <cfRule type="expression" dxfId="554" priority="109">
      <formula>AND(TODAY()&gt;=#REF!,TODAY()&lt;#REF!)</formula>
    </cfRule>
  </conditionalFormatting>
  <conditionalFormatting sqref="F37:F39">
    <cfRule type="expression" dxfId="553" priority="110" stopIfTrue="1">
      <formula>NOT(AND(MAX(#REF!,#REF!)&gt;=#REF!,MIN(#REF!,#REF!)&lt;#REF!))</formula>
    </cfRule>
    <cfRule type="expression" dxfId="552" priority="111">
      <formula>AND(#REF!&gt;=#REF!,#REF!&lt;#REF!)</formula>
    </cfRule>
    <cfRule type="expression" dxfId="551" priority="112" stopIfTrue="1">
      <formula>AND(#REF!&gt;=#REF!,#REF!&lt;#REF!)</formula>
    </cfRule>
  </conditionalFormatting>
  <conditionalFormatting sqref="F40">
    <cfRule type="expression" dxfId="550" priority="106" stopIfTrue="1">
      <formula>NOT(AND(MAX(#REF!,#REF!)&gt;=#REF!,MIN(#REF!,#REF!)&lt;#REF!))</formula>
    </cfRule>
    <cfRule type="expression" dxfId="549" priority="107">
      <formula>AND(#REF!&gt;=#REF!,#REF!&lt;#REF!)</formula>
    </cfRule>
    <cfRule type="expression" dxfId="548" priority="108" stopIfTrue="1">
      <formula>AND(#REF!&gt;=#REF!,#REF!&lt;#REF!)</formula>
    </cfRule>
  </conditionalFormatting>
  <conditionalFormatting sqref="F46">
    <cfRule type="expression" dxfId="547" priority="97">
      <formula>AND(TODAY()&gt;=#REF!,TODAY()&lt;#REF!)</formula>
    </cfRule>
  </conditionalFormatting>
  <conditionalFormatting sqref="F43:F45">
    <cfRule type="expression" dxfId="546" priority="101">
      <formula>AND(TODAY()&gt;=#REF!,TODAY()&lt;#REF!)</formula>
    </cfRule>
  </conditionalFormatting>
  <conditionalFormatting sqref="F43:F45">
    <cfRule type="expression" dxfId="545" priority="102" stopIfTrue="1">
      <formula>NOT(AND(MAX(#REF!,#REF!)&gt;=#REF!,MIN(#REF!,#REF!)&lt;#REF!))</formula>
    </cfRule>
    <cfRule type="expression" dxfId="544" priority="103">
      <formula>AND(#REF!&gt;=#REF!,#REF!&lt;#REF!)</formula>
    </cfRule>
    <cfRule type="expression" dxfId="543" priority="104" stopIfTrue="1">
      <formula>AND(#REF!&gt;=#REF!,#REF!&lt;#REF!)</formula>
    </cfRule>
  </conditionalFormatting>
  <conditionalFormatting sqref="F46">
    <cfRule type="expression" dxfId="542" priority="98" stopIfTrue="1">
      <formula>NOT(AND(MAX(#REF!,#REF!)&gt;=#REF!,MIN(#REF!,#REF!)&lt;#REF!))</formula>
    </cfRule>
    <cfRule type="expression" dxfId="541" priority="99">
      <formula>AND(#REF!&gt;=#REF!,#REF!&lt;#REF!)</formula>
    </cfRule>
    <cfRule type="expression" dxfId="540" priority="100" stopIfTrue="1">
      <formula>AND(#REF!&gt;=#REF!,#REF!&lt;#REF!)</formula>
    </cfRule>
  </conditionalFormatting>
  <conditionalFormatting sqref="F55">
    <cfRule type="expression" dxfId="539" priority="89">
      <formula>AND(TODAY()&gt;=#REF!,TODAY()&lt;#REF!)</formula>
    </cfRule>
  </conditionalFormatting>
  <conditionalFormatting sqref="F52:F54">
    <cfRule type="expression" dxfId="538" priority="93">
      <formula>AND(TODAY()&gt;=#REF!,TODAY()&lt;#REF!)</formula>
    </cfRule>
  </conditionalFormatting>
  <conditionalFormatting sqref="F52:F54">
    <cfRule type="expression" dxfId="537" priority="94" stopIfTrue="1">
      <formula>NOT(AND(MAX(#REF!,#REF!)&gt;=#REF!,MIN(#REF!,#REF!)&lt;#REF!))</formula>
    </cfRule>
    <cfRule type="expression" dxfId="536" priority="95">
      <formula>AND(#REF!&gt;=#REF!,#REF!&lt;#REF!)</formula>
    </cfRule>
    <cfRule type="expression" dxfId="535" priority="96" stopIfTrue="1">
      <formula>AND(#REF!&gt;=#REF!,#REF!&lt;#REF!)</formula>
    </cfRule>
  </conditionalFormatting>
  <conditionalFormatting sqref="F55">
    <cfRule type="expression" dxfId="534" priority="90" stopIfTrue="1">
      <formula>NOT(AND(MAX(#REF!,#REF!)&gt;=#REF!,MIN(#REF!,#REF!)&lt;#REF!))</formula>
    </cfRule>
    <cfRule type="expression" dxfId="533" priority="91">
      <formula>AND(#REF!&gt;=#REF!,#REF!&lt;#REF!)</formula>
    </cfRule>
    <cfRule type="expression" dxfId="532" priority="92" stopIfTrue="1">
      <formula>AND(#REF!&gt;=#REF!,#REF!&lt;#REF!)</formula>
    </cfRule>
  </conditionalFormatting>
  <conditionalFormatting sqref="F61">
    <cfRule type="expression" dxfId="531" priority="81">
      <formula>AND(TODAY()&gt;=#REF!,TODAY()&lt;#REF!)</formula>
    </cfRule>
  </conditionalFormatting>
  <conditionalFormatting sqref="F58:F60">
    <cfRule type="expression" dxfId="530" priority="85">
      <formula>AND(TODAY()&gt;=#REF!,TODAY()&lt;#REF!)</formula>
    </cfRule>
  </conditionalFormatting>
  <conditionalFormatting sqref="F58:F60">
    <cfRule type="expression" dxfId="529" priority="86" stopIfTrue="1">
      <formula>NOT(AND(MAX(#REF!,#REF!)&gt;=#REF!,MIN(#REF!,#REF!)&lt;#REF!))</formula>
    </cfRule>
    <cfRule type="expression" dxfId="528" priority="87">
      <formula>AND(#REF!&gt;=#REF!,#REF!&lt;#REF!)</formula>
    </cfRule>
    <cfRule type="expression" dxfId="527" priority="88" stopIfTrue="1">
      <formula>AND(#REF!&gt;=#REF!,#REF!&lt;#REF!)</formula>
    </cfRule>
  </conditionalFormatting>
  <conditionalFormatting sqref="F61">
    <cfRule type="expression" dxfId="526" priority="82" stopIfTrue="1">
      <formula>NOT(AND(MAX(#REF!,#REF!)&gt;=#REF!,MIN(#REF!,#REF!)&lt;#REF!))</formula>
    </cfRule>
    <cfRule type="expression" dxfId="525" priority="83">
      <formula>AND(#REF!&gt;=#REF!,#REF!&lt;#REF!)</formula>
    </cfRule>
    <cfRule type="expression" dxfId="524" priority="84" stopIfTrue="1">
      <formula>AND(#REF!&gt;=#REF!,#REF!&lt;#REF!)</formula>
    </cfRule>
  </conditionalFormatting>
  <conditionalFormatting sqref="F68">
    <cfRule type="expression" dxfId="523" priority="73">
      <formula>AND(TODAY()&gt;=#REF!,TODAY()&lt;#REF!)</formula>
    </cfRule>
  </conditionalFormatting>
  <conditionalFormatting sqref="F65:F67">
    <cfRule type="expression" dxfId="522" priority="77">
      <formula>AND(TODAY()&gt;=#REF!,TODAY()&lt;#REF!)</formula>
    </cfRule>
  </conditionalFormatting>
  <conditionalFormatting sqref="F65:F67">
    <cfRule type="expression" dxfId="521" priority="78" stopIfTrue="1">
      <formula>NOT(AND(MAX(#REF!,#REF!)&gt;=#REF!,MIN(#REF!,#REF!)&lt;#REF!))</formula>
    </cfRule>
    <cfRule type="expression" dxfId="520" priority="79">
      <formula>AND(#REF!&gt;=#REF!,#REF!&lt;#REF!)</formula>
    </cfRule>
    <cfRule type="expression" dxfId="519" priority="80" stopIfTrue="1">
      <formula>AND(#REF!&gt;=#REF!,#REF!&lt;#REF!)</formula>
    </cfRule>
  </conditionalFormatting>
  <conditionalFormatting sqref="F68">
    <cfRule type="expression" dxfId="518" priority="74" stopIfTrue="1">
      <formula>NOT(AND(MAX(#REF!,#REF!)&gt;=#REF!,MIN(#REF!,#REF!)&lt;#REF!))</formula>
    </cfRule>
    <cfRule type="expression" dxfId="517" priority="75">
      <formula>AND(#REF!&gt;=#REF!,#REF!&lt;#REF!)</formula>
    </cfRule>
    <cfRule type="expression" dxfId="516" priority="76" stopIfTrue="1">
      <formula>AND(#REF!&gt;=#REF!,#REF!&lt;#REF!)</formula>
    </cfRule>
  </conditionalFormatting>
  <conditionalFormatting sqref="F18">
    <cfRule type="expression" dxfId="515" priority="69">
      <formula>AND(TODAY()&gt;=#REF!,TODAY()&lt;#REF!)</formula>
    </cfRule>
  </conditionalFormatting>
  <conditionalFormatting sqref="F18">
    <cfRule type="expression" dxfId="514" priority="70" stopIfTrue="1">
      <formula>NOT(AND(MAX(#REF!,#REF!)&gt;=#REF!,MIN(#REF!,#REF!)&lt;#REF!))</formula>
    </cfRule>
    <cfRule type="expression" dxfId="513" priority="71">
      <formula>AND(#REF!&gt;=#REF!,#REF!&lt;#REF!)</formula>
    </cfRule>
    <cfRule type="expression" dxfId="512" priority="72" stopIfTrue="1">
      <formula>AND(#REF!&gt;=#REF!,#REF!&lt;#REF!)</formula>
    </cfRule>
  </conditionalFormatting>
  <conditionalFormatting sqref="F25">
    <cfRule type="expression" dxfId="511" priority="65">
      <formula>AND(TODAY()&gt;=#REF!,TODAY()&lt;#REF!)</formula>
    </cfRule>
  </conditionalFormatting>
  <conditionalFormatting sqref="F25">
    <cfRule type="expression" dxfId="510" priority="66" stopIfTrue="1">
      <formula>NOT(AND(MAX(#REF!,#REF!)&gt;=#REF!,MIN(#REF!,#REF!)&lt;#REF!))</formula>
    </cfRule>
    <cfRule type="expression" dxfId="509" priority="67">
      <formula>AND(#REF!&gt;=#REF!,#REF!&lt;#REF!)</formula>
    </cfRule>
    <cfRule type="expression" dxfId="508" priority="68" stopIfTrue="1">
      <formula>AND(#REF!&gt;=#REF!,#REF!&lt;#REF!)</formula>
    </cfRule>
  </conditionalFormatting>
  <conditionalFormatting sqref="F34">
    <cfRule type="expression" dxfId="507" priority="61">
      <formula>AND(TODAY()&gt;=#REF!,TODAY()&lt;#REF!)</formula>
    </cfRule>
  </conditionalFormatting>
  <conditionalFormatting sqref="F34">
    <cfRule type="expression" dxfId="506" priority="62" stopIfTrue="1">
      <formula>NOT(AND(MAX(#REF!,#REF!)&gt;=#REF!,MIN(#REF!,#REF!)&lt;#REF!))</formula>
    </cfRule>
    <cfRule type="expression" dxfId="505" priority="63">
      <formula>AND(#REF!&gt;=#REF!,#REF!&lt;#REF!)</formula>
    </cfRule>
    <cfRule type="expression" dxfId="504" priority="64" stopIfTrue="1">
      <formula>AND(#REF!&gt;=#REF!,#REF!&lt;#REF!)</formula>
    </cfRule>
  </conditionalFormatting>
  <conditionalFormatting sqref="F41">
    <cfRule type="expression" dxfId="503" priority="57">
      <formula>AND(TODAY()&gt;=#REF!,TODAY()&lt;#REF!)</formula>
    </cfRule>
  </conditionalFormatting>
  <conditionalFormatting sqref="F41">
    <cfRule type="expression" dxfId="502" priority="58" stopIfTrue="1">
      <formula>NOT(AND(MAX(#REF!,#REF!)&gt;=#REF!,MIN(#REF!,#REF!)&lt;#REF!))</formula>
    </cfRule>
    <cfRule type="expression" dxfId="501" priority="59">
      <formula>AND(#REF!&gt;=#REF!,#REF!&lt;#REF!)</formula>
    </cfRule>
    <cfRule type="expression" dxfId="500" priority="60" stopIfTrue="1">
      <formula>AND(#REF!&gt;=#REF!,#REF!&lt;#REF!)</formula>
    </cfRule>
  </conditionalFormatting>
  <conditionalFormatting sqref="F47">
    <cfRule type="expression" dxfId="499" priority="53">
      <formula>AND(TODAY()&gt;=#REF!,TODAY()&lt;#REF!)</formula>
    </cfRule>
  </conditionalFormatting>
  <conditionalFormatting sqref="F47">
    <cfRule type="expression" dxfId="498" priority="54" stopIfTrue="1">
      <formula>NOT(AND(MAX(#REF!,#REF!)&gt;=#REF!,MIN(#REF!,#REF!)&lt;#REF!))</formula>
    </cfRule>
    <cfRule type="expression" dxfId="497" priority="55">
      <formula>AND(#REF!&gt;=#REF!,#REF!&lt;#REF!)</formula>
    </cfRule>
    <cfRule type="expression" dxfId="496" priority="56" stopIfTrue="1">
      <formula>AND(#REF!&gt;=#REF!,#REF!&lt;#REF!)</formula>
    </cfRule>
  </conditionalFormatting>
  <conditionalFormatting sqref="F56">
    <cfRule type="expression" dxfId="495" priority="49">
      <formula>AND(TODAY()&gt;=#REF!,TODAY()&lt;#REF!)</formula>
    </cfRule>
  </conditionalFormatting>
  <conditionalFormatting sqref="F56">
    <cfRule type="expression" dxfId="494" priority="50" stopIfTrue="1">
      <formula>NOT(AND(MAX(#REF!,#REF!)&gt;=#REF!,MIN(#REF!,#REF!)&lt;#REF!))</formula>
    </cfRule>
    <cfRule type="expression" dxfId="493" priority="51">
      <formula>AND(#REF!&gt;=#REF!,#REF!&lt;#REF!)</formula>
    </cfRule>
    <cfRule type="expression" dxfId="492" priority="52" stopIfTrue="1">
      <formula>AND(#REF!&gt;=#REF!,#REF!&lt;#REF!)</formula>
    </cfRule>
  </conditionalFormatting>
  <conditionalFormatting sqref="F62">
    <cfRule type="expression" dxfId="491" priority="45">
      <formula>AND(TODAY()&gt;=#REF!,TODAY()&lt;#REF!)</formula>
    </cfRule>
  </conditionalFormatting>
  <conditionalFormatting sqref="F62">
    <cfRule type="expression" dxfId="490" priority="46" stopIfTrue="1">
      <formula>NOT(AND(MAX(#REF!,#REF!)&gt;=#REF!,MIN(#REF!,#REF!)&lt;#REF!))</formula>
    </cfRule>
    <cfRule type="expression" dxfId="489" priority="47">
      <formula>AND(#REF!&gt;=#REF!,#REF!&lt;#REF!)</formula>
    </cfRule>
    <cfRule type="expression" dxfId="488" priority="48" stopIfTrue="1">
      <formula>AND(#REF!&gt;=#REF!,#REF!&lt;#REF!)</formula>
    </cfRule>
  </conditionalFormatting>
  <conditionalFormatting sqref="F69">
    <cfRule type="expression" dxfId="487" priority="41">
      <formula>AND(TODAY()&gt;=#REF!,TODAY()&lt;#REF!)</formula>
    </cfRule>
  </conditionalFormatting>
  <conditionalFormatting sqref="F69">
    <cfRule type="expression" dxfId="486" priority="42" stopIfTrue="1">
      <formula>NOT(AND(MAX(#REF!,#REF!)&gt;=#REF!,MIN(#REF!,#REF!)&lt;#REF!))</formula>
    </cfRule>
    <cfRule type="expression" dxfId="485" priority="43">
      <formula>AND(#REF!&gt;=#REF!,#REF!&lt;#REF!)</formula>
    </cfRule>
    <cfRule type="expression" dxfId="484" priority="44" stopIfTrue="1">
      <formula>AND(#REF!&gt;=#REF!,#REF!&lt;#REF!)</formula>
    </cfRule>
  </conditionalFormatting>
  <conditionalFormatting sqref="F19">
    <cfRule type="expression" dxfId="483" priority="37">
      <formula>AND(TODAY()&gt;=#REF!,TODAY()&lt;#REF!)</formula>
    </cfRule>
  </conditionalFormatting>
  <conditionalFormatting sqref="F19">
    <cfRule type="expression" dxfId="482" priority="38" stopIfTrue="1">
      <formula>NOT(AND(MAX(#REF!,#REF!)&gt;=#REF!,MIN(#REF!,#REF!)&lt;#REF!))</formula>
    </cfRule>
    <cfRule type="expression" dxfId="481" priority="39">
      <formula>AND(#REF!&gt;=#REF!,#REF!&lt;#REF!)</formula>
    </cfRule>
    <cfRule type="expression" dxfId="480" priority="40" stopIfTrue="1">
      <formula>AND(#REF!&gt;=#REF!,#REF!&lt;#REF!)</formula>
    </cfRule>
  </conditionalFormatting>
  <conditionalFormatting sqref="F26">
    <cfRule type="expression" dxfId="479" priority="33">
      <formula>AND(TODAY()&gt;=#REF!,TODAY()&lt;#REF!)</formula>
    </cfRule>
  </conditionalFormatting>
  <conditionalFormatting sqref="F26">
    <cfRule type="expression" dxfId="478" priority="34" stopIfTrue="1">
      <formula>NOT(AND(MAX(#REF!,#REF!)&gt;=#REF!,MIN(#REF!,#REF!)&lt;#REF!))</formula>
    </cfRule>
    <cfRule type="expression" dxfId="477" priority="35">
      <formula>AND(#REF!&gt;=#REF!,#REF!&lt;#REF!)</formula>
    </cfRule>
    <cfRule type="expression" dxfId="476" priority="36" stopIfTrue="1">
      <formula>AND(#REF!&gt;=#REF!,#REF!&lt;#REF!)</formula>
    </cfRule>
  </conditionalFormatting>
  <conditionalFormatting sqref="F35">
    <cfRule type="expression" dxfId="475" priority="29">
      <formula>AND(TODAY()&gt;=#REF!,TODAY()&lt;#REF!)</formula>
    </cfRule>
  </conditionalFormatting>
  <conditionalFormatting sqref="F35">
    <cfRule type="expression" dxfId="474" priority="30" stopIfTrue="1">
      <formula>NOT(AND(MAX(#REF!,#REF!)&gt;=#REF!,MIN(#REF!,#REF!)&lt;#REF!))</formula>
    </cfRule>
    <cfRule type="expression" dxfId="473" priority="31">
      <formula>AND(#REF!&gt;=#REF!,#REF!&lt;#REF!)</formula>
    </cfRule>
    <cfRule type="expression" dxfId="472" priority="32" stopIfTrue="1">
      <formula>AND(#REF!&gt;=#REF!,#REF!&lt;#REF!)</formula>
    </cfRule>
  </conditionalFormatting>
  <conditionalFormatting sqref="F42">
    <cfRule type="expression" dxfId="471" priority="25">
      <formula>AND(TODAY()&gt;=#REF!,TODAY()&lt;#REF!)</formula>
    </cfRule>
  </conditionalFormatting>
  <conditionalFormatting sqref="F42">
    <cfRule type="expression" dxfId="470" priority="26" stopIfTrue="1">
      <formula>NOT(AND(MAX(#REF!,#REF!)&gt;=#REF!,MIN(#REF!,#REF!)&lt;#REF!))</formula>
    </cfRule>
    <cfRule type="expression" dxfId="469" priority="27">
      <formula>AND(#REF!&gt;=#REF!,#REF!&lt;#REF!)</formula>
    </cfRule>
    <cfRule type="expression" dxfId="468" priority="28" stopIfTrue="1">
      <formula>AND(#REF!&gt;=#REF!,#REF!&lt;#REF!)</formula>
    </cfRule>
  </conditionalFormatting>
  <conditionalFormatting sqref="F48">
    <cfRule type="expression" dxfId="467" priority="21">
      <formula>AND(TODAY()&gt;=#REF!,TODAY()&lt;#REF!)</formula>
    </cfRule>
  </conditionalFormatting>
  <conditionalFormatting sqref="F48">
    <cfRule type="expression" dxfId="466" priority="22" stopIfTrue="1">
      <formula>NOT(AND(MAX(#REF!,#REF!)&gt;=#REF!,MIN(#REF!,#REF!)&lt;#REF!))</formula>
    </cfRule>
    <cfRule type="expression" dxfId="465" priority="23">
      <formula>AND(#REF!&gt;=#REF!,#REF!&lt;#REF!)</formula>
    </cfRule>
    <cfRule type="expression" dxfId="464" priority="24" stopIfTrue="1">
      <formula>AND(#REF!&gt;=#REF!,#REF!&lt;#REF!)</formula>
    </cfRule>
  </conditionalFormatting>
  <conditionalFormatting sqref="F57">
    <cfRule type="expression" dxfId="463" priority="17">
      <formula>AND(TODAY()&gt;=#REF!,TODAY()&lt;#REF!)</formula>
    </cfRule>
  </conditionalFormatting>
  <conditionalFormatting sqref="F57">
    <cfRule type="expression" dxfId="462" priority="18" stopIfTrue="1">
      <formula>NOT(AND(MAX(#REF!,#REF!)&gt;=#REF!,MIN(#REF!,#REF!)&lt;#REF!))</formula>
    </cfRule>
    <cfRule type="expression" dxfId="461" priority="19">
      <formula>AND(#REF!&gt;=#REF!,#REF!&lt;#REF!)</formula>
    </cfRule>
    <cfRule type="expression" dxfId="460" priority="20" stopIfTrue="1">
      <formula>AND(#REF!&gt;=#REF!,#REF!&lt;#REF!)</formula>
    </cfRule>
  </conditionalFormatting>
  <conditionalFormatting sqref="F63">
    <cfRule type="expression" dxfId="459" priority="13">
      <formula>AND(TODAY()&gt;=#REF!,TODAY()&lt;#REF!)</formula>
    </cfRule>
  </conditionalFormatting>
  <conditionalFormatting sqref="F63">
    <cfRule type="expression" dxfId="458" priority="14" stopIfTrue="1">
      <formula>NOT(AND(MAX(#REF!,#REF!)&gt;=#REF!,MIN(#REF!,#REF!)&lt;#REF!))</formula>
    </cfRule>
    <cfRule type="expression" dxfId="457" priority="15">
      <formula>AND(#REF!&gt;=#REF!,#REF!&lt;#REF!)</formula>
    </cfRule>
    <cfRule type="expression" dxfId="456" priority="16" stopIfTrue="1">
      <formula>AND(#REF!&gt;=#REF!,#REF!&lt;#REF!)</formula>
    </cfRule>
  </conditionalFormatting>
  <conditionalFormatting sqref="F70">
    <cfRule type="expression" dxfId="455" priority="9">
      <formula>AND(TODAY()&gt;=#REF!,TODAY()&lt;#REF!)</formula>
    </cfRule>
  </conditionalFormatting>
  <conditionalFormatting sqref="F70">
    <cfRule type="expression" dxfId="454" priority="10" stopIfTrue="1">
      <formula>NOT(AND(MAX(#REF!,#REF!)&gt;=#REF!,MIN(#REF!,#REF!)&lt;#REF!))</formula>
    </cfRule>
    <cfRule type="expression" dxfId="453" priority="11">
      <formula>AND(#REF!&gt;=#REF!,#REF!&lt;#REF!)</formula>
    </cfRule>
    <cfRule type="expression" dxfId="452" priority="12" stopIfTrue="1">
      <formula>AND(#REF!&gt;=#REF!,#REF!&lt;#REF!)</formula>
    </cfRule>
  </conditionalFormatting>
  <conditionalFormatting sqref="F31">
    <cfRule type="expression" dxfId="451" priority="1">
      <formula>AND(TODAY()&gt;=#REF!,TODAY()&lt;#REF!)</formula>
    </cfRule>
  </conditionalFormatting>
  <conditionalFormatting sqref="F30">
    <cfRule type="expression" dxfId="450" priority="5">
      <formula>AND(TODAY()&gt;=#REF!,TODAY()&lt;#REF!)</formula>
    </cfRule>
  </conditionalFormatting>
  <conditionalFormatting sqref="F30">
    <cfRule type="expression" dxfId="449" priority="6" stopIfTrue="1">
      <formula>NOT(AND(MAX(#REF!,#REF!)&gt;=#REF!,MIN(#REF!,#REF!)&lt;#REF!))</formula>
    </cfRule>
    <cfRule type="expression" dxfId="448" priority="7">
      <formula>AND(#REF!&gt;=#REF!,#REF!&lt;#REF!)</formula>
    </cfRule>
    <cfRule type="expression" dxfId="447" priority="8" stopIfTrue="1">
      <formula>AND(#REF!&gt;=#REF!,#REF!&lt;#REF!)</formula>
    </cfRule>
  </conditionalFormatting>
  <conditionalFormatting sqref="F31">
    <cfRule type="expression" dxfId="446" priority="2" stopIfTrue="1">
      <formula>NOT(AND(MAX(#REF!,#REF!)&gt;=#REF!,MIN(#REF!,#REF!)&lt;#REF!))</formula>
    </cfRule>
    <cfRule type="expression" dxfId="445" priority="3">
      <formula>AND(#REF!&gt;=#REF!,#REF!&lt;#REF!)</formula>
    </cfRule>
    <cfRule type="expression" dxfId="444" priority="4" stopIfTrue="1">
      <formula>AND(#REF!&gt;=#REF!,#REF!&lt;#REF!)</formula>
    </cfRule>
  </conditionalFormatting>
  <printOptions horizontalCentered="1"/>
  <pageMargins left="0.25" right="0.25" top="0.5" bottom="0.35" header="0" footer="0"/>
  <pageSetup scale="36"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ignoredErrors>
    <ignoredError sqref="A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7"/>
  <sheetViews>
    <sheetView showGridLines="0" showRuler="0" topLeftCell="A70" zoomScale="30" zoomScaleNormal="3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0" t="s">
        <v>33</v>
      </c>
      <c r="B1" s="110"/>
      <c r="C1" s="110"/>
      <c r="D1" s="110"/>
      <c r="E1" s="110"/>
      <c r="F1" s="110"/>
      <c r="G1" s="110"/>
    </row>
    <row r="2" spans="1:110" ht="40.5" x14ac:dyDescent="0.25">
      <c r="A2" s="111" t="str">
        <f>+H2</f>
        <v>Population Domain: Perinatal/Infant</v>
      </c>
      <c r="B2" s="111"/>
      <c r="C2" s="111"/>
      <c r="D2" s="111"/>
      <c r="E2" s="111"/>
      <c r="F2" s="111"/>
      <c r="G2" s="111"/>
      <c r="H2" s="24" t="str" cm="1">
        <f t="array" ref="H2:N2">+'2020-2021'!A2:G2</f>
        <v>Population Domain: Perinatal/Infant</v>
      </c>
      <c r="I2" s="24">
        <v>0</v>
      </c>
      <c r="J2" s="24">
        <v>0</v>
      </c>
      <c r="K2" s="24">
        <v>0</v>
      </c>
      <c r="L2" s="24">
        <v>0</v>
      </c>
      <c r="M2" s="24">
        <v>0</v>
      </c>
      <c r="N2" s="24">
        <v>0</v>
      </c>
    </row>
    <row r="3" spans="1:110" ht="37.5" x14ac:dyDescent="0.25">
      <c r="A3" s="112" t="str">
        <f>+H3</f>
        <v>Priority Need: Breastfeeding, with a priority amongst American Indian women</v>
      </c>
      <c r="B3" s="113"/>
      <c r="C3" s="113"/>
      <c r="D3" s="113"/>
      <c r="E3" s="113"/>
      <c r="F3" s="113"/>
      <c r="G3" s="113"/>
      <c r="H3" s="24" t="str" cm="1">
        <f t="array" ref="H3:N3">+'2020-2021'!A3:G3</f>
        <v>Priority Need: Breastfeeding, with a priority amongst American Indian women</v>
      </c>
      <c r="I3" s="24">
        <v>0</v>
      </c>
      <c r="J3" s="24">
        <v>0</v>
      </c>
      <c r="K3" s="24">
        <v>0</v>
      </c>
      <c r="L3" s="24">
        <v>0</v>
      </c>
      <c r="M3" s="24">
        <v>0</v>
      </c>
      <c r="N3" s="24">
        <v>0</v>
      </c>
    </row>
    <row r="4" spans="1:110" s="24" customFormat="1" ht="34.5" x14ac:dyDescent="0.25">
      <c r="A4" s="114" t="str">
        <f>+H4</f>
        <v>NPM#4: A) Percent of infants who are ever breastfed, and B) Percent of infants breastfed exclusively through 6 months</v>
      </c>
      <c r="B4" s="115"/>
      <c r="C4" s="115"/>
      <c r="D4" s="115"/>
      <c r="E4" s="115"/>
      <c r="F4" s="115"/>
      <c r="G4" s="115"/>
      <c r="H4" s="24" t="str" cm="1">
        <f t="array" ref="H4:N4">+'2020-2021'!A4:G4</f>
        <v>NPM#4: A) Percent of infants who are ever breastfed, and B) Percent of infants breastfed exclusively through 6 months</v>
      </c>
      <c r="I4" s="24">
        <v>0</v>
      </c>
      <c r="J4" s="24">
        <v>0</v>
      </c>
      <c r="K4" s="24">
        <v>0</v>
      </c>
      <c r="L4" s="24">
        <v>0</v>
      </c>
      <c r="M4" s="24">
        <v>0</v>
      </c>
      <c r="N4" s="24">
        <v>0</v>
      </c>
    </row>
    <row r="5" spans="1:110" s="19" customFormat="1" ht="39" customHeight="1" x14ac:dyDescent="0.25">
      <c r="A5" s="116" t="s">
        <v>7</v>
      </c>
      <c r="B5" s="117"/>
      <c r="C5" s="117"/>
      <c r="D5" s="117"/>
      <c r="E5" s="117"/>
      <c r="F5" s="117"/>
      <c r="G5" s="118"/>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3" t="str">
        <f>+H6</f>
        <v xml:space="preserve">By September 30, 2025, increase the percentage of North Dakota infants who are ever breastfed from 84.8% to 89%
Data Source: 2016 CDC National Immunization Survey. </v>
      </c>
      <c r="B6" s="94"/>
      <c r="C6" s="94"/>
      <c r="D6" s="94"/>
      <c r="E6" s="94"/>
      <c r="F6" s="94"/>
      <c r="G6" s="95"/>
      <c r="H6" s="24" t="str" cm="1">
        <f t="array" ref="H6:N6">+IF('2022-2023'!A6:G6="","",'2022-2023'!A6:G6)</f>
        <v xml:space="preserve">By September 30, 2025, increase the percentage of North Dakota infants who are ever breastfed from 84.8% to 89%
Data Source: 2016 CDC National Immunization Survey.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8" t="str">
        <f>+H8</f>
        <v>1. a. Increase the number of hospitals trained with the EMPower training from 2 to 6 by September 30, 2025.</v>
      </c>
      <c r="B8" s="119" t="s">
        <v>99</v>
      </c>
      <c r="C8" s="119" t="s">
        <v>100</v>
      </c>
      <c r="D8" s="98" t="s">
        <v>105</v>
      </c>
      <c r="E8" s="59"/>
      <c r="F8" s="82"/>
      <c r="G8" s="60"/>
      <c r="H8" s="18" t="str" cm="1">
        <f t="array" ref="H8:H13">+'2022-2023'!A8:A13</f>
        <v>1. a. Increase the number of hospitals trained with the EMPower training from 2 to 6 by September 30, 2025.</v>
      </c>
      <c r="I8" s="18"/>
      <c r="J8" s="18"/>
      <c r="K8" s="18" t="str" cm="1">
        <f t="array" ref="K8:K13">+'2022-2023'!D8:D13</f>
        <v>ESM 4.4 Percent of maternity care staff trained with the EMPower curriculum.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8"/>
      <c r="B9" s="119"/>
      <c r="C9" s="119"/>
      <c r="D9" s="98"/>
      <c r="E9" s="61"/>
      <c r="F9" s="79"/>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8"/>
      <c r="B10" s="119"/>
      <c r="C10" s="119"/>
      <c r="D10" s="98"/>
      <c r="E10" s="61" t="s">
        <v>108</v>
      </c>
      <c r="F10" s="79">
        <v>4.8000000000000001E-2</v>
      </c>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8"/>
      <c r="B11" s="119"/>
      <c r="C11" s="119"/>
      <c r="D11" s="98"/>
      <c r="E11" s="61" t="s">
        <v>109</v>
      </c>
      <c r="F11" s="79">
        <v>0.49199999999999999</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8"/>
      <c r="B12" s="119"/>
      <c r="C12" s="119"/>
      <c r="D12" s="98"/>
      <c r="E12" s="83" t="s">
        <v>119</v>
      </c>
      <c r="F12" s="84">
        <v>0.51600000000000001</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8"/>
      <c r="B13" s="119"/>
      <c r="C13" s="119"/>
      <c r="D13" s="98"/>
      <c r="E13" s="63" t="s">
        <v>19</v>
      </c>
      <c r="F13" s="80">
        <v>0.6</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8" t="str">
        <f>+H14</f>
        <v xml:space="preserve">1.b. Establish partnerships with programs serving American Indian women to identify opportunities to incorporate/enhance breastfeeding education and messaging.    </v>
      </c>
      <c r="B14" s="119" t="s">
        <v>106</v>
      </c>
      <c r="C14" s="119" t="s">
        <v>15</v>
      </c>
      <c r="D14" s="98">
        <f t="shared" ref="D14" si="0">+K14</f>
        <v>0</v>
      </c>
      <c r="E14" s="59" t="s">
        <v>28</v>
      </c>
      <c r="F14" s="9"/>
      <c r="G14" s="60"/>
      <c r="H14" s="18" t="str" cm="1">
        <f t="array" ref="H14:H19">+'2022-2023'!A14:A19</f>
        <v xml:space="preserve">1.b. Establish partnerships with programs serving American Indian women to identify opportunities to incorporate/enhance breastfeeding education and messaging.    </v>
      </c>
      <c r="I14" s="18"/>
      <c r="J14" s="18"/>
      <c r="K14" s="18" cm="1">
        <f t="array" ref="K14:K19">+'2022-2023'!D14:D19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8"/>
      <c r="B15" s="119"/>
      <c r="C15" s="119"/>
      <c r="D15" s="9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8"/>
      <c r="B16" s="119"/>
      <c r="C16" s="119"/>
      <c r="D16" s="9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8"/>
      <c r="B17" s="119"/>
      <c r="C17" s="119"/>
      <c r="D17" s="9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8"/>
      <c r="B18" s="119"/>
      <c r="C18" s="119"/>
      <c r="D18" s="98"/>
      <c r="E18" s="63" t="s">
        <v>34</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8"/>
      <c r="B19" s="119"/>
      <c r="C19" s="119"/>
      <c r="D19" s="98"/>
      <c r="E19" s="63" t="s">
        <v>19</v>
      </c>
      <c r="F19" s="15" t="str">
        <f>IF(+'2022-2023'!F19=0,"",+'2022-2023'!F19)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8" t="str">
        <f>+H21</f>
        <v>c.</v>
      </c>
      <c r="B21" s="119" t="s">
        <v>16</v>
      </c>
      <c r="C21" s="119" t="s">
        <v>16</v>
      </c>
      <c r="D21" s="98">
        <f t="shared" ref="D21" si="1">+K21</f>
        <v>0</v>
      </c>
      <c r="E21" s="59" t="s">
        <v>28</v>
      </c>
      <c r="F21" s="9"/>
      <c r="G21" s="60"/>
      <c r="H21" s="18" t="str" cm="1">
        <f t="array" ref="H21:H26">+'2022-2023'!A21:A26</f>
        <v>c.</v>
      </c>
      <c r="I21" s="18"/>
      <c r="J21" s="18"/>
      <c r="K21" s="18" cm="1">
        <f t="array" ref="K21:K26">+'2022-2023'!D21:D26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8"/>
      <c r="B22" s="119"/>
      <c r="C22" s="119"/>
      <c r="D22" s="98"/>
      <c r="E22" s="61" t="s">
        <v>4</v>
      </c>
      <c r="F22" s="10"/>
      <c r="G22" s="62"/>
      <c r="H22" s="25">
        <v>0</v>
      </c>
      <c r="K22" s="25">
        <v>0</v>
      </c>
    </row>
    <row r="23" spans="1:110" s="25" customFormat="1" ht="87" customHeight="1" x14ac:dyDescent="0.25">
      <c r="A23" s="98"/>
      <c r="B23" s="119"/>
      <c r="C23" s="119"/>
      <c r="D23" s="98"/>
      <c r="E23" s="61" t="s">
        <v>6</v>
      </c>
      <c r="F23" s="10"/>
      <c r="G23" s="62"/>
      <c r="H23" s="25">
        <v>0</v>
      </c>
      <c r="K23" s="25">
        <v>0</v>
      </c>
    </row>
    <row r="24" spans="1:110" s="25" customFormat="1" ht="87" customHeight="1" x14ac:dyDescent="0.25">
      <c r="A24" s="98"/>
      <c r="B24" s="119"/>
      <c r="C24" s="119"/>
      <c r="D24" s="98"/>
      <c r="E24" s="61" t="s">
        <v>5</v>
      </c>
      <c r="F24" s="10"/>
      <c r="G24" s="62"/>
      <c r="H24" s="25">
        <v>0</v>
      </c>
      <c r="K24" s="25">
        <v>0</v>
      </c>
    </row>
    <row r="25" spans="1:110" s="25" customFormat="1" ht="87" customHeight="1" x14ac:dyDescent="0.25">
      <c r="A25" s="98"/>
      <c r="B25" s="119"/>
      <c r="C25" s="119"/>
      <c r="D25" s="98"/>
      <c r="E25" s="63" t="s">
        <v>34</v>
      </c>
      <c r="F25" s="20" t="str">
        <f>IF(SUM(F21:F24)=0,"",SUM(F21:F24))</f>
        <v/>
      </c>
      <c r="G25" s="62"/>
      <c r="H25" s="25">
        <v>0</v>
      </c>
      <c r="K25" s="25">
        <v>0</v>
      </c>
    </row>
    <row r="26" spans="1:110" s="25" customFormat="1" ht="87" customHeight="1" x14ac:dyDescent="0.25">
      <c r="A26" s="98"/>
      <c r="B26" s="119"/>
      <c r="C26" s="119"/>
      <c r="D26" s="98"/>
      <c r="E26" s="63" t="s">
        <v>19</v>
      </c>
      <c r="F26" s="15" t="str">
        <f>IF(+'2022-2023'!F26=0,"",+'2022-2023'!F26)</f>
        <v/>
      </c>
      <c r="G26" s="64"/>
      <c r="H26" s="25">
        <v>0</v>
      </c>
      <c r="K26" s="25">
        <v>0</v>
      </c>
    </row>
    <row r="27" spans="1:110" s="25" customFormat="1" ht="39" customHeight="1" x14ac:dyDescent="0.25">
      <c r="A27" s="120" t="s">
        <v>8</v>
      </c>
      <c r="B27" s="121"/>
      <c r="C27" s="121"/>
      <c r="D27" s="121"/>
      <c r="E27" s="121"/>
      <c r="F27" s="121"/>
      <c r="G27" s="122"/>
    </row>
    <row r="28" spans="1:110" s="25" customFormat="1" ht="68.099999999999994" customHeight="1" x14ac:dyDescent="0.25">
      <c r="A28" s="93" t="str">
        <f>+H28</f>
        <v xml:space="preserve">By September 30, 2025, increase the percentage of North Dakota infants who are breastfed exclusively at 6 months from 27.9% to 35%
Data Source: 2016 CDC National Immunization Survey.          </v>
      </c>
      <c r="B28" s="94"/>
      <c r="C28" s="94"/>
      <c r="D28" s="94"/>
      <c r="E28" s="94"/>
      <c r="F28" s="94"/>
      <c r="G28" s="95"/>
      <c r="H28" s="24" t="str" cm="1">
        <f t="array" ref="H28:N28">+IF('2022-2023'!A28:G28="","",'2022-2023'!A28:G28)</f>
        <v xml:space="preserve">By September 30, 2025, increase the percentage of North Dakota infants who are breastfed exclusively at 6 months from 27.9% to 35%
Data Source: 2016 CDC National Immunization Survey.          </v>
      </c>
      <c r="I28" s="25" t="str">
        <v/>
      </c>
      <c r="J28" s="25" t="str">
        <v/>
      </c>
      <c r="K28" s="25" t="str">
        <v/>
      </c>
      <c r="L28" s="25" t="str">
        <v/>
      </c>
      <c r="M28" s="25" t="str">
        <v/>
      </c>
      <c r="N28" s="25" t="str">
        <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98" t="str">
        <f>+H30</f>
        <v xml:space="preserve">2.a. By September 30, 2025, increase the number of businesses designated as Infant Friendly Workplaces from 140 to 200.  </v>
      </c>
      <c r="B30" s="119" t="s">
        <v>103</v>
      </c>
      <c r="C30" s="119" t="s">
        <v>101</v>
      </c>
      <c r="D30" s="98" t="s">
        <v>111</v>
      </c>
      <c r="E30" s="59" t="s">
        <v>112</v>
      </c>
      <c r="F30" s="9">
        <v>30</v>
      </c>
      <c r="G30" s="60"/>
      <c r="H30" s="18" t="str" cm="1">
        <f t="array" ref="H30:H35">+'2022-2023'!A30:A35</f>
        <v xml:space="preserve">2.a. By September 30, 2025, increase the number of businesses designated as Infant Friendly Workplaces from 140 to 200.  </v>
      </c>
      <c r="I30" s="18"/>
      <c r="J30" s="18"/>
      <c r="K30" s="18" t="str" cm="1">
        <f t="array" ref="K30:K35">+'2022-2023'!D30:D35</f>
        <v xml:space="preserve">ESM 4.2 Number of businesses who receive information and technical assistance on workplace breastfeeding policies.
</v>
      </c>
    </row>
    <row r="31" spans="1:110" s="25" customFormat="1" ht="87" customHeight="1" x14ac:dyDescent="0.25">
      <c r="A31" s="98"/>
      <c r="B31" s="119"/>
      <c r="C31" s="119"/>
      <c r="D31" s="98"/>
      <c r="E31" s="61" t="s">
        <v>113</v>
      </c>
      <c r="F31" s="10">
        <v>8</v>
      </c>
      <c r="G31" s="62"/>
      <c r="H31" s="25">
        <v>0</v>
      </c>
      <c r="K31" s="25">
        <v>0</v>
      </c>
    </row>
    <row r="32" spans="1:110" s="25" customFormat="1" ht="87" customHeight="1" x14ac:dyDescent="0.25">
      <c r="A32" s="98"/>
      <c r="B32" s="119"/>
      <c r="C32" s="119"/>
      <c r="D32" s="98"/>
      <c r="E32" s="61" t="s">
        <v>114</v>
      </c>
      <c r="F32" s="10">
        <v>14</v>
      </c>
      <c r="G32" s="62"/>
      <c r="H32" s="25">
        <v>0</v>
      </c>
      <c r="K32" s="25">
        <v>0</v>
      </c>
    </row>
    <row r="33" spans="1:11" s="25" customFormat="1" ht="87" customHeight="1" x14ac:dyDescent="0.25">
      <c r="A33" s="98"/>
      <c r="B33" s="119"/>
      <c r="C33" s="119"/>
      <c r="D33" s="98"/>
      <c r="E33" s="61" t="s">
        <v>120</v>
      </c>
      <c r="F33" s="10">
        <v>25</v>
      </c>
      <c r="G33" s="62"/>
      <c r="H33" s="25">
        <v>0</v>
      </c>
      <c r="K33" s="25">
        <v>0</v>
      </c>
    </row>
    <row r="34" spans="1:11" s="25" customFormat="1" ht="87" customHeight="1" x14ac:dyDescent="0.25">
      <c r="A34" s="98"/>
      <c r="B34" s="119"/>
      <c r="C34" s="119"/>
      <c r="D34" s="98"/>
      <c r="E34" s="83"/>
      <c r="F34" s="85"/>
      <c r="G34" s="62"/>
      <c r="H34" s="25">
        <v>0</v>
      </c>
      <c r="K34" s="25">
        <v>0</v>
      </c>
    </row>
    <row r="35" spans="1:11" s="25" customFormat="1" ht="87" customHeight="1" x14ac:dyDescent="0.25">
      <c r="A35" s="98"/>
      <c r="B35" s="119"/>
      <c r="C35" s="119"/>
      <c r="D35" s="98"/>
      <c r="E35" s="65" t="s">
        <v>19</v>
      </c>
      <c r="F35" s="13">
        <v>25</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98" t="str">
        <f>+H37</f>
        <v xml:space="preserve">2.b. Establish a model for Continuity of Care in North Dakota by September 30, 2025. </v>
      </c>
      <c r="B37" s="119" t="s">
        <v>104</v>
      </c>
      <c r="C37" s="119" t="s">
        <v>102</v>
      </c>
      <c r="D37" s="98" t="s">
        <v>110</v>
      </c>
      <c r="E37" s="59" t="s">
        <v>116</v>
      </c>
      <c r="F37" s="9">
        <v>133</v>
      </c>
      <c r="G37" s="60"/>
      <c r="H37" s="18" t="str" cm="1">
        <f t="array" ref="H37:H42">+'2022-2023'!A37:A42</f>
        <v xml:space="preserve">2.b. Establish a model for Continuity of Care in North Dakota by September 30, 2025. </v>
      </c>
      <c r="I37" s="18"/>
      <c r="J37" s="18"/>
      <c r="K37" s="18" t="str" cm="1">
        <f t="array" ref="K37:K42">+'2022-2023'!D37:D42</f>
        <v>ESM 4.3 Number of businesses designated Infant Friendly Workplaces.</v>
      </c>
    </row>
    <row r="38" spans="1:11" s="25" customFormat="1" ht="87" customHeight="1" x14ac:dyDescent="0.25">
      <c r="A38" s="98"/>
      <c r="B38" s="119"/>
      <c r="C38" s="119"/>
      <c r="D38" s="98"/>
      <c r="E38" s="61" t="s">
        <v>115</v>
      </c>
      <c r="F38" s="10">
        <v>136</v>
      </c>
      <c r="G38" s="62"/>
      <c r="H38" s="25">
        <v>0</v>
      </c>
      <c r="K38" s="25">
        <v>0</v>
      </c>
    </row>
    <row r="39" spans="1:11" s="25" customFormat="1" ht="87" customHeight="1" x14ac:dyDescent="0.25">
      <c r="A39" s="98"/>
      <c r="B39" s="119"/>
      <c r="C39" s="119"/>
      <c r="D39" s="98"/>
      <c r="E39" s="61" t="s">
        <v>117</v>
      </c>
      <c r="F39" s="10">
        <v>145</v>
      </c>
      <c r="G39" s="62"/>
      <c r="H39" s="25">
        <v>0</v>
      </c>
      <c r="K39" s="25">
        <v>0</v>
      </c>
    </row>
    <row r="40" spans="1:11" s="25" customFormat="1" ht="87" customHeight="1" x14ac:dyDescent="0.25">
      <c r="A40" s="98"/>
      <c r="B40" s="119"/>
      <c r="C40" s="119"/>
      <c r="D40" s="98"/>
      <c r="E40" s="61" t="s">
        <v>118</v>
      </c>
      <c r="F40" s="10">
        <v>155</v>
      </c>
      <c r="G40" s="62"/>
      <c r="H40" s="25">
        <v>0</v>
      </c>
      <c r="K40" s="25">
        <v>0</v>
      </c>
    </row>
    <row r="41" spans="1:11" s="25" customFormat="1" ht="87" customHeight="1" x14ac:dyDescent="0.25">
      <c r="A41" s="98"/>
      <c r="B41" s="119"/>
      <c r="C41" s="119"/>
      <c r="D41" s="98"/>
      <c r="E41" s="65" t="s">
        <v>121</v>
      </c>
      <c r="F41" s="14">
        <v>188</v>
      </c>
      <c r="G41" s="62"/>
      <c r="H41" s="25">
        <v>0</v>
      </c>
      <c r="K41" s="25">
        <v>0</v>
      </c>
    </row>
    <row r="42" spans="1:11" s="25" customFormat="1" ht="87" customHeight="1" x14ac:dyDescent="0.25">
      <c r="A42" s="98"/>
      <c r="B42" s="119"/>
      <c r="C42" s="119"/>
      <c r="D42" s="98"/>
      <c r="E42" s="65" t="s">
        <v>19</v>
      </c>
      <c r="F42" s="13">
        <v>200</v>
      </c>
      <c r="G42" s="64"/>
      <c r="H42" s="25">
        <v>0</v>
      </c>
      <c r="K42" s="25">
        <v>0</v>
      </c>
    </row>
    <row r="43" spans="1:11" s="25" customFormat="1" ht="87" customHeight="1" x14ac:dyDescent="0.25">
      <c r="A43" s="98" t="str">
        <f>+H43</f>
        <v xml:space="preserve">c.
</v>
      </c>
      <c r="B43" s="119" t="s">
        <v>16</v>
      </c>
      <c r="C43" s="119" t="s">
        <v>16</v>
      </c>
      <c r="D43" s="98">
        <f t="shared" ref="D43" si="2">+K43</f>
        <v>0</v>
      </c>
      <c r="E43" s="59" t="s">
        <v>28</v>
      </c>
      <c r="F43" s="9"/>
      <c r="G43" s="60"/>
      <c r="H43" s="18" t="str" cm="1">
        <f t="array" ref="H43:H48">+'2022-2023'!A43:A48</f>
        <v xml:space="preserve">c.
</v>
      </c>
      <c r="I43" s="18"/>
      <c r="J43" s="18"/>
      <c r="K43" s="18" cm="1">
        <f t="array" ref="K43:K48">+'2022-2023'!D43:D48</f>
        <v>0</v>
      </c>
    </row>
    <row r="44" spans="1:11" s="25" customFormat="1" ht="87" customHeight="1" x14ac:dyDescent="0.25">
      <c r="A44" s="98"/>
      <c r="B44" s="119"/>
      <c r="C44" s="119"/>
      <c r="D44" s="98"/>
      <c r="E44" s="61" t="s">
        <v>4</v>
      </c>
      <c r="F44" s="10"/>
      <c r="G44" s="62"/>
      <c r="H44" s="25">
        <v>0</v>
      </c>
      <c r="K44" s="25">
        <v>0</v>
      </c>
    </row>
    <row r="45" spans="1:11" s="25" customFormat="1" ht="87" customHeight="1" x14ac:dyDescent="0.25">
      <c r="A45" s="98"/>
      <c r="B45" s="119"/>
      <c r="C45" s="119"/>
      <c r="D45" s="98"/>
      <c r="E45" s="61" t="s">
        <v>6</v>
      </c>
      <c r="F45" s="10"/>
      <c r="G45" s="62"/>
      <c r="H45" s="25">
        <v>0</v>
      </c>
      <c r="K45" s="25">
        <v>0</v>
      </c>
    </row>
    <row r="46" spans="1:11" s="25" customFormat="1" ht="87" customHeight="1" x14ac:dyDescent="0.25">
      <c r="A46" s="98"/>
      <c r="B46" s="119"/>
      <c r="C46" s="119"/>
      <c r="D46" s="98"/>
      <c r="E46" s="61" t="s">
        <v>5</v>
      </c>
      <c r="F46" s="10"/>
      <c r="G46" s="62"/>
      <c r="H46" s="25">
        <v>0</v>
      </c>
      <c r="K46" s="25">
        <v>0</v>
      </c>
    </row>
    <row r="47" spans="1:11" s="25" customFormat="1" ht="87" customHeight="1" x14ac:dyDescent="0.25">
      <c r="A47" s="98"/>
      <c r="B47" s="119"/>
      <c r="C47" s="119"/>
      <c r="D47" s="98"/>
      <c r="E47" s="65" t="s">
        <v>34</v>
      </c>
      <c r="F47" s="14" t="str">
        <f>IF(SUM(F43:F46)=0,"",SUM(F43:F46))</f>
        <v/>
      </c>
      <c r="G47" s="62"/>
      <c r="H47" s="25">
        <v>0</v>
      </c>
      <c r="K47" s="25">
        <v>0</v>
      </c>
    </row>
    <row r="48" spans="1:11" s="25" customFormat="1" ht="87" customHeight="1" x14ac:dyDescent="0.25">
      <c r="A48" s="98"/>
      <c r="B48" s="119"/>
      <c r="C48" s="119"/>
      <c r="D48" s="98"/>
      <c r="E48" s="65" t="s">
        <v>19</v>
      </c>
      <c r="F48" s="13" t="str">
        <f>IF(+'2022-2023'!F48=0,"",+'2022-2023'!F48)</f>
        <v/>
      </c>
      <c r="G48" s="64"/>
      <c r="H48" s="25">
        <v>0</v>
      </c>
      <c r="K48" s="25">
        <v>0</v>
      </c>
    </row>
    <row r="49" spans="1:14" s="25" customFormat="1" ht="39" customHeight="1" x14ac:dyDescent="0.25">
      <c r="A49" s="105" t="s">
        <v>17</v>
      </c>
      <c r="B49" s="106"/>
      <c r="C49" s="106"/>
      <c r="D49" s="106"/>
      <c r="E49" s="106"/>
      <c r="F49" s="106"/>
      <c r="G49" s="107"/>
    </row>
    <row r="50" spans="1:14" s="25" customFormat="1" ht="68.099999999999994" customHeight="1" x14ac:dyDescent="0.25">
      <c r="A50" s="93" t="str">
        <f>+H50</f>
        <v/>
      </c>
      <c r="B50" s="94"/>
      <c r="C50" s="94"/>
      <c r="D50" s="94"/>
      <c r="E50" s="94"/>
      <c r="F50" s="94"/>
      <c r="G50" s="95"/>
      <c r="H50" s="24" t="str" cm="1">
        <f t="array" ref="H50:N50">+IF('2022-2023'!A50:G50="","",'2022-2023'!A50:G50)</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98" t="str">
        <f>+H52</f>
        <v>a.</v>
      </c>
      <c r="B52" s="119" t="s">
        <v>14</v>
      </c>
      <c r="C52" s="119" t="s">
        <v>14</v>
      </c>
      <c r="D52" s="98">
        <f t="shared" ref="D52" si="3">+K52</f>
        <v>0</v>
      </c>
      <c r="E52" s="59" t="s">
        <v>28</v>
      </c>
      <c r="F52" s="9"/>
      <c r="G52" s="60"/>
      <c r="H52" s="18" t="str" cm="1">
        <f t="array" ref="H52:H57">+'2022-2023'!A52:A57</f>
        <v>a.</v>
      </c>
      <c r="I52" s="18"/>
      <c r="J52" s="18"/>
      <c r="K52" s="18" cm="1">
        <f t="array" ref="K52:K57">+'2022-2023'!D52:D57</f>
        <v>0</v>
      </c>
    </row>
    <row r="53" spans="1:14" s="25" customFormat="1" ht="87" customHeight="1" x14ac:dyDescent="0.25">
      <c r="A53" s="98"/>
      <c r="B53" s="119"/>
      <c r="C53" s="119"/>
      <c r="D53" s="98"/>
      <c r="E53" s="61" t="s">
        <v>4</v>
      </c>
      <c r="F53" s="10"/>
      <c r="G53" s="62"/>
      <c r="H53" s="25">
        <v>0</v>
      </c>
      <c r="K53" s="25">
        <v>0</v>
      </c>
    </row>
    <row r="54" spans="1:14" s="25" customFormat="1" ht="87" customHeight="1" x14ac:dyDescent="0.25">
      <c r="A54" s="98"/>
      <c r="B54" s="119"/>
      <c r="C54" s="119"/>
      <c r="D54" s="98"/>
      <c r="E54" s="61" t="s">
        <v>6</v>
      </c>
      <c r="F54" s="10"/>
      <c r="G54" s="62"/>
      <c r="H54" s="25">
        <v>0</v>
      </c>
      <c r="K54" s="25">
        <v>0</v>
      </c>
    </row>
    <row r="55" spans="1:14" s="25" customFormat="1" ht="87" customHeight="1" x14ac:dyDescent="0.25">
      <c r="A55" s="98"/>
      <c r="B55" s="119"/>
      <c r="C55" s="119"/>
      <c r="D55" s="98"/>
      <c r="E55" s="61" t="s">
        <v>5</v>
      </c>
      <c r="F55" s="10"/>
      <c r="G55" s="62"/>
      <c r="H55" s="25">
        <v>0</v>
      </c>
      <c r="K55" s="25">
        <v>0</v>
      </c>
    </row>
    <row r="56" spans="1:14" s="25" customFormat="1" ht="87" customHeight="1" x14ac:dyDescent="0.25">
      <c r="A56" s="98"/>
      <c r="B56" s="119"/>
      <c r="C56" s="119"/>
      <c r="D56" s="98"/>
      <c r="E56" s="66" t="s">
        <v>34</v>
      </c>
      <c r="F56" s="12" t="str">
        <f>IF(SUM(F52:F55)=0,"",SUM(F52:F55))</f>
        <v/>
      </c>
      <c r="G56" s="62"/>
      <c r="H56" s="25">
        <v>0</v>
      </c>
      <c r="K56" s="25">
        <v>0</v>
      </c>
    </row>
    <row r="57" spans="1:14" s="25" customFormat="1" ht="87" customHeight="1" x14ac:dyDescent="0.25">
      <c r="A57" s="98"/>
      <c r="B57" s="119"/>
      <c r="C57" s="119"/>
      <c r="D57" s="98"/>
      <c r="E57" s="66" t="s">
        <v>19</v>
      </c>
      <c r="F57" s="11" t="str">
        <f>IF(+'2022-2023'!F57=0,"",+'2022-2023'!F57)</f>
        <v/>
      </c>
      <c r="G57" s="64"/>
      <c r="H57" s="25">
        <v>0</v>
      </c>
      <c r="K57" s="25">
        <v>0</v>
      </c>
    </row>
    <row r="58" spans="1:14" s="25" customFormat="1" ht="87" customHeight="1" x14ac:dyDescent="0.25">
      <c r="A58" s="98" t="str">
        <f>+H58</f>
        <v>b.</v>
      </c>
      <c r="B58" s="119" t="s">
        <v>15</v>
      </c>
      <c r="C58" s="119" t="s">
        <v>15</v>
      </c>
      <c r="D58" s="98">
        <f t="shared" ref="D58" si="4">+K58</f>
        <v>0</v>
      </c>
      <c r="E58" s="59" t="s">
        <v>28</v>
      </c>
      <c r="F58" s="9"/>
      <c r="G58" s="60"/>
      <c r="H58" s="18" t="str" cm="1">
        <f t="array" ref="H58:H63">+'2022-2023'!A58:A63</f>
        <v>b.</v>
      </c>
      <c r="I58" s="18"/>
      <c r="J58" s="18"/>
      <c r="K58" s="18" cm="1">
        <f t="array" ref="K58:K63">+'2022-2023'!D58:D63</f>
        <v>0</v>
      </c>
    </row>
    <row r="59" spans="1:14" s="25" customFormat="1" ht="87" customHeight="1" x14ac:dyDescent="0.25">
      <c r="A59" s="98"/>
      <c r="B59" s="119"/>
      <c r="C59" s="119"/>
      <c r="D59" s="98"/>
      <c r="E59" s="61" t="s">
        <v>4</v>
      </c>
      <c r="F59" s="10"/>
      <c r="G59" s="62"/>
      <c r="H59" s="25">
        <v>0</v>
      </c>
      <c r="K59" s="25">
        <v>0</v>
      </c>
    </row>
    <row r="60" spans="1:14" s="25" customFormat="1" ht="87" customHeight="1" x14ac:dyDescent="0.25">
      <c r="A60" s="98"/>
      <c r="B60" s="119"/>
      <c r="C60" s="119"/>
      <c r="D60" s="98"/>
      <c r="E60" s="61" t="s">
        <v>6</v>
      </c>
      <c r="F60" s="10"/>
      <c r="G60" s="62"/>
      <c r="H60" s="25">
        <v>0</v>
      </c>
      <c r="K60" s="25">
        <v>0</v>
      </c>
    </row>
    <row r="61" spans="1:14" s="25" customFormat="1" ht="87" customHeight="1" x14ac:dyDescent="0.25">
      <c r="A61" s="98"/>
      <c r="B61" s="119"/>
      <c r="C61" s="119"/>
      <c r="D61" s="98"/>
      <c r="E61" s="61" t="s">
        <v>5</v>
      </c>
      <c r="F61" s="10"/>
      <c r="G61" s="62"/>
      <c r="H61" s="25">
        <v>0</v>
      </c>
      <c r="K61" s="25">
        <v>0</v>
      </c>
    </row>
    <row r="62" spans="1:14" s="25" customFormat="1" ht="87" customHeight="1" x14ac:dyDescent="0.25">
      <c r="A62" s="98"/>
      <c r="B62" s="119"/>
      <c r="C62" s="119"/>
      <c r="D62" s="98"/>
      <c r="E62" s="66" t="s">
        <v>34</v>
      </c>
      <c r="F62" s="12" t="str">
        <f>IF(SUM(F58:F61)=0,"",SUM(F58:F61))</f>
        <v/>
      </c>
      <c r="G62" s="62"/>
      <c r="H62" s="25">
        <v>0</v>
      </c>
      <c r="K62" s="25">
        <v>0</v>
      </c>
    </row>
    <row r="63" spans="1:14" s="25" customFormat="1" ht="87" customHeight="1" x14ac:dyDescent="0.25">
      <c r="A63" s="98"/>
      <c r="B63" s="119"/>
      <c r="C63" s="119"/>
      <c r="D63" s="98"/>
      <c r="E63" s="66" t="s">
        <v>19</v>
      </c>
      <c r="F63" s="11" t="str">
        <f>IF(+'2022-2023'!F63=0,"",+'2022-2023'!F63)</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98" t="str">
        <f>+H65</f>
        <v>c.</v>
      </c>
      <c r="B65" s="119" t="s">
        <v>16</v>
      </c>
      <c r="C65" s="119" t="s">
        <v>16</v>
      </c>
      <c r="D65" s="98">
        <f t="shared" ref="D65" si="5">+K65</f>
        <v>0</v>
      </c>
      <c r="E65" s="59" t="s">
        <v>28</v>
      </c>
      <c r="F65" s="9"/>
      <c r="G65" s="60"/>
      <c r="H65" s="18" t="str" cm="1">
        <f t="array" ref="H65:H70">+'2022-2023'!A65:A70</f>
        <v>c.</v>
      </c>
      <c r="I65" s="18"/>
      <c r="J65" s="18"/>
      <c r="K65" s="18" cm="1">
        <f t="array" ref="K65:K70">+'2022-2023'!D65:D70</f>
        <v>0</v>
      </c>
    </row>
    <row r="66" spans="1:11" s="25" customFormat="1" ht="87" customHeight="1" x14ac:dyDescent="0.25">
      <c r="A66" s="98"/>
      <c r="B66" s="119"/>
      <c r="C66" s="119"/>
      <c r="D66" s="98"/>
      <c r="E66" s="61" t="s">
        <v>4</v>
      </c>
      <c r="F66" s="10"/>
      <c r="G66" s="62"/>
      <c r="H66" s="25">
        <v>0</v>
      </c>
      <c r="K66" s="25">
        <v>0</v>
      </c>
    </row>
    <row r="67" spans="1:11" s="25" customFormat="1" ht="87" customHeight="1" x14ac:dyDescent="0.25">
      <c r="A67" s="98"/>
      <c r="B67" s="119"/>
      <c r="C67" s="119"/>
      <c r="D67" s="98"/>
      <c r="E67" s="61" t="s">
        <v>6</v>
      </c>
      <c r="F67" s="10"/>
      <c r="G67" s="62"/>
      <c r="H67" s="25">
        <v>0</v>
      </c>
      <c r="K67" s="25">
        <v>0</v>
      </c>
    </row>
    <row r="68" spans="1:11" s="25" customFormat="1" ht="87" customHeight="1" x14ac:dyDescent="0.25">
      <c r="A68" s="98"/>
      <c r="B68" s="119"/>
      <c r="C68" s="119"/>
      <c r="D68" s="98"/>
      <c r="E68" s="61" t="s">
        <v>5</v>
      </c>
      <c r="F68" s="10"/>
      <c r="G68" s="62"/>
      <c r="H68" s="25">
        <v>0</v>
      </c>
      <c r="K68" s="25">
        <v>0</v>
      </c>
    </row>
    <row r="69" spans="1:11" s="25" customFormat="1" ht="87" customHeight="1" x14ac:dyDescent="0.25">
      <c r="A69" s="98"/>
      <c r="B69" s="119"/>
      <c r="C69" s="119"/>
      <c r="D69" s="98"/>
      <c r="E69" s="66" t="s">
        <v>34</v>
      </c>
      <c r="F69" s="12" t="str">
        <f>IF(SUM(F65:F68)=0,"",SUM(F65:F68))</f>
        <v/>
      </c>
      <c r="G69" s="62"/>
      <c r="H69" s="25">
        <v>0</v>
      </c>
      <c r="K69" s="25">
        <v>0</v>
      </c>
    </row>
    <row r="70" spans="1:11" s="25" customFormat="1" ht="87" customHeight="1" x14ac:dyDescent="0.25">
      <c r="A70" s="98"/>
      <c r="B70" s="119"/>
      <c r="C70" s="119"/>
      <c r="D70" s="98"/>
      <c r="E70" s="66" t="s">
        <v>19</v>
      </c>
      <c r="F70" s="11" t="str">
        <f>IF(+'2022-2023'!F70=0,"",+'2022-2023'!F70)</f>
        <v/>
      </c>
      <c r="G70" s="64"/>
      <c r="H70" s="25">
        <v>0</v>
      </c>
      <c r="K70" s="25">
        <v>0</v>
      </c>
    </row>
    <row r="71" spans="1:11" s="25" customFormat="1" ht="39" customHeight="1" x14ac:dyDescent="0.25">
      <c r="A71" s="86" t="s">
        <v>35</v>
      </c>
      <c r="B71" s="87"/>
      <c r="C71" s="87"/>
      <c r="D71" s="87"/>
      <c r="E71" s="87"/>
      <c r="F71" s="87"/>
      <c r="G71" s="88"/>
    </row>
    <row r="72" spans="1:11" s="25" customFormat="1" ht="330" customHeight="1" x14ac:dyDescent="0.25">
      <c r="A72" s="92" t="s">
        <v>107</v>
      </c>
      <c r="B72" s="90"/>
      <c r="C72" s="90"/>
      <c r="D72" s="90"/>
      <c r="E72" s="90"/>
      <c r="F72" s="90"/>
      <c r="G72" s="91"/>
    </row>
    <row r="73" spans="1:11" s="25" customFormat="1" ht="330" customHeight="1" x14ac:dyDescent="0.25">
      <c r="A73" s="92"/>
      <c r="B73" s="90"/>
      <c r="C73" s="90"/>
      <c r="D73" s="90"/>
      <c r="E73" s="90"/>
      <c r="F73" s="90"/>
      <c r="G73" s="91"/>
    </row>
    <row r="74" spans="1:11" s="25" customFormat="1" ht="330" customHeight="1" x14ac:dyDescent="0.25">
      <c r="A74" s="92"/>
      <c r="B74" s="90"/>
      <c r="C74" s="90"/>
      <c r="D74" s="90"/>
      <c r="E74" s="90"/>
      <c r="F74" s="90"/>
      <c r="G74" s="91"/>
    </row>
    <row r="75" spans="1:11" s="25" customFormat="1" ht="409.6" customHeight="1" x14ac:dyDescent="0.25">
      <c r="A75" s="93"/>
      <c r="B75" s="94"/>
      <c r="C75" s="94"/>
      <c r="D75" s="94"/>
      <c r="E75" s="94"/>
      <c r="F75" s="94"/>
      <c r="G75" s="95"/>
    </row>
    <row r="76" spans="1:11" s="25" customFormat="1" ht="39" customHeight="1" x14ac:dyDescent="0.25">
      <c r="A76" s="86" t="s">
        <v>36</v>
      </c>
      <c r="B76" s="87"/>
      <c r="C76" s="87"/>
      <c r="D76" s="87"/>
      <c r="E76" s="87"/>
      <c r="F76" s="87"/>
      <c r="G76" s="88"/>
    </row>
    <row r="77" spans="1:11" s="25" customFormat="1" ht="330" customHeight="1" x14ac:dyDescent="0.25">
      <c r="A77" s="92"/>
      <c r="B77" s="90"/>
      <c r="C77" s="90"/>
      <c r="D77" s="90"/>
      <c r="E77" s="90"/>
      <c r="F77" s="90"/>
      <c r="G77" s="91"/>
    </row>
    <row r="78" spans="1:11" s="25" customFormat="1" ht="330" customHeight="1" x14ac:dyDescent="0.25">
      <c r="A78" s="92"/>
      <c r="B78" s="90"/>
      <c r="C78" s="90"/>
      <c r="D78" s="90"/>
      <c r="E78" s="90"/>
      <c r="F78" s="90"/>
      <c r="G78" s="91"/>
    </row>
    <row r="79" spans="1:11" s="25" customFormat="1" ht="330" customHeight="1" x14ac:dyDescent="0.25">
      <c r="A79" s="92"/>
      <c r="B79" s="90"/>
      <c r="C79" s="90"/>
      <c r="D79" s="90"/>
      <c r="E79" s="90"/>
      <c r="F79" s="90"/>
      <c r="G79" s="91"/>
    </row>
    <row r="80" spans="1:11" s="25" customFormat="1" ht="330" customHeight="1" x14ac:dyDescent="0.25">
      <c r="A80" s="93"/>
      <c r="B80" s="94"/>
      <c r="C80" s="94"/>
      <c r="D80" s="94"/>
      <c r="E80" s="94"/>
      <c r="F80" s="94"/>
      <c r="G80" s="95"/>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443" priority="133">
      <formula>AND(TODAY()&gt;=#REF!,TODAY()&lt;#REF!)</formula>
    </cfRule>
  </conditionalFormatting>
  <conditionalFormatting sqref="F8:F10">
    <cfRule type="expression" dxfId="442" priority="134" stopIfTrue="1">
      <formula>NOT(AND(MAX(#REF!,#REF!)&gt;=#REF!,MIN(#REF!,#REF!)&lt;#REF!))</formula>
    </cfRule>
    <cfRule type="expression" dxfId="441" priority="135">
      <formula>AND(#REF!&gt;=#REF!,#REF!&lt;#REF!)</formula>
    </cfRule>
    <cfRule type="expression" dxfId="440" priority="136" stopIfTrue="1">
      <formula>AND(#REF!&gt;=#REF!,#REF!&lt;#REF!)</formula>
    </cfRule>
  </conditionalFormatting>
  <conditionalFormatting sqref="F11:F13">
    <cfRule type="expression" dxfId="439" priority="129">
      <formula>AND(TODAY()&gt;=#REF!,TODAY()&lt;#REF!)</formula>
    </cfRule>
  </conditionalFormatting>
  <conditionalFormatting sqref="F11:F13">
    <cfRule type="expression" dxfId="438" priority="130" stopIfTrue="1">
      <formula>NOT(AND(MAX(#REF!,#REF!)&gt;=#REF!,MIN(#REF!,#REF!)&lt;#REF!))</formula>
    </cfRule>
    <cfRule type="expression" dxfId="437" priority="131">
      <formula>AND(#REF!&gt;=#REF!,#REF!&lt;#REF!)</formula>
    </cfRule>
    <cfRule type="expression" dxfId="436" priority="132" stopIfTrue="1">
      <formula>AND(#REF!&gt;=#REF!,#REF!&lt;#REF!)</formula>
    </cfRule>
  </conditionalFormatting>
  <conditionalFormatting sqref="F33">
    <cfRule type="expression" dxfId="435" priority="121">
      <formula>AND(TODAY()&gt;=#REF!,TODAY()&lt;#REF!)</formula>
    </cfRule>
  </conditionalFormatting>
  <conditionalFormatting sqref="F17">
    <cfRule type="expression" dxfId="434" priority="113">
      <formula>AND(TODAY()&gt;=#REF!,TODAY()&lt;#REF!)</formula>
    </cfRule>
  </conditionalFormatting>
  <conditionalFormatting sqref="F30:F32">
    <cfRule type="expression" dxfId="433" priority="125">
      <formula>AND(TODAY()&gt;=#REF!,TODAY()&lt;#REF!)</formula>
    </cfRule>
  </conditionalFormatting>
  <conditionalFormatting sqref="F30:F32">
    <cfRule type="expression" dxfId="432" priority="126" stopIfTrue="1">
      <formula>NOT(AND(MAX(#REF!,#REF!)&gt;=#REF!,MIN(#REF!,#REF!)&lt;#REF!))</formula>
    </cfRule>
    <cfRule type="expression" dxfId="431" priority="127">
      <formula>AND(#REF!&gt;=#REF!,#REF!&lt;#REF!)</formula>
    </cfRule>
    <cfRule type="expression" dxfId="430" priority="128" stopIfTrue="1">
      <formula>AND(#REF!&gt;=#REF!,#REF!&lt;#REF!)</formula>
    </cfRule>
  </conditionalFormatting>
  <conditionalFormatting sqref="F33">
    <cfRule type="expression" dxfId="429" priority="122" stopIfTrue="1">
      <formula>NOT(AND(MAX(#REF!,#REF!)&gt;=#REF!,MIN(#REF!,#REF!)&lt;#REF!))</formula>
    </cfRule>
    <cfRule type="expression" dxfId="428" priority="123">
      <formula>AND(#REF!&gt;=#REF!,#REF!&lt;#REF!)</formula>
    </cfRule>
    <cfRule type="expression" dxfId="427" priority="124" stopIfTrue="1">
      <formula>AND(#REF!&gt;=#REF!,#REF!&lt;#REF!)</formula>
    </cfRule>
  </conditionalFormatting>
  <conditionalFormatting sqref="F14:F16">
    <cfRule type="expression" dxfId="426" priority="117">
      <formula>AND(TODAY()&gt;=#REF!,TODAY()&lt;#REF!)</formula>
    </cfRule>
  </conditionalFormatting>
  <conditionalFormatting sqref="F14:F16">
    <cfRule type="expression" dxfId="425" priority="118" stopIfTrue="1">
      <formula>NOT(AND(MAX(#REF!,#REF!)&gt;=#REF!,MIN(#REF!,#REF!)&lt;#REF!))</formula>
    </cfRule>
    <cfRule type="expression" dxfId="424" priority="119">
      <formula>AND(#REF!&gt;=#REF!,#REF!&lt;#REF!)</formula>
    </cfRule>
    <cfRule type="expression" dxfId="423" priority="120" stopIfTrue="1">
      <formula>AND(#REF!&gt;=#REF!,#REF!&lt;#REF!)</formula>
    </cfRule>
  </conditionalFormatting>
  <conditionalFormatting sqref="F17">
    <cfRule type="expression" dxfId="422" priority="114" stopIfTrue="1">
      <formula>NOT(AND(MAX(#REF!,#REF!)&gt;=#REF!,MIN(#REF!,#REF!)&lt;#REF!))</formula>
    </cfRule>
    <cfRule type="expression" dxfId="421" priority="115">
      <formula>AND(#REF!&gt;=#REF!,#REF!&lt;#REF!)</formula>
    </cfRule>
    <cfRule type="expression" dxfId="420" priority="116" stopIfTrue="1">
      <formula>AND(#REF!&gt;=#REF!,#REF!&lt;#REF!)</formula>
    </cfRule>
  </conditionalFormatting>
  <conditionalFormatting sqref="F24">
    <cfRule type="expression" dxfId="419" priority="105">
      <formula>AND(TODAY()&gt;=#REF!,TODAY()&lt;#REF!)</formula>
    </cfRule>
  </conditionalFormatting>
  <conditionalFormatting sqref="F21:F23">
    <cfRule type="expression" dxfId="418" priority="109">
      <formula>AND(TODAY()&gt;=#REF!,TODAY()&lt;#REF!)</formula>
    </cfRule>
  </conditionalFormatting>
  <conditionalFormatting sqref="F21:F23">
    <cfRule type="expression" dxfId="417" priority="110" stopIfTrue="1">
      <formula>NOT(AND(MAX(#REF!,#REF!)&gt;=#REF!,MIN(#REF!,#REF!)&lt;#REF!))</formula>
    </cfRule>
    <cfRule type="expression" dxfId="416" priority="111">
      <formula>AND(#REF!&gt;=#REF!,#REF!&lt;#REF!)</formula>
    </cfRule>
    <cfRule type="expression" dxfId="415" priority="112" stopIfTrue="1">
      <formula>AND(#REF!&gt;=#REF!,#REF!&lt;#REF!)</formula>
    </cfRule>
  </conditionalFormatting>
  <conditionalFormatting sqref="F24">
    <cfRule type="expression" dxfId="414" priority="106" stopIfTrue="1">
      <formula>NOT(AND(MAX(#REF!,#REF!)&gt;=#REF!,MIN(#REF!,#REF!)&lt;#REF!))</formula>
    </cfRule>
    <cfRule type="expression" dxfId="413" priority="107">
      <formula>AND(#REF!&gt;=#REF!,#REF!&lt;#REF!)</formula>
    </cfRule>
    <cfRule type="expression" dxfId="412" priority="108" stopIfTrue="1">
      <formula>AND(#REF!&gt;=#REF!,#REF!&lt;#REF!)</formula>
    </cfRule>
  </conditionalFormatting>
  <conditionalFormatting sqref="F40">
    <cfRule type="expression" dxfId="411" priority="97">
      <formula>AND(TODAY()&gt;=#REF!,TODAY()&lt;#REF!)</formula>
    </cfRule>
  </conditionalFormatting>
  <conditionalFormatting sqref="F37:F39">
    <cfRule type="expression" dxfId="410" priority="101">
      <formula>AND(TODAY()&gt;=#REF!,TODAY()&lt;#REF!)</formula>
    </cfRule>
  </conditionalFormatting>
  <conditionalFormatting sqref="F37:F39">
    <cfRule type="expression" dxfId="409" priority="102" stopIfTrue="1">
      <formula>NOT(AND(MAX(#REF!,#REF!)&gt;=#REF!,MIN(#REF!,#REF!)&lt;#REF!))</formula>
    </cfRule>
    <cfRule type="expression" dxfId="408" priority="103">
      <formula>AND(#REF!&gt;=#REF!,#REF!&lt;#REF!)</formula>
    </cfRule>
    <cfRule type="expression" dxfId="407" priority="104" stopIfTrue="1">
      <formula>AND(#REF!&gt;=#REF!,#REF!&lt;#REF!)</formula>
    </cfRule>
  </conditionalFormatting>
  <conditionalFormatting sqref="F40">
    <cfRule type="expression" dxfId="406" priority="98" stopIfTrue="1">
      <formula>NOT(AND(MAX(#REF!,#REF!)&gt;=#REF!,MIN(#REF!,#REF!)&lt;#REF!))</formula>
    </cfRule>
    <cfRule type="expression" dxfId="405" priority="99">
      <formula>AND(#REF!&gt;=#REF!,#REF!&lt;#REF!)</formula>
    </cfRule>
    <cfRule type="expression" dxfId="404" priority="100" stopIfTrue="1">
      <formula>AND(#REF!&gt;=#REF!,#REF!&lt;#REF!)</formula>
    </cfRule>
  </conditionalFormatting>
  <conditionalFormatting sqref="F46">
    <cfRule type="expression" dxfId="403" priority="89">
      <formula>AND(TODAY()&gt;=#REF!,TODAY()&lt;#REF!)</formula>
    </cfRule>
  </conditionalFormatting>
  <conditionalFormatting sqref="F43:F45">
    <cfRule type="expression" dxfId="402" priority="93">
      <formula>AND(TODAY()&gt;=#REF!,TODAY()&lt;#REF!)</formula>
    </cfRule>
  </conditionalFormatting>
  <conditionalFormatting sqref="F43:F45">
    <cfRule type="expression" dxfId="401" priority="94" stopIfTrue="1">
      <formula>NOT(AND(MAX(#REF!,#REF!)&gt;=#REF!,MIN(#REF!,#REF!)&lt;#REF!))</formula>
    </cfRule>
    <cfRule type="expression" dxfId="400" priority="95">
      <formula>AND(#REF!&gt;=#REF!,#REF!&lt;#REF!)</formula>
    </cfRule>
    <cfRule type="expression" dxfId="399" priority="96" stopIfTrue="1">
      <formula>AND(#REF!&gt;=#REF!,#REF!&lt;#REF!)</formula>
    </cfRule>
  </conditionalFormatting>
  <conditionalFormatting sqref="F46">
    <cfRule type="expression" dxfId="398" priority="90" stopIfTrue="1">
      <formula>NOT(AND(MAX(#REF!,#REF!)&gt;=#REF!,MIN(#REF!,#REF!)&lt;#REF!))</formula>
    </cfRule>
    <cfRule type="expression" dxfId="397" priority="91">
      <formula>AND(#REF!&gt;=#REF!,#REF!&lt;#REF!)</formula>
    </cfRule>
    <cfRule type="expression" dxfId="396" priority="92" stopIfTrue="1">
      <formula>AND(#REF!&gt;=#REF!,#REF!&lt;#REF!)</formula>
    </cfRule>
  </conditionalFormatting>
  <conditionalFormatting sqref="F55">
    <cfRule type="expression" dxfId="395" priority="81">
      <formula>AND(TODAY()&gt;=#REF!,TODAY()&lt;#REF!)</formula>
    </cfRule>
  </conditionalFormatting>
  <conditionalFormatting sqref="F52:F54">
    <cfRule type="expression" dxfId="394" priority="85">
      <formula>AND(TODAY()&gt;=#REF!,TODAY()&lt;#REF!)</formula>
    </cfRule>
  </conditionalFormatting>
  <conditionalFormatting sqref="F52:F54">
    <cfRule type="expression" dxfId="393" priority="86" stopIfTrue="1">
      <formula>NOT(AND(MAX(#REF!,#REF!)&gt;=#REF!,MIN(#REF!,#REF!)&lt;#REF!))</formula>
    </cfRule>
    <cfRule type="expression" dxfId="392" priority="87">
      <formula>AND(#REF!&gt;=#REF!,#REF!&lt;#REF!)</formula>
    </cfRule>
    <cfRule type="expression" dxfId="391" priority="88" stopIfTrue="1">
      <formula>AND(#REF!&gt;=#REF!,#REF!&lt;#REF!)</formula>
    </cfRule>
  </conditionalFormatting>
  <conditionalFormatting sqref="F55">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61">
    <cfRule type="expression" dxfId="387" priority="73">
      <formula>AND(TODAY()&gt;=#REF!,TODAY()&lt;#REF!)</formula>
    </cfRule>
  </conditionalFormatting>
  <conditionalFormatting sqref="F58:F60">
    <cfRule type="expression" dxfId="386" priority="77">
      <formula>AND(TODAY()&gt;=#REF!,TODAY()&lt;#REF!)</formula>
    </cfRule>
  </conditionalFormatting>
  <conditionalFormatting sqref="F58:F60">
    <cfRule type="expression" dxfId="385" priority="78" stopIfTrue="1">
      <formula>NOT(AND(MAX(#REF!,#REF!)&gt;=#REF!,MIN(#REF!,#REF!)&lt;#REF!))</formula>
    </cfRule>
    <cfRule type="expression" dxfId="384" priority="79">
      <formula>AND(#REF!&gt;=#REF!,#REF!&lt;#REF!)</formula>
    </cfRule>
    <cfRule type="expression" dxfId="383" priority="80" stopIfTrue="1">
      <formula>AND(#REF!&gt;=#REF!,#REF!&lt;#REF!)</formula>
    </cfRule>
  </conditionalFormatting>
  <conditionalFormatting sqref="F61">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68">
    <cfRule type="expression" dxfId="379" priority="65">
      <formula>AND(TODAY()&gt;=#REF!,TODAY()&lt;#REF!)</formula>
    </cfRule>
  </conditionalFormatting>
  <conditionalFormatting sqref="F65:F67">
    <cfRule type="expression" dxfId="378" priority="69">
      <formula>AND(TODAY()&gt;=#REF!,TODAY()&lt;#REF!)</formula>
    </cfRule>
  </conditionalFormatting>
  <conditionalFormatting sqref="F65:F67">
    <cfRule type="expression" dxfId="377" priority="70" stopIfTrue="1">
      <formula>NOT(AND(MAX(#REF!,#REF!)&gt;=#REF!,MIN(#REF!,#REF!)&lt;#REF!))</formula>
    </cfRule>
    <cfRule type="expression" dxfId="376" priority="71">
      <formula>AND(#REF!&gt;=#REF!,#REF!&lt;#REF!)</formula>
    </cfRule>
    <cfRule type="expression" dxfId="375" priority="72" stopIfTrue="1">
      <formula>AND(#REF!&gt;=#REF!,#REF!&lt;#REF!)</formula>
    </cfRule>
  </conditionalFormatting>
  <conditionalFormatting sqref="F68">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18">
    <cfRule type="expression" dxfId="371" priority="61">
      <formula>AND(TODAY()&gt;=#REF!,TODAY()&lt;#REF!)</formula>
    </cfRule>
  </conditionalFormatting>
  <conditionalFormatting sqref="F18">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25">
    <cfRule type="expression" dxfId="367" priority="57">
      <formula>AND(TODAY()&gt;=#REF!,TODAY()&lt;#REF!)</formula>
    </cfRule>
  </conditionalFormatting>
  <conditionalFormatting sqref="F25">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34">
    <cfRule type="expression" dxfId="363" priority="53">
      <formula>AND(TODAY()&gt;=#REF!,TODAY()&lt;#REF!)</formula>
    </cfRule>
  </conditionalFormatting>
  <conditionalFormatting sqref="F34">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41">
    <cfRule type="expression" dxfId="359" priority="49">
      <formula>AND(TODAY()&gt;=#REF!,TODAY()&lt;#REF!)</formula>
    </cfRule>
  </conditionalFormatting>
  <conditionalFormatting sqref="F41">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47">
    <cfRule type="expression" dxfId="355" priority="45">
      <formula>AND(TODAY()&gt;=#REF!,TODAY()&lt;#REF!)</formula>
    </cfRule>
  </conditionalFormatting>
  <conditionalFormatting sqref="F47">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56">
    <cfRule type="expression" dxfId="351" priority="41">
      <formula>AND(TODAY()&gt;=#REF!,TODAY()&lt;#REF!)</formula>
    </cfRule>
  </conditionalFormatting>
  <conditionalFormatting sqref="F56">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62">
    <cfRule type="expression" dxfId="347" priority="37">
      <formula>AND(TODAY()&gt;=#REF!,TODAY()&lt;#REF!)</formula>
    </cfRule>
  </conditionalFormatting>
  <conditionalFormatting sqref="F62">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69">
    <cfRule type="expression" dxfId="343" priority="33">
      <formula>AND(TODAY()&gt;=#REF!,TODAY()&lt;#REF!)</formula>
    </cfRule>
  </conditionalFormatting>
  <conditionalFormatting sqref="F69">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19">
    <cfRule type="expression" dxfId="339" priority="29">
      <formula>AND(TODAY()&gt;=#REF!,TODAY()&lt;#REF!)</formula>
    </cfRule>
  </conditionalFormatting>
  <conditionalFormatting sqref="F19">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26">
    <cfRule type="expression" dxfId="335" priority="25">
      <formula>AND(TODAY()&gt;=#REF!,TODAY()&lt;#REF!)</formula>
    </cfRule>
  </conditionalFormatting>
  <conditionalFormatting sqref="F26">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35">
    <cfRule type="expression" dxfId="331" priority="21">
      <formula>AND(TODAY()&gt;=#REF!,TODAY()&lt;#REF!)</formula>
    </cfRule>
  </conditionalFormatting>
  <conditionalFormatting sqref="F35">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70">
    <cfRule type="expression" dxfId="327" priority="1">
      <formula>AND(TODAY()&gt;=#REF!,TODAY()&lt;#REF!)</formula>
    </cfRule>
  </conditionalFormatting>
  <conditionalFormatting sqref="F42">
    <cfRule type="expression" dxfId="326" priority="17">
      <formula>AND(TODAY()&gt;=#REF!,TODAY()&lt;#REF!)</formula>
    </cfRule>
  </conditionalFormatting>
  <conditionalFormatting sqref="F42">
    <cfRule type="expression" dxfId="325" priority="18" stopIfTrue="1">
      <formula>NOT(AND(MAX(#REF!,#REF!)&gt;=#REF!,MIN(#REF!,#REF!)&lt;#REF!))</formula>
    </cfRule>
    <cfRule type="expression" dxfId="324" priority="19">
      <formula>AND(#REF!&gt;=#REF!,#REF!&lt;#REF!)</formula>
    </cfRule>
    <cfRule type="expression" dxfId="323" priority="20" stopIfTrue="1">
      <formula>AND(#REF!&gt;=#REF!,#REF!&lt;#REF!)</formula>
    </cfRule>
  </conditionalFormatting>
  <conditionalFormatting sqref="F48">
    <cfRule type="expression" dxfId="322" priority="13">
      <formula>AND(TODAY()&gt;=#REF!,TODAY()&lt;#REF!)</formula>
    </cfRule>
  </conditionalFormatting>
  <conditionalFormatting sqref="F48">
    <cfRule type="expression" dxfId="321" priority="14" stopIfTrue="1">
      <formula>NOT(AND(MAX(#REF!,#REF!)&gt;=#REF!,MIN(#REF!,#REF!)&lt;#REF!))</formula>
    </cfRule>
    <cfRule type="expression" dxfId="320" priority="15">
      <formula>AND(#REF!&gt;=#REF!,#REF!&lt;#REF!)</formula>
    </cfRule>
    <cfRule type="expression" dxfId="319" priority="16" stopIfTrue="1">
      <formula>AND(#REF!&gt;=#REF!,#REF!&lt;#REF!)</formula>
    </cfRule>
  </conditionalFormatting>
  <conditionalFormatting sqref="F57">
    <cfRule type="expression" dxfId="318" priority="9">
      <formula>AND(TODAY()&gt;=#REF!,TODAY()&lt;#REF!)</formula>
    </cfRule>
  </conditionalFormatting>
  <conditionalFormatting sqref="F57">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63">
    <cfRule type="expression" dxfId="314" priority="5">
      <formula>AND(TODAY()&gt;=#REF!,TODAY()&lt;#REF!)</formula>
    </cfRule>
  </conditionalFormatting>
  <conditionalFormatting sqref="F63">
    <cfRule type="expression" dxfId="313" priority="6" stopIfTrue="1">
      <formula>NOT(AND(MAX(#REF!,#REF!)&gt;=#REF!,MIN(#REF!,#REF!)&lt;#REF!))</formula>
    </cfRule>
    <cfRule type="expression" dxfId="312" priority="7">
      <formula>AND(#REF!&gt;=#REF!,#REF!&lt;#REF!)</formula>
    </cfRule>
    <cfRule type="expression" dxfId="311" priority="8" stopIfTrue="1">
      <formula>AND(#REF!&gt;=#REF!,#REF!&lt;#REF!)</formula>
    </cfRule>
  </conditionalFormatting>
  <conditionalFormatting sqref="F70">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tabSelected="1" showRuler="0" topLeftCell="A65" zoomScale="40" zoomScaleNormal="4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10" t="s">
        <v>37</v>
      </c>
      <c r="B1" s="110"/>
      <c r="C1" s="110"/>
      <c r="D1" s="110"/>
      <c r="E1" s="110"/>
      <c r="F1" s="110"/>
      <c r="G1" s="110"/>
    </row>
    <row r="2" spans="1:110" ht="40.5" x14ac:dyDescent="0.25">
      <c r="A2" s="111" t="str">
        <f>+H2</f>
        <v>Population Domain: Perinatal/Infant</v>
      </c>
      <c r="B2" s="111"/>
      <c r="C2" s="111"/>
      <c r="D2" s="111"/>
      <c r="E2" s="111"/>
      <c r="F2" s="111"/>
      <c r="G2" s="111"/>
      <c r="H2" s="24" t="str" cm="1">
        <f t="array" ref="H2:N2">+'2020-2021'!A2:G2</f>
        <v>Population Domain: Perinatal/Infant</v>
      </c>
      <c r="I2" s="24">
        <v>0</v>
      </c>
      <c r="J2" s="24">
        <v>0</v>
      </c>
      <c r="K2" s="24">
        <v>0</v>
      </c>
      <c r="L2" s="24">
        <v>0</v>
      </c>
      <c r="M2" s="24">
        <v>0</v>
      </c>
      <c r="N2" s="24">
        <v>0</v>
      </c>
    </row>
    <row r="3" spans="1:110" ht="37.5" x14ac:dyDescent="0.25">
      <c r="A3" s="112" t="str">
        <f>+H3</f>
        <v>Priority Need: Breastfeeding, with a priority amongst American Indian women</v>
      </c>
      <c r="B3" s="113"/>
      <c r="C3" s="113"/>
      <c r="D3" s="113"/>
      <c r="E3" s="113"/>
      <c r="F3" s="113"/>
      <c r="G3" s="113"/>
      <c r="H3" s="24" t="str" cm="1">
        <f t="array" ref="H3:N3">+'2020-2021'!A3:G3</f>
        <v>Priority Need: Breastfeeding, with a priority amongst American Indian women</v>
      </c>
      <c r="I3" s="24">
        <v>0</v>
      </c>
      <c r="J3" s="24">
        <v>0</v>
      </c>
      <c r="K3" s="24">
        <v>0</v>
      </c>
      <c r="L3" s="24">
        <v>0</v>
      </c>
      <c r="M3" s="24">
        <v>0</v>
      </c>
      <c r="N3" s="24">
        <v>0</v>
      </c>
    </row>
    <row r="4" spans="1:110" s="24" customFormat="1" ht="34.5" x14ac:dyDescent="0.25">
      <c r="A4" s="114" t="str">
        <f>+H4</f>
        <v>NPM#4: A) Percent of infants who are ever breastfed, and B) Percent of infants breastfed exclusively through 6 months</v>
      </c>
      <c r="B4" s="115"/>
      <c r="C4" s="115"/>
      <c r="D4" s="115"/>
      <c r="E4" s="115"/>
      <c r="F4" s="115"/>
      <c r="G4" s="115"/>
      <c r="H4" s="24" t="str" cm="1">
        <f t="array" ref="H4:N4">+'2020-2021'!A4:G4</f>
        <v>NPM#4: A) Percent of infants who are ever breastfed, and B) Percent of infants breastfed exclusively through 6 months</v>
      </c>
      <c r="I4" s="24">
        <v>0</v>
      </c>
      <c r="J4" s="24">
        <v>0</v>
      </c>
      <c r="K4" s="24">
        <v>0</v>
      </c>
      <c r="L4" s="24">
        <v>0</v>
      </c>
      <c r="M4" s="24">
        <v>0</v>
      </c>
      <c r="N4" s="24">
        <v>0</v>
      </c>
    </row>
    <row r="5" spans="1:110" s="19" customFormat="1" ht="39" customHeight="1" x14ac:dyDescent="0.25">
      <c r="A5" s="116" t="s">
        <v>7</v>
      </c>
      <c r="B5" s="117"/>
      <c r="C5" s="117"/>
      <c r="D5" s="117"/>
      <c r="E5" s="117"/>
      <c r="F5" s="117"/>
      <c r="G5" s="118"/>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3" t="str">
        <f>+H6</f>
        <v xml:space="preserve">By September 30, 2025, increase the percentage of North Dakota infants who are ever breastfed from 84.8% to 89%
Data Source: 2016 CDC National Immunization Survey. </v>
      </c>
      <c r="B6" s="94"/>
      <c r="C6" s="94"/>
      <c r="D6" s="94"/>
      <c r="E6" s="94"/>
      <c r="F6" s="94"/>
      <c r="G6" s="95"/>
      <c r="H6" s="24" t="str" cm="1">
        <f t="array" ref="H6:N6">+IF('2023-2024'!A6:G6="","",'2023-2024'!A6:G6)</f>
        <v xml:space="preserve">By September 30, 2025, increase the percentage of North Dakota infants who are ever breastfed from 84.8% to 89%
Data Source: 2016 CDC National Immunization Survey.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8" t="str">
        <f>+H8</f>
        <v>1. a. Increase the number of hospitals trained with the EMPower training from 2 to 6 by September 30, 2025.</v>
      </c>
      <c r="B8" s="119" t="s">
        <v>123</v>
      </c>
      <c r="C8" s="119" t="s">
        <v>14</v>
      </c>
      <c r="D8" s="98" t="s">
        <v>129</v>
      </c>
      <c r="E8" s="59" t="s">
        <v>28</v>
      </c>
      <c r="F8" s="9"/>
      <c r="G8" s="60"/>
      <c r="H8" s="18" t="str" cm="1">
        <f t="array" ref="H8:H13">+'2023-2024'!A8:A13</f>
        <v>1. a. Increase the number of hospitals trained with the EMPower training from 2 to 6 by September 30, 2025.</v>
      </c>
      <c r="I8" s="18"/>
      <c r="J8" s="18"/>
      <c r="K8" s="18" t="str" cm="1">
        <f t="array" ref="K8:K13">+'2023-2024'!D8:D13</f>
        <v>ESM 4.3 Percent of maternity care staff trained with the EMPower curriculum.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8"/>
      <c r="B9" s="119"/>
      <c r="C9" s="119"/>
      <c r="D9" s="98"/>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8"/>
      <c r="B10" s="119"/>
      <c r="C10" s="119"/>
      <c r="D10" s="98"/>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8"/>
      <c r="B11" s="119"/>
      <c r="C11" s="119"/>
      <c r="D11" s="98"/>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8"/>
      <c r="B12" s="119"/>
      <c r="C12" s="119"/>
      <c r="D12" s="98"/>
      <c r="E12" s="63" t="s">
        <v>38</v>
      </c>
      <c r="F12" s="20"/>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267.95" customHeight="1" x14ac:dyDescent="0.3">
      <c r="A13" s="98"/>
      <c r="B13" s="119"/>
      <c r="C13" s="119"/>
      <c r="D13" s="98"/>
      <c r="E13" s="63" t="s">
        <v>19</v>
      </c>
      <c r="F13" s="15" t="s">
        <v>130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8" t="s">
        <v>126</v>
      </c>
      <c r="B14" s="119" t="s">
        <v>124</v>
      </c>
      <c r="C14" s="119" t="s">
        <v>15</v>
      </c>
      <c r="D14" s="98" t="s">
        <v>133</v>
      </c>
      <c r="E14" s="59" t="s">
        <v>28</v>
      </c>
      <c r="F14" s="9"/>
      <c r="G14" s="60"/>
      <c r="H14" s="18" t="str" cm="1">
        <f t="array" ref="H14:H19">+'2023-2024'!A14:A19</f>
        <v xml:space="preserve">1.b. Establish partnerships with programs serving American Indian women to identify opportunities to incorporate/enhance breastfeeding education and messaging.    </v>
      </c>
      <c r="I14" s="18"/>
      <c r="J14" s="18"/>
      <c r="K14" s="18" cm="1">
        <f t="array" ref="K14:K19">+'2023-2024'!D14:D19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8"/>
      <c r="B15" s="119"/>
      <c r="C15" s="119"/>
      <c r="D15" s="98"/>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8"/>
      <c r="B16" s="119"/>
      <c r="C16" s="119"/>
      <c r="D16" s="98"/>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8"/>
      <c r="B17" s="119"/>
      <c r="C17" s="119"/>
      <c r="D17" s="98"/>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8"/>
      <c r="B18" s="119"/>
      <c r="C18" s="119"/>
      <c r="D18" s="98"/>
      <c r="E18" s="63" t="s">
        <v>38</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8"/>
      <c r="B19" s="119"/>
      <c r="C19" s="119"/>
      <c r="D19" s="98"/>
      <c r="E19" s="63" t="s">
        <v>19</v>
      </c>
      <c r="F19" s="15" t="str">
        <f>IF(+'2023-2024'!F19=0,"",+'2023-2024'!F19)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8" t="str">
        <f>+H21</f>
        <v>c.</v>
      </c>
      <c r="B21" s="119" t="s">
        <v>16</v>
      </c>
      <c r="C21" s="119" t="s">
        <v>16</v>
      </c>
      <c r="D21" s="98">
        <f t="shared" ref="D21" si="0">+K21</f>
        <v>0</v>
      </c>
      <c r="E21" s="59" t="s">
        <v>28</v>
      </c>
      <c r="F21" s="9"/>
      <c r="G21" s="60"/>
      <c r="H21" s="18" t="str" cm="1">
        <f t="array" ref="H21:H26">+'2023-2024'!A21:A26</f>
        <v>c.</v>
      </c>
      <c r="I21" s="18"/>
      <c r="J21" s="18"/>
      <c r="K21" s="18" cm="1">
        <f t="array" ref="K21:K26">+'2023-2024'!D21:D26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8"/>
      <c r="B22" s="119"/>
      <c r="C22" s="119"/>
      <c r="D22" s="98"/>
      <c r="E22" s="61" t="s">
        <v>4</v>
      </c>
      <c r="F22" s="10"/>
      <c r="G22" s="62"/>
      <c r="H22" s="25">
        <v>0</v>
      </c>
      <c r="K22" s="25">
        <v>0</v>
      </c>
    </row>
    <row r="23" spans="1:110" s="25" customFormat="1" ht="87" customHeight="1" x14ac:dyDescent="0.25">
      <c r="A23" s="98"/>
      <c r="B23" s="119"/>
      <c r="C23" s="119"/>
      <c r="D23" s="98"/>
      <c r="E23" s="61" t="s">
        <v>6</v>
      </c>
      <c r="F23" s="10"/>
      <c r="G23" s="62"/>
      <c r="H23" s="25">
        <v>0</v>
      </c>
      <c r="K23" s="25">
        <v>0</v>
      </c>
    </row>
    <row r="24" spans="1:110" s="25" customFormat="1" ht="87" customHeight="1" x14ac:dyDescent="0.25">
      <c r="A24" s="98"/>
      <c r="B24" s="119"/>
      <c r="C24" s="119"/>
      <c r="D24" s="98"/>
      <c r="E24" s="61" t="s">
        <v>5</v>
      </c>
      <c r="F24" s="10"/>
      <c r="G24" s="62"/>
      <c r="H24" s="25">
        <v>0</v>
      </c>
      <c r="K24" s="25">
        <v>0</v>
      </c>
    </row>
    <row r="25" spans="1:110" s="25" customFormat="1" ht="87" customHeight="1" x14ac:dyDescent="0.25">
      <c r="A25" s="98"/>
      <c r="B25" s="119"/>
      <c r="C25" s="119"/>
      <c r="D25" s="98"/>
      <c r="E25" s="63" t="s">
        <v>38</v>
      </c>
      <c r="F25" s="20" t="str">
        <f>IF(SUM(F21:F24)=0,"",SUM(F21:F24))</f>
        <v/>
      </c>
      <c r="G25" s="62"/>
      <c r="H25" s="25">
        <v>0</v>
      </c>
      <c r="K25" s="25">
        <v>0</v>
      </c>
    </row>
    <row r="26" spans="1:110" s="25" customFormat="1" ht="87" customHeight="1" x14ac:dyDescent="0.25">
      <c r="A26" s="98"/>
      <c r="B26" s="119"/>
      <c r="C26" s="119"/>
      <c r="D26" s="98"/>
      <c r="E26" s="63" t="s">
        <v>19</v>
      </c>
      <c r="F26" s="15" t="str">
        <f>IF(+'2023-2024'!F26=0,"",+'2023-2024'!F26)</f>
        <v/>
      </c>
      <c r="G26" s="64"/>
      <c r="H26" s="25">
        <v>0</v>
      </c>
      <c r="K26" s="25">
        <v>0</v>
      </c>
    </row>
    <row r="27" spans="1:110" s="25" customFormat="1" ht="39" customHeight="1" x14ac:dyDescent="0.25">
      <c r="A27" s="120" t="s">
        <v>8</v>
      </c>
      <c r="B27" s="121"/>
      <c r="C27" s="121"/>
      <c r="D27" s="121"/>
      <c r="E27" s="121"/>
      <c r="F27" s="121"/>
      <c r="G27" s="122"/>
    </row>
    <row r="28" spans="1:110" s="25" customFormat="1" ht="68.099999999999994" customHeight="1" x14ac:dyDescent="0.25">
      <c r="A28" s="93" t="str">
        <f>+H28</f>
        <v xml:space="preserve">By September 30, 2025, increase the percentage of North Dakota infants who are breastfed exclusively at 6 months from 27.9% to 35%
Data Source: 2016 CDC National Immunization Survey.          </v>
      </c>
      <c r="B28" s="94"/>
      <c r="C28" s="94"/>
      <c r="D28" s="94"/>
      <c r="E28" s="94"/>
      <c r="F28" s="94"/>
      <c r="G28" s="95"/>
      <c r="H28" s="24" t="str" cm="1">
        <f t="array" ref="H28:N28">+IF('2023-2024'!A28:G28="","",'2023-2024'!A28:G28)</f>
        <v xml:space="preserve">By September 30, 2025, increase the percentage of North Dakota infants who are breastfed exclusively at 6 months from 27.9% to 35%
Data Source: 2016 CDC National Immunization Survey.          </v>
      </c>
      <c r="I28" s="25" t="str">
        <v/>
      </c>
      <c r="J28" s="25" t="str">
        <v/>
      </c>
      <c r="K28" s="25" t="str">
        <v/>
      </c>
      <c r="L28" s="25" t="str">
        <v/>
      </c>
      <c r="M28" s="25" t="str">
        <v/>
      </c>
      <c r="N28" s="25" t="str">
        <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98" t="s">
        <v>127</v>
      </c>
      <c r="B30" s="119" t="s">
        <v>128</v>
      </c>
      <c r="C30" s="119" t="s">
        <v>14</v>
      </c>
      <c r="D30" s="98" t="s">
        <v>131</v>
      </c>
      <c r="E30" s="59" t="s">
        <v>28</v>
      </c>
      <c r="F30" s="9"/>
      <c r="G30" s="60"/>
      <c r="H30" s="18" t="str" cm="1">
        <f t="array" ref="H30:H35">+'2023-2024'!A30:A35</f>
        <v xml:space="preserve">2.a. By September 30, 2025, increase the number of businesses designated as Infant Friendly Workplaces from 140 to 200.  </v>
      </c>
      <c r="I30" s="18"/>
      <c r="J30" s="18"/>
      <c r="K30" s="18" t="str" cm="1">
        <f t="array" ref="K30:K35">+'2023-2024'!D30:D35</f>
        <v xml:space="preserve">ESM 4.1 Number of businesses who receive information and technical assistance on workplace breastfeeding policies.
</v>
      </c>
    </row>
    <row r="31" spans="1:110" s="25" customFormat="1" ht="87" customHeight="1" x14ac:dyDescent="0.25">
      <c r="A31" s="98"/>
      <c r="B31" s="119"/>
      <c r="C31" s="119"/>
      <c r="D31" s="98"/>
      <c r="E31" s="61" t="s">
        <v>4</v>
      </c>
      <c r="F31" s="10"/>
      <c r="G31" s="62"/>
      <c r="H31" s="25">
        <v>0</v>
      </c>
      <c r="K31" s="25">
        <v>0</v>
      </c>
    </row>
    <row r="32" spans="1:110" s="25" customFormat="1" ht="87" customHeight="1" x14ac:dyDescent="0.25">
      <c r="A32" s="98"/>
      <c r="B32" s="119"/>
      <c r="C32" s="119"/>
      <c r="D32" s="98"/>
      <c r="E32" s="61" t="s">
        <v>6</v>
      </c>
      <c r="F32" s="10"/>
      <c r="G32" s="62"/>
      <c r="H32" s="25">
        <v>0</v>
      </c>
      <c r="K32" s="25">
        <v>0</v>
      </c>
    </row>
    <row r="33" spans="1:11" s="25" customFormat="1" ht="87" customHeight="1" x14ac:dyDescent="0.25">
      <c r="A33" s="98"/>
      <c r="B33" s="119"/>
      <c r="C33" s="119"/>
      <c r="D33" s="98"/>
      <c r="E33" s="61" t="s">
        <v>5</v>
      </c>
      <c r="F33" s="10"/>
      <c r="G33" s="62"/>
      <c r="H33" s="25">
        <v>0</v>
      </c>
      <c r="K33" s="25">
        <v>0</v>
      </c>
    </row>
    <row r="34" spans="1:11" s="25" customFormat="1" ht="87" customHeight="1" x14ac:dyDescent="0.25">
      <c r="A34" s="98"/>
      <c r="B34" s="119"/>
      <c r="C34" s="119"/>
      <c r="D34" s="98"/>
      <c r="E34" s="65" t="s">
        <v>38</v>
      </c>
      <c r="F34" s="14" t="str">
        <f>IF(SUM(F30:F33)=0,"",SUM(F30:F33))</f>
        <v/>
      </c>
      <c r="G34" s="62"/>
      <c r="H34" s="25">
        <v>0</v>
      </c>
      <c r="K34" s="25">
        <v>0</v>
      </c>
    </row>
    <row r="35" spans="1:11" s="25" customFormat="1" ht="87" customHeight="1" x14ac:dyDescent="0.25">
      <c r="A35" s="98"/>
      <c r="B35" s="119"/>
      <c r="C35" s="119"/>
      <c r="D35" s="98"/>
      <c r="E35" s="65" t="s">
        <v>19</v>
      </c>
      <c r="F35" s="13">
        <f>IF(+'2023-2024'!F35=0,"",+'2023-2024'!F35)</f>
        <v>25</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98" t="s">
        <v>125</v>
      </c>
      <c r="B37" s="119" t="s">
        <v>132</v>
      </c>
      <c r="C37" s="119" t="s">
        <v>15</v>
      </c>
      <c r="D37" s="98" t="s">
        <v>134</v>
      </c>
      <c r="E37" s="59" t="s">
        <v>28</v>
      </c>
      <c r="F37" s="9"/>
      <c r="G37" s="60"/>
      <c r="H37" s="18" t="str" cm="1">
        <f t="array" ref="H37:H42">+'2023-2024'!A37:A42</f>
        <v xml:space="preserve">2.b. Establish a model for Continuity of Care in North Dakota by September 30, 2025. </v>
      </c>
      <c r="I37" s="18"/>
      <c r="J37" s="18"/>
      <c r="K37" s="18" t="str" cm="1">
        <f t="array" ref="K37:K42">+'2023-2024'!D37:D42</f>
        <v>ESM 4.2 Number of businesses designated Infant Friendly Workplaces.</v>
      </c>
    </row>
    <row r="38" spans="1:11" s="25" customFormat="1" ht="87" customHeight="1" x14ac:dyDescent="0.25">
      <c r="A38" s="98"/>
      <c r="B38" s="119"/>
      <c r="C38" s="119"/>
      <c r="D38" s="98"/>
      <c r="E38" s="61" t="s">
        <v>4</v>
      </c>
      <c r="F38" s="10"/>
      <c r="G38" s="62"/>
      <c r="H38" s="25">
        <v>0</v>
      </c>
      <c r="K38" s="25">
        <v>0</v>
      </c>
    </row>
    <row r="39" spans="1:11" s="25" customFormat="1" ht="87" customHeight="1" x14ac:dyDescent="0.25">
      <c r="A39" s="98"/>
      <c r="B39" s="119"/>
      <c r="C39" s="119"/>
      <c r="D39" s="98"/>
      <c r="E39" s="61" t="s">
        <v>6</v>
      </c>
      <c r="F39" s="10"/>
      <c r="G39" s="62"/>
      <c r="H39" s="25">
        <v>0</v>
      </c>
      <c r="K39" s="25">
        <v>0</v>
      </c>
    </row>
    <row r="40" spans="1:11" s="25" customFormat="1" ht="87" customHeight="1" x14ac:dyDescent="0.25">
      <c r="A40" s="98"/>
      <c r="B40" s="119"/>
      <c r="C40" s="119"/>
      <c r="D40" s="98"/>
      <c r="E40" s="61" t="s">
        <v>5</v>
      </c>
      <c r="F40" s="10"/>
      <c r="G40" s="62"/>
      <c r="H40" s="25">
        <v>0</v>
      </c>
      <c r="K40" s="25">
        <v>0</v>
      </c>
    </row>
    <row r="41" spans="1:11" s="25" customFormat="1" ht="87" customHeight="1" x14ac:dyDescent="0.25">
      <c r="A41" s="98"/>
      <c r="B41" s="119"/>
      <c r="C41" s="119"/>
      <c r="D41" s="98"/>
      <c r="E41" s="65" t="s">
        <v>38</v>
      </c>
      <c r="F41" s="14" t="str">
        <f>IF(SUM(F37:F40)=0,"",SUM(F37:F40))</f>
        <v/>
      </c>
      <c r="G41" s="62"/>
      <c r="H41" s="25">
        <v>0</v>
      </c>
      <c r="K41" s="25">
        <v>0</v>
      </c>
    </row>
    <row r="42" spans="1:11" s="25" customFormat="1" ht="188.45" customHeight="1" x14ac:dyDescent="0.25">
      <c r="A42" s="98"/>
      <c r="B42" s="119"/>
      <c r="C42" s="119"/>
      <c r="D42" s="98"/>
      <c r="E42" s="65" t="s">
        <v>19</v>
      </c>
      <c r="F42" s="13"/>
      <c r="G42" s="64"/>
      <c r="H42" s="25">
        <v>0</v>
      </c>
      <c r="K42" s="25">
        <v>0</v>
      </c>
    </row>
    <row r="43" spans="1:11" s="25" customFormat="1" ht="87" customHeight="1" x14ac:dyDescent="0.25">
      <c r="A43" s="98" t="str">
        <f>+H43</f>
        <v xml:space="preserve">c.
</v>
      </c>
      <c r="B43" s="119" t="s">
        <v>16</v>
      </c>
      <c r="C43" s="119" t="s">
        <v>16</v>
      </c>
      <c r="D43" s="98">
        <f t="shared" ref="D43" si="1">+K43</f>
        <v>0</v>
      </c>
      <c r="E43" s="59" t="s">
        <v>28</v>
      </c>
      <c r="F43" s="9"/>
      <c r="G43" s="60"/>
      <c r="H43" s="18" t="str" cm="1">
        <f t="array" ref="H43:H48">+'2023-2024'!A43:A48</f>
        <v xml:space="preserve">c.
</v>
      </c>
      <c r="I43" s="18"/>
      <c r="J43" s="18"/>
      <c r="K43" s="18" cm="1">
        <f t="array" ref="K43:K48">+'2023-2024'!D43:D48</f>
        <v>0</v>
      </c>
    </row>
    <row r="44" spans="1:11" s="25" customFormat="1" ht="87" customHeight="1" x14ac:dyDescent="0.25">
      <c r="A44" s="98"/>
      <c r="B44" s="119"/>
      <c r="C44" s="119"/>
      <c r="D44" s="98"/>
      <c r="E44" s="61" t="s">
        <v>4</v>
      </c>
      <c r="F44" s="10"/>
      <c r="G44" s="62"/>
      <c r="H44" s="25">
        <v>0</v>
      </c>
      <c r="K44" s="25">
        <v>0</v>
      </c>
    </row>
    <row r="45" spans="1:11" s="25" customFormat="1" ht="87" customHeight="1" x14ac:dyDescent="0.25">
      <c r="A45" s="98"/>
      <c r="B45" s="119"/>
      <c r="C45" s="119"/>
      <c r="D45" s="98"/>
      <c r="E45" s="61" t="s">
        <v>6</v>
      </c>
      <c r="F45" s="10"/>
      <c r="G45" s="62"/>
      <c r="H45" s="25">
        <v>0</v>
      </c>
      <c r="K45" s="25">
        <v>0</v>
      </c>
    </row>
    <row r="46" spans="1:11" s="25" customFormat="1" ht="87" customHeight="1" x14ac:dyDescent="0.25">
      <c r="A46" s="98"/>
      <c r="B46" s="119"/>
      <c r="C46" s="119"/>
      <c r="D46" s="98"/>
      <c r="E46" s="61" t="s">
        <v>5</v>
      </c>
      <c r="F46" s="10"/>
      <c r="G46" s="62"/>
      <c r="H46" s="25">
        <v>0</v>
      </c>
      <c r="K46" s="25">
        <v>0</v>
      </c>
    </row>
    <row r="47" spans="1:11" s="25" customFormat="1" ht="87" customHeight="1" x14ac:dyDescent="0.25">
      <c r="A47" s="98"/>
      <c r="B47" s="119"/>
      <c r="C47" s="119"/>
      <c r="D47" s="98"/>
      <c r="E47" s="65" t="s">
        <v>38</v>
      </c>
      <c r="F47" s="14" t="str">
        <f>IF(SUM(F43:F46)=0,"",SUM(F43:F46))</f>
        <v/>
      </c>
      <c r="G47" s="62"/>
      <c r="H47" s="25">
        <v>0</v>
      </c>
      <c r="K47" s="25">
        <v>0</v>
      </c>
    </row>
    <row r="48" spans="1:11" s="25" customFormat="1" ht="87" customHeight="1" x14ac:dyDescent="0.25">
      <c r="A48" s="98"/>
      <c r="B48" s="119"/>
      <c r="C48" s="119"/>
      <c r="D48" s="98"/>
      <c r="E48" s="65" t="s">
        <v>19</v>
      </c>
      <c r="F48" s="13" t="str">
        <f>IF(+'2023-2024'!F48=0,"",+'2023-2024'!F48)</f>
        <v/>
      </c>
      <c r="G48" s="64"/>
      <c r="H48" s="25">
        <v>0</v>
      </c>
      <c r="K48" s="25">
        <v>0</v>
      </c>
    </row>
    <row r="49" spans="1:14" s="25" customFormat="1" ht="39" customHeight="1" x14ac:dyDescent="0.25">
      <c r="A49" s="105" t="s">
        <v>17</v>
      </c>
      <c r="B49" s="106"/>
      <c r="C49" s="106"/>
      <c r="D49" s="106"/>
      <c r="E49" s="106"/>
      <c r="F49" s="106"/>
      <c r="G49" s="107"/>
    </row>
    <row r="50" spans="1:14" s="25" customFormat="1" ht="68.099999999999994" customHeight="1" x14ac:dyDescent="0.25">
      <c r="A50" s="93" t="str">
        <f>+H50</f>
        <v/>
      </c>
      <c r="B50" s="94"/>
      <c r="C50" s="94"/>
      <c r="D50" s="94"/>
      <c r="E50" s="94"/>
      <c r="F50" s="94"/>
      <c r="G50" s="95"/>
      <c r="H50" s="24" t="str" cm="1">
        <f t="array" ref="H50:N50">+IF('2023-2024'!A50:G50="","",'2023-2024'!A50:G50)</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98" t="str">
        <f>+H52</f>
        <v>a.</v>
      </c>
      <c r="B52" s="119" t="s">
        <v>14</v>
      </c>
      <c r="C52" s="119" t="s">
        <v>14</v>
      </c>
      <c r="D52" s="98">
        <f t="shared" ref="D52" si="2">+K52</f>
        <v>0</v>
      </c>
      <c r="E52" s="59" t="s">
        <v>28</v>
      </c>
      <c r="F52" s="9"/>
      <c r="G52" s="60"/>
      <c r="H52" s="18" t="str" cm="1">
        <f t="array" ref="H52:H57">+'2023-2024'!A52:A57</f>
        <v>a.</v>
      </c>
      <c r="I52" s="18"/>
      <c r="J52" s="18"/>
      <c r="K52" s="18" cm="1">
        <f t="array" ref="K52:K57">+'2023-2024'!D52:D57</f>
        <v>0</v>
      </c>
    </row>
    <row r="53" spans="1:14" s="25" customFormat="1" ht="87" customHeight="1" x14ac:dyDescent="0.25">
      <c r="A53" s="98"/>
      <c r="B53" s="119"/>
      <c r="C53" s="119"/>
      <c r="D53" s="98"/>
      <c r="E53" s="61" t="s">
        <v>4</v>
      </c>
      <c r="F53" s="10"/>
      <c r="G53" s="62"/>
      <c r="H53" s="25">
        <v>0</v>
      </c>
      <c r="K53" s="25">
        <v>0</v>
      </c>
    </row>
    <row r="54" spans="1:14" s="25" customFormat="1" ht="87" customHeight="1" x14ac:dyDescent="0.25">
      <c r="A54" s="98"/>
      <c r="B54" s="119"/>
      <c r="C54" s="119"/>
      <c r="D54" s="98"/>
      <c r="E54" s="61" t="s">
        <v>6</v>
      </c>
      <c r="F54" s="10"/>
      <c r="G54" s="62"/>
      <c r="H54" s="25">
        <v>0</v>
      </c>
      <c r="K54" s="25">
        <v>0</v>
      </c>
    </row>
    <row r="55" spans="1:14" s="25" customFormat="1" ht="87" customHeight="1" x14ac:dyDescent="0.25">
      <c r="A55" s="98"/>
      <c r="B55" s="119"/>
      <c r="C55" s="119"/>
      <c r="D55" s="98"/>
      <c r="E55" s="61" t="s">
        <v>5</v>
      </c>
      <c r="F55" s="10"/>
      <c r="G55" s="62"/>
      <c r="H55" s="25">
        <v>0</v>
      </c>
      <c r="K55" s="25">
        <v>0</v>
      </c>
    </row>
    <row r="56" spans="1:14" s="25" customFormat="1" ht="87" customHeight="1" x14ac:dyDescent="0.25">
      <c r="A56" s="98"/>
      <c r="B56" s="119"/>
      <c r="C56" s="119"/>
      <c r="D56" s="98"/>
      <c r="E56" s="66" t="s">
        <v>38</v>
      </c>
      <c r="F56" s="12" t="str">
        <f>IF(SUM(F52:F55)=0,"",SUM(F52:F55))</f>
        <v/>
      </c>
      <c r="G56" s="62"/>
      <c r="H56" s="25">
        <v>0</v>
      </c>
      <c r="K56" s="25">
        <v>0</v>
      </c>
    </row>
    <row r="57" spans="1:14" s="25" customFormat="1" ht="87" customHeight="1" x14ac:dyDescent="0.25">
      <c r="A57" s="98"/>
      <c r="B57" s="119"/>
      <c r="C57" s="119"/>
      <c r="D57" s="98"/>
      <c r="E57" s="66" t="s">
        <v>19</v>
      </c>
      <c r="F57" s="11" t="str">
        <f>IF(+'2023-2024'!F57=0,"",+'2023-2024'!F57)</f>
        <v/>
      </c>
      <c r="G57" s="64"/>
      <c r="H57" s="25">
        <v>0</v>
      </c>
      <c r="K57" s="25">
        <v>0</v>
      </c>
    </row>
    <row r="58" spans="1:14" s="25" customFormat="1" ht="87" customHeight="1" x14ac:dyDescent="0.25">
      <c r="A58" s="98" t="str">
        <f>+H58</f>
        <v>b.</v>
      </c>
      <c r="B58" s="119" t="s">
        <v>15</v>
      </c>
      <c r="C58" s="119" t="s">
        <v>15</v>
      </c>
      <c r="D58" s="98">
        <f t="shared" ref="D58" si="3">+K58</f>
        <v>0</v>
      </c>
      <c r="E58" s="59" t="s">
        <v>28</v>
      </c>
      <c r="F58" s="9"/>
      <c r="G58" s="60"/>
      <c r="H58" s="18" t="str" cm="1">
        <f t="array" ref="H58:H63">+'2023-2024'!A58:A63</f>
        <v>b.</v>
      </c>
      <c r="I58" s="18"/>
      <c r="J58" s="18"/>
      <c r="K58" s="18" cm="1">
        <f t="array" ref="K58:K63">+'2023-2024'!D58:D63</f>
        <v>0</v>
      </c>
    </row>
    <row r="59" spans="1:14" s="25" customFormat="1" ht="87" customHeight="1" x14ac:dyDescent="0.25">
      <c r="A59" s="98"/>
      <c r="B59" s="119"/>
      <c r="C59" s="119"/>
      <c r="D59" s="98"/>
      <c r="E59" s="61" t="s">
        <v>4</v>
      </c>
      <c r="F59" s="10"/>
      <c r="G59" s="62"/>
      <c r="H59" s="25">
        <v>0</v>
      </c>
      <c r="K59" s="25">
        <v>0</v>
      </c>
    </row>
    <row r="60" spans="1:14" s="25" customFormat="1" ht="87" customHeight="1" x14ac:dyDescent="0.25">
      <c r="A60" s="98"/>
      <c r="B60" s="119"/>
      <c r="C60" s="119"/>
      <c r="D60" s="98"/>
      <c r="E60" s="61" t="s">
        <v>6</v>
      </c>
      <c r="F60" s="10"/>
      <c r="G60" s="62"/>
      <c r="H60" s="25">
        <v>0</v>
      </c>
      <c r="K60" s="25">
        <v>0</v>
      </c>
    </row>
    <row r="61" spans="1:14" s="25" customFormat="1" ht="87" customHeight="1" x14ac:dyDescent="0.25">
      <c r="A61" s="98"/>
      <c r="B61" s="119"/>
      <c r="C61" s="119"/>
      <c r="D61" s="98"/>
      <c r="E61" s="61" t="s">
        <v>5</v>
      </c>
      <c r="F61" s="10"/>
      <c r="G61" s="62"/>
      <c r="H61" s="25">
        <v>0</v>
      </c>
      <c r="K61" s="25">
        <v>0</v>
      </c>
    </row>
    <row r="62" spans="1:14" s="25" customFormat="1" ht="87" customHeight="1" x14ac:dyDescent="0.25">
      <c r="A62" s="98"/>
      <c r="B62" s="119"/>
      <c r="C62" s="119"/>
      <c r="D62" s="98"/>
      <c r="E62" s="66" t="s">
        <v>38</v>
      </c>
      <c r="F62" s="12" t="str">
        <f>IF(SUM(F58:F61)=0,"",SUM(F58:F61))</f>
        <v/>
      </c>
      <c r="G62" s="62"/>
      <c r="H62" s="25">
        <v>0</v>
      </c>
      <c r="K62" s="25">
        <v>0</v>
      </c>
    </row>
    <row r="63" spans="1:14" s="25" customFormat="1" ht="87" customHeight="1" x14ac:dyDescent="0.25">
      <c r="A63" s="98"/>
      <c r="B63" s="119"/>
      <c r="C63" s="119"/>
      <c r="D63" s="98"/>
      <c r="E63" s="66" t="s">
        <v>19</v>
      </c>
      <c r="F63" s="11" t="str">
        <f>IF(+'2023-2024'!F63=0,"",+'2023-2024'!F63)</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98" t="str">
        <f>+H65</f>
        <v>c.</v>
      </c>
      <c r="B65" s="119" t="s">
        <v>16</v>
      </c>
      <c r="C65" s="119" t="s">
        <v>16</v>
      </c>
      <c r="D65" s="98">
        <f t="shared" ref="D65" si="4">+K65</f>
        <v>0</v>
      </c>
      <c r="E65" s="59" t="s">
        <v>28</v>
      </c>
      <c r="F65" s="9"/>
      <c r="G65" s="60"/>
      <c r="H65" s="18" t="str" cm="1">
        <f t="array" ref="H65:H70">+'2023-2024'!A65:A70</f>
        <v>c.</v>
      </c>
      <c r="I65" s="18"/>
      <c r="J65" s="18"/>
      <c r="K65" s="18" cm="1">
        <f t="array" ref="K65:K70">+'2023-2024'!D65:D70</f>
        <v>0</v>
      </c>
    </row>
    <row r="66" spans="1:11" s="25" customFormat="1" ht="87" customHeight="1" x14ac:dyDescent="0.25">
      <c r="A66" s="98"/>
      <c r="B66" s="119"/>
      <c r="C66" s="119"/>
      <c r="D66" s="98"/>
      <c r="E66" s="61" t="s">
        <v>4</v>
      </c>
      <c r="F66" s="10"/>
      <c r="G66" s="62"/>
      <c r="H66" s="25">
        <v>0</v>
      </c>
      <c r="K66" s="25">
        <v>0</v>
      </c>
    </row>
    <row r="67" spans="1:11" s="25" customFormat="1" ht="87" customHeight="1" x14ac:dyDescent="0.25">
      <c r="A67" s="98"/>
      <c r="B67" s="119"/>
      <c r="C67" s="119"/>
      <c r="D67" s="98"/>
      <c r="E67" s="61" t="s">
        <v>6</v>
      </c>
      <c r="F67" s="10"/>
      <c r="G67" s="62"/>
      <c r="H67" s="25">
        <v>0</v>
      </c>
      <c r="K67" s="25">
        <v>0</v>
      </c>
    </row>
    <row r="68" spans="1:11" s="25" customFormat="1" ht="87" customHeight="1" x14ac:dyDescent="0.25">
      <c r="A68" s="98"/>
      <c r="B68" s="119"/>
      <c r="C68" s="119"/>
      <c r="D68" s="98"/>
      <c r="E68" s="61" t="s">
        <v>5</v>
      </c>
      <c r="F68" s="10"/>
      <c r="G68" s="62"/>
      <c r="H68" s="25">
        <v>0</v>
      </c>
      <c r="K68" s="25">
        <v>0</v>
      </c>
    </row>
    <row r="69" spans="1:11" s="25" customFormat="1" ht="87" customHeight="1" x14ac:dyDescent="0.25">
      <c r="A69" s="98"/>
      <c r="B69" s="119"/>
      <c r="C69" s="119"/>
      <c r="D69" s="98"/>
      <c r="E69" s="66" t="s">
        <v>38</v>
      </c>
      <c r="F69" s="12" t="str">
        <f>IF(SUM(F65:F68)=0,"",SUM(F65:F68))</f>
        <v/>
      </c>
      <c r="G69" s="62"/>
      <c r="H69" s="25">
        <v>0</v>
      </c>
      <c r="K69" s="25">
        <v>0</v>
      </c>
    </row>
    <row r="70" spans="1:11" s="25" customFormat="1" ht="87" customHeight="1" x14ac:dyDescent="0.25">
      <c r="A70" s="98"/>
      <c r="B70" s="119"/>
      <c r="C70" s="119"/>
      <c r="D70" s="98"/>
      <c r="E70" s="66" t="s">
        <v>19</v>
      </c>
      <c r="F70" s="11" t="str">
        <f>IF(+'2023-2024'!F70=0,"",+'2023-2024'!F70)</f>
        <v/>
      </c>
      <c r="G70" s="64"/>
      <c r="H70" s="25">
        <v>0</v>
      </c>
      <c r="K70" s="25">
        <v>0</v>
      </c>
    </row>
    <row r="71" spans="1:11" s="25" customFormat="1" ht="39" customHeight="1" x14ac:dyDescent="0.25">
      <c r="A71" s="86" t="s">
        <v>39</v>
      </c>
      <c r="B71" s="87"/>
      <c r="C71" s="87"/>
      <c r="D71" s="87"/>
      <c r="E71" s="87"/>
      <c r="F71" s="87"/>
      <c r="G71" s="88"/>
    </row>
    <row r="72" spans="1:11" s="25" customFormat="1" ht="330" customHeight="1" x14ac:dyDescent="0.25">
      <c r="A72" s="135" t="s">
        <v>135</v>
      </c>
      <c r="B72" s="90"/>
      <c r="C72" s="90"/>
      <c r="D72" s="90"/>
      <c r="E72" s="90"/>
      <c r="F72" s="90"/>
      <c r="G72" s="91"/>
    </row>
    <row r="73" spans="1:11" s="25" customFormat="1" ht="330" customHeight="1" x14ac:dyDescent="0.25">
      <c r="A73" s="92"/>
      <c r="B73" s="90"/>
      <c r="C73" s="90"/>
      <c r="D73" s="90"/>
      <c r="E73" s="90"/>
      <c r="F73" s="90"/>
      <c r="G73" s="91"/>
    </row>
    <row r="74" spans="1:11" s="25" customFormat="1" ht="330" customHeight="1" x14ac:dyDescent="0.25">
      <c r="A74" s="92"/>
      <c r="B74" s="90"/>
      <c r="C74" s="90"/>
      <c r="D74" s="90"/>
      <c r="E74" s="90"/>
      <c r="F74" s="90"/>
      <c r="G74" s="91"/>
    </row>
    <row r="75" spans="1:11" s="25" customFormat="1" ht="330" customHeight="1" x14ac:dyDescent="0.25">
      <c r="A75" s="93"/>
      <c r="B75" s="94"/>
      <c r="C75" s="94"/>
      <c r="D75" s="94"/>
      <c r="E75" s="94"/>
      <c r="F75" s="94"/>
      <c r="G75" s="95"/>
    </row>
    <row r="76" spans="1:11" s="25" customFormat="1" ht="39" customHeight="1" x14ac:dyDescent="0.25">
      <c r="A76" s="86" t="s">
        <v>40</v>
      </c>
      <c r="B76" s="87"/>
      <c r="C76" s="87"/>
      <c r="D76" s="87"/>
      <c r="E76" s="87"/>
      <c r="F76" s="87"/>
      <c r="G76" s="88"/>
    </row>
    <row r="77" spans="1:11" s="25" customFormat="1" ht="330" customHeight="1" x14ac:dyDescent="0.25">
      <c r="A77" s="92"/>
      <c r="B77" s="90"/>
      <c r="C77" s="90"/>
      <c r="D77" s="90"/>
      <c r="E77" s="90"/>
      <c r="F77" s="90"/>
      <c r="G77" s="91"/>
    </row>
    <row r="78" spans="1:11" s="25" customFormat="1" ht="330" customHeight="1" x14ac:dyDescent="0.25">
      <c r="A78" s="92"/>
      <c r="B78" s="90"/>
      <c r="C78" s="90"/>
      <c r="D78" s="90"/>
      <c r="E78" s="90"/>
      <c r="F78" s="90"/>
      <c r="G78" s="91"/>
    </row>
    <row r="79" spans="1:11" s="25" customFormat="1" ht="330" customHeight="1" x14ac:dyDescent="0.25">
      <c r="A79" s="92"/>
      <c r="B79" s="90"/>
      <c r="C79" s="90"/>
      <c r="D79" s="90"/>
      <c r="E79" s="90"/>
      <c r="F79" s="90"/>
      <c r="G79" s="91"/>
    </row>
    <row r="80" spans="1:11" s="25" customFormat="1" ht="330" customHeight="1" x14ac:dyDescent="0.25">
      <c r="A80" s="93"/>
      <c r="B80" s="94"/>
      <c r="C80" s="94"/>
      <c r="D80" s="94"/>
      <c r="E80" s="94"/>
      <c r="F80" s="94"/>
      <c r="G80" s="95"/>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topLeftCell="A40" zoomScale="60" zoomScaleNormal="60" zoomScalePageLayoutView="70" workbookViewId="0">
      <selection activeCell="A41" sqref="A41:A47"/>
    </sheetView>
  </sheetViews>
  <sheetFormatPr defaultColWidth="9" defaultRowHeight="15.75" x14ac:dyDescent="0.25"/>
  <cols>
    <col min="1" max="1" width="62.625" style="67" customWidth="1"/>
    <col min="2" max="2" width="63.125" style="58" customWidth="1"/>
    <col min="3" max="3" width="61.62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10" t="s">
        <v>41</v>
      </c>
      <c r="B1" s="110"/>
      <c r="C1" s="110"/>
      <c r="D1" s="110"/>
      <c r="E1" s="110"/>
      <c r="F1" s="110"/>
    </row>
    <row r="2" spans="1:109" ht="40.5" x14ac:dyDescent="0.25">
      <c r="A2" s="111" t="str">
        <f>+G2</f>
        <v>Population Domain: Perinatal/Infant</v>
      </c>
      <c r="B2" s="111"/>
      <c r="C2" s="111"/>
      <c r="D2" s="111"/>
      <c r="E2" s="111"/>
      <c r="F2" s="111"/>
      <c r="G2" s="24" t="str" cm="1">
        <f t="array" ref="G2:M2">+'2020-2021'!A2:G2</f>
        <v>Population Domain: Perinatal/Infant</v>
      </c>
      <c r="H2" s="24">
        <v>0</v>
      </c>
      <c r="I2" s="24">
        <v>0</v>
      </c>
      <c r="J2" s="24">
        <v>0</v>
      </c>
      <c r="K2" s="24">
        <v>0</v>
      </c>
      <c r="L2" s="24">
        <v>0</v>
      </c>
      <c r="M2" s="24">
        <v>0</v>
      </c>
    </row>
    <row r="3" spans="1:109" ht="37.5" x14ac:dyDescent="0.25">
      <c r="A3" s="112" t="str">
        <f>+G3</f>
        <v>Priority Need: Breastfeeding, with a priority amongst American Indian women</v>
      </c>
      <c r="B3" s="113"/>
      <c r="C3" s="113"/>
      <c r="D3" s="113"/>
      <c r="E3" s="113"/>
      <c r="F3" s="113"/>
      <c r="G3" s="24" t="str" cm="1">
        <f t="array" ref="G3:M3">+'2020-2021'!A3:G3</f>
        <v>Priority Need: Breastfeeding, with a priority amongst American Indian women</v>
      </c>
      <c r="H3" s="24">
        <v>0</v>
      </c>
      <c r="I3" s="24">
        <v>0</v>
      </c>
      <c r="J3" s="24">
        <v>0</v>
      </c>
      <c r="K3" s="24">
        <v>0</v>
      </c>
      <c r="L3" s="24">
        <v>0</v>
      </c>
      <c r="M3" s="24">
        <v>0</v>
      </c>
    </row>
    <row r="4" spans="1:109" s="24" customFormat="1" ht="34.5" x14ac:dyDescent="0.25">
      <c r="A4" s="114" t="str">
        <f>+G4</f>
        <v>NPM#4: A) Percent of infants who are ever breastfed, and B) Percent of infants breastfed exclusively through 6 months</v>
      </c>
      <c r="B4" s="115"/>
      <c r="C4" s="115"/>
      <c r="D4" s="115"/>
      <c r="E4" s="115"/>
      <c r="F4" s="115"/>
      <c r="G4" s="24" t="str" cm="1">
        <f t="array" ref="G4:M4">+'2020-2021'!A4:G4</f>
        <v>NPM#4: A) Percent of infants who are ever breastfed, and B) Percent of infants breastfed exclusively through 6 months</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8.099999999999994" customHeight="1" x14ac:dyDescent="0.25">
      <c r="A6" s="129" t="str">
        <f>+G6</f>
        <v xml:space="preserve">By September 30, 2025, increase the percentage of North Dakota infants who are ever breastfed from 84.8% to 89%
Data Source: 2016 CDC National Immunization Survey. </v>
      </c>
      <c r="B6" s="130"/>
      <c r="C6" s="130"/>
      <c r="D6" s="130"/>
      <c r="E6" s="130"/>
      <c r="F6" s="131"/>
      <c r="G6" s="24" t="str" cm="1">
        <f t="array" ref="G6:M6">+IF('2024-2025'!A6:G6="","",'2024-2025'!A6:G6)</f>
        <v xml:space="preserve">By September 30, 2025, increase the percentage of North Dakota infants who are ever breastfed from 84.8% to 89%
Data Source: 2016 CDC National Immunization Survey. </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43</v>
      </c>
      <c r="C7" s="29" t="s">
        <v>23</v>
      </c>
      <c r="D7" s="29" t="s">
        <v>1</v>
      </c>
      <c r="E7" s="30" t="s">
        <v>44</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349999999999994" customHeight="1" x14ac:dyDescent="0.3">
      <c r="A8" s="128" t="str">
        <f>+G8</f>
        <v>1. a. Increase the number of hospitals trained with the EMPower training from 2 to 6 by September 30, 2025.</v>
      </c>
      <c r="B8" s="132" t="s">
        <v>14</v>
      </c>
      <c r="C8" s="128" t="str">
        <f>+J8</f>
        <v xml:space="preserve">ESM 4.3: Percent of resident births in North Dakota in facilities trained with the EMPower Curriculum. 
Hospital exclusive breastfeeding rate, PC-05. </v>
      </c>
      <c r="D8" s="76" t="s">
        <v>18</v>
      </c>
      <c r="E8" s="20">
        <f>+'2020-2021'!F12</f>
        <v>4</v>
      </c>
      <c r="F8" s="60"/>
      <c r="G8" s="18" t="str" cm="1">
        <f t="array" ref="G8:G13">+'2024-2025'!A8:A13</f>
        <v>1. a. Increase the number of hospitals trained with the EMPower training from 2 to 6 by September 30, 2025.</v>
      </c>
      <c r="H8" s="18"/>
      <c r="I8" s="18"/>
      <c r="J8" s="18" t="str" cm="1">
        <f t="array" ref="J8:J13">+'2024-2025'!D8:D13</f>
        <v xml:space="preserve">ESM 4.3: Percent of resident births in North Dakota in facilities trained with the EMPower Curriculum. 
Hospital exclusive breastfeeding rate, PC-05. </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349999999999994" customHeight="1" x14ac:dyDescent="0.3">
      <c r="A9" s="128"/>
      <c r="B9" s="133"/>
      <c r="C9" s="128"/>
      <c r="D9" s="76" t="s">
        <v>27</v>
      </c>
      <c r="E9" s="20">
        <f>+'2021-2022'!F12</f>
        <v>0</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349999999999994" customHeight="1" x14ac:dyDescent="0.3">
      <c r="A10" s="128"/>
      <c r="B10" s="133"/>
      <c r="C10" s="128"/>
      <c r="D10" s="76" t="s">
        <v>30</v>
      </c>
      <c r="E10" s="20">
        <f>+'2022-2023'!F12</f>
        <v>0</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349999999999994" customHeight="1" x14ac:dyDescent="0.3">
      <c r="A11" s="128"/>
      <c r="B11" s="133"/>
      <c r="C11" s="128"/>
      <c r="D11" s="76" t="s">
        <v>34</v>
      </c>
      <c r="E11" s="20">
        <f>+'2023-2024'!F12</f>
        <v>0.51600000000000001</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349999999999994" customHeight="1" x14ac:dyDescent="0.3">
      <c r="A12" s="128"/>
      <c r="B12" s="133"/>
      <c r="C12" s="128"/>
      <c r="D12" s="76" t="s">
        <v>38</v>
      </c>
      <c r="E12" s="20">
        <f>+'2024-2025'!F12</f>
        <v>0</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349999999999994" customHeight="1" x14ac:dyDescent="0.3">
      <c r="A13" s="128"/>
      <c r="B13" s="133"/>
      <c r="C13" s="128"/>
      <c r="D13" s="63" t="s">
        <v>42</v>
      </c>
      <c r="E13" s="21">
        <f>IF(SUM(E8:E12)=0,"",SUM(E8:E12))</f>
        <v>4.516</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349999999999994" customHeight="1" x14ac:dyDescent="0.3">
      <c r="A14" s="128"/>
      <c r="B14" s="134"/>
      <c r="C14" s="128"/>
      <c r="D14" s="63" t="s">
        <v>19</v>
      </c>
      <c r="E14" s="21" t="str">
        <f>IF(+'2024-2025'!F13=0,"",+'2024-2025'!F13)</f>
        <v>45-50%</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349999999999994" customHeight="1" x14ac:dyDescent="0.3">
      <c r="A15" s="128" t="str">
        <f>+G15</f>
        <v xml:space="preserve">1.b Establish and maintain partnerships with programs serving American Indian women to increase prenatal and postpartum breastfeeding education.   </v>
      </c>
      <c r="B15" s="119" t="s">
        <v>15</v>
      </c>
      <c r="C15" s="128" t="str">
        <f t="shared" ref="C15" si="0">+J15</f>
        <v xml:space="preserve">
</v>
      </c>
      <c r="D15" s="76" t="s">
        <v>18</v>
      </c>
      <c r="E15" s="20" t="str">
        <f>+'2020-2021'!F18</f>
        <v/>
      </c>
      <c r="F15" s="60"/>
      <c r="G15" s="18" t="str" cm="1">
        <f t="array" ref="G15:G20">+'2024-2025'!A14:A19</f>
        <v xml:space="preserve">1.b Establish and maintain partnerships with programs serving American Indian women to increase prenatal and postpartum breastfeeding education.   </v>
      </c>
      <c r="H15" s="18"/>
      <c r="I15" s="18"/>
      <c r="J15" s="18" t="str" cm="1">
        <f t="array" ref="J15:J20">+'2024-2025'!D14:D19</f>
        <v xml:space="preserve">
</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349999999999994" customHeight="1" x14ac:dyDescent="0.3">
      <c r="A16" s="128"/>
      <c r="B16" s="119"/>
      <c r="C16" s="128"/>
      <c r="D16" s="76" t="s">
        <v>27</v>
      </c>
      <c r="E16" s="20" t="str">
        <f>+'2021-2022'!F18</f>
        <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349999999999994" customHeight="1" x14ac:dyDescent="0.3">
      <c r="A17" s="128"/>
      <c r="B17" s="119"/>
      <c r="C17" s="128"/>
      <c r="D17" s="76" t="s">
        <v>30</v>
      </c>
      <c r="E17" s="20" t="str">
        <f>+'2022-2023'!F18</f>
        <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349999999999994" customHeight="1" x14ac:dyDescent="0.3">
      <c r="A18" s="128"/>
      <c r="B18" s="119"/>
      <c r="C18" s="128"/>
      <c r="D18" s="76" t="s">
        <v>34</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349999999999994" customHeight="1" x14ac:dyDescent="0.3">
      <c r="A19" s="128"/>
      <c r="B19" s="119"/>
      <c r="C19" s="128"/>
      <c r="D19" s="76" t="s">
        <v>38</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349999999999994" customHeight="1" x14ac:dyDescent="0.3">
      <c r="A20" s="128"/>
      <c r="B20" s="119"/>
      <c r="C20" s="128"/>
      <c r="D20" s="63" t="s">
        <v>42</v>
      </c>
      <c r="E20" s="21" t="str">
        <f>IF(SUM(E15:E19)=0,"",SUM(E15:E19))</f>
        <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349999999999994" customHeight="1" x14ac:dyDescent="0.3">
      <c r="A21" s="128"/>
      <c r="B21" s="119"/>
      <c r="C21" s="128"/>
      <c r="D21" s="63" t="s">
        <v>19</v>
      </c>
      <c r="E21" s="21" t="str">
        <f>IF(+'2024-2025'!F19=0,"",+'2024-2025'!F19)</f>
        <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43</v>
      </c>
      <c r="C22" s="29" t="s">
        <v>23</v>
      </c>
      <c r="D22" s="29" t="s">
        <v>1</v>
      </c>
      <c r="E22" s="30" t="s">
        <v>44</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349999999999994" customHeight="1" x14ac:dyDescent="0.3">
      <c r="A23" s="128" t="str">
        <f>+G23</f>
        <v>c.</v>
      </c>
      <c r="B23" s="119" t="s">
        <v>16</v>
      </c>
      <c r="C23" s="128">
        <f t="shared" ref="C23" si="1">+J23</f>
        <v>0</v>
      </c>
      <c r="D23" s="76" t="s">
        <v>18</v>
      </c>
      <c r="E23" s="20" t="str">
        <f>+'2020-2021'!F25</f>
        <v/>
      </c>
      <c r="F23" s="60"/>
      <c r="G23" s="18" t="str" cm="1">
        <f t="array" ref="G23:G28">+'2024-2025'!A21:A26</f>
        <v>c.</v>
      </c>
      <c r="H23" s="18"/>
      <c r="I23" s="18"/>
      <c r="J23" s="18" cm="1">
        <f t="array" ref="J23:J28">+'2024-2025'!D21:D26</f>
        <v>0</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349999999999994" customHeight="1" x14ac:dyDescent="0.25">
      <c r="A24" s="128"/>
      <c r="B24" s="119"/>
      <c r="C24" s="128"/>
      <c r="D24" s="76" t="s">
        <v>27</v>
      </c>
      <c r="E24" s="20" t="str">
        <f>+'2021-2022'!F25</f>
        <v/>
      </c>
      <c r="F24" s="62"/>
      <c r="G24" s="25">
        <v>0</v>
      </c>
      <c r="J24" s="25">
        <v>0</v>
      </c>
    </row>
    <row r="25" spans="1:109" s="25" customFormat="1" ht="76.349999999999994" customHeight="1" x14ac:dyDescent="0.25">
      <c r="A25" s="128"/>
      <c r="B25" s="119"/>
      <c r="C25" s="128"/>
      <c r="D25" s="76" t="s">
        <v>30</v>
      </c>
      <c r="E25" s="20" t="str">
        <f>+'2022-2023'!F25</f>
        <v/>
      </c>
      <c r="F25" s="62"/>
      <c r="G25" s="25">
        <v>0</v>
      </c>
      <c r="J25" s="25">
        <v>0</v>
      </c>
    </row>
    <row r="26" spans="1:109" s="25" customFormat="1" ht="76.349999999999994" customHeight="1" x14ac:dyDescent="0.25">
      <c r="A26" s="128"/>
      <c r="B26" s="119"/>
      <c r="C26" s="128"/>
      <c r="D26" s="76" t="s">
        <v>34</v>
      </c>
      <c r="E26" s="20" t="str">
        <f>+'2023-2024'!F25</f>
        <v/>
      </c>
      <c r="F26" s="62"/>
      <c r="G26" s="25">
        <v>0</v>
      </c>
      <c r="J26" s="25">
        <v>0</v>
      </c>
    </row>
    <row r="27" spans="1:109" s="25" customFormat="1" ht="76.349999999999994" customHeight="1" x14ac:dyDescent="0.25">
      <c r="A27" s="128"/>
      <c r="B27" s="119"/>
      <c r="C27" s="128"/>
      <c r="D27" s="76" t="s">
        <v>38</v>
      </c>
      <c r="E27" s="20" t="str">
        <f>+'2024-2025'!F25</f>
        <v/>
      </c>
      <c r="F27" s="62"/>
      <c r="G27" s="25">
        <v>0</v>
      </c>
      <c r="J27" s="25">
        <v>0</v>
      </c>
    </row>
    <row r="28" spans="1:109" s="25" customFormat="1" ht="76.349999999999994" customHeight="1" x14ac:dyDescent="0.25">
      <c r="A28" s="128"/>
      <c r="B28" s="119"/>
      <c r="C28" s="128"/>
      <c r="D28" s="63" t="s">
        <v>42</v>
      </c>
      <c r="E28" s="21" t="str">
        <f>IF(SUM(E23:E27)=0,"",SUM(E23:E27))</f>
        <v/>
      </c>
      <c r="F28" s="62"/>
      <c r="G28" s="25">
        <v>0</v>
      </c>
      <c r="J28" s="25">
        <v>0</v>
      </c>
    </row>
    <row r="29" spans="1:109" s="25" customFormat="1" ht="76.349999999999994" customHeight="1" x14ac:dyDescent="0.25">
      <c r="A29" s="128"/>
      <c r="B29" s="119"/>
      <c r="C29" s="128"/>
      <c r="D29" s="63" t="s">
        <v>19</v>
      </c>
      <c r="E29" s="21" t="str">
        <f>IF(+'2024-2025'!F26=0,"",+'2024-2025'!F26)</f>
        <v/>
      </c>
      <c r="F29" s="64"/>
    </row>
    <row r="30" spans="1:109" s="25" customFormat="1" ht="39" customHeight="1" x14ac:dyDescent="0.25">
      <c r="A30" s="120" t="s">
        <v>8</v>
      </c>
      <c r="B30" s="121"/>
      <c r="C30" s="121"/>
      <c r="D30" s="121"/>
      <c r="E30" s="121"/>
      <c r="F30" s="122"/>
    </row>
    <row r="31" spans="1:109" s="25" customFormat="1" ht="68.099999999999994" customHeight="1" x14ac:dyDescent="0.25">
      <c r="A31" s="129" t="str">
        <f>+G31</f>
        <v xml:space="preserve">By September 30, 2025, increase the percentage of North Dakota infants who are breastfed exclusively at 6 months from 27.9% to 35%
Data Source: 2016 CDC National Immunization Survey.          </v>
      </c>
      <c r="B31" s="130"/>
      <c r="C31" s="130"/>
      <c r="D31" s="130"/>
      <c r="E31" s="130"/>
      <c r="F31" s="131"/>
      <c r="G31" s="24" t="str" cm="1">
        <f t="array" ref="G31:M31">+IF('2024-2025'!A28:G28="","",'2024-2025'!A28:G28)</f>
        <v xml:space="preserve">By September 30, 2025, increase the percentage of North Dakota infants who are breastfed exclusively at 6 months from 27.9% to 35%
Data Source: 2016 CDC National Immunization Survey.          </v>
      </c>
      <c r="H31" s="25" t="str">
        <v/>
      </c>
      <c r="I31" s="25" t="str">
        <v/>
      </c>
      <c r="J31" s="25" t="str">
        <v/>
      </c>
      <c r="K31" s="25" t="str">
        <v/>
      </c>
      <c r="L31" s="25" t="str">
        <v/>
      </c>
      <c r="M31" s="25" t="str">
        <v/>
      </c>
    </row>
    <row r="32" spans="1:109" s="26" customFormat="1" ht="100.35" customHeight="1" x14ac:dyDescent="0.4">
      <c r="A32" s="36" t="s">
        <v>9</v>
      </c>
      <c r="B32" s="42" t="s">
        <v>43</v>
      </c>
      <c r="C32" s="37" t="s">
        <v>23</v>
      </c>
      <c r="D32" s="37" t="s">
        <v>1</v>
      </c>
      <c r="E32" s="38" t="s">
        <v>44</v>
      </c>
      <c r="F32" s="39" t="s">
        <v>2</v>
      </c>
    </row>
    <row r="33" spans="1:10" s="25" customFormat="1" ht="76.349999999999994" customHeight="1" x14ac:dyDescent="0.25">
      <c r="A33" s="128" t="str">
        <f>+G33</f>
        <v xml:space="preserve">2.a. By September 30, 2025, increase the number of workplaces designated as Infant Friendly Workplaces from 140 to 200.  </v>
      </c>
      <c r="B33" s="119" t="s">
        <v>14</v>
      </c>
      <c r="C33" s="128" t="str">
        <f t="shared" ref="C33" si="2">+J33</f>
        <v xml:space="preserve">ESM 4.1: The number of workplaces that receive information and technical assistance on the Infant Friendly Workplace designation.  
ESM 4.2: The number of workplaces designated Infant Friendly Workplaces. </v>
      </c>
      <c r="D33" s="77" t="s">
        <v>18</v>
      </c>
      <c r="E33" s="14">
        <f>+'2020-2021'!F34</f>
        <v>133</v>
      </c>
      <c r="F33" s="60"/>
      <c r="G33" s="18" t="str" cm="1">
        <f t="array" ref="G33:G38">+'2024-2025'!A30:A35</f>
        <v xml:space="preserve">2.a. By September 30, 2025, increase the number of workplaces designated as Infant Friendly Workplaces from 140 to 200.  </v>
      </c>
      <c r="H33" s="18"/>
      <c r="I33" s="18"/>
      <c r="J33" s="18" t="str" cm="1">
        <f t="array" ref="J33:J38">+'2024-2025'!D30:D35</f>
        <v xml:space="preserve">ESM 4.1: The number of workplaces that receive information and technical assistance on the Infant Friendly Workplace designation.  
ESM 4.2: The number of workplaces designated Infant Friendly Workplaces. </v>
      </c>
    </row>
    <row r="34" spans="1:10" s="25" customFormat="1" ht="76.349999999999994" customHeight="1" x14ac:dyDescent="0.25">
      <c r="A34" s="128"/>
      <c r="B34" s="119"/>
      <c r="C34" s="128"/>
      <c r="D34" s="77" t="s">
        <v>27</v>
      </c>
      <c r="E34" s="14" t="str">
        <f>+'2021-2022'!F34</f>
        <v/>
      </c>
      <c r="F34" s="62"/>
      <c r="G34" s="25">
        <v>0</v>
      </c>
      <c r="J34" s="25">
        <v>0</v>
      </c>
    </row>
    <row r="35" spans="1:10" s="25" customFormat="1" ht="76.349999999999994" customHeight="1" x14ac:dyDescent="0.25">
      <c r="A35" s="128"/>
      <c r="B35" s="119"/>
      <c r="C35" s="128"/>
      <c r="D35" s="77" t="s">
        <v>30</v>
      </c>
      <c r="E35" s="14">
        <f>+'2022-2023'!F34</f>
        <v>0</v>
      </c>
      <c r="F35" s="62"/>
      <c r="G35" s="25">
        <v>0</v>
      </c>
      <c r="J35" s="25">
        <v>0</v>
      </c>
    </row>
    <row r="36" spans="1:10" s="25" customFormat="1" ht="76.349999999999994" customHeight="1" x14ac:dyDescent="0.25">
      <c r="A36" s="128"/>
      <c r="B36" s="119"/>
      <c r="C36" s="128"/>
      <c r="D36" s="77" t="s">
        <v>34</v>
      </c>
      <c r="E36" s="14">
        <f>+'2023-2024'!F34</f>
        <v>0</v>
      </c>
      <c r="F36" s="62"/>
      <c r="G36" s="25">
        <v>0</v>
      </c>
      <c r="J36" s="25">
        <v>0</v>
      </c>
    </row>
    <row r="37" spans="1:10" s="25" customFormat="1" ht="76.349999999999994" customHeight="1" x14ac:dyDescent="0.25">
      <c r="A37" s="128"/>
      <c r="B37" s="119"/>
      <c r="C37" s="128"/>
      <c r="D37" s="77" t="s">
        <v>38</v>
      </c>
      <c r="E37" s="14" t="str">
        <f>+'2024-2025'!F34</f>
        <v/>
      </c>
      <c r="F37" s="62"/>
      <c r="G37" s="25">
        <v>0</v>
      </c>
      <c r="J37" s="25">
        <v>0</v>
      </c>
    </row>
    <row r="38" spans="1:10" s="25" customFormat="1" ht="76.349999999999994" customHeight="1" x14ac:dyDescent="0.25">
      <c r="A38" s="128"/>
      <c r="B38" s="119"/>
      <c r="C38" s="128"/>
      <c r="D38" s="65" t="s">
        <v>42</v>
      </c>
      <c r="E38" s="22">
        <f>IF(SUM(E33:E37)=0,"",SUM(E33:E37))</f>
        <v>133</v>
      </c>
      <c r="F38" s="62"/>
      <c r="G38" s="25">
        <v>0</v>
      </c>
      <c r="J38" s="25">
        <v>0</v>
      </c>
    </row>
    <row r="39" spans="1:10" s="25" customFormat="1" ht="76.349999999999994" customHeight="1" x14ac:dyDescent="0.25">
      <c r="A39" s="128"/>
      <c r="B39" s="119"/>
      <c r="C39" s="128"/>
      <c r="D39" s="65" t="s">
        <v>19</v>
      </c>
      <c r="E39" s="22">
        <f>IF(+'2024-2025'!F35=0,"",+'2024-2025'!F35)</f>
        <v>25</v>
      </c>
      <c r="F39" s="64"/>
    </row>
    <row r="40" spans="1:10" s="25" customFormat="1" ht="100.35" customHeight="1" x14ac:dyDescent="0.25">
      <c r="A40" s="42" t="s">
        <v>9</v>
      </c>
      <c r="B40" s="42" t="s">
        <v>43</v>
      </c>
      <c r="C40" s="43" t="s">
        <v>23</v>
      </c>
      <c r="D40" s="43" t="s">
        <v>1</v>
      </c>
      <c r="E40" s="17" t="s">
        <v>44</v>
      </c>
      <c r="F40" s="44" t="s">
        <v>2</v>
      </c>
    </row>
    <row r="41" spans="1:10" s="25" customFormat="1" ht="76.349999999999994" customHeight="1" x14ac:dyDescent="0.25">
      <c r="A41" s="128" t="str">
        <f>+G41</f>
        <v xml:space="preserve">2.b. Increase access to professional lactation support during the postpartum period.  </v>
      </c>
      <c r="B41" s="119" t="s">
        <v>15</v>
      </c>
      <c r="C41" s="128" t="str">
        <f t="shared" ref="C41" si="3">+J41</f>
        <v xml:space="preserve">Number of lactation professionals trained. 
Number of peer and professional support opportunities provided. 
Number of education opportunities provided and number of attendees.
</v>
      </c>
      <c r="D41" s="77" t="s">
        <v>18</v>
      </c>
      <c r="E41" s="14" t="str">
        <f>+'2020-2021'!F41</f>
        <v/>
      </c>
      <c r="F41" s="60"/>
      <c r="G41" s="18" t="str" cm="1">
        <f t="array" ref="G41:G46">+'2024-2025'!A37:A42</f>
        <v xml:space="preserve">2.b. Increase access to professional lactation support during the postpartum period.  </v>
      </c>
      <c r="H41" s="18"/>
      <c r="I41" s="18"/>
      <c r="J41" s="18" t="str" cm="1">
        <f t="array" ref="J41:J46">+'2024-2025'!D37:D42</f>
        <v xml:space="preserve">Number of lactation professionals trained. 
Number of peer and professional support opportunities provided. 
Number of education opportunities provided and number of attendees.
</v>
      </c>
    </row>
    <row r="42" spans="1:10" s="25" customFormat="1" ht="76.349999999999994" customHeight="1" x14ac:dyDescent="0.25">
      <c r="A42" s="128"/>
      <c r="B42" s="119"/>
      <c r="C42" s="128"/>
      <c r="D42" s="77" t="s">
        <v>27</v>
      </c>
      <c r="E42" s="14">
        <f>+'2021-2022'!F41</f>
        <v>0</v>
      </c>
      <c r="F42" s="62"/>
      <c r="G42" s="25">
        <v>0</v>
      </c>
      <c r="J42" s="25">
        <v>0</v>
      </c>
    </row>
    <row r="43" spans="1:10" s="25" customFormat="1" ht="76.349999999999994" customHeight="1" x14ac:dyDescent="0.25">
      <c r="A43" s="128"/>
      <c r="B43" s="119"/>
      <c r="C43" s="128"/>
      <c r="D43" s="77" t="s">
        <v>30</v>
      </c>
      <c r="E43" s="14">
        <f>+'2022-2023'!F41</f>
        <v>0</v>
      </c>
      <c r="F43" s="62"/>
      <c r="G43" s="25">
        <v>0</v>
      </c>
      <c r="J43" s="25">
        <v>0</v>
      </c>
    </row>
    <row r="44" spans="1:10" s="25" customFormat="1" ht="76.349999999999994" customHeight="1" x14ac:dyDescent="0.25">
      <c r="A44" s="128"/>
      <c r="B44" s="119"/>
      <c r="C44" s="128"/>
      <c r="D44" s="77" t="s">
        <v>34</v>
      </c>
      <c r="E44" s="14">
        <f>+'2023-2024'!F41</f>
        <v>188</v>
      </c>
      <c r="F44" s="62"/>
      <c r="G44" s="25">
        <v>0</v>
      </c>
      <c r="J44" s="25">
        <v>0</v>
      </c>
    </row>
    <row r="45" spans="1:10" s="25" customFormat="1" ht="76.349999999999994" customHeight="1" x14ac:dyDescent="0.25">
      <c r="A45" s="128"/>
      <c r="B45" s="119"/>
      <c r="C45" s="128"/>
      <c r="D45" s="77" t="s">
        <v>38</v>
      </c>
      <c r="E45" s="14" t="str">
        <f>+'2024-2025'!F41</f>
        <v/>
      </c>
      <c r="F45" s="62"/>
      <c r="G45" s="25">
        <v>0</v>
      </c>
      <c r="J45" s="25">
        <v>0</v>
      </c>
    </row>
    <row r="46" spans="1:10" s="25" customFormat="1" ht="76.349999999999994" customHeight="1" x14ac:dyDescent="0.25">
      <c r="A46" s="128"/>
      <c r="B46" s="119"/>
      <c r="C46" s="128"/>
      <c r="D46" s="65" t="s">
        <v>42</v>
      </c>
      <c r="E46" s="22">
        <f>IF(SUM(E41:E45)=0,"",SUM(E41:E45))</f>
        <v>188</v>
      </c>
      <c r="F46" s="62"/>
      <c r="G46" s="25">
        <v>0</v>
      </c>
      <c r="J46" s="25">
        <v>0</v>
      </c>
    </row>
    <row r="47" spans="1:10" s="25" customFormat="1" ht="76.349999999999994" customHeight="1" x14ac:dyDescent="0.25">
      <c r="A47" s="128"/>
      <c r="B47" s="119"/>
      <c r="C47" s="128"/>
      <c r="D47" s="65" t="s">
        <v>19</v>
      </c>
      <c r="E47" s="22" t="str">
        <f>IF(+'2024-2025'!F42=0,"",+'2024-2025'!F42)</f>
        <v/>
      </c>
      <c r="F47" s="64"/>
    </row>
    <row r="48" spans="1:10" s="25" customFormat="1" ht="76.349999999999994" customHeight="1" x14ac:dyDescent="0.25">
      <c r="A48" s="128" t="str">
        <f>+G48</f>
        <v xml:space="preserve">c.
</v>
      </c>
      <c r="B48" s="119" t="s">
        <v>16</v>
      </c>
      <c r="C48" s="128">
        <f t="shared" ref="C48" si="4">+J48</f>
        <v>0</v>
      </c>
      <c r="D48" s="77" t="s">
        <v>18</v>
      </c>
      <c r="E48" s="14" t="str">
        <f>+'2020-2021'!F47</f>
        <v/>
      </c>
      <c r="F48" s="60"/>
      <c r="G48" s="18" t="str" cm="1">
        <f t="array" ref="G48:G53">+'2024-2025'!A43:A48</f>
        <v xml:space="preserve">c.
</v>
      </c>
      <c r="H48" s="18"/>
      <c r="I48" s="18"/>
      <c r="J48" s="18" cm="1">
        <f t="array" ref="J48:J53">+'2024-2025'!D43:D48</f>
        <v>0</v>
      </c>
    </row>
    <row r="49" spans="1:13" s="25" customFormat="1" ht="76.349999999999994" customHeight="1" x14ac:dyDescent="0.25">
      <c r="A49" s="128"/>
      <c r="B49" s="119"/>
      <c r="C49" s="128"/>
      <c r="D49" s="77" t="s">
        <v>27</v>
      </c>
      <c r="E49" s="14" t="str">
        <f>+'2021-2022'!F47</f>
        <v/>
      </c>
      <c r="F49" s="62"/>
      <c r="G49" s="25">
        <v>0</v>
      </c>
      <c r="J49" s="25">
        <v>0</v>
      </c>
    </row>
    <row r="50" spans="1:13" s="25" customFormat="1" ht="76.349999999999994" customHeight="1" x14ac:dyDescent="0.25">
      <c r="A50" s="128"/>
      <c r="B50" s="119"/>
      <c r="C50" s="128"/>
      <c r="D50" s="77" t="s">
        <v>30</v>
      </c>
      <c r="E50" s="14" t="str">
        <f>+'2022-2023'!F47</f>
        <v/>
      </c>
      <c r="F50" s="62"/>
      <c r="G50" s="25">
        <v>0</v>
      </c>
      <c r="J50" s="25">
        <v>0</v>
      </c>
    </row>
    <row r="51" spans="1:13" s="25" customFormat="1" ht="76.349999999999994" customHeight="1" x14ac:dyDescent="0.25">
      <c r="A51" s="128"/>
      <c r="B51" s="119"/>
      <c r="C51" s="128"/>
      <c r="D51" s="77" t="s">
        <v>34</v>
      </c>
      <c r="E51" s="14" t="str">
        <f>+'2023-2024'!F47</f>
        <v/>
      </c>
      <c r="F51" s="62"/>
      <c r="G51" s="25">
        <v>0</v>
      </c>
      <c r="J51" s="25">
        <v>0</v>
      </c>
    </row>
    <row r="52" spans="1:13" s="25" customFormat="1" ht="76.349999999999994" customHeight="1" x14ac:dyDescent="0.25">
      <c r="A52" s="128"/>
      <c r="B52" s="119"/>
      <c r="C52" s="128"/>
      <c r="D52" s="77" t="s">
        <v>38</v>
      </c>
      <c r="E52" s="14" t="str">
        <f>+'2024-2025'!F47</f>
        <v/>
      </c>
      <c r="F52" s="62"/>
      <c r="G52" s="25">
        <v>0</v>
      </c>
      <c r="J52" s="25">
        <v>0</v>
      </c>
    </row>
    <row r="53" spans="1:13" s="25" customFormat="1" ht="76.349999999999994" customHeight="1" x14ac:dyDescent="0.25">
      <c r="A53" s="128"/>
      <c r="B53" s="119"/>
      <c r="C53" s="128"/>
      <c r="D53" s="65" t="s">
        <v>42</v>
      </c>
      <c r="E53" s="22" t="str">
        <f>IF(SUM(E48:E52)=0,"",SUM(E48:E52))</f>
        <v/>
      </c>
      <c r="F53" s="62"/>
      <c r="G53" s="25">
        <v>0</v>
      </c>
      <c r="J53" s="25">
        <v>0</v>
      </c>
    </row>
    <row r="54" spans="1:13" s="25" customFormat="1" ht="76.349999999999994" customHeight="1" x14ac:dyDescent="0.25">
      <c r="A54" s="128"/>
      <c r="B54" s="119"/>
      <c r="C54" s="128"/>
      <c r="D54" s="65" t="s">
        <v>19</v>
      </c>
      <c r="E54" s="22" t="str">
        <f>IF(+'2024-2025'!F48=0,"",+'2024-2025'!F48)</f>
        <v/>
      </c>
      <c r="F54" s="64"/>
    </row>
    <row r="55" spans="1:13" s="25" customFormat="1" ht="39" customHeight="1" x14ac:dyDescent="0.25">
      <c r="A55" s="105" t="s">
        <v>17</v>
      </c>
      <c r="B55" s="106"/>
      <c r="C55" s="106"/>
      <c r="D55" s="106"/>
      <c r="E55" s="106"/>
      <c r="F55" s="107"/>
    </row>
    <row r="56" spans="1:13" s="25" customFormat="1" ht="68.099999999999994" customHeight="1" x14ac:dyDescent="0.25">
      <c r="A56" s="129" t="str">
        <f>+G56</f>
        <v/>
      </c>
      <c r="B56" s="130"/>
      <c r="C56" s="130"/>
      <c r="D56" s="130"/>
      <c r="E56" s="130"/>
      <c r="F56" s="131"/>
      <c r="G56" s="24" t="str" cm="1">
        <f t="array" ref="G56:M56">+IF('2024-2025'!A50:G50="","",'2024-2025'!A50:G50)</f>
        <v/>
      </c>
      <c r="H56" s="25" t="str">
        <v/>
      </c>
      <c r="I56" s="25" t="str">
        <v/>
      </c>
      <c r="J56" s="25" t="str">
        <v/>
      </c>
      <c r="K56" s="25" t="str">
        <v/>
      </c>
      <c r="L56" s="25" t="str">
        <v/>
      </c>
      <c r="M56" s="25" t="str">
        <v/>
      </c>
    </row>
    <row r="57" spans="1:13" s="25" customFormat="1" ht="100.35" customHeight="1" x14ac:dyDescent="0.25">
      <c r="A57" s="45" t="s">
        <v>9</v>
      </c>
      <c r="B57" s="50" t="s">
        <v>43</v>
      </c>
      <c r="C57" s="46" t="s">
        <v>23</v>
      </c>
      <c r="D57" s="46" t="s">
        <v>1</v>
      </c>
      <c r="E57" s="47" t="s">
        <v>44</v>
      </c>
      <c r="F57" s="48" t="s">
        <v>2</v>
      </c>
    </row>
    <row r="58" spans="1:13" s="25" customFormat="1" ht="76.349999999999994" customHeight="1" x14ac:dyDescent="0.25">
      <c r="A58" s="128" t="str">
        <f>+G58</f>
        <v>a.</v>
      </c>
      <c r="B58" s="119" t="s">
        <v>14</v>
      </c>
      <c r="C58" s="128">
        <f t="shared" ref="C58" si="5">+J58</f>
        <v>0</v>
      </c>
      <c r="D58" s="78" t="s">
        <v>18</v>
      </c>
      <c r="E58" s="12" t="str">
        <f>+'2020-2021'!F56</f>
        <v/>
      </c>
      <c r="F58" s="60"/>
      <c r="G58" s="18" t="str" cm="1">
        <f t="array" ref="G58:G63">+'2024-2025'!A52:A57</f>
        <v>a.</v>
      </c>
      <c r="H58" s="18"/>
      <c r="I58" s="18"/>
      <c r="J58" s="18" cm="1">
        <f t="array" ref="J58:J63">+'2024-2025'!D52:D57</f>
        <v>0</v>
      </c>
    </row>
    <row r="59" spans="1:13" s="25" customFormat="1" ht="76.349999999999994" customHeight="1" x14ac:dyDescent="0.25">
      <c r="A59" s="128"/>
      <c r="B59" s="119"/>
      <c r="C59" s="128"/>
      <c r="D59" s="78" t="s">
        <v>27</v>
      </c>
      <c r="E59" s="12" t="str">
        <f>+'2021-2022'!F56</f>
        <v/>
      </c>
      <c r="F59" s="62"/>
      <c r="G59" s="25">
        <v>0</v>
      </c>
      <c r="J59" s="25">
        <v>0</v>
      </c>
    </row>
    <row r="60" spans="1:13" s="25" customFormat="1" ht="76.349999999999994" customHeight="1" x14ac:dyDescent="0.25">
      <c r="A60" s="128"/>
      <c r="B60" s="119"/>
      <c r="C60" s="128"/>
      <c r="D60" s="78" t="s">
        <v>30</v>
      </c>
      <c r="E60" s="12" t="str">
        <f>+'2022-2023'!F56</f>
        <v/>
      </c>
      <c r="F60" s="62"/>
      <c r="G60" s="25">
        <v>0</v>
      </c>
      <c r="J60" s="25">
        <v>0</v>
      </c>
    </row>
    <row r="61" spans="1:13" s="25" customFormat="1" ht="76.349999999999994" customHeight="1" x14ac:dyDescent="0.25">
      <c r="A61" s="128"/>
      <c r="B61" s="119"/>
      <c r="C61" s="128"/>
      <c r="D61" s="78" t="s">
        <v>34</v>
      </c>
      <c r="E61" s="12" t="str">
        <f>+'2023-2024'!F56</f>
        <v/>
      </c>
      <c r="F61" s="62"/>
      <c r="G61" s="25">
        <v>0</v>
      </c>
      <c r="J61" s="25">
        <v>0</v>
      </c>
    </row>
    <row r="62" spans="1:13" s="25" customFormat="1" ht="76.349999999999994" customHeight="1" x14ac:dyDescent="0.25">
      <c r="A62" s="128"/>
      <c r="B62" s="119"/>
      <c r="C62" s="128"/>
      <c r="D62" s="78" t="s">
        <v>38</v>
      </c>
      <c r="E62" s="12" t="str">
        <f>+'2024-2025'!F56</f>
        <v/>
      </c>
      <c r="F62" s="62"/>
      <c r="G62" s="25">
        <v>0</v>
      </c>
      <c r="J62" s="25">
        <v>0</v>
      </c>
    </row>
    <row r="63" spans="1:13" s="25" customFormat="1" ht="76.349999999999994" customHeight="1" x14ac:dyDescent="0.25">
      <c r="A63" s="128"/>
      <c r="B63" s="119"/>
      <c r="C63" s="128"/>
      <c r="D63" s="66" t="s">
        <v>42</v>
      </c>
      <c r="E63" s="23" t="str">
        <f>IF(SUM(E58:E62)=0,"",SUM(E58:E62))</f>
        <v/>
      </c>
      <c r="F63" s="62"/>
      <c r="G63" s="25">
        <v>0</v>
      </c>
      <c r="J63" s="25">
        <v>0</v>
      </c>
    </row>
    <row r="64" spans="1:13" s="25" customFormat="1" ht="76.349999999999994" customHeight="1" x14ac:dyDescent="0.25">
      <c r="A64" s="128"/>
      <c r="B64" s="119"/>
      <c r="C64" s="128"/>
      <c r="D64" s="66" t="s">
        <v>19</v>
      </c>
      <c r="E64" s="23" t="str">
        <f>IF(+'2024-2025'!F57=0,"",+'2024-2025'!F57)</f>
        <v/>
      </c>
      <c r="F64" s="64"/>
    </row>
    <row r="65" spans="1:10" s="25" customFormat="1" ht="76.349999999999994" customHeight="1" x14ac:dyDescent="0.25">
      <c r="A65" s="128" t="str">
        <f>+G65</f>
        <v>b.</v>
      </c>
      <c r="B65" s="119" t="s">
        <v>15</v>
      </c>
      <c r="C65" s="128">
        <f t="shared" ref="C65" si="6">+J65</f>
        <v>0</v>
      </c>
      <c r="D65" s="78" t="s">
        <v>18</v>
      </c>
      <c r="E65" s="12" t="str">
        <f>+'2020-2021'!F62</f>
        <v/>
      </c>
      <c r="F65" s="60"/>
      <c r="G65" s="18" t="str" cm="1">
        <f t="array" ref="G65:G70">+'2024-2025'!A58:A63</f>
        <v>b.</v>
      </c>
      <c r="H65" s="18"/>
      <c r="I65" s="18"/>
      <c r="J65" s="18" cm="1">
        <f t="array" ref="J65:J70">+'2024-2025'!D58:D63</f>
        <v>0</v>
      </c>
    </row>
    <row r="66" spans="1:10" s="25" customFormat="1" ht="76.349999999999994" customHeight="1" x14ac:dyDescent="0.25">
      <c r="A66" s="128"/>
      <c r="B66" s="119"/>
      <c r="C66" s="128"/>
      <c r="D66" s="78" t="s">
        <v>27</v>
      </c>
      <c r="E66" s="12" t="str">
        <f>+'2021-2022'!F62</f>
        <v/>
      </c>
      <c r="F66" s="62"/>
      <c r="G66" s="25">
        <v>0</v>
      </c>
      <c r="J66" s="25">
        <v>0</v>
      </c>
    </row>
    <row r="67" spans="1:10" s="25" customFormat="1" ht="76.349999999999994" customHeight="1" x14ac:dyDescent="0.25">
      <c r="A67" s="128"/>
      <c r="B67" s="119"/>
      <c r="C67" s="128"/>
      <c r="D67" s="78" t="s">
        <v>30</v>
      </c>
      <c r="E67" s="12" t="str">
        <f>+'2022-2023'!F62</f>
        <v/>
      </c>
      <c r="F67" s="62"/>
      <c r="G67" s="25">
        <v>0</v>
      </c>
      <c r="J67" s="25">
        <v>0</v>
      </c>
    </row>
    <row r="68" spans="1:10" s="25" customFormat="1" ht="76.349999999999994" customHeight="1" x14ac:dyDescent="0.25">
      <c r="A68" s="128"/>
      <c r="B68" s="119"/>
      <c r="C68" s="128"/>
      <c r="D68" s="78" t="s">
        <v>34</v>
      </c>
      <c r="E68" s="12" t="str">
        <f>+'2023-2024'!F62</f>
        <v/>
      </c>
      <c r="F68" s="62"/>
      <c r="G68" s="25">
        <v>0</v>
      </c>
      <c r="J68" s="25">
        <v>0</v>
      </c>
    </row>
    <row r="69" spans="1:10" s="25" customFormat="1" ht="76.349999999999994" customHeight="1" x14ac:dyDescent="0.25">
      <c r="A69" s="128"/>
      <c r="B69" s="119"/>
      <c r="C69" s="128"/>
      <c r="D69" s="78" t="s">
        <v>38</v>
      </c>
      <c r="E69" s="12" t="str">
        <f>+'2024-2025'!F62</f>
        <v/>
      </c>
      <c r="F69" s="62"/>
      <c r="G69" s="25">
        <v>0</v>
      </c>
      <c r="J69" s="25">
        <v>0</v>
      </c>
    </row>
    <row r="70" spans="1:10" s="25" customFormat="1" ht="76.349999999999994" customHeight="1" x14ac:dyDescent="0.25">
      <c r="A70" s="128"/>
      <c r="B70" s="119"/>
      <c r="C70" s="128"/>
      <c r="D70" s="66" t="s">
        <v>42</v>
      </c>
      <c r="E70" s="23" t="str">
        <f>IF(SUM(E65:E69)=0,"",SUM(E65:E69))</f>
        <v/>
      </c>
      <c r="F70" s="62"/>
      <c r="G70" s="25">
        <v>0</v>
      </c>
      <c r="J70" s="25">
        <v>0</v>
      </c>
    </row>
    <row r="71" spans="1:10" s="25" customFormat="1" ht="76.349999999999994" customHeight="1" x14ac:dyDescent="0.25">
      <c r="A71" s="128"/>
      <c r="B71" s="119"/>
      <c r="C71" s="128"/>
      <c r="D71" s="66" t="s">
        <v>19</v>
      </c>
      <c r="E71" s="23" t="str">
        <f>IF(+'2024-2025'!F63=0,"",+'2024-2025'!F63)</f>
        <v/>
      </c>
      <c r="F71" s="64"/>
    </row>
    <row r="72" spans="1:10" s="25" customFormat="1" ht="100.35" customHeight="1" x14ac:dyDescent="0.25">
      <c r="A72" s="50" t="s">
        <v>9</v>
      </c>
      <c r="B72" s="50" t="s">
        <v>43</v>
      </c>
      <c r="C72" s="51" t="s">
        <v>23</v>
      </c>
      <c r="D72" s="51" t="s">
        <v>1</v>
      </c>
      <c r="E72" s="52" t="s">
        <v>44</v>
      </c>
      <c r="F72" s="53" t="s">
        <v>2</v>
      </c>
    </row>
    <row r="73" spans="1:10" s="25" customFormat="1" ht="76.349999999999994" customHeight="1" x14ac:dyDescent="0.25">
      <c r="A73" s="128" t="str">
        <f>+G73</f>
        <v>c.</v>
      </c>
      <c r="B73" s="119" t="s">
        <v>16</v>
      </c>
      <c r="C73" s="128">
        <f t="shared" ref="C73" si="7">+J73</f>
        <v>0</v>
      </c>
      <c r="D73" s="78" t="s">
        <v>18</v>
      </c>
      <c r="E73" s="12" t="str">
        <f>+'2020-2021'!F69</f>
        <v/>
      </c>
      <c r="F73" s="60"/>
      <c r="G73" s="18" t="str" cm="1">
        <f t="array" ref="G73:G78">+'2024-2025'!A65:A70</f>
        <v>c.</v>
      </c>
      <c r="H73" s="18"/>
      <c r="I73" s="18"/>
      <c r="J73" s="18" cm="1">
        <f t="array" ref="J73:J78">+'2024-2025'!D65:D70</f>
        <v>0</v>
      </c>
    </row>
    <row r="74" spans="1:10" s="25" customFormat="1" ht="76.349999999999994" customHeight="1" x14ac:dyDescent="0.25">
      <c r="A74" s="128"/>
      <c r="B74" s="119"/>
      <c r="C74" s="128"/>
      <c r="D74" s="78" t="s">
        <v>27</v>
      </c>
      <c r="E74" s="12" t="str">
        <f>+'2021-2022'!F69</f>
        <v/>
      </c>
      <c r="F74" s="62"/>
      <c r="G74" s="25">
        <v>0</v>
      </c>
      <c r="J74" s="25">
        <v>0</v>
      </c>
    </row>
    <row r="75" spans="1:10" s="25" customFormat="1" ht="76.349999999999994" customHeight="1" x14ac:dyDescent="0.25">
      <c r="A75" s="128"/>
      <c r="B75" s="119"/>
      <c r="C75" s="128"/>
      <c r="D75" s="78" t="s">
        <v>30</v>
      </c>
      <c r="E75" s="12" t="str">
        <f>+'2022-2023'!F69</f>
        <v/>
      </c>
      <c r="F75" s="62"/>
      <c r="G75" s="25">
        <v>0</v>
      </c>
      <c r="J75" s="25">
        <v>0</v>
      </c>
    </row>
    <row r="76" spans="1:10" s="25" customFormat="1" ht="76.349999999999994" customHeight="1" x14ac:dyDescent="0.25">
      <c r="A76" s="128"/>
      <c r="B76" s="119"/>
      <c r="C76" s="128"/>
      <c r="D76" s="78" t="s">
        <v>34</v>
      </c>
      <c r="E76" s="12" t="str">
        <f>+'2023-2024'!F69</f>
        <v/>
      </c>
      <c r="F76" s="62"/>
      <c r="G76" s="25">
        <v>0</v>
      </c>
      <c r="J76" s="25">
        <v>0</v>
      </c>
    </row>
    <row r="77" spans="1:10" s="25" customFormat="1" ht="76.349999999999994" customHeight="1" x14ac:dyDescent="0.25">
      <c r="A77" s="128"/>
      <c r="B77" s="119"/>
      <c r="C77" s="128"/>
      <c r="D77" s="78" t="s">
        <v>38</v>
      </c>
      <c r="E77" s="12" t="str">
        <f>+'2024-2025'!F69</f>
        <v/>
      </c>
      <c r="F77" s="62"/>
      <c r="G77" s="25">
        <v>0</v>
      </c>
      <c r="J77" s="25">
        <v>0</v>
      </c>
    </row>
    <row r="78" spans="1:10" s="25" customFormat="1" ht="76.349999999999994" customHeight="1" x14ac:dyDescent="0.25">
      <c r="A78" s="128"/>
      <c r="B78" s="119"/>
      <c r="C78" s="128"/>
      <c r="D78" s="66" t="s">
        <v>42</v>
      </c>
      <c r="E78" s="23" t="str">
        <f>IF(SUM(E73:E77)=0,"",SUM(E73:E77))</f>
        <v/>
      </c>
      <c r="F78" s="62"/>
      <c r="G78" s="25">
        <v>0</v>
      </c>
      <c r="J78" s="25">
        <v>0</v>
      </c>
    </row>
    <row r="79" spans="1:10" s="25" customFormat="1" ht="76.349999999999994" customHeight="1" x14ac:dyDescent="0.25">
      <c r="A79" s="128"/>
      <c r="B79" s="119"/>
      <c r="C79" s="128"/>
      <c r="D79" s="66" t="s">
        <v>19</v>
      </c>
      <c r="E79" s="23" t="str">
        <f>IF(+'2024-2025'!F70=0,"",+'2024-2025'!F70)</f>
        <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mergeCells count="36">
    <mergeCell ref="A6:F6"/>
    <mergeCell ref="A1:F1"/>
    <mergeCell ref="A2:F2"/>
    <mergeCell ref="A3:F3"/>
    <mergeCell ref="A4:F4"/>
    <mergeCell ref="A8:A14"/>
    <mergeCell ref="C8:C14"/>
    <mergeCell ref="A15:A21"/>
    <mergeCell ref="B15:B21"/>
    <mergeCell ref="C15:C21"/>
    <mergeCell ref="B8:B14"/>
    <mergeCell ref="A23:A29"/>
    <mergeCell ref="B23:B29"/>
    <mergeCell ref="C23:C29"/>
    <mergeCell ref="A30:F30"/>
    <mergeCell ref="A31:F31"/>
    <mergeCell ref="B33:B39"/>
    <mergeCell ref="C33:C39"/>
    <mergeCell ref="A41:A47"/>
    <mergeCell ref="B41:B47"/>
    <mergeCell ref="C41:C47"/>
    <mergeCell ref="A33:A39"/>
    <mergeCell ref="A73:A79"/>
    <mergeCell ref="B73:B79"/>
    <mergeCell ref="C73:C79"/>
    <mergeCell ref="A58:A64"/>
    <mergeCell ref="B58:B64"/>
    <mergeCell ref="C58:C64"/>
    <mergeCell ref="A65:A71"/>
    <mergeCell ref="B65:B71"/>
    <mergeCell ref="C65:C71"/>
    <mergeCell ref="A48:A54"/>
    <mergeCell ref="B48:B54"/>
    <mergeCell ref="C48:C54"/>
    <mergeCell ref="A55:F55"/>
    <mergeCell ref="A56:F56"/>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Hoff, Danielle W.</cp:lastModifiedBy>
  <cp:lastPrinted>2021-07-16T23:41:32Z</cp:lastPrinted>
  <dcterms:created xsi:type="dcterms:W3CDTF">2017-01-09T18:01:51Z</dcterms:created>
  <dcterms:modified xsi:type="dcterms:W3CDTF">2024-05-15T18:28:48Z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