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SHARED\COMMON\Title V Block Grant\2020-2025 MCH Work Plans\"/>
    </mc:Choice>
  </mc:AlternateContent>
  <xr:revisionPtr revIDLastSave="0" documentId="13_ncr:1_{F2A921AB-98F4-4A49-9790-2BAD5C554DAC}" xr6:coauthVersionLast="47" xr6:coauthVersionMax="47" xr10:uidLastSave="{00000000-0000-0000-0000-000000000000}"/>
  <bookViews>
    <workbookView xWindow="-25320" yWindow="2160" windowWidth="25440" windowHeight="15270" activeTab="4" xr2:uid="{00000000-000D-0000-FFFF-FFFF00000000}"/>
  </bookViews>
  <sheets>
    <sheet name="2020-2021" sheetId="11" r:id="rId1"/>
    <sheet name="2021-2022" sheetId="14" r:id="rId2"/>
    <sheet name="2022-2023" sheetId="19" r:id="rId3"/>
    <sheet name="2023-2024" sheetId="20" r:id="rId4"/>
    <sheet name="2024-2025" sheetId="21" r:id="rId5"/>
    <sheet name="5-Year Summary" sheetId="18" r:id="rId6"/>
  </sheets>
  <definedNames>
    <definedName name="nextDate">#REF!</definedName>
    <definedName name="pEnd">#REF!</definedName>
    <definedName name="_xlnm.Print_Area" localSheetId="0">'2020-2021'!$A$1:$G$80</definedName>
    <definedName name="_xlnm.Print_Area" localSheetId="1">'2021-2022'!$A$1:$G$80</definedName>
    <definedName name="_xlnm.Print_Area" localSheetId="2">'2022-2023'!$A$1:$G$80</definedName>
    <definedName name="_xlnm.Print_Area" localSheetId="3">'2023-2024'!$A$1:$G$80</definedName>
    <definedName name="_xlnm.Print_Area" localSheetId="4">'2024-2025'!$A$1:$G$80</definedName>
    <definedName name="_xlnm.Print_Area" localSheetId="5">'5-Year Summary'!$A$1:$F$79</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20" l="1"/>
  <c r="A6" i="14"/>
  <c r="F69" i="21"/>
  <c r="E77" i="18" s="1"/>
  <c r="F62" i="21"/>
  <c r="E69" i="18" s="1"/>
  <c r="F56" i="21"/>
  <c r="E62" i="18" s="1"/>
  <c r="F47" i="21"/>
  <c r="E52" i="18" s="1"/>
  <c r="F41" i="21"/>
  <c r="E45" i="18" s="1"/>
  <c r="F34" i="21"/>
  <c r="E37" i="18" s="1"/>
  <c r="F25" i="21"/>
  <c r="E27" i="18" s="1"/>
  <c r="F18" i="21"/>
  <c r="E19" i="18" s="1"/>
  <c r="F12" i="21"/>
  <c r="E12" i="18" s="1"/>
  <c r="H4" i="21" a="1"/>
  <c r="H4" i="21" s="1"/>
  <c r="A4" i="21" s="1"/>
  <c r="H3" i="21" a="1"/>
  <c r="H3" i="21" s="1"/>
  <c r="A3" i="21" s="1"/>
  <c r="H2" i="21" a="1"/>
  <c r="H2" i="21" s="1"/>
  <c r="A2" i="21" s="1"/>
  <c r="F69" i="20"/>
  <c r="E76" i="18" s="1"/>
  <c r="F62" i="20"/>
  <c r="E68" i="18" s="1"/>
  <c r="E61" i="18"/>
  <c r="F47" i="20"/>
  <c r="E51" i="18" s="1"/>
  <c r="E44" i="18"/>
  <c r="E36" i="18"/>
  <c r="F25" i="20"/>
  <c r="E26" i="18" s="1"/>
  <c r="F18" i="20"/>
  <c r="E18" i="18" s="1"/>
  <c r="E11" i="18"/>
  <c r="H4" i="20" a="1"/>
  <c r="H4" i="20" s="1"/>
  <c r="A4" i="20" s="1"/>
  <c r="H3" i="20" a="1"/>
  <c r="H3" i="20" s="1"/>
  <c r="A3" i="20" s="1"/>
  <c r="H2" i="20" a="1"/>
  <c r="H2" i="20" s="1"/>
  <c r="A2" i="20" s="1"/>
  <c r="F69" i="19"/>
  <c r="E75" i="18" s="1"/>
  <c r="F62" i="19"/>
  <c r="E67" i="18" s="1"/>
  <c r="E60" i="18"/>
  <c r="F47" i="19"/>
  <c r="E50" i="18" s="1"/>
  <c r="E43" i="18"/>
  <c r="E35" i="18"/>
  <c r="F25" i="19"/>
  <c r="E25" i="18" s="1"/>
  <c r="F18" i="19"/>
  <c r="E17" i="18" s="1"/>
  <c r="E10" i="18"/>
  <c r="H4" i="19" a="1"/>
  <c r="H4" i="19" s="1"/>
  <c r="A4" i="19" s="1"/>
  <c r="H3" i="19" a="1"/>
  <c r="H3" i="19" s="1"/>
  <c r="A3" i="19" s="1"/>
  <c r="H2" i="19" a="1"/>
  <c r="H2" i="19" s="1"/>
  <c r="A2" i="19" s="1"/>
  <c r="G4" i="18" a="1"/>
  <c r="G4" i="18" s="1"/>
  <c r="A4" i="18" s="1"/>
  <c r="G3" i="18" a="1"/>
  <c r="G3" i="18" s="1"/>
  <c r="A3" i="18" s="1"/>
  <c r="G2" i="18" a="1"/>
  <c r="G2" i="18" s="1"/>
  <c r="A2" i="18" s="1"/>
  <c r="F70" i="14" l="1"/>
  <c r="F70" i="19" s="1"/>
  <c r="F70" i="20" s="1"/>
  <c r="F70" i="21" s="1"/>
  <c r="E79" i="18" s="1"/>
  <c r="F69" i="14"/>
  <c r="E74" i="18" s="1"/>
  <c r="F63" i="14"/>
  <c r="F63" i="19" s="1"/>
  <c r="F63" i="20" s="1"/>
  <c r="F63" i="21" s="1"/>
  <c r="E71" i="18" s="1"/>
  <c r="F62" i="14"/>
  <c r="E66" i="18" s="1"/>
  <c r="F57" i="19"/>
  <c r="E64" i="18" s="1"/>
  <c r="E59" i="18"/>
  <c r="F48" i="14"/>
  <c r="F48" i="19" s="1"/>
  <c r="F48" i="20" s="1"/>
  <c r="F48" i="21" s="1"/>
  <c r="E54" i="18" s="1"/>
  <c r="F47" i="14"/>
  <c r="E49" i="18" s="1"/>
  <c r="F42" i="19"/>
  <c r="F42" i="20" s="1"/>
  <c r="F42" i="21" s="1"/>
  <c r="E47" i="18" s="1"/>
  <c r="E42" i="18"/>
  <c r="F35" i="19"/>
  <c r="F35" i="20" s="1"/>
  <c r="E39" i="18" s="1"/>
  <c r="E34" i="18"/>
  <c r="F26" i="14"/>
  <c r="F26" i="19" s="1"/>
  <c r="F26" i="20" s="1"/>
  <c r="F26" i="21" s="1"/>
  <c r="E29" i="18" s="1"/>
  <c r="F25" i="14"/>
  <c r="E24" i="18" s="1"/>
  <c r="F19" i="14"/>
  <c r="F19" i="19" s="1"/>
  <c r="F19" i="20" s="1"/>
  <c r="F19" i="21" s="1"/>
  <c r="E21" i="18" s="1"/>
  <c r="F18" i="14"/>
  <c r="E16" i="18" s="1"/>
  <c r="F13" i="19"/>
  <c r="E14" i="18" s="1"/>
  <c r="E9" i="18"/>
  <c r="H50" i="14" a="1"/>
  <c r="H50" i="14" s="1"/>
  <c r="A50" i="14" s="1"/>
  <c r="H50" i="19" s="1" a="1"/>
  <c r="H50" i="19" s="1"/>
  <c r="A50" i="19" s="1"/>
  <c r="H50" i="20" s="1" a="1"/>
  <c r="H50" i="20" s="1"/>
  <c r="A50" i="20" s="1"/>
  <c r="H50" i="21" s="1" a="1"/>
  <c r="H50" i="21" s="1"/>
  <c r="A50" i="21" s="1"/>
  <c r="G56" i="18" s="1" a="1"/>
  <c r="G56" i="18" s="1"/>
  <c r="A56" i="18" s="1"/>
  <c r="H28" i="14" a="1"/>
  <c r="H28" i="14" s="1"/>
  <c r="A28" i="14" s="1"/>
  <c r="H28" i="19" s="1" a="1"/>
  <c r="H28" i="19" s="1"/>
  <c r="A28" i="19" s="1"/>
  <c r="H28" i="20" s="1" a="1"/>
  <c r="H28" i="20" s="1"/>
  <c r="A28" i="20" s="1"/>
  <c r="H28" i="21" s="1" a="1"/>
  <c r="H28" i="21" s="1"/>
  <c r="A28" i="21" s="1"/>
  <c r="G31" i="18" s="1" a="1"/>
  <c r="G31" i="18" s="1"/>
  <c r="A31" i="18" s="1"/>
  <c r="H6" i="14" a="1"/>
  <c r="H6" i="14" s="1"/>
  <c r="H6" i="19" s="1" a="1"/>
  <c r="H6" i="19" s="1"/>
  <c r="A6" i="19" s="1"/>
  <c r="H6" i="20" s="1" a="1"/>
  <c r="H6" i="20" s="1"/>
  <c r="A6" i="20" s="1"/>
  <c r="H6" i="21" s="1" a="1"/>
  <c r="H6" i="21" s="1"/>
  <c r="A6" i="21" s="1"/>
  <c r="G6" i="18" s="1" a="1"/>
  <c r="G6" i="18" s="1"/>
  <c r="A6" i="18" s="1"/>
  <c r="K65" i="14" a="1"/>
  <c r="K65" i="14" s="1"/>
  <c r="H65" i="14" a="1"/>
  <c r="H65" i="14" s="1"/>
  <c r="A65" i="14" s="1"/>
  <c r="K58" i="14" a="1"/>
  <c r="K58" i="14" s="1"/>
  <c r="H58" i="14" a="1"/>
  <c r="H58" i="14" s="1"/>
  <c r="A58" i="14" s="1"/>
  <c r="K52" i="14" a="1"/>
  <c r="K52" i="14" s="1"/>
  <c r="H52" i="14" a="1"/>
  <c r="H52" i="14" s="1"/>
  <c r="A52" i="14" s="1"/>
  <c r="K43" i="14" a="1"/>
  <c r="K43" i="14" s="1"/>
  <c r="H43" i="14" a="1"/>
  <c r="H43" i="14" s="1"/>
  <c r="A43" i="14" s="1"/>
  <c r="K37" i="14" a="1"/>
  <c r="K37" i="14" s="1"/>
  <c r="H37" i="14" a="1"/>
  <c r="H37" i="14" s="1"/>
  <c r="A37" i="14" s="1"/>
  <c r="K30" i="14" a="1"/>
  <c r="K30" i="14" s="1"/>
  <c r="H30" i="14" a="1"/>
  <c r="H30" i="14" s="1"/>
  <c r="A30" i="14" s="1"/>
  <c r="K21" i="14" a="1"/>
  <c r="K21" i="14" s="1"/>
  <c r="H21" i="14" a="1"/>
  <c r="H21" i="14" s="1"/>
  <c r="A21" i="14" s="1"/>
  <c r="K14" i="14" a="1"/>
  <c r="K14" i="14" s="1"/>
  <c r="H14" i="14" a="1"/>
  <c r="H14" i="14" s="1"/>
  <c r="A14" i="14" s="1"/>
  <c r="F69" i="11"/>
  <c r="E73" i="18" s="1"/>
  <c r="E78" i="18" s="1"/>
  <c r="F62" i="11"/>
  <c r="E65" i="18" s="1"/>
  <c r="E58" i="18"/>
  <c r="F47" i="11"/>
  <c r="E48" i="18" s="1"/>
  <c r="E53" i="18" s="1"/>
  <c r="E41" i="18"/>
  <c r="E33" i="18"/>
  <c r="F25" i="11"/>
  <c r="E23" i="18" s="1"/>
  <c r="E28" i="18" s="1"/>
  <c r="F18" i="11"/>
  <c r="E15" i="18" s="1"/>
  <c r="E20" i="18" s="1"/>
  <c r="E8" i="18"/>
  <c r="K8" i="14" a="1"/>
  <c r="K8" i="14" s="1"/>
  <c r="H8" i="14" a="1"/>
  <c r="H8" i="14" s="1"/>
  <c r="A8" i="14" s="1"/>
  <c r="H4" i="14" a="1"/>
  <c r="H4" i="14" s="1"/>
  <c r="A4" i="14" s="1"/>
  <c r="H3" i="14" a="1"/>
  <c r="H3" i="14" s="1"/>
  <c r="A3" i="14" s="1"/>
  <c r="H2" i="14" a="1"/>
  <c r="H2" i="14" s="1"/>
  <c r="A2" i="14" s="1"/>
  <c r="E70" i="18"/>
  <c r="E63" i="18" l="1"/>
  <c r="E38" i="18"/>
  <c r="E46" i="18"/>
  <c r="E13" i="18"/>
  <c r="H14" i="19" a="1"/>
  <c r="H14" i="19" s="1"/>
  <c r="A14" i="19" s="1"/>
  <c r="K37" i="19" a="1"/>
  <c r="K37" i="19" s="1"/>
  <c r="D37" i="19" s="1"/>
  <c r="H43" i="19"/>
  <c r="A43" i="19" s="1"/>
  <c r="H43" i="19" a="1"/>
  <c r="K43" i="19" a="1"/>
  <c r="K43" i="19" s="1"/>
  <c r="H8" i="19" a="1"/>
  <c r="H8" i="19" s="1"/>
  <c r="A8" i="19" s="1"/>
  <c r="K8" i="19" a="1"/>
  <c r="K8" i="19" s="1"/>
  <c r="D8" i="19" s="1"/>
  <c r="H37" i="19"/>
  <c r="A37" i="19" s="1"/>
  <c r="H37" i="19" a="1"/>
  <c r="H65" i="19" a="1"/>
  <c r="H65" i="19" s="1"/>
  <c r="A65" i="19" s="1"/>
  <c r="K65" i="19" a="1"/>
  <c r="K65" i="19" s="1"/>
  <c r="K14" i="19" a="1"/>
  <c r="K14" i="19" s="1"/>
  <c r="H52" i="19" a="1"/>
  <c r="H52" i="19" s="1"/>
  <c r="A52" i="19" s="1"/>
  <c r="K21" i="19" a="1"/>
  <c r="K21" i="19" s="1"/>
  <c r="K52" i="19" a="1"/>
  <c r="K52" i="19" s="1"/>
  <c r="D52" i="19" s="1"/>
  <c r="H21" i="19" a="1"/>
  <c r="H21" i="19" s="1"/>
  <c r="A21" i="19" s="1"/>
  <c r="H30" i="19" a="1"/>
  <c r="H30" i="19" s="1"/>
  <c r="A30" i="19" s="1"/>
  <c r="H58" i="19" a="1"/>
  <c r="H58" i="19" s="1"/>
  <c r="A58" i="19" s="1"/>
  <c r="K30" i="19" a="1"/>
  <c r="K30" i="19" s="1"/>
  <c r="D30" i="19" s="1"/>
  <c r="K58" i="19" a="1"/>
  <c r="K58" i="19" s="1"/>
  <c r="K52" i="20" l="1" a="1"/>
  <c r="K52" i="20" s="1"/>
  <c r="D52" i="20" s="1"/>
  <c r="K8" i="20" a="1"/>
  <c r="K8" i="20" s="1"/>
  <c r="D8" i="20" s="1"/>
  <c r="H58" i="20"/>
  <c r="A58" i="20" s="1"/>
  <c r="H58" i="20" a="1"/>
  <c r="K37" i="20" a="1"/>
  <c r="K37" i="20" s="1"/>
  <c r="D37" i="20" s="1"/>
  <c r="H21" i="20" a="1"/>
  <c r="H21" i="20" s="1"/>
  <c r="A21" i="20" s="1"/>
  <c r="K21" i="20" a="1"/>
  <c r="K21" i="20" s="1"/>
  <c r="D21" i="20" s="1"/>
  <c r="H8" i="20"/>
  <c r="A8" i="20" s="1"/>
  <c r="H8" i="20" a="1"/>
  <c r="H52" i="20" a="1"/>
  <c r="H52" i="20" s="1"/>
  <c r="A52" i="20" s="1"/>
  <c r="H65" i="20" a="1"/>
  <c r="H65" i="20" s="1"/>
  <c r="A65" i="20" s="1"/>
  <c r="H30" i="20" a="1"/>
  <c r="H30" i="20" s="1"/>
  <c r="A30" i="20" s="1"/>
  <c r="K43" i="20" a="1"/>
  <c r="K43" i="20" s="1"/>
  <c r="D43" i="20" s="1"/>
  <c r="K58" i="20" a="1"/>
  <c r="K58" i="20" s="1"/>
  <c r="D58" i="20" s="1"/>
  <c r="K14" i="20" a="1"/>
  <c r="K14" i="20" s="1"/>
  <c r="D14" i="20" s="1"/>
  <c r="K30" i="20" a="1"/>
  <c r="K30" i="20" s="1"/>
  <c r="D30" i="20" s="1"/>
  <c r="K65" i="20" a="1"/>
  <c r="K65" i="20" s="1"/>
  <c r="D65" i="20" s="1"/>
  <c r="H14" i="20" a="1"/>
  <c r="H14" i="20" s="1"/>
  <c r="A14" i="20" s="1"/>
  <c r="H37" i="20" a="1"/>
  <c r="H37" i="20" s="1"/>
  <c r="A37" i="20" s="1"/>
  <c r="H43" i="20" a="1"/>
  <c r="H43" i="20" s="1"/>
  <c r="A43" i="20" s="1"/>
  <c r="K52" i="21" l="1" a="1"/>
  <c r="K52" i="21" s="1"/>
  <c r="D52" i="21" s="1"/>
  <c r="K58" i="21" a="1"/>
  <c r="K58" i="21" s="1"/>
  <c r="D58" i="21" s="1"/>
  <c r="K21" i="21" a="1"/>
  <c r="K21" i="21" s="1"/>
  <c r="D21" i="21" s="1"/>
  <c r="H43" i="21" a="1"/>
  <c r="H43" i="21" s="1"/>
  <c r="A43" i="21" s="1"/>
  <c r="H21" i="21" a="1"/>
  <c r="H21" i="21" s="1"/>
  <c r="A21" i="21" s="1"/>
  <c r="K14" i="21" a="1"/>
  <c r="K14" i="21" s="1"/>
  <c r="D14" i="21" s="1"/>
  <c r="H30" i="21" a="1"/>
  <c r="H30" i="21" s="1"/>
  <c r="H37" i="21" a="1"/>
  <c r="H37" i="21" s="1"/>
  <c r="H14" i="21" a="1"/>
  <c r="H14" i="21" s="1"/>
  <c r="A14" i="21" s="1"/>
  <c r="H65" i="21" a="1"/>
  <c r="H65" i="21" s="1"/>
  <c r="A65" i="21" s="1"/>
  <c r="K30" i="21" a="1"/>
  <c r="K30" i="21" s="1"/>
  <c r="K37" i="21" a="1"/>
  <c r="K37" i="21" s="1"/>
  <c r="H52" i="21" a="1"/>
  <c r="H52" i="21" s="1"/>
  <c r="A52" i="21" s="1"/>
  <c r="K8" i="21" a="1"/>
  <c r="K8" i="21" s="1"/>
  <c r="D8" i="21" s="1"/>
  <c r="K65" i="21" a="1"/>
  <c r="K65" i="21" s="1"/>
  <c r="D65" i="21" s="1"/>
  <c r="K43" i="21" a="1"/>
  <c r="K43" i="21" s="1"/>
  <c r="D43" i="21" s="1"/>
  <c r="H8" i="21" a="1"/>
  <c r="H8" i="21" s="1"/>
  <c r="A8" i="21" s="1"/>
  <c r="H58" i="21" a="1"/>
  <c r="H58" i="21" s="1"/>
  <c r="A58" i="21" s="1"/>
  <c r="G58" i="18" l="1" a="1"/>
  <c r="G58" i="18" s="1"/>
  <c r="A58" i="18" s="1"/>
  <c r="G73" i="18" a="1"/>
  <c r="G73" i="18" s="1"/>
  <c r="A73" i="18" s="1"/>
  <c r="J48" i="18" a="1"/>
  <c r="J48" i="18" s="1"/>
  <c r="C48" i="18" s="1"/>
  <c r="G41" i="18" a="1"/>
  <c r="G41" i="18" s="1"/>
  <c r="A41" i="18" s="1"/>
  <c r="J73" i="18" a="1"/>
  <c r="J73" i="18" s="1"/>
  <c r="C73" i="18" s="1"/>
  <c r="G33" i="18" a="1"/>
  <c r="G33" i="18" s="1"/>
  <c r="A33" i="18" s="1"/>
  <c r="J8" i="18" a="1"/>
  <c r="J8" i="18" s="1"/>
  <c r="C8" i="18" s="1"/>
  <c r="J15" i="18" a="1"/>
  <c r="J15" i="18" s="1"/>
  <c r="C15" i="18" s="1"/>
  <c r="G23" i="18" a="1"/>
  <c r="G23" i="18" s="1"/>
  <c r="A23" i="18" s="1"/>
  <c r="J41" i="18" a="1"/>
  <c r="J41" i="18" s="1"/>
  <c r="C41" i="18" s="1"/>
  <c r="G48" i="18" a="1"/>
  <c r="G48" i="18" s="1"/>
  <c r="A48" i="18" s="1"/>
  <c r="J33" i="18" a="1"/>
  <c r="J33" i="18" s="1"/>
  <c r="C33" i="18" s="1"/>
  <c r="J23" i="18" a="1"/>
  <c r="J23" i="18" s="1"/>
  <c r="C23" i="18" s="1"/>
  <c r="G65" i="18" a="1"/>
  <c r="G65" i="18" s="1"/>
  <c r="A65" i="18" s="1"/>
  <c r="J65" i="18" a="1"/>
  <c r="J65" i="18" s="1"/>
  <c r="C65" i="18" s="1"/>
  <c r="G8" i="18" a="1"/>
  <c r="G8" i="18" s="1"/>
  <c r="A8" i="18" s="1"/>
  <c r="G15" i="18" a="1"/>
  <c r="G15" i="18" s="1"/>
  <c r="A15" i="18" s="1"/>
  <c r="J58" i="18" a="1"/>
  <c r="J58" i="18" s="1"/>
  <c r="C58"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<sst xmlns="http://schemas.openxmlformats.org/spreadsheetml/2006/main" count="721" uniqueCount="123">
  <si>
    <t>Title V/ Maternal and Child Health (MCH) Action Plan: October 1 , 2020 - September 30, 2021</t>
  </si>
  <si>
    <t>Time
Period</t>
  </si>
  <si>
    <t>Reporting Over Time Period</t>
  </si>
  <si>
    <t>Oct 1 - Dec 31 (Baseline)</t>
  </si>
  <si>
    <t>Jan 1 - Mar 31</t>
  </si>
  <si>
    <t>Jul 1 - Sep 30</t>
  </si>
  <si>
    <t>Apr 1 - Jun 30</t>
  </si>
  <si>
    <r>
      <t>Objective</t>
    </r>
    <r>
      <rPr>
        <sz val="28"/>
        <color theme="1"/>
        <rFont val="Cambria"/>
        <family val="1"/>
      </rPr>
      <t xml:space="preserve"> </t>
    </r>
    <r>
      <rPr>
        <b/>
        <sz val="28"/>
        <color theme="1"/>
        <rFont val="Cambria"/>
        <family val="1"/>
      </rPr>
      <t xml:space="preserve">1 </t>
    </r>
    <r>
      <rPr>
        <sz val="28"/>
        <color theme="1"/>
        <rFont val="Cambria"/>
        <family val="1"/>
      </rPr>
      <t xml:space="preserve">(a statement of intention with actual achievement and results can be measured and compared - SMART)
</t>
    </r>
  </si>
  <si>
    <r>
      <t>Objective 2</t>
    </r>
    <r>
      <rPr>
        <sz val="28"/>
        <color theme="1"/>
        <rFont val="Cambria"/>
        <family val="1"/>
      </rPr>
      <t xml:space="preserve"> (a statement of intention with actual achievement and results can be measured and compared - SMART)
</t>
    </r>
  </si>
  <si>
    <r>
      <rPr>
        <b/>
        <sz val="24"/>
        <rFont val="Cambria"/>
        <family val="1"/>
      </rPr>
      <t>Strategy</t>
    </r>
    <r>
      <rPr>
        <sz val="24"/>
        <rFont val="Cambria"/>
        <family val="1"/>
      </rPr>
      <t xml:space="preserve"> (a general approach taken to achieve the objective)</t>
    </r>
  </si>
  <si>
    <r>
      <rPr>
        <b/>
        <sz val="24"/>
        <rFont val="Cambria"/>
        <family val="1"/>
      </rPr>
      <t>Activities</t>
    </r>
    <r>
      <rPr>
        <sz val="24"/>
        <rFont val="Cambria"/>
        <family val="1"/>
      </rPr>
      <t xml:space="preserve"> (specific
actions to implement
strategy)</t>
    </r>
  </si>
  <si>
    <t>b.</t>
  </si>
  <si>
    <t>c.</t>
  </si>
  <si>
    <t>a.1.</t>
  </si>
  <si>
    <t>b.1.</t>
  </si>
  <si>
    <t>c.1.</t>
  </si>
  <si>
    <r>
      <t>Objective 3</t>
    </r>
    <r>
      <rPr>
        <sz val="28"/>
        <color theme="1"/>
        <rFont val="Cambria"/>
        <family val="1"/>
      </rPr>
      <t xml:space="preserve"> (a statement of intention with actual achievement and results can be measured and compared - SMART)
</t>
    </r>
  </si>
  <si>
    <t>2020 - 2021 Total</t>
  </si>
  <si>
    <t>2020 - 2025 Goal</t>
  </si>
  <si>
    <r>
      <t xml:space="preserve">Annual </t>
    </r>
    <r>
      <rPr>
        <b/>
        <i/>
        <sz val="28"/>
        <color theme="1"/>
        <rFont val="Cambria"/>
        <family val="1"/>
      </rPr>
      <t>Report</t>
    </r>
    <r>
      <rPr>
        <b/>
        <sz val="28"/>
        <color theme="1"/>
        <rFont val="Cambria"/>
        <family val="1"/>
      </rPr>
      <t xml:space="preserve"> Narrative for October 1, 2020 - September 30, 2021</t>
    </r>
  </si>
  <si>
    <r>
      <t xml:space="preserve">Annual </t>
    </r>
    <r>
      <rPr>
        <b/>
        <i/>
        <sz val="28"/>
        <color theme="1"/>
        <rFont val="Cambria"/>
        <family val="1"/>
      </rPr>
      <t>Plan</t>
    </r>
    <r>
      <rPr>
        <b/>
        <sz val="28"/>
        <color theme="1"/>
        <rFont val="Cambria"/>
        <family val="1"/>
      </rPr>
      <t xml:space="preserve"> Narrative for October 1, 2020 - September 30, 2021</t>
    </r>
  </si>
  <si>
    <t>Title V/ Maternal and Child Health (MCH) Action Plan: October 1 , 2021 - September 30, 2022</t>
  </si>
  <si>
    <t>Evidence-Based or 
-Informed Strategy
Measure (ESM)</t>
  </si>
  <si>
    <r>
      <rPr>
        <b/>
        <sz val="24"/>
        <rFont val="Cambria"/>
        <family val="1"/>
      </rPr>
      <t xml:space="preserve">Resources Available
</t>
    </r>
    <r>
      <rPr>
        <sz val="24"/>
        <rFont val="Cambria"/>
        <family val="1"/>
      </rPr>
      <t>to implement strategy (Braiding and Layering)</t>
    </r>
  </si>
  <si>
    <r>
      <t xml:space="preserve">Annual </t>
    </r>
    <r>
      <rPr>
        <b/>
        <i/>
        <sz val="28"/>
        <color theme="1"/>
        <rFont val="Cambria"/>
        <family val="1"/>
      </rPr>
      <t>Plan</t>
    </r>
    <r>
      <rPr>
        <b/>
        <sz val="28"/>
        <color theme="1"/>
        <rFont val="Cambria"/>
        <family val="1"/>
      </rPr>
      <t xml:space="preserve"> Narrative for October 1, 2021 - September 30, 2022</t>
    </r>
  </si>
  <si>
    <r>
      <t xml:space="preserve">Annual </t>
    </r>
    <r>
      <rPr>
        <b/>
        <i/>
        <sz val="28"/>
        <color theme="1"/>
        <rFont val="Cambria"/>
        <family val="1"/>
      </rPr>
      <t>Report</t>
    </r>
    <r>
      <rPr>
        <b/>
        <sz val="28"/>
        <color theme="1"/>
        <rFont val="Cambria"/>
        <family val="1"/>
      </rPr>
      <t xml:space="preserve"> Narrative for October 1, 2021 - September 30, 2022</t>
    </r>
  </si>
  <si>
    <t>2021 - 2022 Total</t>
  </si>
  <si>
    <t>Oct 1 - Dec 31</t>
  </si>
  <si>
    <t>Title V/ Maternal and Child Health (MCH) Action Plan: October 1 , 2022 - September 30, 2023</t>
  </si>
  <si>
    <t>2022 - 2023 Total</t>
  </si>
  <si>
    <r>
      <t xml:space="preserve">Annual </t>
    </r>
    <r>
      <rPr>
        <b/>
        <i/>
        <sz val="28"/>
        <color theme="1"/>
        <rFont val="Cambria"/>
        <family val="1"/>
      </rPr>
      <t>Plan</t>
    </r>
    <r>
      <rPr>
        <b/>
        <sz val="28"/>
        <color theme="1"/>
        <rFont val="Cambria"/>
        <family val="1"/>
      </rPr>
      <t xml:space="preserve"> Narrative for October 1, 2022 - September 30, 2023</t>
    </r>
  </si>
  <si>
    <r>
      <t xml:space="preserve">Annual </t>
    </r>
    <r>
      <rPr>
        <b/>
        <i/>
        <sz val="28"/>
        <color theme="1"/>
        <rFont val="Cambria"/>
        <family val="1"/>
      </rPr>
      <t>Report</t>
    </r>
    <r>
      <rPr>
        <b/>
        <sz val="28"/>
        <color theme="1"/>
        <rFont val="Cambria"/>
        <family val="1"/>
      </rPr>
      <t xml:space="preserve"> Narrative for October 1, 2022 - September 30, 2023</t>
    </r>
  </si>
  <si>
    <t>Title V/ Maternal and Child Health (MCH) Action Plan: October 1 , 2023 - September 30, 2024</t>
  </si>
  <si>
    <t>2023 - 2024 Total</t>
  </si>
  <si>
    <r>
      <t xml:space="preserve">Annual </t>
    </r>
    <r>
      <rPr>
        <b/>
        <i/>
        <sz val="28"/>
        <color theme="1"/>
        <rFont val="Cambria"/>
        <family val="1"/>
      </rPr>
      <t>Plan</t>
    </r>
    <r>
      <rPr>
        <b/>
        <sz val="28"/>
        <color theme="1"/>
        <rFont val="Cambria"/>
        <family val="1"/>
      </rPr>
      <t xml:space="preserve"> Narrative for October 1, 2023 - September 30, 2024</t>
    </r>
  </si>
  <si>
    <r>
      <t xml:space="preserve">Annual </t>
    </r>
    <r>
      <rPr>
        <b/>
        <i/>
        <sz val="28"/>
        <color theme="1"/>
        <rFont val="Cambria"/>
        <family val="1"/>
      </rPr>
      <t>Report</t>
    </r>
    <r>
      <rPr>
        <b/>
        <sz val="28"/>
        <color theme="1"/>
        <rFont val="Cambria"/>
        <family val="1"/>
      </rPr>
      <t xml:space="preserve"> Narrative for October 1, 2023 - September 30, 2024</t>
    </r>
  </si>
  <si>
    <t>Title V/ Maternal and Child Health (MCH) Action Plan: October 1 , 2024 - September 30, 2025</t>
  </si>
  <si>
    <t>2024 - 2025 Total</t>
  </si>
  <si>
    <r>
      <t xml:space="preserve">Annual </t>
    </r>
    <r>
      <rPr>
        <b/>
        <i/>
        <sz val="28"/>
        <color theme="1"/>
        <rFont val="Cambria"/>
        <family val="1"/>
      </rPr>
      <t>Plan</t>
    </r>
    <r>
      <rPr>
        <b/>
        <sz val="28"/>
        <color theme="1"/>
        <rFont val="Cambria"/>
        <family val="1"/>
      </rPr>
      <t xml:space="preserve"> Narrative for October 1, 2024 - September 30, 2025</t>
    </r>
  </si>
  <si>
    <r>
      <t xml:space="preserve">Annual </t>
    </r>
    <r>
      <rPr>
        <b/>
        <i/>
        <sz val="28"/>
        <color theme="1"/>
        <rFont val="Cambria"/>
        <family val="1"/>
      </rPr>
      <t>Report</t>
    </r>
    <r>
      <rPr>
        <b/>
        <sz val="28"/>
        <color theme="1"/>
        <rFont val="Cambria"/>
        <family val="1"/>
      </rPr>
      <t xml:space="preserve"> Narrative for October 1, 2024 - September 30, 2025</t>
    </r>
  </si>
  <si>
    <t>Title V/ Maternal and Child Health (MCH) Action Plan: October 1 , 2021 - September 30, 2025</t>
  </si>
  <si>
    <t>2020 - 2025 Grand Total</t>
  </si>
  <si>
    <r>
      <rPr>
        <b/>
        <sz val="24"/>
        <rFont val="Cambria"/>
        <family val="1"/>
      </rPr>
      <t xml:space="preserve">Resources Contributed
</t>
    </r>
    <r>
      <rPr>
        <sz val="24"/>
        <rFont val="Cambria"/>
        <family val="1"/>
      </rPr>
      <t>to implement strategy (Braiding and Layering)</t>
    </r>
  </si>
  <si>
    <t>Numbers/
Percent
Achieved</t>
  </si>
  <si>
    <t>c.1</t>
  </si>
  <si>
    <t>Priority Need: Transition</t>
  </si>
  <si>
    <t xml:space="preserve">NPM#12: Percent of adolescents with and without special health care needs, ages 12-17, who received services necessary to make transitions to adult health care </t>
  </si>
  <si>
    <t>Population Domain: Children with Special Health Care Needs (CSHCN)</t>
  </si>
  <si>
    <t xml:space="preserve">Title V will provide resources and technical assistance necessary to implement evidence-based or evidence-informed and/or promising practices to advance health care transition in North Dakota through September 30, 2025. </t>
  </si>
  <si>
    <t xml:space="preserve">a. Fund various projects that develop or further enhance infrastructure and capacity required for successful transitions from pediatric to adult health care for all children, including children with special health care needs. </t>
  </si>
  <si>
    <t xml:space="preserve">a. Percentage of individuals age 14 to 21 served in SHS multidisciplinary clinics that received a transition assessment. </t>
  </si>
  <si>
    <t xml:space="preserve">Title V will increase the level of knowledge for providers and other professionals working with families on transitioning from pediatric to adult health care by September 30, 2025. </t>
  </si>
  <si>
    <t xml:space="preserve">a. Increase and enhance transition education to health care providers and professionals from Title V staff through various methods. </t>
  </si>
  <si>
    <t xml:space="preserve">a. Number of educational opportunities provided to health care professionals/providers from Title V regarding health care transition. </t>
  </si>
  <si>
    <t xml:space="preserve">b.1. </t>
  </si>
  <si>
    <t>a.1. Draft a new Request for Proposal (RFP) for systems-related health transition projects for the 2021-2023 biennium.                                                        a.2. Expand contracted clinic requirements to include quality improvement methods regarding transition assessments completed.</t>
  </si>
  <si>
    <t>a.1. Update and disseminate the Special Health Services transition toolkit created 5 years ago for providers.          a.2. Advocate with medical providers that transition is addressed during annual sports physical and well-child visits.                               a.3. Provide education to medical professionals/providers regarding Individualized Health Plans (IHPs), Individualized Education Plans (IEPs) and 504 plans. a.4. Offer learning opportunities for providers and professionals through a virtual platform to improve accessibility. a.5. Explore EHRs and where/how transition is addressed.</t>
  </si>
  <si>
    <t xml:space="preserve">b. Increase and enhance transition education to school personnel from Title V staff through various methods. </t>
  </si>
  <si>
    <t xml:space="preserve">b. Number of educational opportunities provided to school personnel from Title V regarding health care transition. </t>
  </si>
  <si>
    <t>Title V will provide education and resources to expand family-professional partnerships around health transition through September 30, 2025.</t>
  </si>
  <si>
    <t xml:space="preserve">a. Provide funding to family support organizations that will train or assist families in expanding knowledge and leadership capacity around health transition. </t>
  </si>
  <si>
    <t xml:space="preserve">a. Percentage of families served by family support contracts who received education and/or training on healthcare transition. </t>
  </si>
  <si>
    <t>a.1. Staff time</t>
  </si>
  <si>
    <t>b.1. Staff time</t>
  </si>
  <si>
    <t>b.1. Provide transition materials to state school nurses and other educational staff members to aid in the development of Individualized Health Plans (IHPs), Individualized Education Programs (IEPs) and/or 504 plans. B.2. Offer learning opportunities for school staff and other educational professionals through a virtual platform to improve accessibility. b.3. Work with the ND Department of Public Instruction to disseminate or include information on health transition to schools.</t>
  </si>
  <si>
    <t>a.1. Assist with providing support for trainings for families and youth to build knowledge around appropriate health transitions (e.g., Caregiver Café, guardianship trainings, code status, support options, etc.).                  a.2. Participate on the planning committee for the annual Power-Up for Health conference geared towards individuals with physical and intellectual disabilities. a.3. Draft a new Request for Proposal (RFP) for family support-related health transition projects for the 2021-2023 biennium.</t>
  </si>
  <si>
    <t>Transition is defined as the movement, passage, or change from one position or state to another. This occurs for all children but may be more difficult for children and youth that have special health care needs. This is of importance as youth and young adults begin to transition from a pediatric health system to an adult health care provider. Often this requires leaving a pediatric provider that has cared for the child and family with a very hands-on approach for managing their medical needs and a substantial amount of care coordination. As the child ages, it becomes very important for the family and child to start planning for this change early so that their needs can be met prior to the youth turning 18 years of age, when many leave home for college, work, or other out-of-home living situations. The preparation time required is different for all children. In many situations, a portion of the planning occurs in the clinic to promote a seamless transition into adult health care. Transition readiness is important for all youth and young adults. 
Data from the 2017-2018 National Survey of Children’s Health indicates that 16.1% of adolescents in North Dakota with a special health care need received services necessary to make the transition to adult health care, as compared to 18.9% in the United States (U.S.). According to National Outcome Measure (NOM) 17.2, while receiving care in a well-functioning system in North Dakota, there is only 10.6% of CSHCN are receiving proper care, and 89.4% of CSHCN do not receive care in a well-functioning system. In comparison to U.S., which is 13.9%, there is a slight decrease in the difference. The trend from 2016-2018 shows that the care decreased from 13.0% to 10.6%. Much of the data that pertains to North Dakota has too low of numbers to accurately report. 
North Dakota was doing relatively well at providing CSHCN with transition services in 2016 at 31.9%; however, a significant decrease was noted in transition services amongst CSHCN at only 16.1% in 2018. Medicaid recipients with special health care needs, ages 12 through 17, were 34.6% more likely than those with private insurance to receive services necessary to transition to adult health care in North Dakota. Receiving transition services does not seem to be associated with insurance type. It was also found that racial disparities amongst adolescents receiving special education were not significant. According to the North Dakota Department of Public Instruction (NDDPI), of transition-aged students receiving special education in 2019, 70.69% were white while 10.6% were American Indian. 
North Dakota appears to be moving in the wrong direction when providing transition-aged adolescents with proper transition services when compared to the nation. There was an increase on the national level of adolescents who received care from 16.7% to 18.9% in the U.S. 
Subjective data collected during the 2020 Work-as-One Needs Assessment found that when providers were asked if they understood the six core elements of transition, 80% (12/15) providers responded they did not. When asked if they would like further education on the six core elements of transition, 46.67% responded yes.
When the parents were asked whether their child makes their own doctor appointments, 73.24% (52/71) stated their child does not while 18.31% (13/71) stated they need assistance in this area. When asked whether their child knows how to fill out medical forms, 66.20% (47/71) stated their child did not know how to fill out medical forms while 22.54% (16/71) stated they need assistance in this area.
SHS will be working closely with providers and families to offer necessary education and training on the importance of discussing transition with youth and their families. Within the transition services provided to CSHCN, more time should be spent on anticipatory guidance, as only 24.6% of CSHCN reported support in this area. 
Because strategies have been categorized by various focus areas (e.g. systems, families, medical providers, education, etc.), the different Evidence-Based or Informed Strategy Measures (ESMs) have been selected specifically to monitor transition impact within each category. The systems-focused ESM will be implemented to evaluate the percentage of transition aged youth receiving transition assessments at contracted multidisciplinary clinics. The goal of this will be to better gauge the level of transition activities occurring with patients and families.  Although all youth benefit from transition activities, CYSHCN generally require a higher level of preparation for transitioning to adult health care. The multidisciplinary clinics offer services to all individuals at no cost, regardless of residence, insurance coverage, income and socioeconomic status. Non-English-speaking individuals will continue to be offered interpretive services to assure understanding of the child’s condition and plan of care.
Health care professionals/providers play a critical role in initiating the conversation regarding transitioning from pediatric to adult health care. Additional efforts will be geared towards improving the level of education and training to health care providers/professionals on strategies to better facilitate these discussions with youth and their families. An ESM will be incorporated to measure the number of health care providers/professionals who have received transition education and/or training specific to CYSHCN. This is expected to have an overall impact on the receipt of care in a well-functioning system.
It is also realized that youth spend an exponential amount of time at school. Educational professionals could potentially play a role in better preparing students for addressing health transition-related challenges and help students be better prepared. An ESM will be utilized to measure the education and training efforts that the Division of Special Health Services (SHS) will be providing to school staff and partners to expand knowledge and skills around successful health transitions. Although all youth benefit from transition activities, CYSHCN generally require a higher level of preparation for transitioning to adult health care, so all partners play an important role.
Family engagement is a priority in implementing successful health transitions.  Information and educational opportunities on transition will be disseminated and/or provided through family support organizations. To measure the impact this has on North Dakota families, an ESM will be implemented indicating the level of education and training provided regarding health care transition. Satisfaction with education and training received will also be evaluated internally by SHS through contract management with family support organizations.
Title V will provide resources and technical assistance necessary to implement evidence-based or evidence-informed and/or promising practices to advance health care transition in North Dakota through September 30, 2025. SHS will collaborate with partners to develop or further enhance infrastructure and capacity required for successful transitions from pediatric to adult health care for all children, including CYSCHN. In the new Request for Proposals (RFPs) from SHS, contracted clinic requirements will be expanded to include quality improvement methods regarding transition assessments completed. Grantees receiving funding to provide multidisciplinary clinics will be expected to gather information by using the “Transition Readiness Assessment Survey” for youth and parent/caregiver to assure that those attending the clinics are being assessed for transition readiness as they move into adulthood. These clinics will continue to be made available to all families at no out-of-pocket cost. Some clinics could potentially also offer travel reimbursement for families traveling long distances. This will help to ensure that barriers are eliminated for disparate populations that may have difficulty accessing care. At the state-coordinated cleft lip and palate clinics, staff will continue to provide written feedback in the child/youth’s medical report to provide guidance to the youth and family in areas of transition that may need to be strengthened over the next year. Appropriate transition information and resources will be made available that is targeted to specific age groups (e.g., 14-15, 16-17, and 18-21 years of age). The compiled recommendations received from the multidisciplinary cleft lip and palate clinic staff will be analyzed and disseminated to the families and providers so that appropriate transition planning can occur.  
State-level staff will provide technical assistance and recommendations to multidisciplinary clinic teams regarding transition guidelines and activities being implemented. Occasional site visits to contracted clinics will occur to assure quality services are being delivered and programmatic contract requirements are being fulfilled. Special attention will be given to the financial component of the clinics through the completion of a financial risk assessment by grantees. This will indicate whether funds are being spent appropriately for the CYSHCN population. 
Because CSHCN are often involved with special education and/or health accommodations in the school setting proper education needs to be provided to school nurses and other educational staff members. This will assist them in formulating Individualized Health Plans (IHP’s), Individualized Education Programs (IEP’s), and 504 plans to provide special considerations for children with health conditions. SHS will offer technical assistance and trainings to these professionals so that needs can be met and important topics like transition to adult health can be addressed within the educational environment.
School professionals often have extremely busy schedules during the school days. To accommodate their schedule, SHS will offer educational opportunities during evenings, weekends, summers, professional development days utilizing virtual platforms to assure availability options.
Family-led support organizations have a successful track record in providing information to families and partners regarding important topics such as health transition. SHS has a strong partnership with several family-led organizations that provide leadership, support and advocacy for families. Four prominent organizations include Family Voices of North Dakota, Pathfinder Services of North Dakota, Federation of Families, and Designer Genes. Other organizations in the state also actively provide support to target populations such as families in the early intervention system and individuals with down syndrome, autism or hearing loss. During the next biennium SHS will provide funding to family support organizations that will train or assist families in expanding knowledge and leadership capacity around health transition.
Partnerships and collaboration are a huge part of the SHS mission. Staff members will continue to work with other state agencies, committees, and workgroups advocating for successful pediatric to adult health transitions. A staff member from SHS will volunteer to participate on the planning committee for the annual Power-Up for Health conference, which is geared toward individuals with disabilities.
The core goals of health care transition are to improve the ability of youth and young adults to manage their own health care and effectively use health services, and to ensure an organized clinical process in pediatric and adult practices to facilitate transition preparation, transfer of care, and integration into adult-centered care. SHS recognizes the importance of health care transition and strives to expand the knowledge and resources offered in North Dakota to improve upon the transition process. 
Work and collaboration are expected to continue, and new key partners will be added. Current critical partnerships/initiatives include:
•	ND Transition Community of Practice – This committee will provide opportunities for collaboration with school personnel, vocational rehabilitation, developmental disabilities program managers, State Council on Developmental Disabilities, and many others who are working with transition-aged youth.
•	North Dakota Department of Public Instruction (NDDPI) – SHS staff will engage NDDPI regarding ongoing education on transition for students in North Dakota. This will include working with educational professionals and school nurses to assist in preparing students regarding transition-related challenges in the school.
•	Family Organizations – Family engagement is a priority in implementing successful health transitions.  Information and educational opportunities on transition will be disseminated and/or provided through family support organizations.
Health Care Providers – Several health care providers actively participate in the transition workgroup to provide valuable insight and feedback on transition-related activities. Educational materials and opportunities to expand transition-related capacity for health care providers/professionals will be diss</t>
  </si>
  <si>
    <t>FFY 2020 Total</t>
  </si>
  <si>
    <t>SFY 2020 Total %</t>
  </si>
  <si>
    <t>FFY 2020 Total %</t>
  </si>
  <si>
    <t xml:space="preserve">a.1.	Expand contracted clinic requirements to include quality improvement methods regarding transition assessments completed.    </t>
  </si>
  <si>
    <t xml:space="preserve">a.1. Staff time </t>
  </si>
  <si>
    <t xml:space="preserve">b.1. Staff time                             b.2. Vocational Rehabilitation staff, DPI staff </t>
  </si>
  <si>
    <t xml:space="preserve">a.1. Assist with providing support for trainings for families and youth to build knowledge around appropriate health transitions (e.g., Caregiver Café, guardianship trainings, code status, support options, etc.).       a.2.Participate on the planning committee for the annual Power-Up for Health conference geared towards individuals with physical and intellectual disabilities and bi-annual Secondary Transition Interagency Conference geared towards promoting transition. </t>
  </si>
  <si>
    <r>
      <t xml:space="preserve">Transition is defined as the movement, passage, or change from one position or state to another. This occurs for all children but may be more difficult for children and youth that have special health care needs. This is of importance as youth and young adults begin to transition from a pediatric health system to an adult health care provider. Often this requires leaving a pediatric provider that has cared for the child and family with a very hands-on approach for managing their medical needs and a substantial amount of care coordination. As the child ages, it becomes very important for the family and child to start planning for this change early so that their needs can be met prior to the youth turning 18 years of age, when many leave home for college, work, or other out-of-home living situations. The preparation time required is different for all children. In many situations, a portion of the planning occurs in the clinic to promote a seamless transition into adult health care. Transition readiness is important for all youth and young adults. 
Data from the 2018-2019 National Survey of Children’s Health (NSCH) indicates that 26.1% of adolescents in North Dakota with a special health care need received services necessary to make the transition to adult health care, as compared to 22.9% in the United States (U.S.). North Dakota seems to be moving in the right direction when providing transition-aged adolescents with proper transition services as data from the 2017-2018 NSCH indicated that 16.1% of adolescents in North Dakota with a special health care need received services necessary to make the transition to adult health care. According to National Outcome Measure (NOM) 17.2, while receiving care in a well-functioning system in North Dakota, only 10.9% of CSHCN are receiving proper care, and 89.1% of CSHCN do not receive care in a well-functioning system. This is compared to the U.S. average of 14.1% of CSHCN that are receiving proper care. 
Household income appears to play a contributing role whether CSHCN received services necessary related to transitioning. In North Dakota, only 7.7% of CSHCN at a Federal Poverty Level (FPL) between 200%-399% received services necessary for transition as compared to 27.7% of CSHCN at the FPL over 400%. 
In alignment with national trends, North Dakota appears to be on track with actively working with the child at 74.1% compared to the U.S. at 77.1%. However, work needs to be done at a state and national level with anticipatory guidance if needed as the 2018-2019 NSCH data shows North Dakota at 27.7% versus the U.S. at 24.8%. It was also found that racial disparities amongst adolescents receiving special education were not significant. According to the North Dakota Department of Public Instruction (NDDPI), of transition-aged students receiving special education in 2019, 70.69% were white while 10.6% were American Indian.
Because strategies have been categorized by various focus areas (e.g. systems, families, medical providers, education, etc.), the different Evidence-Based or Informed Strategy Measures (ESMs) have been selected specifically to monitor transition impact within each category. The systems-focused ESM will be implemented to evaluate the percentage of transition aged youth receiving transition assessments at contracted multidisciplinary clinics. The goal of this will be to better gauge the level of transition activities occurring with patients and families.  Following year-one of a new cycle of data collection, multidisciplinary clinics reported 74% of transition-aged attendees received a transition assessment. Although all youth benefit from transition activities, CYSHCN generally require a higher level of preparation for transitioning to adult health care. The multidisciplinary clinics offer services to all individuals at no cost, regardless of residence, insurance coverage, income, and socioeconomic status. Non-English-speaking individuals will continue to be offered interpretive services to assure understanding of the child’s condition and plan of care.
</t>
    </r>
    <r>
      <rPr>
        <sz val="24"/>
        <color rgb="FFFF0000"/>
        <rFont val="Cambria"/>
        <family val="1"/>
      </rPr>
      <t xml:space="preserve">Health care professionals/providers play a critical role in initiating the conversation regarding transitioning from pediatric to adult health care. Additional efforts will be geared towards improving the level of education and training to health care providers/professionals on strategies to better facilitate these discussions with youth and their families. An ESM will be incorporated to measure the number of health care providers/professionals who have received transition education and/or training specific to CYSHCN. This is expected to have an overall impact on the receipt of care in a well-functioning system. Following year-one of a new cycle of data collection, 8 educational opportunities were provided to health care professionals/providers from Title V regarding health care transition.
It is also realized that youth spend an exponential amount of time at school. Educational professionals could potentially play a role in better preparing students for addressing health transition-related challenges and help students be better prepared. An ESM will be utilized to measure the education and training efforts that SHS will be providing to school staff and partners to expand knowledge and skills around successful health transitions. Following year-one of a new cycle of data collection, one educational opportunity was provided to school personnel from Title V regarding health care transition. This ESM was greatly impacted by the COVID-19 pandemic and is anticipated to increase going forward. 
Family engagement is a priority in implementing successful health transitions.  Information and educational opportunities on transition will be disseminated and/or provided through family support organizations. To measure the impact this has on North Dakota families, an ESM will be implemented indicating the level of education and training provided regarding health care transition. Satisfaction with education and training received will also be evaluated internally by SHS through contract management with family support organizations. Following year-one of the new cycle of data collection, 7,902 families were served by family support contracts and were provided educational opportunities. Of that number of families, approximately 4% (286) received education and/or training related to healthcare transition. 
</t>
    </r>
    <r>
      <rPr>
        <sz val="24"/>
        <color theme="1"/>
        <rFont val="Cambria"/>
        <family val="1"/>
      </rPr>
      <t xml:space="preserve">
</t>
    </r>
    <r>
      <rPr>
        <sz val="24"/>
        <color rgb="FFFF0000"/>
        <rFont val="Cambria"/>
        <family val="1"/>
      </rPr>
      <t xml:space="preserve">Title V will provide resources and technical assistance necessary to implement evidence-based or evidence-informed and/or promising practices to advance health care transition in North Dakota through September 30, 2025. SHS will collaborate with partners to develop or further enhance infrastructure and capacity required for successful transitions from pediatric to adult health care for all children, including CYSCHN. In the new Request for Proposals (RFPs) from SHS, contracted clinic requirements will be expanded to include quality improvement methods regarding transition assessments completed. Grantees receiving funding to provide multidisciplinary clinics will be expected to gather information by using the “Transition Readiness Assessment Survey” for youth and parent/caregiver to assure that those attending the clinics are being assessed for transition readiness as they move into adulthood. These clinics will continue to be made available to all families at no out-of-pocket cost. Some clinics could potentially also offer travel reimbursement for families traveling long distances. This will help to ensure that barriers are eliminated for disparate populations that may have difficulty accessing care. At the state-coordinated cleft lip and palate clinics, staff will continue to provide written feedback in the child/youth’s medical report to provide guidance to the youth and family in areas of transition that may need to be strengthened over the next year. Appropriate transition information and resources will be made available that is targeted to specific age groups (e.g., 14-15, 16-17, and 18-21 years of age). The compiled recommendations received from the multidisciplinary cleft lip and palate clinic staff will be analyzed and disseminated to the families and providers so that appropriate transition planning can occur.  </t>
    </r>
    <r>
      <rPr>
        <sz val="24"/>
        <color theme="1"/>
        <rFont val="Cambria"/>
        <family val="1"/>
      </rPr>
      <t xml:space="preserve">
State-level staff will provide technical assistance and recommendations to multidisciplinary clinic teams regarding transition guidelines and activities being implemented. Occasional site visits to contracted clinics will occur to assure quality services are being delivered and programmatic contract requirements are being fulfilled. Special attention will be given to the financial component of the clinics through the completion of a financial risk assessment by grantees. This will indicate whether funds are being spent appropriately for the CYSHCN population. 
</t>
    </r>
    <r>
      <rPr>
        <sz val="24"/>
        <color rgb="FFFF0000"/>
        <rFont val="Cambria"/>
        <family val="1"/>
      </rPr>
      <t xml:space="preserve">Because CSHCN are often involved with special education and/or health accommodations in the school setting proper education needs to be provided to school nurses and other educational staff members. This will assist them in formulating Individualized Health Plans (IHP’s), Individualized Education Programs (IEP’s) and 504 plans to provide special considerations for children with health conditions. SHS will offer technical assistance and trainings to these professionals so that needs can be met and important topics like transition to adult health can be addressed within the educational environment.
Family-led support organizations have a successful track record in providing information to families and partners regarding important topics such as health transition. SHS has a strong partnership with several family-led organizations that provide leadership, support, and advocacy for families. Four prominent organizations include Family Voices of North Dakota, Pathfinder Services of North Dakota, Federation of Families, and Designer Genes. Other organizations in the state also actively provide support to target populations such as families in the early intervention system and individuals with down syndrome, autism, or hearing loss. During the next biennium SHS will provide funding to family support organizations that will train or assist families in expanding knowledge and leadership capacity around health transition.
</t>
    </r>
    <r>
      <rPr>
        <sz val="24"/>
        <color theme="1"/>
        <rFont val="Cambria"/>
        <family val="1"/>
      </rPr>
      <t xml:space="preserve">
Partnerships and collaboration are a huge part of the SHS mission. Staff members will continue to work with other state agencies, committees, and workgroups advocating for successful pediatric to adult health transitions. A staff member from SHS will volunteer to participate on the planning committee for the annual Power-Up for Health conference, which is geared toward individuals with disabilities. In addition, SHS staff will participate on the planning committee for the Secondary Transition Interagency Conference. New partnerships and collaboration will continue to be established going forward through newly developed grant contracts for the next biennium that are geared towards enhancing systems development and transition services. 
The core goals of health care transition are to improve the ability of youth and young adults to manage their own health care and effectively use health services, and to ensure an organized clinical process in pediatric and adult practices to facilitate transition preparation, transfer of care, and integration into adult-centered care. SHS recognizes the importance of health care transition and strives to expand the knowledge and resources offered in North Dakota to improve upon the transition process. 
Work and collaboration are expected to continue, and new key partners will be added. Current critical partnerships/initiatives include:
•	North Dakota Transition Community of Practice – This committee will provide opportunities for collaboration with school personnel, vocational rehabilitation, developmental disabilities program managers, State Council on Developmental Disabilities, and many others who are working with transition-aged youth. 
o	The Interagency Task Force on Transition was developed to work on specific Region 7 (Bismarck and surrounding areas) projects and deliverables resulting from the North Dakota Transition Community of Practice committee. 
•	North Dakota Department of Public Instruction (NDDPI) – SHS staff will engage NDDPI regarding ongoing education on transition for students in North Dakota. This will include working with educational professionals and school nurses to assist in preparing students regarding transition-related challenges in the school.
•	Family Organizations – Family engagement is a priority in implementing successful health transitions.  Information and educational opportunities on transition will be disseminated and/or provided through family support organizations.
•	Health Care Providers – Several health care providers actively participate in the transition workgroup to provide valuable insight and feedback on transition-related activities. Educational materials and opportunities to expand transition-related capacity for health care providers/professionals will be disseminated.
•	Vocational Rehabilitation – This organization through the Department of Human Services, assists North Dakotans with disabilities to improve their employment opportunities and to assist North Dakota businesses in finding solutions to their disability-related issues.
•	Special Olympics of North Dakota - Special Olympics is an international organization dedicated to empowering individuals with intellectual disabilities to become physically fit, productive, and respected members of society through sports training and competition. </t>
    </r>
  </si>
  <si>
    <t>FFY 2020</t>
  </si>
  <si>
    <t>a.1. Title V staff time                    a.2. Existing transition toolkit a.3.  NDHIN</t>
  </si>
  <si>
    <t>a.1. Collaborate with existing workgroups that are working towards improving adolescent health to incorporate transition education during well-visits             a.2. Explore how transition-related fields could be integreated into the Care Coordination module within the North Dakota Health Information Network NDHIN.                        a.3. Disseminate Special Health Services transition toolkit to all pediatric providers in ND</t>
  </si>
  <si>
    <t>b.1. Provide transition materials and virtual overview of materials to state school nurses and other educational staff members to aid in the development of Individualized Health Plans (IHPs), Individualized Education Plans (IEPs) and/or 504 plans.                                   b.2. Collaborate with Vocational Rehabilitation and DPI on work efforts related to providing education on health care transition to students and staff within the schools.</t>
  </si>
  <si>
    <t>125/154 or 81.2%</t>
  </si>
  <si>
    <t>8 trainings 317 professionals educated</t>
  </si>
  <si>
    <t>763/7170 or 11%</t>
  </si>
  <si>
    <t xml:space="preserve">a.1. Explore how transition-related fields could be integreated into the Care Coordination module within the NDHIN.                                 a.2. Provide education session regarding health care transition to health care providers and professionals. </t>
  </si>
  <si>
    <t>a.1. Title V staff time       a.2. Newborn Screening staff time                            a.3. NDHIN</t>
  </si>
  <si>
    <t xml:space="preserve">b.1. Staff time                     b.2. DPI                                b.3. ND School Nurse Organization </t>
  </si>
  <si>
    <t xml:space="preserve">a.1.Assist with providing support for trainings for families and youth to build knowledge around appropriate health transitions (e.g., Caregiver Café, guardianship trainings, code status, support options, etc.).       a.2.Participate on the planning committee for the annual Power-Up for Health conference geared towards individuals with physical and intellectual disabilities and bi-annual Secondary Transition Interagency Conference geared towards promoting transition. </t>
  </si>
  <si>
    <t>ESM 12.1 Percentage of individuals age 14 to 21 served in SHS multidisciplinary clinics that received a transition assessment.</t>
  </si>
  <si>
    <t>ESM 12.2 Number of educational opportunities provided to health care professionals/providers from Title V regarding health care transition.</t>
  </si>
  <si>
    <t>ESM 12.3 Number of educational opportunities provided to school personnel from Title V regarding health care transition.</t>
  </si>
  <si>
    <t>ESM 12.4 Percentage of families served by family support contracts who received education and/or training on health care transition.</t>
  </si>
  <si>
    <t>SFY 2020</t>
  </si>
  <si>
    <t>SFY 2021</t>
  </si>
  <si>
    <t>FFY 2021</t>
  </si>
  <si>
    <t>a.1. Contracted clinic requirements will continue to include quality improvement methods regarding transition assessments completed.</t>
  </si>
  <si>
    <t xml:space="preserve">b.1. Develop Student-Focused Transition Toolkits and disseminate to school staff to aid in the development of transition-related Individualized Health Plans (IHPs), Individualized Education Plans (IEPs), and/or 504 plans.                               b.2. Educate school personnel on the importance of health care transition and how to incorporate health care transition into current curriculum. </t>
  </si>
  <si>
    <t>Transition is defined as the movement, passage, or change from one position or state to another. This occurs for all children but may be more difficult for children and youth that have special health care needs. This is of importance as youth and young adults begin to transition from a pediatric health system to an adult health care provider. Often this requires leaving a pediatric provider that has cared for the child and family with a strategic and hands-on approach for managing their medical needs and a substantial amount of care coordination. As the child ages, it becomes very important for the family and child to start planning for this change early so that their needs can be met prior to the youth turning 18 years of age, when many leave homes for college, work, or other out-of-home living situations. The preparation time required for the transition process is unique to the child and their needs. In many situations, a portion of the planning occurs in the clinic to promote a seamless transition into adult health care. Transition readiness is important for all youth and young adults to receive. 
Data from the 2019-2020 National Survey of Children’s Health (NSCH) indicates that 17.3% of children through age 17 has a special health care need in North Dakota. Additionally, 27.5% of adolescents in North Dakota with a special health care need received services necessary to make the transition to adult health care, as compared to 22.5% in the United States (U.S.). North Dakota seems to be moving in the right direction when providing transition-aged adolescents with proper transition services as data from the 2018-2019 NSCH indicated that 26.1% of adolescents in North Dakota with a special health care need received services necessary to make the transition to adult health care. According to National Outcome Measure (NOM) 17.2, the percentage of children with a special health care need (CSHCN) receiving care in a well-functioning system in North Dakota increased from 10.9% in 2018-2019 to 12.7%, in 2019-2020. However, North Dakota continues to trend below the U.S. average of CSHCN that are receiving care in a well-functioning system at 14.4%. 
Furthermore, household income appears to play a contributing role whether youth received services necessary related to transitioning appropriately to adult health care. The 2019-2020 NSCH revealed that in North Dakota, only 14.3% of youth at a Federal Poverty Level (FPL) between 100%-199% received services necessary for transition as compared to 29.6% of youth at the FPL between 200%-399%. 
Because strategies have been categorized by various focus areas (e.g., systems building, families, medical providers, education, etc.), the different Evidence-Based or Informed Strategy Measures (ESMs) have been selected specifically to monitor transition impact within each category. First, the systems-focused ESM will be implemented to evaluate the percentage of transition aged youth receiving transition assessments at contracted multidisciplinary clinics. The goal of this will be to better gauge the level of transition activities occurring with patients and families.  Following year-two of a five-year action plan, multidisciplinary clinics reported 81.2% of transition-aged attendees received a transition assessment, up from year-one at 74%. While North Dakota seems to be trending in the right direction on the percentage of youth receiving a transition assessment during a multidisciplinary clinic, work efforts will continue to encourage contract grantees to incorporate transition readiness assessments to all transition-aged youth. Although all youth benefit from transition activities, CSHCN generally require a higher level of preparation for transitioning to adult health care. The multidisciplinary clinics offer services to all individuals at no cost, regardless of residence, insurance coverage, income, and socioeconomic status. Non-English-speaking individuals will continue to be offered interpretive services to assure understanding of the child’s condition and plan of care. 
Next, health care professionals/providers play a critical role in initiating the conversation regarding transitioning from pediatric to adult health care. Additional efforts will be implemented and geared towards improving the level of education and training to health care providers/professionals on strategies to better facilitate these discussions with youth and their families. An ESM will be incorporated to measure the number of health care providers/professionals who have received transition education and/or training specific to CSHCN. This is expected to have an overall impact on the receipt of care in a well-functioning system. Following year-two of data collection, every pediatric provider in the state received a transition toolkit for providers from Got Transition. Sustained work efforts to continue dissemination of transition toolkits will remain an action item for SHS staff. 
It is also realized that youth spend an exponential amount of time at school. Educational professionals play a key role in better preparing students for addressing health transition-related challenges and help students become better prepared. An ESM will be initiated to measure the education and training efforts that SHS will provide to school staff and partners to expand knowledge and skills around successful student health transitions. Unfortunately, following year-two of planned work activities, SHS was unable to provide educational opportunities to school staff due to the COVID-19 pandemic. Therefore, work efforts regarding education to school professionals will be a top priority this next year. Educational opportunities for year-three for school personnel include the development and dissemination of a student transition toolkit for schools which will be comprised of resources for school staff and for students regarding health transition. 
Finally, family engagement and the expansion of family-professional partnerships is imperative in implementing successful health transitions. Information and educational opportunities on transition will be disseminated and/or provided through family support organizations. To measure the impact this has on North Dakota families, an ESM will be implemented indicating the percentage of families that are served by family support contracts who receive education and/or training on health care transition. Satisfaction with education and training received will also be evaluated internally by SHS through contract management with family support organizations. Following year-two of the five-year action plan, 7,170 families were served by family support contracts and were provided educational opportunities. Of that number of families, approximately 11% (763) received education and/or training related to health care transition. 
Title V will provide resources and technical assistance necessary to implement evidence-based or evidence-informed and/or promising practices to advance health care transition in North Dakota through September 30, 2025. SHS will collaborate with partners to develop or further enhance infrastructure and capacity required for successful transitions from pediatric to adult health care for all children, including CSCHN. Contracted clinic requirements will continue to require quality improvement methods regarding transition assessments to be completed. Grantees receiving funding to provide multidisciplinary clinics will continue to be expected to gather information by using the “Transition Readiness Assessment Survey” for youth and parent/caregiver to assure that those attending the clinics are being assessed for transition readiness as they move into adulthood. These clinics will be made available to all families at no out-of-pocket cost. Some clinics could potentially also offer travel reimbursement for families traveling long distances to receive services. This will help to ensure that barriers are eliminated for disparate populations that may have difficulty accessing care. At the state-coordinated cleft lip and palate clinics, staff will continue to provide written feedback in the child/youth’s medical report to provide guidance to the youth and family in areas of transition that may need to be strengthened over the next year. Appropriate transition information and resources will be made available and provided to transition-aged youth. The compiled recommendations received from the multidisciplinary cleft lip and palate clinic staff will be analyzed and disseminated to the families and providers so that appropriate transition planning can occur.  
State-level staff will provide technical assistance and recommendations to multidisciplinary clinic teams regarding transition guidelines and activities being implemented. Occasional site visits to contracted clinics will resume, since being deferred due to the COVID-19 pandemic, to assure quality services are being delivered and programmatic contract requirements are being fulfilled. 
Because CSHCN are often involved with special education and/or health accommodations in the school setting, proper education needs to be provided to school nurses and other educational staff members. This education will assist them in formulating Individualized Health Plans (IHP’s), Individualized Education Programs (IEP’s) and 504 plans to provide special considerations for children with health conditions. As mentioned above, SHS will develop and disseminate Transition Toolkits for education staff and students regarding health care transition. In addition, a health transition educational PowerPoint will be created and distributed to school personnel with education on transition and transition-related goals that can be incorporated into specialized school plans. SHS staff will collaborate with school staff so that needs can be met and important topics like transition to adult health can be addressed within the educational environment.
Family-led support organizations have a successful track record in providing information to families and partners regarding important topics such as health transition. SHS has a strong partnership with several family-led organizations that provide leadership, support, and advocacy for families. Four prominent organizations include Family Voices of North Dakota, Pathfinder Services of North Dakota, Federation of Families, and Designer Genes. Other organizations in the state also actively provide support to target populations such as families in the early intervention system and individuals with down syndrome, autism, or hearing loss. SHS will continue to provide funding to family support organizations that will train or assist families in expanding knowledge and leadership capacity around health transition.
Partnerships and collaboration are a huge part of the SHS mission. Staff members will continue to work with other state agencies, committees, and workgroups advocating for successful pediatric to adult health transitions. A transition workgroup was developed by SHS staff which will continue be to be utilized to gather valuable feedback and input regarding health transition strategies. A staff member from SHS will volunteer to participate on the planning committee for the annual Power-Up for Health conference, which is geared toward individuals with disabilities. In addition, SHS staff will participate on the planning committee for the Secondary Transition Interagency Conference. New partnerships and collaboration will continue to be explored and established through participation on various interdisciplinary and stakeholder groups.
The core goals of health care transition are to improve the ability of youth and young adults to manage their own health care and effectively use health services, and to ensure an organized clinical process in pediatric and adult practices to facilitate transition preparation, transfer of care, and integration into adult-centered care. SHS recognizes the importance of health care transition and strives to expand the knowledge and resources offered in North Dakota to improve upon the transition process. 
Work and collaboration are expected to continue, and new key partners will be added. Current critical partnerships/initiatives include:
•	North Dakota Transition Community of Practice – This committee will provide opportunities for collaboration with school personnel, vocational rehabilitation, developmental disabilities program managers, State Council on Developmental Disabilities, and many others who are working with transition-aged youth. 
•	The Interagency Task Force on Transition was developed to work on specific Region 7 (Bismarck and surrounding areas) projects and deliverables resulting from the North Dakota Transition Community of Practice committee. 
•	North Dakota Department of Public Instruction (NDDPI) – SHS staff will engage NDDPI regarding ongoing education on transition for students in North Dakota. This will include working with educational professionals and school nurses to assist in preparing students regarding transition-related challenges in the school.
•	Family Organizations – Family engagement is a priority in implementing successful health transitions.  Information and educational opportunities on transition will be disseminated and/or provided through family support organizations.
•	Health Care Providers – Several health care providers actively participate in the transition workgroup to provide valuable insight and feedback on transition-related activities. Educational materials and opportunities to expand transition-related capacity for health care providers/professionals will be disseminated.</t>
  </si>
  <si>
    <t>SFY 2021 Total %</t>
  </si>
  <si>
    <t>FFY 2021 Total</t>
  </si>
  <si>
    <t xml:space="preserve">FFY 2020 </t>
  </si>
  <si>
    <t>FFY 2021 Total %</t>
  </si>
  <si>
    <t xml:space="preserve">a.1. Contracted clinic data requirements will continue to request the number of transition assessments completed and details of transition education provided. </t>
  </si>
  <si>
    <t>a.1. Provide education to health care providers and professionals regarding health care transition.</t>
  </si>
  <si>
    <t xml:space="preserve">b.1. Provide education targeted for school nurses on health care transition for students. </t>
  </si>
  <si>
    <t xml:space="preserve">b.1. North Dakota School Nurse Quarterly meetings led by State School Nurse Consultant. </t>
  </si>
  <si>
    <t>a.1. Assist with providing support for trainings for families and youth to build knowledge around appropriate health transitions (e.g., Caregiver Café, Transition Curriculum, guardianship trainings, support options, etc.).       a.2.Participate on the planning committee for the annual Power-Up for Health conference geared towards individuals with physical and intellectual disabilities and bi-annual Secondary Transition Interagency Conference geared towards promoting transition.</t>
  </si>
  <si>
    <t xml:space="preserve">The transition to adulthood is a critical developmental period for all youth but is especially important for children with special health care needs (CSHCN). According to the 2020-2021 National Survey of Children’s Health (NSCH), 19.4% of children in North Dakota are children with a special health care need; this percentage rose slightly from 2019-2020 at 17.3%. Fortunately, the number of CSHCNs that received services necessary for transition to adult health care in North Dakota slightly increased from 27.5% in 2019-2020 to 27.7% in 2020-2021; this is trending above the 2020-2021 national average of 20.5%. Unfortunately, the 2020-2021 NSCH indicated that 26.3% North Dakota children without special health care needs received services necessary for transition to adult health care, which declined slightly from the 2019-2020 NSCH which reported 28.4% received transitions services. However, when compared to the national average of 16.0%, North Dakota is still performing well in this area. While transition services that aid in the transition from pediatric to adult health care are essential for all children, CSHCN undergo extra stress and are particularly vulnerable, especially during this transition period. It is imperative that these families receive the extra support needed. North Dakota is performing well above the national average when it comes to the percent of adolescents with special health care needs, ages 12 through 17, who received services necessary to make transitions to adult health care. According to the 2020-2021 NSCH, 27.7% of CSHCNs received services necessary for transition to adult health care versus the national average of 20.5%. Lastly, medical homes have been shown to be effective in ensuring children are receiving all necessary services. According to the 2020-2021 NSCH, 35.1% of children, ages 12 through 17, in North Dakota received services necessary for transition in a facility that met medical home criteria. This is higher than the national average of 18.6%. 
Transition is defined as the movement, passage, or change from one position or state to another. This occurs for all children but may be more difficult for children and youth that have special health care needs. This is of importance as youth and young adults begin to transition from a pediatric health system to an adult health care provider. Often this requires leaving a pediatric provider that has cared for the child and family with a very hands-on approach for managing their medical needs and a substantial amount of care coordination. As the child ages, it becomes very important for the family and child to start planning for this change early so that their needs can be met prior to the youth turning 18 years of age, when many leave home for college, work, or other out-of-home living situations. The preparation time required is different for all children. In many situations, a portion of the planning can occur in the clinic to promote a seamless transition into adult health care. Transition readiness is important for all youth and young adults.
The transition-driven strategies have been categorized by various focus areas (e.g., systems building, families, medical providers, education, etc.); therefore, several Evidence-Based or Informed Strategy Measures (ESMs) were selected specifically to examine the transition impact within each category. The systems-focused ESM was implemented to evaluate the percentage of transition aged youth receiving transition assessments at contracted multidisciplinary clinics. These transition assessment requirements were expanded to include quality improvement methods regarding transition assessments completed. The goal of this was to better gauge the level of transition activities occurring amongst patients and families. Following year-two data collection for State Fiscal Year 2021, multidisciplinary clinics reported 70.1% of transition-aged attendees received a transition assessment in addition to transition-focused education. The multidisciplinary clinics offered services to all individuals at no cost, regardless of residence, insurance coverage, income, and socioeconomic status. Several clinics also offered travel reimbursement for families traveling long distances to attend clinic. This was to help ensure that barriers are eliminated for disparate populations that may have difficulty accessing care. Non-English-speaking individuals will continue to be offered interpretive services to assure understanding of the child’s condition and plan of care.
Health care professionals/providers play a critical role in initiating the conversation regarding transitioning from pediatric to adult health care. Additional efforts have been geared towards improving the level of education and training to health care providers/professionals on strategies to better facilitate these discussions with youth and their families. An ESM was incorporated to measure the number of health care providers/professionals who have received transition education and/or training specific to CYSHCN. Following year-two of data collection, six educational opportunities were provided to health care professionals/providers from Title V regarding health care transition. SHS staff directly lead five of these educational opportunities which educated 193 professionals. While transition toolkits were previously mailed out to all pediatricians across the state, more toolkits were provided to providers that requested them including multidisciplinary clinic coordinators. In addition, partnerships with other Title V groups were established to ensure transition curriculum was incorporated into their work efforts, such as adolescent well-visit education. Lastly, while conversations were had on how transition-related fields could be integrated into the Care Coordination module within the North Dakota Health Information Network (NDHIN), additions to the module were not made. Work efforts and collaboration within the NDHIN will continue. 
It is also realized that youth spend an exponential amount of time at school. Educational professionals and school nurses play a role in better preparing students for addressing health transition-related challenges and help students be better prepared. An ESM was implemented to measure the education and training efforts that SHS would provide to school staff and partners to expand knowledge and skills around successful health transitions. Work efforts regarding this ESM were impacted by the COVID-19 pandemic due to restrictions that were put in place within the school systems along with other competing priorities. Due to these barriers that were faced, Title V staff were unable to provide education and/or trainings to school staff. However, Title V staff were still able to collaborate and build professional partnerships with stakeholders within the school system, including special education teachers and staff from the Department of Public Instruction and Vocational Rehabilitation. Year-three activities include the development and dissemination of transition toolkits for adolescent-aged students.
Family engagement is a key priority when implementing successful health transitions. Information and educational opportunities on transition were disseminated and/or provided through family support organizations. To measure the impact this had on North Dakota families, an ESM was developed to indicate the level of education and training provided regarding health care transition. Satisfaction with education and training received was evaluated internally by SHS through contract management with family support organizations. Following year-two of work efforts, 5,709 families were served by family support contracts and were provided educational opportunities. Of those families, approximately 16.1% (919) received education and/or training related to health care transition. This is a duplicated count as it is not unusual for families to receive education more than once. 
Title V will continue to provide resources and technical assistance necessary to implement evidence-based or evidence-informed and/or promising practices to advance health care transition in North Dakota through September 30, 2025. SHS will collaborate with partners to develop and further enhance infrastructure and capacity required for successful transitions from pediatric to adult health care for all children, including CYSHCN. 
Staff from SHS has remained actively engaged in the North Dakota Department of Public Instruction (NDDPI)’s Transition Community of Practice, which includes a diverse group of stakeholders (e.g., representatives from special education, independent living centers, vocational rehabilitation, family organizations). This committee has provided opportunities for collaboration with school personnel, vocational rehabilitation, developmental disabilities program managers, State Council on Developmental Disabilities, and many others who are working with transition-aged youth. The Transition Community of Practice hosts a transition-focused two-day conference biannually which SHS staff will join the planning committee and plan to present on transition from pediatric to adult health care. In addition, partnerships with special education professionals have continued to explore additional opportunities to collaborate on regarding the development of educational toolkits and outreach strategies.
SHS has a contract with and has partnered with Family Voices of North Dakota to develop a transition-related curriculum and training for both the adolescent and the parent or caregiver. The curriculum was developed, and a two-day training on the content was piloted in two locations, including a local school, for both the youth and the caregiver. This training was provided by Family Voices staff to any individuals interested in attending and they received great feedback from attendees. SHS staff had the opportunity to observe a training and aid in promoting the curriculum. The interest in the training is increasing among professionals across the state. 
To expand partnerships even further, an SHS staff member continued to participate on the North Dakota Interagency Task Force on Transition. Key members of this committee included staff from the North Dakota Federation of Families for Children’s Mental Health, North Dakota Independent Living Centers, the Department of Human Services Division of Developmental Disabilities, Job Service North Dakota, Vocational Rehabilitation, and the NDDoH. Updates are shared from each agency regarding opportunities to collaborate or provide education to stakeholders. Engaging youth with transition-related activities has continued to be challenging. Therefore, SHS has continued partnering with the Health Equity Office in the NDDoH and their Youth Advisory Board (YAB). SHS staff attended and participated in YAB meetings to seek input and feedback as needed to drive adolescent partnerships across North Dakota. Furthermore, SHS staff participated in the Power-Up for Health Conference planning committee to help incorporate transition-related speakers and education into the conference, which is geared towards empowering youth and young adults with a special health care need. SHS staff had the opportunity to present at the conference on transition from pediatric to adult health care in addition to having a booth at the conference to provide additional transition-related materials and resources to attendees. 
Cross-cutting implementation strategies remained at the heart of all SHS activities and led to continuous quality improvement within programs. These strategies included care coordination, collaboration, information/education, and data-informed decisions. SHS shared transition data with partners at the annual SHS Medical Advisory meeting to improve data-driven decisions around existing priority efforts. A transition workgroup with interdisciplinary key partners and stakeholders that was previous formed to assist with transition-related strategic planning and work activities continued to be utilized. Additional data that illustrated the importance of SHS programmatic efforts to improve transition services were also shared in several presentations provided by SHS staff throughout this reporting period. Data around various topic areas, including individuals with special needs, were discussed with the YAB, Human Service Zone staff, and individuals attending the Fetal Alcohol Spectrum Disorder Conference and the Power Up for Health Conference. 
Technical assistance was provided to existing grantees of SHS multidisciplinary clinic contracts regarding the transition-focused client data fields that are to be completed for all transition-aged clients. A review of transition-related resources was reviewed to ensure grantees were aware of the available resources that could assist with education and assessment. These tools furnished providers with information needed to facilitate further discussion regarding the aspects that were most needed for each patient to successfully transition to adult health care. Strategies were implemented to ensure that these work efforts were standardized and consistent amongst the various professionals. Clinic coordinators have previously indicated that these changes were beneficial to their clinics and contributed to more positive patient outcomes for transition. To ensure quality care was delivered and transition needs were addressed, SHS staff conducted a site visit to a funded multidisciplinary clinic and provided recommendations for quality improvement. More site visits will be completed moving forward to ensure transition-focused work efforts are incorporated into the visit.
Various methods for dissemination of information pertaining to transition were implemented. Resource materials pertaining to transition have a dedicated location on the SHS website for all families and providers to easily access. These materials include resources from GotTransition for both parents and youth, local resources including Launch my Life North Dakota, and educational resources regarding medical home. Along with these materials, SHS has linked the national centers of excellence to the website so that partners utilize evidence-based materials and strategies in their transition projects or contract workplans. Transition materials were also disseminated at various conferences and stakeholder meetings to ensure partners had current resources. 
While barriers as a result of COVID-19 were challenging and impacted transition activities, transition efforts will continue to resume and accelerate as SHS recognizes the importance of enhancing and expanding transition services and education to children and young adults across the state. Moreover, SHS will continue their work efforts to provide transition-related education to providers and professionals to meet the needs of transition-aged children and continue to form and strengthen partnerships. </t>
  </si>
  <si>
    <t>Transition is defined as the movement, passage, or change from one position or state to another. This occurs for all children but may be more difficult for children and youth that have special health care needs. This is of importance as youth and young adults begin to transition from a pediatric health system to an adult health care provider. Often this requires leaving a pediatric provider that has cared for the child and family with a strategic and hands-on approach for managing their medical needs and a substantial amount of care coordination. As the child ages, it becomes very important for the family and child to start planning for this change early so that their needs can be met prior to the youth turning 18 years of age, when many leave homes for college, work, or other out-of-home living situations. The preparation time required for the transition process is unique to the child and their needs. In many situations, a portion of the planning occurs in the clinic to promote a seamless transition into adult health care. Transition readiness is important for all youth and young adults to receive. 
Data from the 2020-2021 National Survey of Children’s Health (NSCH) indicates that 19.4% of children through age 17 has a special health care need in North Dakota. Additionally, 27.7% of adolescents in North Dakota with a special health care need received services necessary to make the transition to adult health care, as compared to 20.5% in the United States (U.S.). North Dakota seems to be moving in the right direction when providing transition-aged adolescents with proper transition services as data from the 2018-2019 NSCH indicated that 26.1% of adolescents in North Dakota with a special health care need received services necessary to make the transition to adult health care. According to National Outcome Measure (NOM) 17.2, the percentage of children with a special health care need (CSHCN) receiving care in a well-functioning system in North Dakota increased from 12.7%, in 2019-2020 to 13.4% in 2020-2021. However, North Dakota continues to trend below the U.S. average of CSHCN that are receiving care in a well-functioning system at 15.4%. 
Furthermore, adequate, and continuous insurance appears to play a contributing role whether youth received services necessary related to transitioning appropriately to adult health care. The 2020-2021 NSCH revealed that in North Dakota, of the adolescents with special health care needs, ages 12 through 17, who received necessary services to make transitions to adult health care, 29.8% had adequate and continuous health insurance the last year, whereas 24.7% had inadequate or a gap in insurance coverage the last year. Lastly, an important component of health care that is essential for CSHCN is obtaining a medical home. North Dakota is performing below the national average (42%) of the percent of children with special health care needs, ages 0 through 17, who have a medical home at 37.5%. Therefore, it is essential to promote not only health transition services, but medical home as well. 
Because strategies have been categorized by various focus areas (e.g., systems building, families, medical providers, education, etc.), the different Evidence-Based or Informed Strategy Measures (ESMs) have been selected specifically to monitor transition impact within each category. First, the systems-focused ESM will be implemented to evaluate the percentage of transition aged youth receiving transition assessments at contracted multidisciplinary clinics. The goal of this will be to better gauge the level of transition activities occurring with patients and families within the clinic setting. In State Fiscal Year (SFY) 2021, multidisciplinary clinics reported 81.2% of transition-aged attendees received a transition assessment; however, in SFY 2022, multidisciplinary clinics reports 70.1% of transition aged attendees received an assessment. As a result, work efforts will continue to encourage contract grantees to incorporate transition readiness assessments to all transition-aged youth and report what education is being provided within grantees’ reports. Although all youth benefit from transition activities, CSHCN generally require a higher level of preparation for transitioning to adult health care. The multidisciplinary clinics offer services to all individuals at no cost, regardless of residence, insurance coverage, income, and socioeconomic status. Non-English-speaking individuals will continue to be offered interpretive services to assure understanding of the child’s condition and plan of care. 
Next, health care professionals/providers play a critical role in initiating the conversation regarding transitioning from pediatric to adult health care. Additional efforts will be implemented and geared towards improving the level of education and training to health care providers/professionals on strategies to better facilitate these discussions with youth and their families. An ESM will be incorporated to measure the number of health care providers/professionals who have received transition education and/or training specific to CSHCN. This is expected to have an overall impact on the receipt of care in a well-functioning system. Title V staff plan to collaborate with Got Transition staff to offer a series of webinars on health transition to a targeted audience comprised of health care professionals. Staff plan to partner with the North Dakota Board of Nursing to offer continuing education units.  
It is also realized that youth spend an exponential amount of time at school. Educational professionals, including school nurses, play a key role in better preparing students for addressing health transition-related challenges and help students become better prepared. An ESM will be initiated to measure the number of educational and training opportunities that SHS staff will provide to school nursing staff to expand knowledge and skills around successful student health transitions. While student transition toolkits will be developed utilizing Got Transition resources and disseminated to Special Education Units across the state in year-three, SHS staff have been unable to provide educational opportunities to school staff the last couple of years due to the COVID-19 pandemic. Therefore, work efforts regarding education to school professionals will be a top priority. Educational opportunities for year-four for school personnel will focus on providing education targeted to school nurses on the importance of health care transition for students and strategies on how this work can be incorporated into their current practice. This education will take place on the State School Nurse Quarterly meetings that have already been established and led by the State School Nurse Consultant. 
Finally, family engagement and the expansion of family-professional partnerships is imperative in implementing successful health transitions. Information and educational opportunities on transition will be disseminated and/or provided through family support organizations. To measure the impact this has on North Dakota families, an ESM will be implemented indicating the percentage of families that are served by family support contracts who receive education and/or training on health care transition. In Federal Fiscal Year (FFY) 2022, 5,709 families were served by family support contracts and were provided various educational opportunities. Of that number of families, approximately 16% (919) received education and/or training specifically related to adolescent health care transition. This is up from 11% in FFY 2021. 
Title V will provide resources and technical assistance necessary to implement evidence-based or evidence-informed and/or promising practices to advance health care transition in North Dakota through September 30, 2025. SHS will collaborate with partners to develop or further enhance infrastructure and capacity required for successful transitions from pediatric to adult health care for all children, including CSCHN. Contracted clinic requirements will continue to require quality improvement methods regarding transition assessments to be completed. Grantees receiving funding to provide multidisciplinary clinics will continue to be expected to gather information by using the “Transition Readiness Assessment Survey” for youth and parent/caregiver to assure that those attending the clinics are being assessed for transition readiness as they move into adulthood. In addition to the number of transition assessments that are being conducted on adolescents, contract grantees will also be required to report a highlight of the transition-focused education that was provided during the assessment. These clinics will be made available to all families at no out-of-pocket cost. Some clinics could potentially also offer travel reimbursement for families traveling long distances to receive services. This will help to ensure that barriers are eliminated for disparate populations that may have difficulty accessing care. At the state-coordinated cleft lip and palate clinics, staff will continue to provide written feedback in the child/youth’s medical report to provide guidance to the youth and family in areas of transition that may need to be strengthened over the next year. Appropriate transition information and resources will be made available and provided to transition-aged youth. The compiled recommendations received from the multidisciplinary cleft lip and palate clinic staff will be analyzed and disseminated to the families and providers so that appropriate transition planning can occur. In addition, occasional site visits to contracted clinics will resume, since being deferred due to the COVID-19 pandemic, to assure quality services are being delivered and programmatic contract requirements are being fulfilled. 
Family-led support organizations have a successful track record in providing information to families and partners regarding important topics such as health transition. SHS has a strong partnership with several family-led organizations that provide leadership, support, and advocacy for families. Four prominent organizations include Family Voices of North Dakota, Pathfinder Services of North Dakota, Federation of Families, and Designer Genes. Other organizations in the state also actively provide support to target populations such as families in the early intervention system and individuals with down syndrome, autism, or hearing loss. SHS will continue to provide funding to family support organizations that will train or assist families in expanding knowledge and leadership capacity around health transition.
Partnerships and collaboration are a huge part of the SHS mission. Staff members will continue to work with other state agencies, committees, stakeholders, and workgroups advocating for successful pediatric to adult health transitions. A transition workgroup was developed by SHS staff which will continue be to be utilized to gather valuable feedback and input regarding future health transition strategies and work efforts. A staff member from SHS will volunteer to participate on the planning committee for the annual Power-Up for Health conference, which is geared toward individuals with disabilities. In addition, SHS staff will participate on the planning committee for the Secondary Transition Interagency Conference. Lastly, SHS staff will offer support and aid in supporting the newly developed Transition Curriculum Trainings hosted by Family Voices of North Dakota staff. New partnerships and collaboration will continue to be explored and established through participation on various interdisciplinary and stakeholder groups.
The core goals of health care transition are to improve the ability of youth and young adults to manage their own health care and effectively use health services, and to ensure an organized clinical process in pediatric and adult practices to facilitate transition preparation, transfer of care, and integration into adult-centered care. SHS recognizes the importance of health care transition and strives to expand the knowledge and resources offered in North Dakota to improve upon the transition process. 
Partnerships and collaboration are expected to continue, and new key partners will be fostered. Current critical partnerships/initiatives include:
•	North Dakota Transition Community of Practice – This committee will provide opportunities for collaboration with school personnel, vocational rehabilitation, developmental disabilities program managers, State Council on Developmental Disabilities, and many others who are working with transition-aged youth. 
•	The Interagency Task Force on Transition was developed to work on specific Region 7 (Bismarck and surrounding areas) projects and deliverables resulting from the North Dakota Transition Community of Practice committee. 
•	North Dakota School Nurse Organization – School nurses across the state provide valuable insight and feedback on health care transition work efforts. 
•	Family Organizations – Family engagement and partnerships are a priority in implementing successful health transitions. Information and educational opportunities on transition will be disseminated and/or provided through family support organizations.
•	Health Care Providers – Several health care providers actively participate in the transition workgroup to provide valuable insight and feedback on transition-related activities. 
•	Got Transition staff – SHS staff will collaborate with Got Transition staff to provide education on health transition to health care providers across the state. 
•	North Dakota Chapter of the American Academy of Pediatrics (AAP) – SHS staff will collaborate with the AAP to aid in improving health care transition in North Dakota</t>
  </si>
  <si>
    <t>SFY 2022</t>
  </si>
  <si>
    <t>FFY 2022</t>
  </si>
  <si>
    <t>FFY 2023</t>
  </si>
  <si>
    <t>SFY 2023</t>
  </si>
  <si>
    <t>SFY 2024</t>
  </si>
  <si>
    <t>FFY 2024</t>
  </si>
  <si>
    <t>Transition is defined as the movement, passage, or change from one position or state to another. This occurs for all children but may be more difficult for children and youth that have special health care needs. This is of importance as youth and young adults begin to transition from a pediatric health system to an adult health care provider. Often this requires leaving a pediatric provider that has cared for the child and family with a strategic and hands-on approach for managing their medical needs and a substantial amount of care coordination. As the child ages, it becomes very important for the family and child to start planning for this change early so that their needs can be met prior to the youth turning 18 years of age, when many leave homes for college, work, or other out-of-home living situations. The preparation time required for the transition process is unique to the child and their needs. In many situations, a portion of the planning occurs in the clinic to promote a seamless transition into adult health care. Transition readiness is important for all youth and young adults to receive. 
Data from the 2022 National Survey of Children’s Health (NSCH) indicates that 21.1% of children through age 17 are children with a special health care need in North Dakota. It should be noted that data from the 2022 NSCH was derived from very small sample sizes and should be interpreted with caution. In addition, this data is not comparable to previous 2020-2021 data. The 2022 NSCH indicates that 23.8% of North Dakota children without special health care needs received services necessary for transition to adult health care, which is above the national average at 16.6%. While transition services that aid in the transition from pediatric to adult health care are essential for all children, children with special health care needs (CSHCN) undergo extra stress and are particularly vulnerable, especially during this transition period. It is imperative that these families receive the extra support needed. Unfortunately, the number of CSHCN ages 12 through 17, that received services necessary for transition to adult health care in North Dakota was 21.9%; this is trending slightly below the 2022 national average at 23.0%. However, 14.1% of CSHCN in North Dakota, ages 0 through 17, who received care in a well-functioning system, versus the national average at 12.8%.
Lastly, medical homes have been shown to be effective in ensuring children are receiving all necessary services. According to the 2022 NSCH, 47.2% of children in North Dakota, ages 12 through 17, reported to have a medical home. This is higher than the national average at 39.5%.  
Transition-driven strategies can be categorized by various focus areas (e.g., systems building, families, health care providers, education, etc.); therefore, several Evidence-Based or Informed Strategy Measures (ESMs) were selected specifically to examine the transition impact within each category. First, a systems-focused ESM was implemented to evaluate the percentage of transition aged youth receiving transition assessments at contracted multidisciplinary clinics. Contracts with various health care organizations were initiated to support a variety of pediatric multidisciplinary clinics across the state, including but not limited to, asthma clinics, metabolic clinics, and autism clinics. Grantees were expected to provide transition assessments as necessary to all transition-aged clients that were being served in a multidisciplinary clinic. In addition, grantees included transition data in their required reports that included the number of adolescents that received an assessment and details on the education that was provided to the child and family. The goal of this data collection was to better gauge the level of transition activities occurring amongst patients and families. In State Fiscal Year (SFY) 2023, multidisciplinary clinics reported 73.2% of transition-aged attendees received a transition assessment in addition to transition-focused education; this was a slight increase from SFY 2022 at 70.1%. Additionally, the multidisciplinary clinics offered services to all individuals at no cost, regardless of residence, insurance coverage, income, and socioeconomic status. Several clinics also offered travel reimbursement for families traveling long distances to ensure their child could attend the clinic. This helped mitigate potential barriers for disparate populations that may have difficulty accessing care. Non-English-speaking individuals were offered interpretive services to assure understanding of the child’s condition and plan of care. Lastly, Title V staff partnered and collaborated on an adolescent health project to increase the number of adolescents that receive a well child check. A pediatrician and team of other health care professionals traveled to the Standing Rock Reservation to provide well child checks to their students; transition readiness assessments were given to all 86 transition-aged students. 
Next, health care professionals and providers play a critical role in initiating the conversation regarding transitioning from pediatric to adult health care. Thus, additional efforts geared towards improving the level of education and training to health care providers/professionals on strategies to better facilitate these discussions with youth and their families were implemented. A second ESM was incorporated to measure the number of health care providers/professionals who have received transition education and/or training specific to CSHCN. In year-three of the grant, five educational opportunities were provided to health care professionals regarding health care transition. Special Health Services (SHS) staff directly lead four of these educational opportunities which educated a total of 120 professionals. These opportunities included presentations at the Bi-Annual Transition Conference, Bi-Annual Autism Conference, and a presentation on a Project ECHO series. Education to health care professionals was also provided by Family Voices of North Dakota who offered various educational trainings regarding transition to a total of 1,370 professionals. Finally, Title V staff also initiated conversations with staff from the National Alliance/GotTransition and the North Dakota Board of Nursing to discuss the potential of offering providers in North Dakota a virtual webinar series on health care transition. These conversations will continue into the next year of the grant. 
Likewise, it is also realized that youth spend an exponential amount of time at school. Educational professionals and school nurses play a role in better preparing students for addressing health transition-related challenges and help students be better prepared. A third ESM was initiated to measure the number of educational and training efforts that SHS provided to school professionals to expand knowledge and skills around successful health transitions. First, student Transition Toolkits were created and disseminated (mailed) by Title V staff to all 30 Special Education Units in North Dakota. Two additional toolkits were provided to other school professionals upon request. These toolkits included information from GotTransition such as Student Readiness Assessments, transition timelines and resources, strategies on how to incorporate transition-focused IEP goals, student skills checklist, and an opening letter stating how to utilize these toolkits. Additionally, information and resources were also shared to the school nurse listserv as necessary. 
Finally, family engagement and the expansion of family-professional partnerships is imperative in implementing successful health transitions. Support and assistance to family support organizations to train or assist families in expanding knowledge and leadership capacity around health transition was provided. To measure the impact this had on North Dakota families, a fourth ESM was developed to measure the percentage of families served by family support contracts who received education and/or training on health care transition. Funding and support provided to Family Voices of North Dakota allowed their staff to provide education to families across the state through various opportunities including one-on-one support, Leadership Institutes, Caregiver Cafes and Youth Transition Cafes. The Youth Transition Cafes are hosted by Family Voices staff for families and their youth that review self-advocacy, transition preparation, and provider transfer. Topics discussed at these trainings include Readiness Assessments, transition timelines, decision-making, health insurance, budgeting, IEPs/504s, guardianship, etc. Out of all 11,315 families that received services, training, or education by Family Voices, 979 (8.7%) received health care transition-specific education. While this may seem like a low percentage, it is recognized that Family Voices provides an extraordinary amount of education to families who do not have transition-aged children. In addition, Title V and other family support organization staff participated on the planning committee for the annual Power-Up for Health conference geared towards providing education to individuals with physical and intellectual disabilities and their families. Additionally, provided resources and technical assistance necessary to implement evidence-based or evidence-informed practices to advance health care transition in North Dakota. This was achieved through collaboration with both new and previously existing partnerships that worked to enhance the CSHCN system of care. 
Staff from SHS remained actively engaged in various workgroups to bolster collaboration including the North Dakota Department of Public Instruction (NDDPI)’s Transition Community of Practice, which includes a diverse group of stakeholders (e.g., representatives from special education, independent living centers, vocational rehabilitation, family organizations). This committee has provided opportunities for partnership with school personnel, vocational rehabilitation, developmental disabilities program managers, State Council on Developmental Disabilities, and many others who are working with transition-aged youth. The Transition Community of Practice hosted a transition-focused two-day conference which SHS staff participated on the planning committee and presented on the topic of transition from pediatric to adult health care. 
In an effort to expand partnerships even further, SHS staff continued to participate on the North Dakota Interagency Task Force on Transition. Key members of this committee included staff from the North Dakota Federation of Families for Children’s Mental Health, North Dakota Independent Living Centers, Job Service North Dakota, Vocational Rehabilitation, and the North Dakota Department of Health and Human Services (NDDHHS). Updates were shared from each agency regarding opportunities to collaborate or provide education to stakeholders. Engaging youth with transition-related activities remained a key priority for Title V staff. Therefore, SHS continued partnering with the NDDHHS Community Engagement office who leads the Youth Advisory Board (YAB). SHS staff attended and participated in YAB meetings to seek input and feedback as needed to drive adolescent work efforts and partnerships across North Dakota. Lastly, a new partnership was fostered with the North Dakota Emergency Medical Systems for Children (EMSC) Coordinator. SHS staff worked with the EMSC Coordinator to purchase 250 Carter Sensory Kits for local EMS and law enforcement personnel. Carter Sensory Kits contain clinically proven items known to comfort and appropriately focus children who are on the autism spectrum, as well as many other children who occasionally find themselves overwhelmed or otherwise impacted by traumatic events. The EMSC Coordinator disseminated the kits to local law enforcement and EMS staff and provided education to staff on how to properly utilize the items in the kits. 
Next, cross-cutting implementation strategies remained at the heart of all SHS activities and led to continuous quality improvement within programs. These strategies included care coordination, collaboration, information/education, and data-informed decisions. SHS staff sought out feedback from Medical Advisory Council (MAC) members at the annual MAC meeting regarding how they would like to see funding utilized for CSHCN and strategies to improve data-driven decisions around existing priority efforts. In addition, a transition workgroup with interdisciplinary key partners and stakeholders that was previously formed to assist with transition-related strategic planning and work activities continued to be utilized. 
Technical assistance was provided to existing grantees of SHS multidisciplinary clinic contracts regarding the transition-focused assessment and education that is to be provided to all transition-aged clients. An overview of transition resources that are currently available was provided to grantees to ensure they were aware of the various resources that could assist with education and assessment. To ensure quality care was delivered and transition needs were addressed, SHS staff conducted several site visits to funded multidisciplinary clinics and provided recommendations for quality improvement strategies. Additional site visits will be completed moving forward to ensure transition-focused work efforts are incorporated into the visit. 
Finally, numerous methods for dissemination of information pertaining to transition were implemented. Resource materials relating to transition have a dedicated location on the SHS website for all families and providers to easily access. These materials include resources from GotTransition for both parents and youth, local resources including Launch my Life North Dakota, and educational resources regarding medical home. Along with these materials, SHS has linked the national centers of excellence to the website so that partners utilize evidence-based materials and strategies in their current and future transition projects or contract workplans. Transition materials were also disseminated at various conferences and stakeholder meetings to ensure partners had up-to-date resources. For example, a SHS staff member attended and had a booth at the Standing Rock Community Health Fair where they disseminated information to approximately 300 students and school staff. Likewise, Title V staff also participated and had a booth at the Gateway to Health event, coordinated by the NDDHHS YAB, which is a free even for community members of all ages to access the Gateway to Science exhibits, interactive health booth and exhibits, and an opportunity for parents, guardians, grandparents, etc., to participate in discussion rooms on topics relevant to their youth’s overall health. Participants were also given tools to aid in the discussion of these topics with their youth. Transition-related materials were disseminated at the booth.
In conclusion, transition efforts will continue as a priority as SHS recognizes the importance of enhancing and expanding transition services and education to youth, young adults, and their families across the state. Moreover, SHS will continue their work efforts to provide transition-related education to health care providers and school professionals to meet the needs of transition-aged children and continue to grow and strengthen partnerships with the goal of improving the CSHCN system of care.</t>
  </si>
  <si>
    <t>a.1. Contracted clinic data requirements will continue to request the number of transition assessments completed and deails of transition education provided.</t>
  </si>
  <si>
    <t xml:space="preserve">a.1. Create a dedicated webpage on health care transition on the Special Health Services website that includes a mechanism to capture feedback. The website will have a dedicated section for health care professionals, school professionals, youth and young adults, and families.                                    a.2. Continue to connect with and provide resources to various groups including the school nurses, AAP ND chapter, etc. </t>
  </si>
  <si>
    <t>a.1. Staff time, communications team, national resources, previous ECHO session recordings, etc.                                        a.2. school nurse listsrv, transition collaborative workgroup</t>
  </si>
  <si>
    <t>ESM 12.2 Percent of individuals that deemed the health care transition website valuable.</t>
  </si>
  <si>
    <t>b. Collaborate with other MCH partners working with the transition-aged popuation with similar goals to braid and layer resources and combine work efforts.</t>
  </si>
  <si>
    <t>a. Provide education and resources to health care professionals, school professionals, youth and young adults, and families on health care transition.</t>
  </si>
  <si>
    <t>b.1. Collaborate with Title V staff who are also working with the youth and adolescent population.</t>
  </si>
  <si>
    <t>a.1. Assist with providing support for trainings for families and youth to build knowledge around appropriate health transitions (e.g., Caregiver Café, Transition Curriculum Cafe, guardianship trainings, support options, etc.).       a.2.Participate on the planning committee for the annual Power-Up for Health conference geared towards individuals with physical and intellectual disabilities and bi-annual Secondary Transition Interagency Conference geared towards promoting transition.</t>
  </si>
  <si>
    <t xml:space="preserve">Transition preparation and readiness is essential for all youth and young adults to receive. Transition is defined as the movement, passage, or change from one position or state to another. Health transitions occur for all children; however, the shift in care may be more difficult for children and youth that have special health care needs. This is critical to consider as youth and young adults begin to transition from a pediatric to an adult health system of care. Often this requires leaving a pediatric provider that has cared for the child and family with a strategic and hands-on approach for managing their medical needs with a substantial amount of care coordination, and entering an adult system of care, which can be a challenge for youth and young adults. As the child ages, it becomes important for the family and child to start planning and preparing for this change in advance so their needs can be adequately met prior to the youth turning 18 years of age, when many leave home for college, work, or other out-of-home living situations. The preparation time required for the transition process is unique to the child and their needs, making it important to start this journey early to ensure their needs are met. In many situations, it takes an entire team to plan and promote a seamless transition into adult health care, including the pediatric provider, adult provider, family, and the young adult. 
Data from the 2022 National Survey of Children’s Health (NSCH) indicates that 20.8% of children through age 0 through 17 have a special health care need in North Dakota. Additionally, the 2021-2022 NSCH states that 25% of adolescents in North Dakota, ages 12 through 17, with a special health care need received services necessary to make the transition to adult health care, as compared to 22.1% in the United States (U.S.). While North Dakota is trending above the national average, unfortunately, this is a slight decline compared to the 2020-2021 NSCH data where North Dakota was at 27.7%. 
According to the National Outcome Measure: Percent of Children with a Special Health Care Need (CSHCN), ages 0 through 17, Who is Receiving Care in a Well-Functioning System, North Dakota increased from 12.7%, in 2019-2020 to 13.4% in 2020-2021. However, according to the 2021-2022 NSCH, North Dakota has since declined to 12.3%. In addition, North Dakota trends below the national average, where 13.2% of CSHCN are receiving care in a well-functioning system.
Furthermore, adequate, and continuous insurance appears to play a contributing role whether youth received services necessary related to transitioning appropriately to adult health care. The 2021-2022 NSCH revealed that in North Dakota, of the adolescents with special health care needs, ages 12 through 17, who received necessary services to make transitions to adult health care, 30.8% had adequate and continuous health insurance the last year, which is up from 2020-2021 when 29.8% had inadequate or a gap in insurance coverage the last year. 
Lastly, an important component of health care that is essential for CSHCN is obtaining a medical home. North Dakota is performing above the national average (40.7%) of the percent of children with special health care needs, ages 0 through 17, who have a medical home at 41.2% in 2021-2022. This is up from 2020-2021 where North Dakota was at 37.5%. Therefore, it is essential to continue to promote not only health transition services, but medical home as well. In addition, elements of the Medical Home Model include providing families with care coordination, a seamless referral process, and family-centered care. The 2021-2022 NSCH indicated that of the CSHCN in North Dakota through the age of 17, only 55.1% received needed care coordination, which is just below the national average of 55.6%. Lastly, data shows that 68.1% of these children had no difficulty getting referrals versus the national average of 70.3%. Lastly, 78.1% of CSHCN have family-centered care, which is below the national average of 82.2%. 
Because strategies have been categorized by various focus areas (e.g., systems building, families, medical providers, educational professionals, etc.), the different Evidence-Based or Informed Strategy Measures (ESMs) have been selected specifically to monitor transition impact within these categories. First, the systems-focused ESM will be implemented to evaluate the percentage of transition-aged youth receiving transition readiness assessments and education at contracted pediatric multidisciplinary clinics. The goal of this ESM is to better gauge the level of transition activities occurring with patients and families within the clinic setting. In State Fiscal Year (SFY) 2023, contracted multidisciplinary clinics reported that 73.2% of transition-aged attendees received a transition assessment. This is up slightly from SFY 2022, where multidisciplinary clinics reported that 70.1% of transition-aged attendees received an assessment. While this percentage has improved, work efforts will continue to encourage contract grantees to incorporate transition readiness assessments and education for all transition-aged youth. Grantees will continue to report what education is being provided to clients through their required report submissions. Although all youth benefit from transition activities, CSHCN generally require a higher level of preparation when transitioning to adult health care. The multidisciplinary clinics offer services to all clients at no cost, regardless of residence, insurance coverage, income, and socioeconomic status. Non-English-speaking individuals will continue to be offered interpretive services to ensure an understanding of the child’s condition and plan of care. 
Next, health care professionals/providers play a critical role in initiating the conversation regarding transitioning from pediatric to adult health care. Additional efforts will be implemented and geared towards improving the level of education and training to health care providers/professionals on strategies to better facilitate these discussions with youth and their families. It is also realized that youth spend an exponential amount of time at school. Educational professionals, including school nurses, also play a key role in better preparing students for addressing health transition-related challenges and help students become better prepared for adulthood. Therefore, it is critical to continue to connect and foster professional relationships with school professionals and provide them with resources and other materials to aid in a successful student transition.  
Due to the importance of providing evidence-based health care transition tools to health care and school professionals, a dedicated webpage on health care transition will be created on the Special Health Services (SHS) website. This webpage will serve as a one-stop-shop for health care transition resources and will have a separate section for each of these target populations including health care professionals, school professionals, youth and young adults, and parents/guardians. In the past, SHS staff have created hard-copy health care transition toolkits for school nurses and  pediatricians across the state, which included materials such as transition timelines for pediatricians, and for school health providers there was a helpful document on how incorporate transition goals into student IEPs. Positive feedback was received from these toolkits and staff are hopeful more providers and professionals will utilize these toolkits if they are available electronically. A second ESM will be incorporated to measure the percentage of individuals who deemed the health care transition website valuable. The webpage will include a mechanism to capture end-user feedback to ensure the webpage is found useful. This is expected to have an overall impact on the receipt of care in a well-functioning system. 
Finally, family engagement and the expansion of family-professional partnerships is imperative in implementing successful health transitions. Information and educational opportunities on transition will be disseminated and/or provided through family support organizations. To measure the impact this has on North Dakota families, a third ESM will be implemented indicating the percentage of families that are served by family support contracts who receive education and/or training on health care transition. In Federal Fiscal Year (FFY) 2023, 11,315 families were served by family support contracts and were provided various educational opportunities. Of those families, approximately 9% (979) received education and/or training specifically related to adolescent health care transition. The number of families served is a duplicated count. 
Title V will provide resources and technical assistance necessary to implement evidence-based or evidence-informed and/or promising practices to advance health care transition in North Dakota through September 30, 2025. SHS will collaborate with partners to develop or further enhance the infrastructure and capacity required for successful transitions from pediatric to adult health care for all children, including CSHCN. As previously mentioned, contracted clinic requirements will continue to require quality improvement methods regarding transition assessment processes. Grantees receiving funding to provide multidisciplinary clinics will continue to be expected to utilize the Got Transition “Transition Readiness Assessment Survey” for youth and parents/caregivers to assure that those attending the clinics are being assessed for transition readiness as they move into adulthood. In addition to the number of transition assessments that are being conducted on adolescents, contract grantees will also be required to report a highlight of the transition-focused education that was provided during the assessment. These clinics will be made available to all families at no out-of-pocket cost. Some clinics could potentially also offer travel reimbursement for families traveling long distances to receive services. This will help to ensure that barriers are eliminated for disparate populations that may have difficulty accessing care. At the state-coordinated cleft lip and palate clinics, staff will continue to provide written feedback in the child/youth’s medical report to provide guidance to the youth and family in areas of transition that may need to be strengthened over the next year. Appropriate transition information and resources will be made available and provided to transition-aged youth. The compiled recommendations received from the multidisciplinary cleft lip and palate clinic team will be compiled, summarized, and disseminated to the families and providers so that appropriate transition planning can occur. In addition, occasional site visits to contracted clinics will continue to ensure quality services are being delivered, and programmatic contract requirements are being fulfilled. 
Engaging family and community partners is essential when working towards improving the system of care for CSHCN. First, it is recognized that family-led support organizations play a key role in providing information to families and partners regarding important topics such as health care transition. SHS has a strong partnership with several family-led organizations that provide leadership, support, and advocacy for families. Four prominent organizations include Family Voices of North Dakota (FVND), Pathfinder Services of North Dakota, Federation of Families, and Designer Genes. Other organizations in the state also actively provide support to target populations such as families in the early intervention system and individuals with down syndrome, autism, or hearing loss. SHS will continue to provide funding to family support organizations that will train or assist families in expanding knowledge and leadership capacity around health transition. Previous funding was provided to FVND to develop a Transition Curriculum that can be used to train families and young adults on transition-related topics such as informed decision-making, budgeting, insurance coverage, guardianship, and self-advocacy. SHS plans to continue to promote this training, as Family Voices staff offers to travel to and provide the training free of charge. In addition, SHS plans to ensure continued engagement and representation of families and family support organizations on various workgroups and advisory boards, including the SHS Family Advisory Council (FAC) and the SHS Medical Advisory Council (MAC). 
Next, community partnerships and collaboration are a significant component of the SHS mission. Staff members will continue to work with other state agencies, committees, community stakeholders, and workgroups advocating for successful pediatric-to-adult health transitions. A transition workgroup was developed by SHS staff, which will continue to be utilized to promote engagement and gather valuable feedback and input regarding future health transition strategies and other CSHCN system of care work efforts. In addition, a staff member from SHS will volunteer to participate on the planning committee for the annual Power-Up for Health conference, which is geared toward individuals with disabilities. Likewise, SHS staff will also participate on the planning committee for the Secondary Transition Interagency Conference to ensure the health of CSHCN is highlighted. Lastly, new partnerships and collaboration will continue to be explored and established through participation on various interdisciplinary and stakeholder groups.
The core goals of health care transition are to improve the ability of youth and young adults to manage their own health care and effectively use health services and to ensure an organized clinical process in pediatric and adult practices to facilitate transition preparation, transfer of care, and integration into adult-centered care. SHS acknowledges the importance of health care transition and will strive to expand the education, knowledge, and resources offered in North Dakota to improve upon the transition process and CSHCN care delivery system. 
As mentioned above, partnerships and collaboration are expected to continue, and new key partners will be fostered. Current critical partnerships/initiatives include:
•	North Dakota Transition Community of Practice – This committee will provide opportunities for collaboration with school personnel, vocational rehabilitation, developmental disabilities program managers, State Council on Developmental Disabilities, and many others who are working with transition-aged youth. 
•	The Interagency Task Force on Transition was developed to work on specific Region 7 (Bismarck and surrounding areas) projects and deliverables resulting from the North Dakota Transition Community of Practice committee. 
•	North Dakota School Nurse Organization – School nurses across the state provide valuable insight and feedback on health care transition work efforts. 
•	Family Organizations – Family engagement and partnerships are a priority in implementing successful health transitions. Information and educational opportunities on transition will be disseminated and/or provided through family support organizations.
•	Health Care Providers – Several health care providers actively participate in the transition workgroup to provide valuable insight and feedback on transition-related activities. 
•	Got Transition staff – SHS staff will continue to collaborate with Got Transition staff to provide education on health transition to health care providers across the state. 
•	North Dakota Chapter of the American Academy of Pediatrics (AAP) – SHS staff will collaborate with the AAP to aid in improving health care transition in North Dakota. 
While Medical Home was not an NPM that North Dakota selected for the 2020-2025 grant cycle, elements of the medical home model were intertwined into the work being done around CSHCN. Since the Medical Home NPM will be a universal measure for the upcoming 2025-2030 grant cycle, North Dakota plans to house this measure within the CSHCN domain, while ensuring that this measure includes all children by partnering with the Title V staff leading the Child Health domain and the Adolescent Health domain to implement medical home initiatives. To appropriately address the percentage of children with and without special health care needs, ages 0-17, who have a medical home, North Dakota first plans to collect further data on this measure through a comprehensive Needs Assessment. It is critical to gather and assess medical home-focused data to identify where the gaps are (e.g., policy, procedures, lack of education, funding, etc.) in order to establish proper strategies that can be put into place to mitigate these gaps and challenges. SHS currently has a contract with a large health care facility that has a Medical Home program that helps to provide additional care coordination to children with complex medical needs. Therefore, it is anticipated that Title V staff will discuss future medical home strategies and ideas with that team. In addition, other potential strategies include funding health care facilities to become Patient-Centered Medical Home certified, support practices with technical assistance to develop and implement medical home/family engagement policies, providing outreach to providers and families about the availability and benefits of a medical home, etc. North Dakota is eager to dig into the Needs Assessment data to determine the next steps for this universal measure. 
The upcoming North Dakota priorities and activities align with the CYSHCN Blueprint for Change as they address health equity, family and child well-being and quality of life, access to services, and financing of services. 
First, health equity will be highlighted in various programs and services to promote diversity, equity, and inclusion for CSHCN. Translation services will continue to be available to all children participating in a SHS service or program to mitigate language barriers. Furthermore, travel assistance for families traveling long distances to certain multidisciplinary clinics will be provided through a contract with a health care organization. Various multidisciplinary clinics, including clinics for asthma, autism, metabolic disorders, cleft lip and palate, and neurodevelopmental concerns, will be offered to children free of charge. Based on previous surveys from families attending these clinics, the multidisciplinary format is beneficial as it reduces the number of individual appointments a child needs to attend and improves care coordination and communication among the team and family. In addition, to better engage families and verify that the work being done around CSHCN is valuable, family participation on the FAC is expected to continue. The application for interested families that want to join the Council is available online on the SHS website to ensure all families have this opportunity.
Next, family and child well-being and quality of life activities will be addressed through various strategies. First, as mentioned above, SHS coordinates the FAC, where families of CSHCN are equal partners and aid in decision-making and strategic planning for Title V work efforts. Next, strong partnerships with family support organizations will continue. SHS supports and helps to promote various FVND events including the Leadership Institute for families, Transition Cafes, Extended Learning calls, and their Family-to-Family support system. Next, SHS staff will continue to participate on various advocacy boards and volunteer to help plan various conferences including the Power Up for Health conference. Lastly, as previously mentioned, Title V will be incorporating and promoting the medical home model, which will include funding for the Medical Home Program at Sanford Health in Fargo, ND. 
Ensuring CSHCN and their families have access to services is essential for optimal health and wellbeing. North Dakota state priorities and activities align with this element of the CYSHCN Blueprint for Change as care coordination plays a significant role in the work being done in Title V. Staff foster strong working relationships with numerous state and local programs to ensure access to services is not a barrier for families with CSHCN. Referral systems are in place to verify children are accessing all programs and services they qualify for. Common referrals for CSHCN include Early Intervention, Right Track, North Dakota Medicaid (NDMA), FVND, North Dakota Association for the Disabled, and the Newborn Screening Long-Term Follow-Up program. Furthermore, Title V will continue funding multidisciplinary clinics across the state to fill gaps in care and ensure CSHCN are being closely monitored and receiving all necessary treatments. 
Lastly, financing of services will be incorporated into North Dakota’s strategies. SHS has a Financial Coverage program for CSHCN that acts as a payer of last resort for eligible children across the state to help pay for medical expenses. This program will continue to be offered and routinely evaluated for effectiveness. Furthermore, the SHS Medical Director, a local pediatrician, will continue to actively participate on the North Dakota Medical Advisory Council to discuss potential changes to NDMA based on current needs of CSHCN. As previously stated, care coordination by Title V staff will also continue, including for dual-eligible children to ensure they have adequate insurance coverage. Lastly, providing resources and making referrals to families regarding insurance coverage will continue such as through the SHS Health Care Coverage Options Resource Booklet that is available on the SHS website, and referrals to Early Intervention and NDMA. 
In summary, North Dakota plans to continue advancing the system of care for CSHCN and their families. A key component to this goal is to enhance the transition from pediatric to adult health care process. It will be essential to promote and initiate collaboration among stakeholders including health care providers, school professionals, state professionals, and youth and their families. North Dakota strives to ensure all residents have what they need for their child, so they can enjoy a full life, thrive in their community, and grow to become a healthy adult.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</si>
</sst>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3" x14ac:knownFonts="1">
    <font>
      <sz val="11"/>
      <color theme="1"/>
      <name val="Trebuchet MS"/>
      <family val="2"/>
      <scheme val="minor"/>
    </font>
    <font>
      <u/>
      <sz val="11"/>
      <color indexed="12"/>
      <name val="Arial"/>
      <family val="2"/>
    </font>
    <font>
      <sz val="24"/>
      <color theme="1"/>
      <name val="Cambria"/>
      <family val="1"/>
    </font>
    <font>
      <sz val="12"/>
      <color theme="1"/>
      <name val="Cambria"/>
      <family val="1"/>
    </font>
    <font>
      <b/>
      <sz val="12"/>
      <color theme="9" tint="-0.249977111117893"/>
      <name val="Cambria"/>
      <family val="1"/>
    </font>
    <font>
      <b/>
      <sz val="34"/>
      <name val="Cambria"/>
      <family val="1"/>
    </font>
    <font>
      <b/>
      <sz val="32"/>
      <name val="Cambria"/>
      <family val="1"/>
    </font>
    <font>
      <b/>
      <i/>
      <sz val="30"/>
      <name val="Cambria"/>
      <family val="1"/>
    </font>
    <font>
      <i/>
      <sz val="30"/>
      <name val="Cambria"/>
      <family val="1"/>
    </font>
    <font>
      <b/>
      <i/>
      <sz val="28"/>
      <name val="Cambria"/>
      <family val="1"/>
    </font>
    <font>
      <i/>
      <sz val="28"/>
      <name val="Cambria"/>
      <family val="1"/>
    </font>
    <font>
      <b/>
      <sz val="28"/>
      <color theme="1"/>
      <name val="Cambria"/>
      <family val="1"/>
    </font>
    <font>
      <sz val="28"/>
      <color theme="1"/>
      <name val="Cambria"/>
      <family val="1"/>
    </font>
    <font>
      <sz val="11"/>
      <color theme="1"/>
      <name val="Trebuchet MS"/>
      <family val="2"/>
      <scheme val="minor"/>
    </font>
    <font>
      <sz val="24"/>
      <name val="Cambria"/>
      <family val="1"/>
    </font>
    <font>
      <b/>
      <sz val="24"/>
      <name val="Cambria"/>
      <family val="1"/>
    </font>
    <font>
      <b/>
      <sz val="22"/>
      <color theme="1"/>
      <name val="Cambria"/>
      <family val="1"/>
    </font>
    <font>
      <sz val="22"/>
      <color theme="1"/>
      <name val="Cambria"/>
      <family val="1"/>
    </font>
    <font>
      <b/>
      <i/>
      <sz val="28"/>
      <color theme="1"/>
      <name val="Cambria"/>
      <family val="1"/>
    </font>
    <font>
      <sz val="20"/>
      <color theme="1"/>
      <name val="Arial"/>
      <family val="2"/>
    </font>
    <font>
      <sz val="24"/>
      <color rgb="FFFF0000"/>
      <name val="Cambria"/>
      <family val="1"/>
    </font>
    <font>
      <sz val="18"/>
      <color theme="1"/>
      <name val="Cambria"/>
      <family val="1"/>
    </font>
    <font>
      <sz val="24"/>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5">
    <border>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136">
    <xf numFmtId="0" fontId="0" fillId="0" borderId="0" xfId="0"/>
    <xf numFmtId="0" fontId="3" fillId="0" borderId="0" xfId="0" applyNumberFormat="1" applyFont="1" applyFill="1" applyAlignment="1" applyProtection="1">
      <alignment vertical="center"/>
      <protection locked="0"/>
    </xf>
    <xf numFmtId="0" fontId="3" fillId="0" borderId="0" xfId="0" applyNumberFormat="1" applyFont="1" applyAlignment="1" applyProtection="1">
      <alignment vertical="center"/>
      <protection locked="0"/>
    </xf>
    <xf numFmtId="0" fontId="16" fillId="5"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xf>
    <xf numFmtId="3" fontId="17" fillId="5" borderId="8" xfId="0" applyNumberFormat="1" applyFont="1" applyFill="1" applyBorder="1" applyAlignment="1">
      <alignment vertical="center"/>
    </xf>
    <xf numFmtId="3" fontId="17" fillId="3" borderId="8" xfId="0" applyNumberFormat="1" applyFont="1" applyFill="1" applyBorder="1" applyAlignment="1">
      <alignment vertical="center"/>
    </xf>
    <xf numFmtId="3" fontId="17" fillId="2" borderId="8" xfId="0" applyNumberFormat="1" applyFont="1" applyFill="1" applyBorder="1" applyAlignment="1">
      <alignment vertical="center"/>
    </xf>
    <xf numFmtId="3" fontId="17" fillId="0" borderId="8" xfId="2" applyNumberFormat="1" applyFont="1" applyBorder="1" applyAlignment="1" applyProtection="1">
      <alignment vertical="center"/>
      <protection locked="0"/>
    </xf>
    <xf numFmtId="3" fontId="17" fillId="0" borderId="8" xfId="0" applyNumberFormat="1" applyFont="1" applyBorder="1" applyAlignment="1" applyProtection="1">
      <alignment vertical="center"/>
      <protection locked="0"/>
    </xf>
    <xf numFmtId="3" fontId="17" fillId="2" borderId="8" xfId="2" applyNumberFormat="1" applyFont="1" applyFill="1" applyBorder="1" applyAlignment="1" applyProtection="1">
      <alignment vertical="center"/>
      <protection locked="0"/>
    </xf>
    <xf numFmtId="3" fontId="17" fillId="2" borderId="8" xfId="0" applyNumberFormat="1" applyFont="1" applyFill="1" applyBorder="1" applyAlignment="1" applyProtection="1">
      <alignment vertical="center"/>
    </xf>
    <xf numFmtId="3" fontId="17" fillId="3" borderId="8" xfId="2" applyNumberFormat="1" applyFont="1" applyFill="1" applyBorder="1" applyAlignment="1" applyProtection="1">
      <alignment vertical="center"/>
      <protection locked="0"/>
    </xf>
    <xf numFmtId="3" fontId="17" fillId="3"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protection locked="0"/>
    </xf>
    <xf numFmtId="0" fontId="14" fillId="5"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shrinkToFit="1"/>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3" fontId="17" fillId="5"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xf>
    <xf numFmtId="3" fontId="17" fillId="3" borderId="8" xfId="2" applyNumberFormat="1" applyFont="1" applyFill="1" applyBorder="1" applyAlignment="1" applyProtection="1">
      <alignment vertical="center"/>
    </xf>
    <xf numFmtId="3" fontId="17" fillId="2" borderId="8" xfId="2" applyNumberFormat="1" applyFont="1" applyFill="1" applyBorder="1" applyAlignment="1" applyProtection="1">
      <alignment vertical="center"/>
    </xf>
    <xf numFmtId="0" fontId="3" fillId="0" borderId="0" xfId="0" applyNumberFormat="1" applyFont="1" applyFill="1" applyProtection="1"/>
    <xf numFmtId="0" fontId="3" fillId="0" borderId="0" xfId="0" applyNumberFormat="1" applyFont="1" applyFill="1" applyBorder="1" applyProtection="1"/>
    <xf numFmtId="0" fontId="2" fillId="0" borderId="0" xfId="0" applyNumberFormat="1" applyFont="1" applyFill="1" applyBorder="1" applyProtection="1"/>
    <xf numFmtId="0" fontId="3" fillId="0" borderId="0" xfId="0" applyNumberFormat="1" applyFont="1" applyFill="1" applyProtection="1">
      <protection locked="0"/>
    </xf>
    <xf numFmtId="0" fontId="3" fillId="0" borderId="0" xfId="0" applyNumberFormat="1" applyFont="1" applyProtection="1">
      <protection locked="0"/>
    </xf>
    <xf numFmtId="0" fontId="15" fillId="5" borderId="2" xfId="0" applyNumberFormat="1" applyFont="1" applyFill="1" applyBorder="1" applyAlignment="1" applyProtection="1">
      <alignment horizontal="center" vertical="top" wrapText="1"/>
    </xf>
    <xf numFmtId="0" fontId="15" fillId="5" borderId="2" xfId="0" applyNumberFormat="1" applyFont="1" applyFill="1" applyBorder="1" applyAlignment="1" applyProtection="1">
      <alignment horizontal="center" vertical="top" wrapText="1" shrinkToFit="1"/>
    </xf>
    <xf numFmtId="0" fontId="15" fillId="5" borderId="2"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0" borderId="0" xfId="0" applyNumberFormat="1" applyFont="1" applyFill="1" applyBorder="1" applyProtection="1">
      <protection locked="0"/>
    </xf>
    <xf numFmtId="0" fontId="14"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shrinkToFit="1"/>
    </xf>
    <xf numFmtId="0" fontId="15" fillId="3" borderId="4" xfId="0" applyNumberFormat="1" applyFont="1" applyFill="1" applyBorder="1" applyAlignment="1" applyProtection="1">
      <alignment horizontal="center" vertical="top"/>
    </xf>
    <xf numFmtId="0" fontId="2" fillId="0" borderId="0" xfId="0" applyNumberFormat="1" applyFont="1" applyFill="1" applyBorder="1" applyProtection="1">
      <protection locked="0"/>
    </xf>
    <xf numFmtId="0" fontId="16" fillId="3" borderId="2" xfId="0" applyNumberFormat="1" applyFont="1" applyFill="1" applyBorder="1" applyAlignment="1">
      <alignment horizontal="center" vertical="center" wrapText="1"/>
    </xf>
    <xf numFmtId="0" fontId="14"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xf>
    <xf numFmtId="0" fontId="14"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shrinkToFit="1"/>
    </xf>
    <xf numFmtId="0" fontId="15" fillId="2" borderId="4" xfId="0" applyNumberFormat="1" applyFont="1" applyFill="1" applyBorder="1" applyAlignment="1" applyProtection="1">
      <alignment horizontal="center" vertical="top"/>
    </xf>
    <xf numFmtId="0" fontId="16"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shrinkToFit="1"/>
    </xf>
    <xf numFmtId="0" fontId="15" fillId="2" borderId="2" xfId="0" applyNumberFormat="1" applyFont="1" applyFill="1" applyBorder="1" applyAlignment="1" applyProtection="1">
      <alignment horizontal="center" vertical="top"/>
    </xf>
    <xf numFmtId="0" fontId="3" fillId="0" borderId="1" xfId="0" applyNumberFormat="1" applyFont="1" applyBorder="1" applyProtection="1">
      <protection locked="0"/>
    </xf>
    <xf numFmtId="3" fontId="4" fillId="0" borderId="3"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vertical="center"/>
      <protection locked="0"/>
    </xf>
    <xf numFmtId="0" fontId="3" fillId="0" borderId="0" xfId="0" applyNumberFormat="1" applyFont="1" applyProtection="1"/>
    <xf numFmtId="0" fontId="17" fillId="0" borderId="2" xfId="0" applyNumberFormat="1" applyFont="1" applyBorder="1" applyAlignment="1" applyProtection="1">
      <alignment horizontal="center" vertical="center" wrapText="1"/>
    </xf>
    <xf numFmtId="0" fontId="4" fillId="0" borderId="3" xfId="0" applyNumberFormat="1" applyFont="1" applyFill="1" applyBorder="1" applyAlignment="1" applyProtection="1">
      <alignment vertical="center"/>
    </xf>
    <xf numFmtId="0" fontId="17" fillId="0" borderId="2" xfId="0" applyNumberFormat="1" applyFont="1" applyBorder="1" applyAlignment="1" applyProtection="1">
      <alignment horizontal="center" vertical="center"/>
    </xf>
    <xf numFmtId="0" fontId="3" fillId="0" borderId="4"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0" fontId="16" fillId="3"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3" fillId="0" borderId="1" xfId="0" applyNumberFormat="1" applyFont="1" applyBorder="1" applyProtection="1"/>
    <xf numFmtId="0" fontId="11" fillId="5" borderId="9"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11" fillId="3" borderId="9" xfId="0" applyNumberFormat="1" applyFont="1" applyFill="1" applyBorder="1" applyAlignment="1" applyProtection="1">
      <alignment vertical="top"/>
    </xf>
    <xf numFmtId="0" fontId="11" fillId="3" borderId="10" xfId="0" applyNumberFormat="1" applyFont="1" applyFill="1" applyBorder="1" applyAlignment="1" applyProtection="1">
      <alignment vertical="top"/>
    </xf>
    <xf numFmtId="0" fontId="11" fillId="3" borderId="6" xfId="0" applyNumberFormat="1" applyFont="1" applyFill="1" applyBorder="1" applyAlignment="1" applyProtection="1">
      <alignment horizontal="left" vertical="top"/>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17" fillId="5"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164" fontId="17" fillId="5" borderId="8" xfId="2" applyNumberFormat="1" applyFont="1" applyFill="1" applyBorder="1" applyAlignment="1" applyProtection="1">
      <alignment vertical="center"/>
      <protection locked="0"/>
    </xf>
    <xf numFmtId="164" fontId="17" fillId="2" borderId="8" xfId="2" applyNumberFormat="1" applyFont="1" applyFill="1" applyBorder="1" applyAlignment="1" applyProtection="1">
      <alignment vertical="center"/>
      <protection locked="0"/>
    </xf>
    <xf numFmtId="164" fontId="17" fillId="2" borderId="8" xfId="0" applyNumberFormat="1" applyFont="1" applyFill="1" applyBorder="1" applyAlignment="1">
      <alignment vertical="center"/>
    </xf>
    <xf numFmtId="164" fontId="17" fillId="5" borderId="8" xfId="0" applyNumberFormat="1" applyFont="1" applyFill="1" applyBorder="1" applyAlignment="1" applyProtection="1">
      <alignment vertical="center" wrapText="1"/>
    </xf>
    <xf numFmtId="3" fontId="21" fillId="3" borderId="8" xfId="0" applyNumberFormat="1" applyFont="1" applyFill="1" applyBorder="1" applyAlignment="1">
      <alignment vertical="center" wrapText="1"/>
    </xf>
    <xf numFmtId="0" fontId="17" fillId="0" borderId="2" xfId="0" applyNumberFormat="1" applyFont="1" applyFill="1" applyBorder="1" applyAlignment="1" applyProtection="1">
      <alignment horizontal="center" vertical="center" wrapText="1"/>
    </xf>
    <xf numFmtId="164" fontId="17" fillId="0" borderId="8" xfId="0" applyNumberFormat="1" applyFont="1" applyFill="1" applyBorder="1" applyAlignment="1" applyProtection="1">
      <alignment vertical="center"/>
    </xf>
    <xf numFmtId="3" fontId="17" fillId="0" borderId="8" xfId="0" applyNumberFormat="1" applyFont="1" applyFill="1" applyBorder="1" applyAlignment="1" applyProtection="1">
      <alignment vertical="center"/>
    </xf>
    <xf numFmtId="164" fontId="17" fillId="0" borderId="8" xfId="2" applyNumberFormat="1" applyFont="1" applyBorder="1" applyAlignment="1" applyProtection="1">
      <alignment vertical="center"/>
      <protection locked="0"/>
    </xf>
    <xf numFmtId="164" fontId="17" fillId="0" borderId="8" xfId="0" applyNumberFormat="1" applyFont="1" applyBorder="1" applyAlignment="1" applyProtection="1">
      <alignment vertical="center"/>
      <protection locked="0"/>
    </xf>
    <xf numFmtId="164" fontId="17" fillId="0" borderId="8" xfId="2" applyNumberFormat="1" applyFont="1" applyFill="1" applyBorder="1" applyAlignment="1" applyProtection="1">
      <alignment vertical="center"/>
      <protection locked="0"/>
    </xf>
    <xf numFmtId="164" fontId="17" fillId="0" borderId="8" xfId="0" applyNumberFormat="1" applyFont="1" applyFill="1" applyBorder="1" applyAlignment="1" applyProtection="1">
      <alignment vertical="center"/>
      <protection locked="0"/>
    </xf>
    <xf numFmtId="10" fontId="17" fillId="0" borderId="8" xfId="0" applyNumberFormat="1" applyFont="1" applyBorder="1" applyAlignment="1" applyProtection="1">
      <alignment vertical="center"/>
      <protection locked="0"/>
    </xf>
    <xf numFmtId="10" fontId="17" fillId="5" borderId="8" xfId="2" applyNumberFormat="1" applyFont="1" applyFill="1" applyBorder="1" applyAlignment="1" applyProtection="1">
      <alignment vertical="center"/>
      <protection locked="0"/>
    </xf>
    <xf numFmtId="10" fontId="17" fillId="0" borderId="8" xfId="0" applyNumberFormat="1" applyFont="1" applyFill="1" applyBorder="1" applyAlignment="1" applyProtection="1">
      <alignment vertical="center"/>
    </xf>
    <xf numFmtId="10" fontId="17" fillId="2" borderId="8" xfId="2" applyNumberFormat="1" applyFont="1" applyFill="1" applyBorder="1" applyAlignment="1" applyProtection="1">
      <alignment vertical="center"/>
      <protection locked="0"/>
    </xf>
    <xf numFmtId="0" fontId="11" fillId="6" borderId="6" xfId="0" applyNumberFormat="1" applyFont="1" applyFill="1" applyBorder="1" applyAlignment="1" applyProtection="1">
      <alignment horizontal="left" vertical="center"/>
    </xf>
    <xf numFmtId="0" fontId="11" fillId="6" borderId="9" xfId="0" applyNumberFormat="1" applyFont="1" applyFill="1" applyBorder="1" applyAlignment="1" applyProtection="1">
      <alignment horizontal="left" vertical="center"/>
    </xf>
    <xf numFmtId="0" fontId="11" fillId="6" borderId="10"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left" vertical="top" wrapText="1"/>
      <protection locked="0"/>
    </xf>
    <xf numFmtId="0" fontId="2" fillId="0" borderId="7" xfId="0" applyNumberFormat="1" applyFont="1" applyFill="1" applyBorder="1" applyAlignment="1" applyProtection="1">
      <alignment horizontal="left" vertical="top" wrapText="1"/>
      <protection locked="0"/>
    </xf>
    <xf numFmtId="0" fontId="2" fillId="0" borderId="11"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top" wrapText="1"/>
      <protection locked="0"/>
    </xf>
    <xf numFmtId="0" fontId="7" fillId="5" borderId="2" xfId="0" applyNumberFormat="1" applyFont="1" applyFill="1" applyBorder="1" applyAlignment="1" applyProtection="1">
      <alignment horizontal="center" vertical="center"/>
      <protection locked="0"/>
    </xf>
    <xf numFmtId="0" fontId="8" fillId="5" borderId="2" xfId="0" applyNumberFormat="1" applyFont="1" applyFill="1" applyBorder="1" applyAlignment="1" applyProtection="1">
      <alignment horizontal="center" vertical="center"/>
      <protection locked="0"/>
    </xf>
    <xf numFmtId="0" fontId="9" fillId="3" borderId="3" xfId="0" applyNumberFormat="1"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protection locked="0"/>
    </xf>
    <xf numFmtId="0" fontId="11" fillId="2" borderId="6" xfId="0" applyNumberFormat="1" applyFont="1" applyFill="1" applyBorder="1" applyAlignment="1" applyProtection="1">
      <alignment horizontal="left" vertical="top"/>
    </xf>
    <xf numFmtId="0" fontId="11" fillId="2" borderId="9" xfId="0" applyNumberFormat="1" applyFont="1" applyFill="1" applyBorder="1" applyAlignment="1" applyProtection="1">
      <alignment horizontal="left" vertical="top"/>
    </xf>
    <xf numFmtId="0" fontId="11" fillId="2" borderId="10" xfId="0" applyNumberFormat="1" applyFont="1" applyFill="1" applyBorder="1" applyAlignment="1" applyProtection="1">
      <alignment horizontal="left" vertical="top"/>
    </xf>
    <xf numFmtId="0" fontId="19" fillId="0" borderId="14" xfId="0" applyNumberFormat="1" applyFont="1" applyFill="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xf>
    <xf numFmtId="0" fontId="6" fillId="3" borderId="2"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0" fontId="8" fillId="5" borderId="2"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2" fillId="4" borderId="2" xfId="0" applyNumberFormat="1" applyFont="1" applyFill="1" applyBorder="1" applyAlignment="1" applyProtection="1">
      <alignment horizontal="left" vertical="top" wrapText="1"/>
      <protection locked="0"/>
    </xf>
    <xf numFmtId="0" fontId="11" fillId="3" borderId="6" xfId="0" applyNumberFormat="1" applyFont="1" applyFill="1" applyBorder="1" applyAlignment="1" applyProtection="1">
      <alignment horizontal="left" vertical="top"/>
    </xf>
    <xf numFmtId="0" fontId="11" fillId="3" borderId="9" xfId="0" applyNumberFormat="1" applyFont="1" applyFill="1" applyBorder="1" applyAlignment="1" applyProtection="1">
      <alignment horizontal="left" vertical="top"/>
    </xf>
    <xf numFmtId="0" fontId="11" fillId="3" borderId="10" xfId="0" applyNumberFormat="1" applyFont="1" applyFill="1" applyBorder="1" applyAlignment="1" applyProtection="1">
      <alignment horizontal="left" vertical="top"/>
    </xf>
    <xf numFmtId="0" fontId="22" fillId="0" borderId="14"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4" borderId="10" xfId="0" applyNumberFormat="1" applyFont="1" applyFill="1" applyBorder="1" applyAlignment="1" applyProtection="1">
      <alignment horizontal="left" vertical="top" wrapText="1"/>
      <protection locked="0"/>
    </xf>
    <xf numFmtId="0" fontId="2" fillId="4" borderId="13" xfId="0" applyNumberFormat="1" applyFont="1" applyFill="1" applyBorder="1" applyAlignment="1" applyProtection="1">
      <alignment horizontal="left" vertical="top" wrapText="1"/>
      <protection locked="0"/>
    </xf>
    <xf numFmtId="0" fontId="2" fillId="4" borderId="12" xfId="0" applyNumberFormat="1" applyFont="1" applyFill="1" applyBorder="1" applyAlignment="1" applyProtection="1">
      <alignment horizontal="left" vertical="top" wrapText="1"/>
      <protection locked="0"/>
    </xf>
  </cellXfs>
  <cellStyles count="3">
    <cellStyle name="Hyperlink" xfId="1" builtinId="8" customBuiltin="1"/>
    <cellStyle name="Normal" xfId="0" builtinId="0"/>
    <cellStyle name="Percent" xfId="2" builtinId="5"/>
  </cellStyles>
  <dxfs count="825">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24"/>
      <tableStyleElement type="headerRow" dxfId="823"/>
      <tableStyleElement type="totalRow" dxfId="822"/>
      <tableStyleElement type="firstColumn" dxfId="821"/>
      <tableStyleElement type="lastColumn" dxfId="820"/>
      <tableStyleElement type="firstRowStripe" dxfId="819"/>
      <tableStyleElement type="secondRowStripe" dxfId="818"/>
      <tableStyleElement type="firstColumnStripe" dxfId="817"/>
      <tableStyleElement type="secondColumnStripe" dxfId="81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'2020-2021'!$E$8:$E$13</c:f>
              <c:strCache>
                <c:ptCount val="6"/>
                <c:pt idx="0">
                  <c:v>Oct 1 - Dec 31 (Baseline)</c:v>
                </c:pt>
                <c:pt idx="1">
                  <c:v>Jan 1 - Mar 31</c:v>
                </c:pt>
                <c:pt idx="2">
                  <c:v>Apr 1 - Jun 30</c:v>
                </c:pt>
                <c:pt idx="3">
                  <c:v>Jul 1 - Sep 30</c:v>
                </c:pt>
                <c:pt idx="4">
                  <c:v>SFY 2020 Total %</c:v>
                </c:pt>
                <c:pt idx="5">
                  <c:v>2020 - 2025 Goal</c:v>
                </c:pt>
              </c:strCache>
            </c:strRef>
          </c:cat>
          <c:val>
            <c:numRef>
              <c:f>'2020-2021'!$F$8:$F$13</c:f>
              <c:numCache>
                <c:formatCode>#,##0</c:formatCode>
                <c:ptCount val="6"/>
                <c:pt idx="4" formatCode="0.0%">
                  <c:v>0</c:v>
                </c:pt>
                <c:pt idx="5" formatCode="0.0%">
                  <c:v>1</c:v>
                </c:pt>
              </c:numCache>
            </c:numRef>
          </c:val>
          <c:extLst>
            <c:ext xmlns:c16="http://schemas.microsoft.com/office/drawing/2014/chart" uri="{C3380CC4-5D6E-409C-BE32-E72D297353CC}">
              <c16:uniqueId val="{00000000-CA26-4855-9DC4-06B484B95D0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'2020-2021'!$E$30:$E$35</c:f>
              <c:strCache>
                <c:ptCount val="6"/>
                <c:pt idx="0">
                  <c:v>Oct 1 - Dec 31 (Baseline)</c:v>
                </c:pt>
                <c:pt idx="1">
                  <c:v>Jan 1 - Mar 31</c:v>
                </c:pt>
                <c:pt idx="2">
                  <c:v>Apr 1 - Jun 30</c:v>
                </c:pt>
                <c:pt idx="3">
                  <c:v>Jul 1 - Sep 30</c:v>
                </c:pt>
                <c:pt idx="4">
                  <c:v>FFY 2020 Total</c:v>
                </c:pt>
                <c:pt idx="5">
                  <c:v>2020 - 2025 Goal</c:v>
                </c:pt>
              </c:strCache>
            </c:strRef>
          </c:cat>
          <c:val>
            <c:numRef>
              <c:f>'2020-2021'!$F$30:$F$35</c:f>
              <c:numCache>
                <c:formatCode>#,##0</c:formatCode>
                <c:ptCount val="6"/>
                <c:pt idx="4">
                  <c:v>0</c:v>
                </c:pt>
                <c:pt idx="5">
                  <c:v>35</c:v>
                </c:pt>
              </c:numCache>
            </c:numRef>
          </c:val>
          <c:extLst>
            <c:ext xmlns:c16="http://schemas.microsoft.com/office/drawing/2014/chart" uri="{C3380CC4-5D6E-409C-BE32-E72D297353CC}">
              <c16:uniqueId val="{00000000-6D57-41DA-AE1E-5F5843F4F0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'2020-2021'!$E$14:$E$19</c:f>
              <c:strCache>
                <c:ptCount val="6"/>
                <c:pt idx="0">
                  <c:v>Oct 1 - Dec 31 (Baseline)</c:v>
                </c:pt>
                <c:pt idx="1">
                  <c:v>Jan 1 - Mar 31</c:v>
                </c:pt>
                <c:pt idx="2">
                  <c:v>Apr 1 - Jun 30</c:v>
                </c:pt>
                <c:pt idx="3">
                  <c:v>Jul 1 - Sep 30</c:v>
                </c:pt>
                <c:pt idx="4">
                  <c:v>2020 - 2021 Total</c:v>
                </c:pt>
                <c:pt idx="5">
                  <c:v>2020 - 2025 Goal</c:v>
                </c:pt>
              </c:strCache>
            </c:strRef>
          </c:cat>
          <c:val>
            <c:numRef>
              <c:f>'2020-2021'!$F$14:$F$19</c:f>
              <c:numCache>
                <c:formatCode>#,##0</c:formatCode>
                <c:ptCount val="6"/>
                <c:pt idx="4">
                  <c:v>0</c:v>
                </c:pt>
              </c:numCache>
            </c:numRef>
          </c:val>
          <c:extLst>
            <c:ext xmlns:c16="http://schemas.microsoft.com/office/drawing/2014/chart" uri="{C3380CC4-5D6E-409C-BE32-E72D297353CC}">
              <c16:uniqueId val="{00000000-4FE2-4B9A-8ED0-B4695A96A0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'2020-2021'!$E$21:$E$26</c:f>
              <c:strCache>
                <c:ptCount val="6"/>
                <c:pt idx="0">
                  <c:v>Oct 1 - Dec 31 (Baseline)</c:v>
                </c:pt>
                <c:pt idx="1">
                  <c:v>Jan 1 - Mar 31</c:v>
                </c:pt>
                <c:pt idx="2">
                  <c:v>Apr 1 - Jun 30</c:v>
                </c:pt>
                <c:pt idx="3">
                  <c:v>Jul 1 - Sep 30</c:v>
                </c:pt>
                <c:pt idx="4">
                  <c:v>2020 - 2021 Total</c:v>
                </c:pt>
                <c:pt idx="5">
                  <c:v>2020 - 2025 Goal</c:v>
                </c:pt>
              </c:strCache>
            </c:strRef>
          </c:cat>
          <c:val>
            <c:numRef>
              <c:f>'2020-2021'!$F$21:$F$26</c:f>
              <c:numCache>
                <c:formatCode>#,##0</c:formatCode>
                <c:ptCount val="6"/>
                <c:pt idx="4">
                  <c:v>0</c:v>
                </c:pt>
              </c:numCache>
            </c:numRef>
          </c:val>
          <c:extLst>
            <c:ext xmlns:c16="http://schemas.microsoft.com/office/drawing/2014/chart" uri="{C3380CC4-5D6E-409C-BE32-E72D297353CC}">
              <c16:uniqueId val="{00000000-84B9-49EC-8FA8-C0713BD6BCC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'2020-2021'!$E$37:$E$42</c:f>
              <c:strCache>
                <c:ptCount val="6"/>
                <c:pt idx="0">
                  <c:v>Oct 1 - Dec 31 (Baseline)</c:v>
                </c:pt>
                <c:pt idx="1">
                  <c:v>Jan 1 - Mar 31</c:v>
                </c:pt>
                <c:pt idx="2">
                  <c:v>Apr 1 - Jun 30</c:v>
                </c:pt>
                <c:pt idx="3">
                  <c:v>Jul 1 - Sep 30</c:v>
                </c:pt>
                <c:pt idx="4">
                  <c:v>FFY 2020 Total</c:v>
                </c:pt>
                <c:pt idx="5">
                  <c:v>2020 - 2025 Goal</c:v>
                </c:pt>
              </c:strCache>
            </c:strRef>
          </c:cat>
          <c:val>
            <c:numRef>
              <c:f>'2020-2021'!$F$37:$F$42</c:f>
              <c:numCache>
                <c:formatCode>#,##0</c:formatCode>
                <c:ptCount val="6"/>
                <c:pt idx="4">
                  <c:v>0</c:v>
                </c:pt>
                <c:pt idx="5">
                  <c:v>35</c:v>
                </c:pt>
              </c:numCache>
            </c:numRef>
          </c:val>
          <c:extLst>
            <c:ext xmlns:c16="http://schemas.microsoft.com/office/drawing/2014/chart" uri="{C3380CC4-5D6E-409C-BE32-E72D297353CC}">
              <c16:uniqueId val="{00000000-3CB7-405C-8CD8-E6C7FE8444F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'2020-2021'!$E$43:$E$48</c:f>
              <c:strCache>
                <c:ptCount val="6"/>
                <c:pt idx="0">
                  <c:v>Oct 1 - Dec 31 (Baseline)</c:v>
                </c:pt>
                <c:pt idx="1">
                  <c:v>Jan 1 - Mar 31</c:v>
                </c:pt>
                <c:pt idx="2">
                  <c:v>Apr 1 - Jun 30</c:v>
                </c:pt>
                <c:pt idx="3">
                  <c:v>Jul 1 - Sep 30</c:v>
                </c:pt>
                <c:pt idx="4">
                  <c:v>2020 - 2021 Total</c:v>
                </c:pt>
                <c:pt idx="5">
                  <c:v>2020 - 2025 Goal</c:v>
                </c:pt>
              </c:strCache>
            </c:strRef>
          </c:cat>
          <c:val>
            <c:numRef>
              <c:f>'2020-2021'!$F$43:$F$48</c:f>
              <c:numCache>
                <c:formatCode>#,##0</c:formatCode>
                <c:ptCount val="6"/>
                <c:pt idx="4">
                  <c:v>0</c:v>
                </c:pt>
              </c:numCache>
            </c:numRef>
          </c:val>
          <c:extLst>
            <c:ext xmlns:c16="http://schemas.microsoft.com/office/drawing/2014/chart" uri="{C3380CC4-5D6E-409C-BE32-E72D297353CC}">
              <c16:uniqueId val="{00000000-D54D-4618-A0DF-86C21040D1A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'2020-2021'!$E$52:$E$57</c:f>
              <c:strCache>
                <c:ptCount val="6"/>
                <c:pt idx="0">
                  <c:v>Oct 1 - Dec 31 (Baseline)</c:v>
                </c:pt>
                <c:pt idx="1">
                  <c:v>Jan 1 - Mar 31</c:v>
                </c:pt>
                <c:pt idx="2">
                  <c:v>Apr 1 - Jun 30</c:v>
                </c:pt>
                <c:pt idx="3">
                  <c:v>Jul 1 - Sep 30</c:v>
                </c:pt>
                <c:pt idx="4">
                  <c:v>FFY 2020 Total %</c:v>
                </c:pt>
                <c:pt idx="5">
                  <c:v>2020 - 2025 Goal</c:v>
                </c:pt>
              </c:strCache>
            </c:strRef>
          </c:cat>
          <c:val>
            <c:numRef>
              <c:f>'2020-2021'!$F$52:$F$57</c:f>
              <c:numCache>
                <c:formatCode>#,##0</c:formatCode>
                <c:ptCount val="6"/>
                <c:pt idx="4" formatCode="0.0%">
                  <c:v>0</c:v>
                </c:pt>
                <c:pt idx="5" formatCode="0.0%">
                  <c:v>0.5</c:v>
                </c:pt>
              </c:numCache>
            </c:numRef>
          </c:val>
          <c:extLst>
            <c:ext xmlns:c16="http://schemas.microsoft.com/office/drawing/2014/chart" uri="{C3380CC4-5D6E-409C-BE32-E72D297353CC}">
              <c16:uniqueId val="{00000000-5B14-4EA8-8143-B12BAF3768D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'2020-2021'!$E$58:$E$63</c:f>
              <c:strCache>
                <c:ptCount val="6"/>
                <c:pt idx="0">
                  <c:v>Oct 1 - Dec 31 (Baseline)</c:v>
                </c:pt>
                <c:pt idx="1">
                  <c:v>Jan 1 - Mar 31</c:v>
                </c:pt>
                <c:pt idx="2">
                  <c:v>Apr 1 - Jun 30</c:v>
                </c:pt>
                <c:pt idx="3">
                  <c:v>Jul 1 - Sep 30</c:v>
                </c:pt>
                <c:pt idx="4">
                  <c:v>2020 - 2021 Total</c:v>
                </c:pt>
                <c:pt idx="5">
                  <c:v>2020 - 2025 Goal</c:v>
                </c:pt>
              </c:strCache>
            </c:strRef>
          </c:cat>
          <c:val>
            <c:numRef>
              <c:f>'2020-2021'!$F$58:$F$63</c:f>
              <c:numCache>
                <c:formatCode>#,##0</c:formatCode>
                <c:ptCount val="6"/>
                <c:pt idx="4">
                  <c:v>0</c:v>
                </c:pt>
              </c:numCache>
            </c:numRef>
          </c:val>
          <c:extLst>
            <c:ext xmlns:c16="http://schemas.microsoft.com/office/drawing/2014/chart" uri="{C3380CC4-5D6E-409C-BE32-E72D297353CC}">
              <c16:uniqueId val="{00000000-4D66-4DDC-A891-12F8417CFA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'2020-2021'!$E$65:$E$70</c:f>
              <c:strCache>
                <c:ptCount val="6"/>
                <c:pt idx="0">
                  <c:v>Oct 1 - Dec 31 (Baseline)</c:v>
                </c:pt>
                <c:pt idx="1">
                  <c:v>Jan 1 - Mar 31</c:v>
                </c:pt>
                <c:pt idx="2">
                  <c:v>Apr 1 - Jun 30</c:v>
                </c:pt>
                <c:pt idx="3">
                  <c:v>Jul 1 - Sep 30</c:v>
                </c:pt>
                <c:pt idx="4">
                  <c:v>2020 - 2021 Total</c:v>
                </c:pt>
                <c:pt idx="5">
                  <c:v>2020 - 2025 Goal</c:v>
                </c:pt>
              </c:strCache>
            </c:strRef>
          </c:cat>
          <c:val>
            <c:numRef>
              <c:f>'2020-2021'!$F$65:$F$70</c:f>
              <c:numCache>
                <c:formatCode>#,##0</c:formatCode>
                <c:ptCount val="6"/>
                <c:pt idx="4">
                  <c:v>0</c:v>
                </c:pt>
              </c:numCache>
            </c:numRef>
          </c:val>
          <c:extLst>
            <c:ext xmlns:c16="http://schemas.microsoft.com/office/drawing/2014/chart" uri="{C3380CC4-5D6E-409C-BE32-E72D297353CC}">
              <c16:uniqueId val="{00000000-30B2-44DD-9E41-5F834CC650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'2021-2022'!$E$8:$E$13</c:f>
              <c:strCache>
                <c:ptCount val="6"/>
                <c:pt idx="3">
                  <c:v>SFY 2021 Total %</c:v>
                </c:pt>
                <c:pt idx="4">
                  <c:v>SFY 2020 Total %</c:v>
                </c:pt>
                <c:pt idx="5">
                  <c:v>2020 - 2025 Goal</c:v>
                </c:pt>
              </c:strCache>
            </c:strRef>
          </c:cat>
          <c:val>
            <c:numRef>
              <c:f>'2021-2022'!$F$8:$F$13</c:f>
              <c:numCache>
                <c:formatCode>#,##0</c:formatCode>
                <c:ptCount val="6"/>
                <c:pt idx="3">
                  <c:v>0.70099999999999996</c:v>
                </c:pt>
                <c:pt idx="4" formatCode="0.0%">
                  <c:v>0.81200000000000006</c:v>
                </c:pt>
                <c:pt idx="5" formatCode="0.0%">
                  <c:v>1</c:v>
                </c:pt>
              </c:numCache>
            </c:numRef>
          </c:val>
          <c:extLst>
            <c:ext xmlns:c16="http://schemas.microsoft.com/office/drawing/2014/chart" uri="{C3380CC4-5D6E-409C-BE32-E72D297353CC}">
              <c16:uniqueId val="{00000000-F453-47EB-B78B-0C4E897D7C9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'2021-2022'!$E$30:$E$35</c:f>
              <c:strCache>
                <c:ptCount val="6"/>
                <c:pt idx="3">
                  <c:v>FFY 2020 </c:v>
                </c:pt>
                <c:pt idx="4">
                  <c:v>FFY 2021</c:v>
                </c:pt>
                <c:pt idx="5">
                  <c:v>2020 - 2025 Goal</c:v>
                </c:pt>
              </c:strCache>
            </c:strRef>
          </c:cat>
          <c:val>
            <c:numRef>
              <c:f>'2021-2022'!$F$30:$F$35</c:f>
              <c:numCache>
                <c:formatCode>#,##0</c:formatCode>
                <c:ptCount val="6"/>
                <c:pt idx="3">
                  <c:v>8</c:v>
                </c:pt>
                <c:pt idx="4">
                  <c:v>6</c:v>
                </c:pt>
                <c:pt idx="5">
                  <c:v>20</c:v>
                </c:pt>
              </c:numCache>
            </c:numRef>
          </c:val>
          <c:extLst>
            <c:ext xmlns:c16="http://schemas.microsoft.com/office/drawing/2014/chart" uri="{C3380CC4-5D6E-409C-BE32-E72D297353CC}">
              <c16:uniqueId val="{00000000-841D-4294-8689-0BF99192062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'2021-2022'!$E$14:$E$19</c:f>
              <c:strCache>
                <c:ptCount val="6"/>
                <c:pt idx="4">
                  <c:v>2021 - 2022 Total</c:v>
                </c:pt>
                <c:pt idx="5">
                  <c:v>2020 - 2025 Goal</c:v>
                </c:pt>
              </c:strCache>
            </c:strRef>
          </c:cat>
          <c:val>
            <c:numRef>
              <c:f>'2021-2022'!$F$14:$F$19</c:f>
              <c:numCache>
                <c:formatCode>#,##0</c:formatCode>
                <c:ptCount val="6"/>
                <c:pt idx="4">
                  <c:v>0</c:v>
                </c:pt>
                <c:pt idx="5">
                  <c:v>0</c:v>
                </c:pt>
              </c:numCache>
            </c:numRef>
          </c:val>
          <c:extLst>
            <c:ext xmlns:c16="http://schemas.microsoft.com/office/drawing/2014/chart" uri="{C3380CC4-5D6E-409C-BE32-E72D297353CC}">
              <c16:uniqueId val="{00000000-61A0-46B6-80CF-1A95B9A4937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'2021-2022'!$E$21:$E$26</c:f>
              <c:strCache>
                <c:ptCount val="6"/>
                <c:pt idx="4">
                  <c:v>2021 - 2022 Total</c:v>
                </c:pt>
                <c:pt idx="5">
                  <c:v>2020 - 2025 Goal</c:v>
                </c:pt>
              </c:strCache>
            </c:strRef>
          </c:cat>
          <c:val>
            <c:numRef>
              <c:f>'2021-2022'!$F$21:$F$26</c:f>
              <c:numCache>
                <c:formatCode>#,##0</c:formatCode>
                <c:ptCount val="6"/>
                <c:pt idx="4">
                  <c:v>0</c:v>
                </c:pt>
                <c:pt idx="5">
                  <c:v>0</c:v>
                </c:pt>
              </c:numCache>
            </c:numRef>
          </c:val>
          <c:extLst>
            <c:ext xmlns:c16="http://schemas.microsoft.com/office/drawing/2014/chart" uri="{C3380CC4-5D6E-409C-BE32-E72D297353CC}">
              <c16:uniqueId val="{00000000-92DE-48DD-8F34-F19981AEABA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'2021-2022'!$E$37:$E$42</c:f>
              <c:strCache>
                <c:ptCount val="6"/>
                <c:pt idx="3">
                  <c:v>FFY 2020 Total %</c:v>
                </c:pt>
                <c:pt idx="4">
                  <c:v>FFY 2021 Total</c:v>
                </c:pt>
                <c:pt idx="5">
                  <c:v>2020 - 2025 Goal</c:v>
                </c:pt>
              </c:strCache>
            </c:strRef>
          </c:cat>
          <c:val>
            <c:numRef>
              <c:f>'2021-2022'!$F$37:$F$42</c:f>
              <c:numCache>
                <c:formatCode>#,##0</c:formatCode>
                <c:ptCount val="6"/>
                <c:pt idx="3">
                  <c:v>0</c:v>
                </c:pt>
                <c:pt idx="4">
                  <c:v>0</c:v>
                </c:pt>
                <c:pt idx="5">
                  <c:v>7</c:v>
                </c:pt>
              </c:numCache>
            </c:numRef>
          </c:val>
          <c:extLst>
            <c:ext xmlns:c16="http://schemas.microsoft.com/office/drawing/2014/chart" uri="{C3380CC4-5D6E-409C-BE32-E72D297353CC}">
              <c16:uniqueId val="{00000000-488E-4CFF-96F5-AC34E36BF6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'2021-2022'!$E$43:$E$48</c:f>
              <c:strCache>
                <c:ptCount val="6"/>
                <c:pt idx="4">
                  <c:v>2021 - 2022 Total</c:v>
                </c:pt>
                <c:pt idx="5">
                  <c:v>2020 - 2025 Goal</c:v>
                </c:pt>
              </c:strCache>
            </c:strRef>
          </c:cat>
          <c:val>
            <c:numRef>
              <c:f>'2021-2022'!$F$43:$F$48</c:f>
              <c:numCache>
                <c:formatCode>#,##0</c:formatCode>
                <c:ptCount val="6"/>
                <c:pt idx="4">
                  <c:v>0</c:v>
                </c:pt>
                <c:pt idx="5">
                  <c:v>0</c:v>
                </c:pt>
              </c:numCache>
            </c:numRef>
          </c:val>
          <c:extLst>
            <c:ext xmlns:c16="http://schemas.microsoft.com/office/drawing/2014/chart" uri="{C3380CC4-5D6E-409C-BE32-E72D297353CC}">
              <c16:uniqueId val="{00000000-ED73-4AF5-93CD-626449DA3A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'2021-2022'!$E$52:$E$57</c:f>
              <c:strCache>
                <c:ptCount val="6"/>
                <c:pt idx="3">
                  <c:v>FFY 2021 Total %</c:v>
                </c:pt>
                <c:pt idx="4">
                  <c:v>FFY 2020 Total %</c:v>
                </c:pt>
                <c:pt idx="5">
                  <c:v>2020 - 2025 Goal</c:v>
                </c:pt>
              </c:strCache>
            </c:strRef>
          </c:cat>
          <c:val>
            <c:numRef>
              <c:f>'2021-2022'!$F$52:$F$57</c:f>
              <c:numCache>
                <c:formatCode>#,##0</c:formatCode>
                <c:ptCount val="6"/>
                <c:pt idx="3">
                  <c:v>0.161</c:v>
                </c:pt>
                <c:pt idx="4" formatCode="0.0%">
                  <c:v>0.11</c:v>
                </c:pt>
                <c:pt idx="5" formatCode="0.0%">
                  <c:v>0.25</c:v>
                </c:pt>
              </c:numCache>
            </c:numRef>
          </c:val>
          <c:extLst>
            <c:ext xmlns:c16="http://schemas.microsoft.com/office/drawing/2014/chart" uri="{C3380CC4-5D6E-409C-BE32-E72D297353CC}">
              <c16:uniqueId val="{00000000-E38E-4025-AF20-B41B48FB5C8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'2021-2022'!$E$58:$E$63</c:f>
              <c:strCache>
                <c:ptCount val="6"/>
                <c:pt idx="4">
                  <c:v>2021 - 2022 Total</c:v>
                </c:pt>
                <c:pt idx="5">
                  <c:v>2020 - 2025 Goal</c:v>
                </c:pt>
              </c:strCache>
            </c:strRef>
          </c:cat>
          <c:val>
            <c:numRef>
              <c:f>'2021-2022'!$F$58:$F$63</c:f>
              <c:numCache>
                <c:formatCode>#,##0</c:formatCode>
                <c:ptCount val="6"/>
                <c:pt idx="4">
                  <c:v>0</c:v>
                </c:pt>
                <c:pt idx="5">
                  <c:v>0</c:v>
                </c:pt>
              </c:numCache>
            </c:numRef>
          </c:val>
          <c:extLst>
            <c:ext xmlns:c16="http://schemas.microsoft.com/office/drawing/2014/chart" uri="{C3380CC4-5D6E-409C-BE32-E72D297353CC}">
              <c16:uniqueId val="{00000000-9F1B-4D6A-8F9E-835E6F25E91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'2021-2022'!$E$65:$E$70</c:f>
              <c:strCache>
                <c:ptCount val="6"/>
                <c:pt idx="4">
                  <c:v>2021 - 2022 Total</c:v>
                </c:pt>
                <c:pt idx="5">
                  <c:v>2020 - 2025 Goal</c:v>
                </c:pt>
              </c:strCache>
            </c:strRef>
          </c:cat>
          <c:val>
            <c:numRef>
              <c:f>'2021-2022'!$F$65:$F$70</c:f>
              <c:numCache>
                <c:formatCode>#,##0</c:formatCode>
                <c:ptCount val="6"/>
                <c:pt idx="4">
                  <c:v>0</c:v>
                </c:pt>
                <c:pt idx="5">
                  <c:v>0</c:v>
                </c:pt>
              </c:numCache>
            </c:numRef>
          </c:val>
          <c:extLst>
            <c:ext xmlns:c16="http://schemas.microsoft.com/office/drawing/2014/chart" uri="{C3380CC4-5D6E-409C-BE32-E72D297353CC}">
              <c16:uniqueId val="{00000000-CD66-43B2-9C86-7938E48B598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'2022-2023'!$E$8:$E$13</c:f>
              <c:strCache>
                <c:ptCount val="6"/>
                <c:pt idx="0">
                  <c:v>SFY 2020</c:v>
                </c:pt>
                <c:pt idx="1">
                  <c:v>SFY 2021</c:v>
                </c:pt>
                <c:pt idx="2">
                  <c:v>SFY 2022</c:v>
                </c:pt>
                <c:pt idx="3">
                  <c:v>SFY 2023</c:v>
                </c:pt>
                <c:pt idx="4">
                  <c:v>SFY 2024</c:v>
                </c:pt>
                <c:pt idx="5">
                  <c:v>2020 - 2025 Goal</c:v>
                </c:pt>
              </c:strCache>
            </c:strRef>
          </c:cat>
          <c:val>
            <c:numRef>
              <c:f>'2022-2023'!$F$8:$F$13</c:f>
              <c:numCache>
                <c:formatCode>0.0%</c:formatCode>
                <c:ptCount val="6"/>
                <c:pt idx="0">
                  <c:v>0.74399999999999999</c:v>
                </c:pt>
                <c:pt idx="1">
                  <c:v>0.81</c:v>
                </c:pt>
                <c:pt idx="2">
                  <c:v>0.73199999999999998</c:v>
                </c:pt>
                <c:pt idx="5">
                  <c:v>1</c:v>
                </c:pt>
              </c:numCache>
            </c:numRef>
          </c:val>
          <c:extLst>
            <c:ext xmlns:c16="http://schemas.microsoft.com/office/drawing/2014/chart" uri="{C3380CC4-5D6E-409C-BE32-E72D297353CC}">
              <c16:uniqueId val="{00000000-A13F-46F9-9364-6F839381C69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'2022-2023'!$E$30:$E$35</c:f>
              <c:strCache>
                <c:ptCount val="6"/>
                <c:pt idx="0">
                  <c:v>FFY 2020</c:v>
                </c:pt>
                <c:pt idx="1">
                  <c:v>FFY 2021</c:v>
                </c:pt>
                <c:pt idx="2">
                  <c:v>FFY 2022</c:v>
                </c:pt>
                <c:pt idx="3">
                  <c:v>FFY 2023</c:v>
                </c:pt>
                <c:pt idx="4">
                  <c:v>FFY 2024</c:v>
                </c:pt>
                <c:pt idx="5">
                  <c:v>2020 - 2025 Goal</c:v>
                </c:pt>
              </c:strCache>
            </c:strRef>
          </c:cat>
          <c:val>
            <c:numRef>
              <c:f>'2022-2023'!$F$30:$F$35</c:f>
              <c:numCache>
                <c:formatCode>#,##0</c:formatCode>
                <c:ptCount val="6"/>
                <c:pt idx="0">
                  <c:v>8</c:v>
                </c:pt>
                <c:pt idx="1">
                  <c:v>8</c:v>
                </c:pt>
                <c:pt idx="2">
                  <c:v>5</c:v>
                </c:pt>
                <c:pt idx="5">
                  <c:v>20</c:v>
                </c:pt>
              </c:numCache>
            </c:numRef>
          </c:val>
          <c:extLst>
            <c:ext xmlns:c16="http://schemas.microsoft.com/office/drawing/2014/chart" uri="{C3380CC4-5D6E-409C-BE32-E72D297353CC}">
              <c16:uniqueId val="{00000000-30C2-47CA-A050-3589FE0E539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'2022-2023'!$E$14:$E$19</c:f>
              <c:strCache>
                <c:ptCount val="6"/>
                <c:pt idx="0">
                  <c:v>Oct 1 - Dec 31</c:v>
                </c:pt>
                <c:pt idx="1">
                  <c:v>Jan 1 - Mar 31</c:v>
                </c:pt>
                <c:pt idx="2">
                  <c:v>Apr 1 - Jun 30</c:v>
                </c:pt>
                <c:pt idx="3">
                  <c:v>Jul 1 - Sep 30</c:v>
                </c:pt>
                <c:pt idx="4">
                  <c:v>2022 - 2023 Total</c:v>
                </c:pt>
                <c:pt idx="5">
                  <c:v>2020 - 2025 Goal</c:v>
                </c:pt>
              </c:strCache>
            </c:strRef>
          </c:cat>
          <c:val>
            <c:numRef>
              <c:f>'2022-2023'!$F$14:$F$19</c:f>
              <c:numCache>
                <c:formatCode>#,##0</c:formatCode>
                <c:ptCount val="6"/>
                <c:pt idx="4">
                  <c:v>0</c:v>
                </c:pt>
                <c:pt idx="5">
                  <c:v>0</c:v>
                </c:pt>
              </c:numCache>
            </c:numRef>
          </c:val>
          <c:extLst>
            <c:ext xmlns:c16="http://schemas.microsoft.com/office/drawing/2014/chart" uri="{C3380CC4-5D6E-409C-BE32-E72D297353CC}">
              <c16:uniqueId val="{00000000-BCD3-42CD-8E50-2F00233B86A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'2022-2023'!$E$21:$E$26</c:f>
              <c:strCache>
                <c:ptCount val="6"/>
                <c:pt idx="0">
                  <c:v>Oct 1 - Dec 31</c:v>
                </c:pt>
                <c:pt idx="1">
                  <c:v>Jan 1 - Mar 31</c:v>
                </c:pt>
                <c:pt idx="2">
                  <c:v>Apr 1 - Jun 30</c:v>
                </c:pt>
                <c:pt idx="3">
                  <c:v>Jul 1 - Sep 30</c:v>
                </c:pt>
                <c:pt idx="4">
                  <c:v>2022 - 2023 Total</c:v>
                </c:pt>
                <c:pt idx="5">
                  <c:v>2020 - 2025 Goal</c:v>
                </c:pt>
              </c:strCache>
            </c:strRef>
          </c:cat>
          <c:val>
            <c:numRef>
              <c:f>'2022-2023'!$F$21:$F$26</c:f>
              <c:numCache>
                <c:formatCode>#,##0</c:formatCode>
                <c:ptCount val="6"/>
                <c:pt idx="4">
                  <c:v>0</c:v>
                </c:pt>
                <c:pt idx="5">
                  <c:v>0</c:v>
                </c:pt>
              </c:numCache>
            </c:numRef>
          </c:val>
          <c:extLst>
            <c:ext xmlns:c16="http://schemas.microsoft.com/office/drawing/2014/chart" uri="{C3380CC4-5D6E-409C-BE32-E72D297353CC}">
              <c16:uniqueId val="{00000000-F442-4B71-943E-62D3EBCA07E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'2022-2023'!$E$37:$E$42</c:f>
              <c:strCache>
                <c:ptCount val="6"/>
                <c:pt idx="0">
                  <c:v>FFY 2020</c:v>
                </c:pt>
                <c:pt idx="1">
                  <c:v>FFY 2021</c:v>
                </c:pt>
                <c:pt idx="2">
                  <c:v>FFY 2022</c:v>
                </c:pt>
                <c:pt idx="3">
                  <c:v>FFY 2023</c:v>
                </c:pt>
                <c:pt idx="4">
                  <c:v>FFY 2024</c:v>
                </c:pt>
                <c:pt idx="5">
                  <c:v>2020 - 2025 Goal</c:v>
                </c:pt>
              </c:strCache>
            </c:strRef>
          </c:cat>
          <c:val>
            <c:numRef>
              <c:f>'2022-2023'!$F$37:$F$42</c:f>
              <c:numCache>
                <c:formatCode>#,##0</c:formatCode>
                <c:ptCount val="6"/>
                <c:pt idx="0">
                  <c:v>1</c:v>
                </c:pt>
                <c:pt idx="1">
                  <c:v>0</c:v>
                </c:pt>
                <c:pt idx="2">
                  <c:v>1</c:v>
                </c:pt>
                <c:pt idx="4">
                  <c:v>0</c:v>
                </c:pt>
                <c:pt idx="5">
                  <c:v>7</c:v>
                </c:pt>
              </c:numCache>
            </c:numRef>
          </c:val>
          <c:extLst>
            <c:ext xmlns:c16="http://schemas.microsoft.com/office/drawing/2014/chart" uri="{C3380CC4-5D6E-409C-BE32-E72D297353CC}">
              <c16:uniqueId val="{00000000-C13A-49E1-86FD-4FCA6B188A4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'2022-2023'!$E$43:$E$48</c:f>
              <c:strCache>
                <c:ptCount val="6"/>
                <c:pt idx="0">
                  <c:v>Oct 1 - Dec 31</c:v>
                </c:pt>
                <c:pt idx="1">
                  <c:v>Jan 1 - Mar 31</c:v>
                </c:pt>
                <c:pt idx="2">
                  <c:v>Apr 1 - Jun 30</c:v>
                </c:pt>
                <c:pt idx="3">
                  <c:v>Jul 1 - Sep 30</c:v>
                </c:pt>
                <c:pt idx="4">
                  <c:v>2022 - 2023 Total</c:v>
                </c:pt>
                <c:pt idx="5">
                  <c:v>2020 - 2025 Goal</c:v>
                </c:pt>
              </c:strCache>
            </c:strRef>
          </c:cat>
          <c:val>
            <c:numRef>
              <c:f>'2022-2023'!$F$43:$F$48</c:f>
              <c:numCache>
                <c:formatCode>#,##0</c:formatCode>
                <c:ptCount val="6"/>
                <c:pt idx="4">
                  <c:v>0</c:v>
                </c:pt>
                <c:pt idx="5">
                  <c:v>0</c:v>
                </c:pt>
              </c:numCache>
            </c:numRef>
          </c:val>
          <c:extLst>
            <c:ext xmlns:c16="http://schemas.microsoft.com/office/drawing/2014/chart" uri="{C3380CC4-5D6E-409C-BE32-E72D297353CC}">
              <c16:uniqueId val="{00000000-31B1-4B1E-A0E5-776B830E8AF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'2022-2023'!$E$52:$E$57</c:f>
              <c:strCache>
                <c:ptCount val="6"/>
                <c:pt idx="0">
                  <c:v>FFY 2020</c:v>
                </c:pt>
                <c:pt idx="1">
                  <c:v>FFY 2021</c:v>
                </c:pt>
                <c:pt idx="2">
                  <c:v>FFY 2022</c:v>
                </c:pt>
                <c:pt idx="3">
                  <c:v>FFY 2023</c:v>
                </c:pt>
                <c:pt idx="4">
                  <c:v>FFY 2024</c:v>
                </c:pt>
                <c:pt idx="5">
                  <c:v>2020 - 2025 Goal</c:v>
                </c:pt>
              </c:strCache>
            </c:strRef>
          </c:cat>
          <c:val>
            <c:numRef>
              <c:f>'2022-2023'!$F$52:$F$57</c:f>
              <c:numCache>
                <c:formatCode>0.0%</c:formatCode>
                <c:ptCount val="6"/>
                <c:pt idx="0">
                  <c:v>3.5999999999999997E-2</c:v>
                </c:pt>
                <c:pt idx="1">
                  <c:v>0.106</c:v>
                </c:pt>
                <c:pt idx="2">
                  <c:v>8.6499999999999994E-2</c:v>
                </c:pt>
                <c:pt idx="5">
                  <c:v>0.25</c:v>
                </c:pt>
              </c:numCache>
            </c:numRef>
          </c:val>
          <c:extLst>
            <c:ext xmlns:c16="http://schemas.microsoft.com/office/drawing/2014/chart" uri="{C3380CC4-5D6E-409C-BE32-E72D297353CC}">
              <c16:uniqueId val="{00000000-014A-4EFF-930F-9E4C177D509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'2022-2023'!$E$58:$E$63</c:f>
              <c:strCache>
                <c:ptCount val="6"/>
                <c:pt idx="0">
                  <c:v>Oct 1 - Dec 31</c:v>
                </c:pt>
                <c:pt idx="1">
                  <c:v>Jan 1 - Mar 31</c:v>
                </c:pt>
                <c:pt idx="2">
                  <c:v>Apr 1 - Jun 30</c:v>
                </c:pt>
                <c:pt idx="3">
                  <c:v>Jul 1 - Sep 30</c:v>
                </c:pt>
                <c:pt idx="4">
                  <c:v>2022 - 2023 Total</c:v>
                </c:pt>
                <c:pt idx="5">
                  <c:v>2020 - 2025 Goal</c:v>
                </c:pt>
              </c:strCache>
            </c:strRef>
          </c:cat>
          <c:val>
            <c:numRef>
              <c:f>'2022-2023'!$F$58:$F$63</c:f>
              <c:numCache>
                <c:formatCode>#,##0</c:formatCode>
                <c:ptCount val="6"/>
                <c:pt idx="4">
                  <c:v>0</c:v>
                </c:pt>
                <c:pt idx="5">
                  <c:v>0</c:v>
                </c:pt>
              </c:numCache>
            </c:numRef>
          </c:val>
          <c:extLst>
            <c:ext xmlns:c16="http://schemas.microsoft.com/office/drawing/2014/chart" uri="{C3380CC4-5D6E-409C-BE32-E72D297353CC}">
              <c16:uniqueId val="{00000000-0AC2-420B-B61A-4413C07D9FC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'2022-2023'!$E$65:$E$70</c:f>
              <c:strCache>
                <c:ptCount val="6"/>
                <c:pt idx="0">
                  <c:v>Oct 1 - Dec 31</c:v>
                </c:pt>
                <c:pt idx="1">
                  <c:v>Jan 1 - Mar 31</c:v>
                </c:pt>
                <c:pt idx="2">
                  <c:v>Apr 1 - Jun 30</c:v>
                </c:pt>
                <c:pt idx="3">
                  <c:v>Jul 1 - Sep 30</c:v>
                </c:pt>
                <c:pt idx="4">
                  <c:v>2022 - 2023 Total</c:v>
                </c:pt>
                <c:pt idx="5">
                  <c:v>2020 - 2025 Goal</c:v>
                </c:pt>
              </c:strCache>
            </c:strRef>
          </c:cat>
          <c:val>
            <c:numRef>
              <c:f>'2022-2023'!$F$65:$F$70</c:f>
              <c:numCache>
                <c:formatCode>#,##0</c:formatCode>
                <c:ptCount val="6"/>
                <c:pt idx="4">
                  <c:v>0</c:v>
                </c:pt>
                <c:pt idx="5">
                  <c:v>0</c:v>
                </c:pt>
              </c:numCache>
            </c:numRef>
          </c:val>
          <c:extLst>
            <c:ext xmlns:c16="http://schemas.microsoft.com/office/drawing/2014/chart" uri="{C3380CC4-5D6E-409C-BE32-E72D297353CC}">
              <c16:uniqueId val="{00000000-0C6F-4037-8839-98CD52A0795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'2023-2024'!$E$8:$E$13</c:f>
              <c:strCache>
                <c:ptCount val="6"/>
                <c:pt idx="0">
                  <c:v>SFY 2020</c:v>
                </c:pt>
                <c:pt idx="1">
                  <c:v>SFY 2021</c:v>
                </c:pt>
                <c:pt idx="2">
                  <c:v>SFY 2022</c:v>
                </c:pt>
                <c:pt idx="3">
                  <c:v>SFY 2023</c:v>
                </c:pt>
                <c:pt idx="4">
                  <c:v>SFY 2024</c:v>
                </c:pt>
                <c:pt idx="5">
                  <c:v>2020 - 2025 Goal</c:v>
                </c:pt>
              </c:strCache>
            </c:strRef>
          </c:cat>
          <c:val>
            <c:numRef>
              <c:f>'2023-2024'!$F$8:$F$13</c:f>
              <c:numCache>
                <c:formatCode>0.0%</c:formatCode>
                <c:ptCount val="6"/>
                <c:pt idx="0">
                  <c:v>0.74399999999999999</c:v>
                </c:pt>
                <c:pt idx="1">
                  <c:v>0.81</c:v>
                </c:pt>
                <c:pt idx="2">
                  <c:v>0.70099999999999996</c:v>
                </c:pt>
                <c:pt idx="3" formatCode="0.00%">
                  <c:v>0.73199999999999998</c:v>
                </c:pt>
                <c:pt idx="5" formatCode="0.00%">
                  <c:v>1</c:v>
                </c:pt>
              </c:numCache>
            </c:numRef>
          </c:val>
          <c:extLst>
            <c:ext xmlns:c16="http://schemas.microsoft.com/office/drawing/2014/chart" uri="{C3380CC4-5D6E-409C-BE32-E72D297353CC}">
              <c16:uniqueId val="{00000000-9323-427B-AB53-D007990DC38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'2023-2024'!$E$30:$E$35</c:f>
              <c:strCache>
                <c:ptCount val="6"/>
                <c:pt idx="0">
                  <c:v>FFY 2020</c:v>
                </c:pt>
                <c:pt idx="1">
                  <c:v>FFY 2021</c:v>
                </c:pt>
                <c:pt idx="2">
                  <c:v>FFY 2022</c:v>
                </c:pt>
                <c:pt idx="3">
                  <c:v>FFY 2023</c:v>
                </c:pt>
                <c:pt idx="4">
                  <c:v>FFY 2024</c:v>
                </c:pt>
                <c:pt idx="5">
                  <c:v>2020 - 2025 Goal</c:v>
                </c:pt>
              </c:strCache>
            </c:strRef>
          </c:cat>
          <c:val>
            <c:numRef>
              <c:f>'2023-2024'!$F$30:$F$35</c:f>
              <c:numCache>
                <c:formatCode>#,##0</c:formatCode>
                <c:ptCount val="6"/>
                <c:pt idx="0">
                  <c:v>8</c:v>
                </c:pt>
                <c:pt idx="1">
                  <c:v>8</c:v>
                </c:pt>
                <c:pt idx="2">
                  <c:v>6</c:v>
                </c:pt>
                <c:pt idx="3">
                  <c:v>5</c:v>
                </c:pt>
                <c:pt idx="5">
                  <c:v>20</c:v>
                </c:pt>
              </c:numCache>
            </c:numRef>
          </c:val>
          <c:extLst>
            <c:ext xmlns:c16="http://schemas.microsoft.com/office/drawing/2014/chart" uri="{C3380CC4-5D6E-409C-BE32-E72D297353CC}">
              <c16:uniqueId val="{00000000-EA01-49BE-9BAC-165D48A0ECD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'2023-2024'!$E$14:$E$19</c:f>
              <c:strCache>
                <c:ptCount val="6"/>
                <c:pt idx="0">
                  <c:v>Oct 1 - Dec 31</c:v>
                </c:pt>
                <c:pt idx="1">
                  <c:v>Jan 1 - Mar 31</c:v>
                </c:pt>
                <c:pt idx="2">
                  <c:v>Apr 1 - Jun 30</c:v>
                </c:pt>
                <c:pt idx="3">
                  <c:v>Jul 1 - Sep 30</c:v>
                </c:pt>
                <c:pt idx="4">
                  <c:v>2023 - 2024 Total</c:v>
                </c:pt>
                <c:pt idx="5">
                  <c:v>2020 - 2025 Goal</c:v>
                </c:pt>
              </c:strCache>
            </c:strRef>
          </c:cat>
          <c:val>
            <c:numRef>
              <c:f>'2023-2024'!$F$14:$F$19</c:f>
              <c:numCache>
                <c:formatCode>#,##0</c:formatCode>
                <c:ptCount val="6"/>
                <c:pt idx="4">
                  <c:v>0</c:v>
                </c:pt>
                <c:pt idx="5">
                  <c:v>0</c:v>
                </c:pt>
              </c:numCache>
            </c:numRef>
          </c:val>
          <c:extLst>
            <c:ext xmlns:c16="http://schemas.microsoft.com/office/drawing/2014/chart" uri="{C3380CC4-5D6E-409C-BE32-E72D297353CC}">
              <c16:uniqueId val="{00000000-45F5-442A-A6FE-AB00FA7C44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'2023-2024'!$E$21:$E$26</c:f>
              <c:strCache>
                <c:ptCount val="6"/>
                <c:pt idx="0">
                  <c:v>Oct 1 - Dec 31</c:v>
                </c:pt>
                <c:pt idx="1">
                  <c:v>Jan 1 - Mar 31</c:v>
                </c:pt>
                <c:pt idx="2">
                  <c:v>Apr 1 - Jun 30</c:v>
                </c:pt>
                <c:pt idx="3">
                  <c:v>Jul 1 - Sep 30</c:v>
                </c:pt>
                <c:pt idx="4">
                  <c:v>2023 - 2024 Total</c:v>
                </c:pt>
                <c:pt idx="5">
                  <c:v>2020 - 2025 Goal</c:v>
                </c:pt>
              </c:strCache>
            </c:strRef>
          </c:cat>
          <c:val>
            <c:numRef>
              <c:f>'2023-2024'!$F$21:$F$26</c:f>
              <c:numCache>
                <c:formatCode>#,##0</c:formatCode>
                <c:ptCount val="6"/>
                <c:pt idx="4">
                  <c:v>0</c:v>
                </c:pt>
                <c:pt idx="5">
                  <c:v>0</c:v>
                </c:pt>
              </c:numCache>
            </c:numRef>
          </c:val>
          <c:extLst>
            <c:ext xmlns:c16="http://schemas.microsoft.com/office/drawing/2014/chart" uri="{C3380CC4-5D6E-409C-BE32-E72D297353CC}">
              <c16:uniqueId val="{00000000-F746-45CA-886B-00024056BAC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'2023-2024'!$E$37:$E$42</c:f>
              <c:strCache>
                <c:ptCount val="6"/>
                <c:pt idx="0">
                  <c:v>FFY 2020</c:v>
                </c:pt>
                <c:pt idx="1">
                  <c:v>FFY 2021</c:v>
                </c:pt>
                <c:pt idx="2">
                  <c:v>FFY 2022</c:v>
                </c:pt>
                <c:pt idx="3">
                  <c:v>FFY 2023</c:v>
                </c:pt>
                <c:pt idx="4">
                  <c:v>FFY 2024</c:v>
                </c:pt>
                <c:pt idx="5">
                  <c:v>2020 - 2025 Goal</c:v>
                </c:pt>
              </c:strCache>
            </c:strRef>
          </c:cat>
          <c:val>
            <c:numRef>
              <c:f>'2023-2024'!$F$37:$F$42</c:f>
              <c:numCache>
                <c:formatCode>#,##0</c:formatCode>
                <c:ptCount val="6"/>
                <c:pt idx="0">
                  <c:v>1</c:v>
                </c:pt>
                <c:pt idx="1">
                  <c:v>0</c:v>
                </c:pt>
                <c:pt idx="2">
                  <c:v>0</c:v>
                </c:pt>
                <c:pt idx="3">
                  <c:v>1</c:v>
                </c:pt>
                <c:pt idx="5">
                  <c:v>7</c:v>
                </c:pt>
              </c:numCache>
            </c:numRef>
          </c:val>
          <c:extLst>
            <c:ext xmlns:c16="http://schemas.microsoft.com/office/drawing/2014/chart" uri="{C3380CC4-5D6E-409C-BE32-E72D297353CC}">
              <c16:uniqueId val="{00000000-4BD4-40E1-950D-8A74FA6FC5B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'2023-2024'!$E$43:$E$48</c:f>
              <c:strCache>
                <c:ptCount val="6"/>
                <c:pt idx="0">
                  <c:v>Oct 1 - Dec 31</c:v>
                </c:pt>
                <c:pt idx="1">
                  <c:v>Jan 1 - Mar 31</c:v>
                </c:pt>
                <c:pt idx="2">
                  <c:v>Apr 1 - Jun 30</c:v>
                </c:pt>
                <c:pt idx="3">
                  <c:v>Jul 1 - Sep 30</c:v>
                </c:pt>
                <c:pt idx="4">
                  <c:v>2023 - 2024 Total</c:v>
                </c:pt>
                <c:pt idx="5">
                  <c:v>2020 - 2025 Goal</c:v>
                </c:pt>
              </c:strCache>
            </c:strRef>
          </c:cat>
          <c:val>
            <c:numRef>
              <c:f>'2023-2024'!$F$43:$F$48</c:f>
              <c:numCache>
                <c:formatCode>#,##0</c:formatCode>
                <c:ptCount val="6"/>
                <c:pt idx="4">
                  <c:v>0</c:v>
                </c:pt>
                <c:pt idx="5">
                  <c:v>0</c:v>
                </c:pt>
              </c:numCache>
            </c:numRef>
          </c:val>
          <c:extLst>
            <c:ext xmlns:c16="http://schemas.microsoft.com/office/drawing/2014/chart" uri="{C3380CC4-5D6E-409C-BE32-E72D297353CC}">
              <c16:uniqueId val="{00000000-CC20-44BB-BC5C-D4DBBBB9E91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'2023-2024'!$E$52:$E$57</c:f>
              <c:strCache>
                <c:ptCount val="6"/>
                <c:pt idx="0">
                  <c:v>FFY 2020</c:v>
                </c:pt>
                <c:pt idx="1">
                  <c:v>FFY 2021</c:v>
                </c:pt>
                <c:pt idx="2">
                  <c:v>FFY 2022</c:v>
                </c:pt>
                <c:pt idx="3">
                  <c:v>FFY 2023</c:v>
                </c:pt>
                <c:pt idx="4">
                  <c:v>FFY 2024</c:v>
                </c:pt>
                <c:pt idx="5">
                  <c:v>2020 - 2025 Goal</c:v>
                </c:pt>
              </c:strCache>
            </c:strRef>
          </c:cat>
          <c:val>
            <c:numRef>
              <c:f>'2023-2024'!$F$52:$F$57</c:f>
              <c:numCache>
                <c:formatCode>0.0%</c:formatCode>
                <c:ptCount val="6"/>
                <c:pt idx="0">
                  <c:v>3.5999999999999997E-2</c:v>
                </c:pt>
                <c:pt idx="1">
                  <c:v>0.106</c:v>
                </c:pt>
                <c:pt idx="2">
                  <c:v>0.161</c:v>
                </c:pt>
                <c:pt idx="3" formatCode="0.00%">
                  <c:v>8.6499999999999994E-2</c:v>
                </c:pt>
                <c:pt idx="5" formatCode="0.00%">
                  <c:v>0.25</c:v>
                </c:pt>
              </c:numCache>
            </c:numRef>
          </c:val>
          <c:extLst>
            <c:ext xmlns:c16="http://schemas.microsoft.com/office/drawing/2014/chart" uri="{C3380CC4-5D6E-409C-BE32-E72D297353CC}">
              <c16:uniqueId val="{00000000-3DB5-4C61-9BF2-A626C73145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'2023-2024'!$E$58:$E$63</c:f>
              <c:strCache>
                <c:ptCount val="6"/>
                <c:pt idx="0">
                  <c:v>Oct 1 - Dec 31</c:v>
                </c:pt>
                <c:pt idx="1">
                  <c:v>Jan 1 - Mar 31</c:v>
                </c:pt>
                <c:pt idx="2">
                  <c:v>Apr 1 - Jun 30</c:v>
                </c:pt>
                <c:pt idx="3">
                  <c:v>Jul 1 - Sep 30</c:v>
                </c:pt>
                <c:pt idx="4">
                  <c:v>2023 - 2024 Total</c:v>
                </c:pt>
                <c:pt idx="5">
                  <c:v>2020 - 2025 Goal</c:v>
                </c:pt>
              </c:strCache>
            </c:strRef>
          </c:cat>
          <c:val>
            <c:numRef>
              <c:f>'2023-2024'!$F$58:$F$63</c:f>
              <c:numCache>
                <c:formatCode>#,##0</c:formatCode>
                <c:ptCount val="6"/>
                <c:pt idx="4">
                  <c:v>0</c:v>
                </c:pt>
                <c:pt idx="5">
                  <c:v>0</c:v>
                </c:pt>
              </c:numCache>
            </c:numRef>
          </c:val>
          <c:extLst>
            <c:ext xmlns:c16="http://schemas.microsoft.com/office/drawing/2014/chart" uri="{C3380CC4-5D6E-409C-BE32-E72D297353CC}">
              <c16:uniqueId val="{00000000-20B1-48F4-9597-6113CA5696E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'2023-2024'!$E$65:$E$70</c:f>
              <c:strCache>
                <c:ptCount val="6"/>
                <c:pt idx="0">
                  <c:v>Oct 1 - Dec 31</c:v>
                </c:pt>
                <c:pt idx="1">
                  <c:v>Jan 1 - Mar 31</c:v>
                </c:pt>
                <c:pt idx="2">
                  <c:v>Apr 1 - Jun 30</c:v>
                </c:pt>
                <c:pt idx="3">
                  <c:v>Jul 1 - Sep 30</c:v>
                </c:pt>
                <c:pt idx="4">
                  <c:v>2023 - 2024 Total</c:v>
                </c:pt>
                <c:pt idx="5">
                  <c:v>2020 - 2025 Goal</c:v>
                </c:pt>
              </c:strCache>
            </c:strRef>
          </c:cat>
          <c:val>
            <c:numRef>
              <c:f>'2023-2024'!$F$65:$F$70</c:f>
              <c:numCache>
                <c:formatCode>#,##0</c:formatCode>
                <c:ptCount val="6"/>
                <c:pt idx="4">
                  <c:v>0</c:v>
                </c:pt>
                <c:pt idx="5">
                  <c:v>0</c:v>
                </c:pt>
              </c:numCache>
            </c:numRef>
          </c:val>
          <c:extLst>
            <c:ext xmlns:c16="http://schemas.microsoft.com/office/drawing/2014/chart" uri="{C3380CC4-5D6E-409C-BE32-E72D297353CC}">
              <c16:uniqueId val="{00000000-9618-4CD2-A864-237105BA74C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'2024-2025'!$E$8:$E$13</c:f>
              <c:strCache>
                <c:ptCount val="6"/>
                <c:pt idx="0">
                  <c:v>Oct 1 - Dec 31</c:v>
                </c:pt>
                <c:pt idx="1">
                  <c:v>Jan 1 - Mar 31</c:v>
                </c:pt>
                <c:pt idx="2">
                  <c:v>Apr 1 - Jun 30</c:v>
                </c:pt>
                <c:pt idx="3">
                  <c:v>Jul 1 - Sep 30</c:v>
                </c:pt>
                <c:pt idx="4">
                  <c:v>2024 - 2025 Total</c:v>
                </c:pt>
                <c:pt idx="5">
                  <c:v>2020 - 2025 Goal</c:v>
                </c:pt>
              </c:strCache>
            </c:strRef>
          </c:cat>
          <c:val>
            <c:numRef>
              <c:f>'2024-2025'!$F$8:$F$13</c:f>
              <c:numCache>
                <c:formatCode>#,##0</c:formatCode>
                <c:ptCount val="6"/>
                <c:pt idx="4">
                  <c:v>0</c:v>
                </c:pt>
                <c:pt idx="5">
                  <c:v>100</c:v>
                </c:pt>
              </c:numCache>
            </c:numRef>
          </c:val>
          <c:extLst>
            <c:ext xmlns:c16="http://schemas.microsoft.com/office/drawing/2014/chart" uri="{C3380CC4-5D6E-409C-BE32-E72D297353CC}">
              <c16:uniqueId val="{00000000-F55B-4184-B374-BDBEA48A0F0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'2024-2025'!$E$30:$E$35</c:f>
              <c:strCache>
                <c:ptCount val="6"/>
                <c:pt idx="0">
                  <c:v>Oct 1 - Dec 31</c:v>
                </c:pt>
                <c:pt idx="1">
                  <c:v>Jan 1 - Mar 31</c:v>
                </c:pt>
                <c:pt idx="2">
                  <c:v>Apr 1 - Jun 30</c:v>
                </c:pt>
                <c:pt idx="3">
                  <c:v>Jul 1 - Sep 30</c:v>
                </c:pt>
                <c:pt idx="4">
                  <c:v>2024 - 2025 Total</c:v>
                </c:pt>
                <c:pt idx="5">
                  <c:v>2020 - 2025 Goal</c:v>
                </c:pt>
              </c:strCache>
            </c:strRef>
          </c:cat>
          <c:val>
            <c:numRef>
              <c:f>'2024-2025'!$F$30:$F$35</c:f>
              <c:numCache>
                <c:formatCode>#,##0</c:formatCode>
                <c:ptCount val="6"/>
                <c:pt idx="4">
                  <c:v>0</c:v>
                </c:pt>
                <c:pt idx="5">
                  <c:v>90</c:v>
                </c:pt>
              </c:numCache>
            </c:numRef>
          </c:val>
          <c:extLst>
            <c:ext xmlns:c16="http://schemas.microsoft.com/office/drawing/2014/chart" uri="{C3380CC4-5D6E-409C-BE32-E72D297353CC}">
              <c16:uniqueId val="{00000000-C2B8-49F9-AA3A-984766DBD64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'2024-2025'!$E$14:$E$19</c:f>
              <c:strCache>
                <c:ptCount val="6"/>
                <c:pt idx="0">
                  <c:v>Oct 1 - Dec 31</c:v>
                </c:pt>
                <c:pt idx="1">
                  <c:v>Jan 1 - Mar 31</c:v>
                </c:pt>
                <c:pt idx="2">
                  <c:v>Apr 1 - Jun 30</c:v>
                </c:pt>
                <c:pt idx="3">
                  <c:v>Jul 1 - Sep 30</c:v>
                </c:pt>
                <c:pt idx="4">
                  <c:v>2024 - 2025 Total</c:v>
                </c:pt>
                <c:pt idx="5">
                  <c:v>2020 - 2025 Goal</c:v>
                </c:pt>
              </c:strCache>
            </c:strRef>
          </c:cat>
          <c:val>
            <c:numRef>
              <c:f>'2024-2025'!$F$14:$F$19</c:f>
              <c:numCache>
                <c:formatCode>#,##0</c:formatCode>
                <c:ptCount val="6"/>
                <c:pt idx="4">
                  <c:v>0</c:v>
                </c:pt>
                <c:pt idx="5">
                  <c:v>0</c:v>
                </c:pt>
              </c:numCache>
            </c:numRef>
          </c:val>
          <c:extLst>
            <c:ext xmlns:c16="http://schemas.microsoft.com/office/drawing/2014/chart" uri="{C3380CC4-5D6E-409C-BE32-E72D297353CC}">
              <c16:uniqueId val="{00000000-4814-4467-99A4-AEE089C0EFE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'2024-2025'!$E$21:$E$26</c:f>
              <c:strCache>
                <c:ptCount val="6"/>
                <c:pt idx="0">
                  <c:v>Oct 1 - Dec 31</c:v>
                </c:pt>
                <c:pt idx="1">
                  <c:v>Jan 1 - Mar 31</c:v>
                </c:pt>
                <c:pt idx="2">
                  <c:v>Apr 1 - Jun 30</c:v>
                </c:pt>
                <c:pt idx="3">
                  <c:v>Jul 1 - Sep 30</c:v>
                </c:pt>
                <c:pt idx="4">
                  <c:v>2024 - 2025 Total</c:v>
                </c:pt>
                <c:pt idx="5">
                  <c:v>2020 - 2025 Goal</c:v>
                </c:pt>
              </c:strCache>
            </c:strRef>
          </c:cat>
          <c:val>
            <c:numRef>
              <c:f>'2024-2025'!$F$21:$F$26</c:f>
              <c:numCache>
                <c:formatCode>#,##0</c:formatCode>
                <c:ptCount val="6"/>
                <c:pt idx="4">
                  <c:v>0</c:v>
                </c:pt>
                <c:pt idx="5">
                  <c:v>0</c:v>
                </c:pt>
              </c:numCache>
            </c:numRef>
          </c:val>
          <c:extLst>
            <c:ext xmlns:c16="http://schemas.microsoft.com/office/drawing/2014/chart" uri="{C3380CC4-5D6E-409C-BE32-E72D297353CC}">
              <c16:uniqueId val="{00000000-37C8-4AC1-A2E8-96D6265539F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'2024-2025'!$E$37:$E$42</c:f>
              <c:strCache>
                <c:ptCount val="6"/>
                <c:pt idx="0">
                  <c:v>Oct 1 - Dec 31</c:v>
                </c:pt>
                <c:pt idx="1">
                  <c:v>Jan 1 - Mar 31</c:v>
                </c:pt>
                <c:pt idx="2">
                  <c:v>Apr 1 - Jun 30</c:v>
                </c:pt>
                <c:pt idx="3">
                  <c:v>Jul 1 - Sep 30</c:v>
                </c:pt>
                <c:pt idx="4">
                  <c:v>2024 - 2025 Total</c:v>
                </c:pt>
                <c:pt idx="5">
                  <c:v>2020 - 2025 Goal</c:v>
                </c:pt>
              </c:strCache>
            </c:strRef>
          </c:cat>
          <c:val>
            <c:numRef>
              <c:f>'2024-2025'!$F$37:$F$42</c:f>
              <c:numCache>
                <c:formatCode>#,##0</c:formatCode>
                <c:ptCount val="6"/>
                <c:pt idx="4">
                  <c:v>0</c:v>
                </c:pt>
                <c:pt idx="5">
                  <c:v>7</c:v>
                </c:pt>
              </c:numCache>
            </c:numRef>
          </c:val>
          <c:extLst>
            <c:ext xmlns:c16="http://schemas.microsoft.com/office/drawing/2014/chart" uri="{C3380CC4-5D6E-409C-BE32-E72D297353CC}">
              <c16:uniqueId val="{00000000-CD90-49DF-8AB3-94B7C3D36D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'2024-2025'!$E$43:$E$48</c:f>
              <c:strCache>
                <c:ptCount val="6"/>
                <c:pt idx="0">
                  <c:v>Oct 1 - Dec 31</c:v>
                </c:pt>
                <c:pt idx="1">
                  <c:v>Jan 1 - Mar 31</c:v>
                </c:pt>
                <c:pt idx="2">
                  <c:v>Apr 1 - Jun 30</c:v>
                </c:pt>
                <c:pt idx="3">
                  <c:v>Jul 1 - Sep 30</c:v>
                </c:pt>
                <c:pt idx="4">
                  <c:v>2024 - 2025 Total</c:v>
                </c:pt>
                <c:pt idx="5">
                  <c:v>2020 - 2025 Goal</c:v>
                </c:pt>
              </c:strCache>
            </c:strRef>
          </c:cat>
          <c:val>
            <c:numRef>
              <c:f>'2024-2025'!$F$43:$F$48</c:f>
              <c:numCache>
                <c:formatCode>#,##0</c:formatCode>
                <c:ptCount val="6"/>
                <c:pt idx="4">
                  <c:v>0</c:v>
                </c:pt>
                <c:pt idx="5">
                  <c:v>0</c:v>
                </c:pt>
              </c:numCache>
            </c:numRef>
          </c:val>
          <c:extLst>
            <c:ext xmlns:c16="http://schemas.microsoft.com/office/drawing/2014/chart" uri="{C3380CC4-5D6E-409C-BE32-E72D297353CC}">
              <c16:uniqueId val="{00000000-21EE-4DF7-A524-F8B0CED324A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'2024-2025'!$E$52:$E$57</c:f>
              <c:strCache>
                <c:ptCount val="6"/>
                <c:pt idx="0">
                  <c:v>Oct 1 - Dec 31</c:v>
                </c:pt>
                <c:pt idx="1">
                  <c:v>Jan 1 - Mar 31</c:v>
                </c:pt>
                <c:pt idx="2">
                  <c:v>Apr 1 - Jun 30</c:v>
                </c:pt>
                <c:pt idx="3">
                  <c:v>Jul 1 - Sep 30</c:v>
                </c:pt>
                <c:pt idx="4">
                  <c:v>2024 - 2025 Total</c:v>
                </c:pt>
                <c:pt idx="5">
                  <c:v>2020 - 2025 Goal</c:v>
                </c:pt>
              </c:strCache>
            </c:strRef>
          </c:cat>
          <c:val>
            <c:numRef>
              <c:f>'2024-2025'!$F$52:$F$57</c:f>
              <c:numCache>
                <c:formatCode>#,##0</c:formatCode>
                <c:ptCount val="6"/>
                <c:pt idx="4">
                  <c:v>0</c:v>
                </c:pt>
                <c:pt idx="5">
                  <c:v>25</c:v>
                </c:pt>
              </c:numCache>
            </c:numRef>
          </c:val>
          <c:extLst>
            <c:ext xmlns:c16="http://schemas.microsoft.com/office/drawing/2014/chart" uri="{C3380CC4-5D6E-409C-BE32-E72D297353CC}">
              <c16:uniqueId val="{00000000-4990-478D-8EDB-26952B4111C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'2024-2025'!$E$58:$E$63</c:f>
              <c:strCache>
                <c:ptCount val="6"/>
                <c:pt idx="0">
                  <c:v>Oct 1 - Dec 31</c:v>
                </c:pt>
                <c:pt idx="1">
                  <c:v>Jan 1 - Mar 31</c:v>
                </c:pt>
                <c:pt idx="2">
                  <c:v>Apr 1 - Jun 30</c:v>
                </c:pt>
                <c:pt idx="3">
                  <c:v>Jul 1 - Sep 30</c:v>
                </c:pt>
                <c:pt idx="4">
                  <c:v>2024 - 2025 Total</c:v>
                </c:pt>
                <c:pt idx="5">
                  <c:v>2020 - 2025 Goal</c:v>
                </c:pt>
              </c:strCache>
            </c:strRef>
          </c:cat>
          <c:val>
            <c:numRef>
              <c:f>'2024-2025'!$F$58:$F$63</c:f>
              <c:numCache>
                <c:formatCode>#,##0</c:formatCode>
                <c:ptCount val="6"/>
                <c:pt idx="4">
                  <c:v>0</c:v>
                </c:pt>
                <c:pt idx="5">
                  <c:v>0</c:v>
                </c:pt>
              </c:numCache>
            </c:numRef>
          </c:val>
          <c:extLst>
            <c:ext xmlns:c16="http://schemas.microsoft.com/office/drawing/2014/chart" uri="{C3380CC4-5D6E-409C-BE32-E72D297353CC}">
              <c16:uniqueId val="{00000000-1BEB-4AC8-A3AE-A89EE20C868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'2024-2025'!$E$65:$E$70</c:f>
              <c:strCache>
                <c:ptCount val="6"/>
                <c:pt idx="0">
                  <c:v>Oct 1 - Dec 31</c:v>
                </c:pt>
                <c:pt idx="1">
                  <c:v>Jan 1 - Mar 31</c:v>
                </c:pt>
                <c:pt idx="2">
                  <c:v>Apr 1 - Jun 30</c:v>
                </c:pt>
                <c:pt idx="3">
                  <c:v>Jul 1 - Sep 30</c:v>
                </c:pt>
                <c:pt idx="4">
                  <c:v>2024 - 2025 Total</c:v>
                </c:pt>
                <c:pt idx="5">
                  <c:v>2020 - 2025 Goal</c:v>
                </c:pt>
              </c:strCache>
            </c:strRef>
          </c:cat>
          <c:val>
            <c:numRef>
              <c:f>'2024-2025'!$F$65:$F$70</c:f>
              <c:numCache>
                <c:formatCode>#,##0</c:formatCode>
                <c:ptCount val="6"/>
                <c:pt idx="4">
                  <c:v>0</c:v>
                </c:pt>
                <c:pt idx="5">
                  <c:v>0</c:v>
                </c:pt>
              </c:numCache>
            </c:numRef>
          </c:val>
          <c:extLst>
            <c:ext xmlns:c16="http://schemas.microsoft.com/office/drawing/2014/chart" uri="{C3380CC4-5D6E-409C-BE32-E72D297353CC}">
              <c16:uniqueId val="{00000000-D159-44F1-9A90-A26B358DEC6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Summary'!$D$8:$D$14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Summary'!$E$8:$E$14</c:f>
              <c:numCache>
                <c:formatCode>#,##0</c:formatCode>
                <c:ptCount val="7"/>
                <c:pt idx="0">
                  <c:v>0</c:v>
                </c:pt>
                <c:pt idx="1">
                  <c:v>0.81200000000000006</c:v>
                </c:pt>
                <c:pt idx="2">
                  <c:v>0</c:v>
                </c:pt>
                <c:pt idx="3">
                  <c:v>0</c:v>
                </c:pt>
                <c:pt idx="4">
                  <c:v>0</c:v>
                </c:pt>
                <c:pt idx="5">
                  <c:v>0.81200000000000006</c:v>
                </c:pt>
                <c:pt idx="6">
                  <c:v>100</c:v>
                </c:pt>
              </c:numCache>
            </c:numRef>
          </c:val>
          <c:extLst>
            <c:ext xmlns:c16="http://schemas.microsoft.com/office/drawing/2014/chart" uri="{C3380CC4-5D6E-409C-BE32-E72D297353CC}">
              <c16:uniqueId val="{00000000-59B0-4014-B06C-EEE1759EDE4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Summary'!$D$33:$D$39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Summary'!$E$33:$E$39</c:f>
              <c:numCache>
                <c:formatCode>#,##0</c:formatCode>
                <c:ptCount val="7"/>
                <c:pt idx="0">
                  <c:v>0</c:v>
                </c:pt>
                <c:pt idx="1">
                  <c:v>6</c:v>
                </c:pt>
                <c:pt idx="2">
                  <c:v>0</c:v>
                </c:pt>
                <c:pt idx="3">
                  <c:v>0</c:v>
                </c:pt>
                <c:pt idx="4">
                  <c:v>0</c:v>
                </c:pt>
                <c:pt idx="5">
                  <c:v>6</c:v>
                </c:pt>
                <c:pt idx="6">
                  <c:v>90</c:v>
                </c:pt>
              </c:numCache>
            </c:numRef>
          </c:val>
          <c:extLst>
            <c:ext xmlns:c16="http://schemas.microsoft.com/office/drawing/2014/chart" uri="{C3380CC4-5D6E-409C-BE32-E72D297353CC}">
              <c16:uniqueId val="{00000000-509F-4F95-8E45-CDE5D0C0707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Summary'!$D$15:$D$21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Summary'!$E$15:$E$21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22-4743-9505-4B5B941E731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Summary'!$D$23:$D$29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Summary'!$E$23:$E$29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C-4085-9B30-B26F76DA78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Summary'!$D$41:$D$47</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Summary'!$E$41:$E$47</c:f>
              <c:numCache>
                <c:formatCode>#,##0</c:formatCode>
                <c:ptCount val="7"/>
                <c:pt idx="0">
                  <c:v>0</c:v>
                </c:pt>
                <c:pt idx="1">
                  <c:v>0</c:v>
                </c:pt>
                <c:pt idx="2">
                  <c:v>0</c:v>
                </c:pt>
                <c:pt idx="3">
                  <c:v>0</c:v>
                </c:pt>
                <c:pt idx="4">
                  <c:v>0</c:v>
                </c:pt>
                <c:pt idx="5">
                  <c:v>0</c:v>
                </c:pt>
                <c:pt idx="6">
                  <c:v>7</c:v>
                </c:pt>
              </c:numCache>
            </c:numRef>
          </c:val>
          <c:extLst>
            <c:ext xmlns:c16="http://schemas.microsoft.com/office/drawing/2014/chart" uri="{C3380CC4-5D6E-409C-BE32-E72D297353CC}">
              <c16:uniqueId val="{00000000-4570-4B44-B61B-24297DDB95A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Summary'!$D$48:$D$54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Summary'!$E$48:$E$54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E40-4ADA-9267-FF695520AB0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Summary'!$D$58:$D$64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Summary'!$E$58:$E$64</c:f>
              <c:numCache>
                <c:formatCode>#,##0</c:formatCode>
                <c:ptCount val="7"/>
                <c:pt idx="0">
                  <c:v>0</c:v>
                </c:pt>
                <c:pt idx="1">
                  <c:v>0.11</c:v>
                </c:pt>
                <c:pt idx="2">
                  <c:v>0</c:v>
                </c:pt>
                <c:pt idx="3">
                  <c:v>0</c:v>
                </c:pt>
                <c:pt idx="4">
                  <c:v>0</c:v>
                </c:pt>
                <c:pt idx="5">
                  <c:v>0.11</c:v>
                </c:pt>
                <c:pt idx="6">
                  <c:v>25</c:v>
                </c:pt>
              </c:numCache>
            </c:numRef>
          </c:val>
          <c:extLst>
            <c:ext xmlns:c16="http://schemas.microsoft.com/office/drawing/2014/chart" uri="{C3380CC4-5D6E-409C-BE32-E72D297353CC}">
              <c16:uniqueId val="{00000000-9385-431B-ADFB-0CD02DFE6DB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Summary'!$D$65:$D$71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Summary'!$E$65:$E$71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93-4889-9F7A-FB6731E5E6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Summary'!$D$73:$D$79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Summary'!$E$73:$E$79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FA-443A-AA50-03F1FCF3E96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40" name="Chart 39">
          <a:extLst>
            <a:ext uri="{FF2B5EF4-FFF2-40B4-BE49-F238E27FC236}">
              <a16:creationId xmlns:a16="http://schemas.microsoft.com/office/drawing/2014/main" id="{EE793C46-4874-4AF1-8AC0-D2213704F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5" name="Chart 4">
          <a:extLst>
            <a:ext uri="{FF2B5EF4-FFF2-40B4-BE49-F238E27FC236}">
              <a16:creationId xmlns:a16="http://schemas.microsoft.com/office/drawing/2014/main" id="{D4353CA0-59F9-472D-8206-06FB27F70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6" name="Chart 5">
          <a:extLst>
            <a:ext uri="{FF2B5EF4-FFF2-40B4-BE49-F238E27FC236}">
              <a16:creationId xmlns:a16="http://schemas.microsoft.com/office/drawing/2014/main" id="{460F13A1-D040-4752-A033-4079E42A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8" name="Chart 7">
          <a:extLst>
            <a:ext uri="{FF2B5EF4-FFF2-40B4-BE49-F238E27FC236}">
              <a16:creationId xmlns:a16="http://schemas.microsoft.com/office/drawing/2014/main" id="{43C3501B-0785-4109-90E1-2D62F1288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9" name="Chart 8">
          <a:extLst>
            <a:ext uri="{FF2B5EF4-FFF2-40B4-BE49-F238E27FC236}">
              <a16:creationId xmlns:a16="http://schemas.microsoft.com/office/drawing/2014/main" id="{B4F37536-71AC-466F-ACCB-9C4F95F9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10" name="Chart 9">
          <a:extLst>
            <a:ext uri="{FF2B5EF4-FFF2-40B4-BE49-F238E27FC236}">
              <a16:creationId xmlns:a16="http://schemas.microsoft.com/office/drawing/2014/main" id="{76662769-7CFE-42F9-A138-3DB19281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11" name="Chart 10">
          <a:extLst>
            <a:ext uri="{FF2B5EF4-FFF2-40B4-BE49-F238E27FC236}">
              <a16:creationId xmlns:a16="http://schemas.microsoft.com/office/drawing/2014/main" id="{47196D8C-C61D-4A2F-A807-833B51B9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12" name="Chart 11">
          <a:extLst>
            <a:ext uri="{FF2B5EF4-FFF2-40B4-BE49-F238E27FC236}">
              <a16:creationId xmlns:a16="http://schemas.microsoft.com/office/drawing/2014/main" id="{DA4B9E20-C228-44A6-8D38-985F4F155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3" name="Chart 12">
          <a:extLst>
            <a:ext uri="{FF2B5EF4-FFF2-40B4-BE49-F238E27FC236}">
              <a16:creationId xmlns:a16="http://schemas.microsoft.com/office/drawing/2014/main" id="{8E9EF466-FF99-4BBA-B10D-19AAB420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C46B480E-650E-4A87-857F-F9B3ECFC9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C1A70BC2-4AF2-4D5A-8FB1-B34D847BC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528D4ACC-F4D1-4239-B602-14F95DDF1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E8D15656-F2E7-4BAF-9F56-FFE2B5FAA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BC7385D4-4D52-4E34-A102-8BC5749AB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E32E46AB-DD82-4D47-8BFD-287BC9B9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7E545D86-6E05-4443-BE98-915C7645E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29D4E1C9-6CBB-400C-8F29-FD4E65E92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3107ED9A-E4B4-4FE1-90F4-6429E13AC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12051BD8-64DA-4708-AD1A-5B5F3A8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FF80DD5D-36DA-4FDB-BCE2-26A6BE93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E9D97D61-8FBC-4BB8-9804-C5EAD19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508280E-0F12-406C-A211-B049E557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EFF7337B-6C42-4A88-8874-41CEA9014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1E20B179-14F8-4EAB-9286-7B7CD98A2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DF775F9D-963F-43AB-A8D6-CD562416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2CC84C1-708C-4F67-B2F4-F025B04D8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9D7FB2F4-CCDE-41E9-83DB-A9ED89FA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FEB18941-B0BE-43F4-ABDC-22A0D80F4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E3FAE04F-973B-4CED-A58C-86B26DE6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C8815CBE-EF45-4942-84AE-FE38C1FA7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B8B25CE-0CF8-41FD-B832-DA0CEA15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4ABEECFA-EE4A-422A-AAF6-8C685662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0FE074B0-C816-42A7-84C6-3E8A00FC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6B774515-91C7-4272-8C3C-6341E325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D57FAFC-AA85-4EF4-84C9-CFE3E8F2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68F3CF9C-9E56-42EE-B8C1-B24F80E3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B319EFF2-1A09-41B3-A97A-3010C3FF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AE96B2CE-283D-4DD1-92D4-7B50AE78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B5023A8F-958F-4C40-AD7F-BB837782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D664BFF8-B7B8-4B9F-BAC6-2C755989C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2FD3FF80-47D9-4DA2-82D1-225CC84AC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A8BBE90D-6E7E-4745-AE5C-4952B276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BED0619E-FDFA-4456-B2A1-03951468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4675D490-C160-467A-A866-BE379228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678750-B9F9-4891-87CB-95BCE10AD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40640</xdr:colOff>
      <xdr:row>7</xdr:row>
      <xdr:rowOff>30480</xdr:rowOff>
    </xdr:from>
    <xdr:to>
      <xdr:col>5</xdr:col>
      <xdr:colOff>8382000</xdr:colOff>
      <xdr:row>13</xdr:row>
      <xdr:rowOff>1257300</xdr:rowOff>
    </xdr:to>
    <xdr:graphicFrame macro="">
      <xdr:nvGraphicFramePr>
        <xdr:cNvPr id="2" name="Chart 1">
          <a:extLst>
            <a:ext uri="{FF2B5EF4-FFF2-40B4-BE49-F238E27FC236}">
              <a16:creationId xmlns:a16="http://schemas.microsoft.com/office/drawing/2014/main" id="{B34A7AAF-A711-4178-933A-E3FC5D31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xdr:colOff>
      <xdr:row>32</xdr:row>
      <xdr:rowOff>30480</xdr:rowOff>
    </xdr:from>
    <xdr:to>
      <xdr:col>5</xdr:col>
      <xdr:colOff>8382000</xdr:colOff>
      <xdr:row>38</xdr:row>
      <xdr:rowOff>1257300</xdr:rowOff>
    </xdr:to>
    <xdr:graphicFrame macro="">
      <xdr:nvGraphicFramePr>
        <xdr:cNvPr id="3" name="Chart 2">
          <a:extLst>
            <a:ext uri="{FF2B5EF4-FFF2-40B4-BE49-F238E27FC236}">
              <a16:creationId xmlns:a16="http://schemas.microsoft.com/office/drawing/2014/main" id="{5A98E94D-EAE4-4CE9-9B3C-2380198CD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40640</xdr:colOff>
      <xdr:row>14</xdr:row>
      <xdr:rowOff>30480</xdr:rowOff>
    </xdr:from>
    <xdr:to>
      <xdr:col>5</xdr:col>
      <xdr:colOff>8382000</xdr:colOff>
      <xdr:row>20</xdr:row>
      <xdr:rowOff>1257300</xdr:rowOff>
    </xdr:to>
    <xdr:graphicFrame macro="">
      <xdr:nvGraphicFramePr>
        <xdr:cNvPr id="4" name="Chart 3">
          <a:extLst>
            <a:ext uri="{FF2B5EF4-FFF2-40B4-BE49-F238E27FC236}">
              <a16:creationId xmlns:a16="http://schemas.microsoft.com/office/drawing/2014/main" id="{D64C544C-17E7-4624-8E0C-5C3A6637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40640</xdr:colOff>
      <xdr:row>22</xdr:row>
      <xdr:rowOff>30480</xdr:rowOff>
    </xdr:from>
    <xdr:to>
      <xdr:col>5</xdr:col>
      <xdr:colOff>8401050</xdr:colOff>
      <xdr:row>28</xdr:row>
      <xdr:rowOff>1257300</xdr:rowOff>
    </xdr:to>
    <xdr:graphicFrame macro="">
      <xdr:nvGraphicFramePr>
        <xdr:cNvPr id="5" name="Chart 4">
          <a:extLst>
            <a:ext uri="{FF2B5EF4-FFF2-40B4-BE49-F238E27FC236}">
              <a16:creationId xmlns:a16="http://schemas.microsoft.com/office/drawing/2014/main" id="{38FBCF0B-EA84-47B1-933E-CE7A5E59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40640</xdr:colOff>
      <xdr:row>40</xdr:row>
      <xdr:rowOff>30480</xdr:rowOff>
    </xdr:from>
    <xdr:to>
      <xdr:col>5</xdr:col>
      <xdr:colOff>8382000</xdr:colOff>
      <xdr:row>46</xdr:row>
      <xdr:rowOff>1257300</xdr:rowOff>
    </xdr:to>
    <xdr:graphicFrame macro="">
      <xdr:nvGraphicFramePr>
        <xdr:cNvPr id="6" name="Chart 5">
          <a:extLst>
            <a:ext uri="{FF2B5EF4-FFF2-40B4-BE49-F238E27FC236}">
              <a16:creationId xmlns:a16="http://schemas.microsoft.com/office/drawing/2014/main" id="{037D46A2-06DF-483A-88FA-58E71B748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40640</xdr:colOff>
      <xdr:row>47</xdr:row>
      <xdr:rowOff>30480</xdr:rowOff>
    </xdr:from>
    <xdr:to>
      <xdr:col>5</xdr:col>
      <xdr:colOff>8382000</xdr:colOff>
      <xdr:row>53</xdr:row>
      <xdr:rowOff>1238250</xdr:rowOff>
    </xdr:to>
    <xdr:graphicFrame macro="">
      <xdr:nvGraphicFramePr>
        <xdr:cNvPr id="7" name="Chart 6">
          <a:extLst>
            <a:ext uri="{FF2B5EF4-FFF2-40B4-BE49-F238E27FC236}">
              <a16:creationId xmlns:a16="http://schemas.microsoft.com/office/drawing/2014/main" id="{B20030D8-10CC-49D8-BB52-6A2F2612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40640</xdr:colOff>
      <xdr:row>57</xdr:row>
      <xdr:rowOff>30480</xdr:rowOff>
    </xdr:from>
    <xdr:to>
      <xdr:col>5</xdr:col>
      <xdr:colOff>8401050</xdr:colOff>
      <xdr:row>63</xdr:row>
      <xdr:rowOff>1238250</xdr:rowOff>
    </xdr:to>
    <xdr:graphicFrame macro="">
      <xdr:nvGraphicFramePr>
        <xdr:cNvPr id="8" name="Chart 7">
          <a:extLst>
            <a:ext uri="{FF2B5EF4-FFF2-40B4-BE49-F238E27FC236}">
              <a16:creationId xmlns:a16="http://schemas.microsoft.com/office/drawing/2014/main" id="{256CA4CB-5E6D-4967-B8CC-6C3054187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40640</xdr:colOff>
      <xdr:row>64</xdr:row>
      <xdr:rowOff>30480</xdr:rowOff>
    </xdr:from>
    <xdr:to>
      <xdr:col>5</xdr:col>
      <xdr:colOff>8382000</xdr:colOff>
      <xdr:row>70</xdr:row>
      <xdr:rowOff>1238250</xdr:rowOff>
    </xdr:to>
    <xdr:graphicFrame macro="">
      <xdr:nvGraphicFramePr>
        <xdr:cNvPr id="9" name="Chart 8">
          <a:extLst>
            <a:ext uri="{FF2B5EF4-FFF2-40B4-BE49-F238E27FC236}">
              <a16:creationId xmlns:a16="http://schemas.microsoft.com/office/drawing/2014/main" id="{64CA0A08-B7D5-453E-8736-82664C71B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40640</xdr:colOff>
      <xdr:row>72</xdr:row>
      <xdr:rowOff>30480</xdr:rowOff>
    </xdr:from>
    <xdr:to>
      <xdr:col>5</xdr:col>
      <xdr:colOff>8382000</xdr:colOff>
      <xdr:row>78</xdr:row>
      <xdr:rowOff>1257300</xdr:rowOff>
    </xdr:to>
    <xdr:graphicFrame macro="">
      <xdr:nvGraphicFramePr>
        <xdr:cNvPr id="10" name="Chart 9">
          <a:extLst>
            <a:ext uri="{FF2B5EF4-FFF2-40B4-BE49-F238E27FC236}">
              <a16:creationId xmlns:a16="http://schemas.microsoft.com/office/drawing/2014/main" id="{5E7A7B60-FC72-4950-B850-70C48E8F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127"/>
  <sheetViews>
    <sheetView showGridLines="0" showRuler="0" topLeftCell="A44" zoomScale="40" zoomScaleNormal="40" zoomScalePageLayoutView="70" workbookViewId="0">
      <selection activeCell="D43" sqref="D43:D48"/>
    </sheetView>
  </sheetViews>
  <sheetFormatPr defaultColWidth="9" defaultRowHeight="15.75" x14ac:dyDescent="0.25"/>
  <cols>
    <col min="1" max="1" width="45.75" style="54" customWidth="1"/>
    <col min="2" max="2" width="45.75" style="28" customWidth="1"/>
    <col min="3" max="3" width="48.75" style="28" customWidth="1"/>
    <col min="4" max="4" width="47.75" style="28" customWidth="1"/>
    <col min="5" max="5" width="25.75" style="28" customWidth="1"/>
    <col min="6" max="6" width="22.75" style="28" customWidth="1"/>
    <col min="7" max="7" width="110.75" style="27" customWidth="1"/>
    <col min="8" max="110" width="9" style="27"/>
    <col min="111" max="16384" width="9" style="28"/>
  </cols>
  <sheetData>
    <row r="1" spans="1:110" ht="42" x14ac:dyDescent="0.25">
      <c r="A1" s="104" t="s">
        <v>0</v>
      </c>
      <c r="B1" s="104"/>
      <c r="C1" s="104"/>
      <c r="D1" s="104"/>
      <c r="E1" s="104"/>
      <c r="F1" s="104"/>
      <c r="G1" s="104"/>
    </row>
    <row r="2" spans="1:110" ht="40.5" x14ac:dyDescent="0.25">
      <c r="A2" s="105" t="s">
        <v>47</v>
      </c>
      <c r="B2" s="105"/>
      <c r="C2" s="105"/>
      <c r="D2" s="105"/>
      <c r="E2" s="105"/>
      <c r="F2" s="105"/>
      <c r="G2" s="105"/>
    </row>
    <row r="3" spans="1:110" ht="37.5" x14ac:dyDescent="0.25">
      <c r="A3" s="107" t="s">
        <v>45</v>
      </c>
      <c r="B3" s="108"/>
      <c r="C3" s="108"/>
      <c r="D3" s="108"/>
      <c r="E3" s="108"/>
      <c r="F3" s="108"/>
      <c r="G3" s="108"/>
    </row>
    <row r="4" spans="1:110" s="27" customFormat="1" ht="34.5" x14ac:dyDescent="0.25">
      <c r="A4" s="109" t="s">
        <v>46</v>
      </c>
      <c r="B4" s="110"/>
      <c r="C4" s="110"/>
      <c r="D4" s="110"/>
      <c r="E4" s="110"/>
      <c r="F4" s="110"/>
      <c r="G4" s="110"/>
    </row>
    <row r="5" spans="1:110" s="2" customFormat="1" ht="39" customHeight="1" x14ac:dyDescent="0.3">
      <c r="A5" s="73" t="s">
        <v>7</v>
      </c>
      <c r="B5" s="68"/>
      <c r="C5" s="68"/>
      <c r="D5" s="68"/>
      <c r="E5" s="68"/>
      <c r="F5" s="68"/>
      <c r="G5" s="6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2" customFormat="1" ht="67.900000000000006" customHeight="1" x14ac:dyDescent="0.3">
      <c r="A6" s="101" t="s">
        <v>48</v>
      </c>
      <c r="B6" s="102"/>
      <c r="C6" s="102"/>
      <c r="D6" s="102"/>
      <c r="E6" s="102"/>
      <c r="F6" s="102"/>
      <c r="G6" s="103"/>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2" customFormat="1" ht="100.35" customHeight="1" x14ac:dyDescent="0.3">
      <c r="A7" s="16" t="s">
        <v>9</v>
      </c>
      <c r="B7" s="16" t="s">
        <v>10</v>
      </c>
      <c r="C7" s="16" t="s">
        <v>23</v>
      </c>
      <c r="D7" s="29" t="s">
        <v>22</v>
      </c>
      <c r="E7" s="29" t="s">
        <v>1</v>
      </c>
      <c r="F7" s="30" t="s">
        <v>43</v>
      </c>
      <c r="G7" s="31" t="s">
        <v>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2" customFormat="1" ht="87" customHeight="1" x14ac:dyDescent="0.3">
      <c r="A8" s="106" t="s">
        <v>49</v>
      </c>
      <c r="B8" s="106" t="s">
        <v>55</v>
      </c>
      <c r="C8" s="106" t="s">
        <v>62</v>
      </c>
      <c r="D8" s="106" t="s">
        <v>50</v>
      </c>
      <c r="E8" s="4" t="s">
        <v>3</v>
      </c>
      <c r="F8" s="9"/>
      <c r="G8" s="3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s="2" customFormat="1" ht="87" customHeight="1" x14ac:dyDescent="0.3">
      <c r="A9" s="106"/>
      <c r="B9" s="106"/>
      <c r="C9" s="106"/>
      <c r="D9" s="106"/>
      <c r="E9" s="5" t="s">
        <v>4</v>
      </c>
      <c r="F9" s="10"/>
      <c r="G9" s="3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10" s="2" customFormat="1" ht="87" customHeight="1" x14ac:dyDescent="0.3">
      <c r="A10" s="106"/>
      <c r="B10" s="106"/>
      <c r="C10" s="106"/>
      <c r="D10" s="106"/>
      <c r="E10" s="5" t="s">
        <v>6</v>
      </c>
      <c r="F10" s="10"/>
      <c r="G10" s="3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10" s="2" customFormat="1" ht="87" customHeight="1" x14ac:dyDescent="0.3">
      <c r="A11" s="106"/>
      <c r="B11" s="106"/>
      <c r="C11" s="106"/>
      <c r="D11" s="106"/>
      <c r="E11" s="5" t="s">
        <v>5</v>
      </c>
      <c r="F11" s="10"/>
      <c r="G11" s="3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10" s="2" customFormat="1" ht="87" customHeight="1" x14ac:dyDescent="0.3">
      <c r="A12" s="106"/>
      <c r="B12" s="106"/>
      <c r="C12" s="106"/>
      <c r="D12" s="106"/>
      <c r="E12" s="3" t="s">
        <v>68</v>
      </c>
      <c r="F12" s="82" t="s">
        <v>79</v>
      </c>
      <c r="G12" s="3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row>
    <row r="13" spans="1:110" s="2" customFormat="1" ht="87" customHeight="1" x14ac:dyDescent="0.3">
      <c r="A13" s="106"/>
      <c r="B13" s="106"/>
      <c r="C13" s="106"/>
      <c r="D13" s="106"/>
      <c r="E13" s="3" t="s">
        <v>18</v>
      </c>
      <c r="F13" s="79">
        <v>1</v>
      </c>
      <c r="G13" s="3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s="2" customFormat="1" ht="87" customHeight="1" x14ac:dyDescent="0.3">
      <c r="A14" s="106" t="s">
        <v>11</v>
      </c>
      <c r="B14" s="106" t="s">
        <v>54</v>
      </c>
      <c r="C14" s="106" t="s">
        <v>14</v>
      </c>
      <c r="D14" s="106" t="s">
        <v>11</v>
      </c>
      <c r="E14" s="4" t="s">
        <v>3</v>
      </c>
      <c r="F14" s="9"/>
      <c r="G14" s="3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s="2" customFormat="1" ht="87" customHeight="1" x14ac:dyDescent="0.3">
      <c r="A15" s="106"/>
      <c r="B15" s="106"/>
      <c r="C15" s="106"/>
      <c r="D15" s="106"/>
      <c r="E15" s="5" t="s">
        <v>4</v>
      </c>
      <c r="F15" s="10"/>
      <c r="G15" s="3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2" customFormat="1" ht="87" customHeight="1" x14ac:dyDescent="0.3">
      <c r="A16" s="106"/>
      <c r="B16" s="106"/>
      <c r="C16" s="106"/>
      <c r="D16" s="106"/>
      <c r="E16" s="5" t="s">
        <v>6</v>
      </c>
      <c r="F16" s="10"/>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row>
    <row r="17" spans="1:110" s="2" customFormat="1" ht="87" customHeight="1" x14ac:dyDescent="0.3">
      <c r="A17" s="106"/>
      <c r="B17" s="106"/>
      <c r="C17" s="106"/>
      <c r="D17" s="106"/>
      <c r="E17" s="5" t="s">
        <v>5</v>
      </c>
      <c r="F17" s="10"/>
      <c r="G17" s="3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s="2" customFormat="1" ht="87" customHeight="1" x14ac:dyDescent="0.3">
      <c r="A18" s="106"/>
      <c r="B18" s="106"/>
      <c r="C18" s="106"/>
      <c r="D18" s="106"/>
      <c r="E18" s="3" t="s">
        <v>17</v>
      </c>
      <c r="F18" s="20" t="str">
        <f>IF(SUM(F14:F17)=0,"",SUM(F14:F17))</f>
        <v/>
      </c>
      <c r="G18" s="3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s="2" customFormat="1" ht="87" customHeight="1" x14ac:dyDescent="0.3">
      <c r="A19" s="106"/>
      <c r="B19" s="106"/>
      <c r="C19" s="106"/>
      <c r="D19" s="106"/>
      <c r="E19" s="3" t="s">
        <v>18</v>
      </c>
      <c r="F19" s="15"/>
      <c r="G19" s="3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s="2" customFormat="1" ht="100.35" customHeight="1" x14ac:dyDescent="0.3">
      <c r="A20" s="16" t="s">
        <v>9</v>
      </c>
      <c r="B20" s="16" t="s">
        <v>10</v>
      </c>
      <c r="C20" s="16" t="s">
        <v>23</v>
      </c>
      <c r="D20" s="29" t="s">
        <v>22</v>
      </c>
      <c r="E20" s="29" t="s">
        <v>1</v>
      </c>
      <c r="F20" s="30" t="s">
        <v>43</v>
      </c>
      <c r="G20" s="31" t="s">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row>
    <row r="21" spans="1:110" s="2" customFormat="1" ht="104.1" customHeight="1" x14ac:dyDescent="0.3">
      <c r="A21" s="106" t="s">
        <v>12</v>
      </c>
      <c r="B21" s="106" t="s">
        <v>15</v>
      </c>
      <c r="C21" s="106" t="s">
        <v>44</v>
      </c>
      <c r="D21" s="106" t="s">
        <v>12</v>
      </c>
      <c r="E21" s="4" t="s">
        <v>3</v>
      </c>
      <c r="F21" s="9"/>
      <c r="G21" s="3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row>
    <row r="22" spans="1:110" s="35" customFormat="1" ht="104.1" customHeight="1" x14ac:dyDescent="0.25">
      <c r="A22" s="106"/>
      <c r="B22" s="106"/>
      <c r="C22" s="106"/>
      <c r="D22" s="106"/>
      <c r="E22" s="5" t="s">
        <v>4</v>
      </c>
      <c r="F22" s="10"/>
      <c r="G22" s="33"/>
    </row>
    <row r="23" spans="1:110" s="35" customFormat="1" ht="104.1" customHeight="1" x14ac:dyDescent="0.25">
      <c r="A23" s="106"/>
      <c r="B23" s="106"/>
      <c r="C23" s="106"/>
      <c r="D23" s="106"/>
      <c r="E23" s="5" t="s">
        <v>6</v>
      </c>
      <c r="F23" s="10"/>
      <c r="G23" s="33"/>
    </row>
    <row r="24" spans="1:110" s="35" customFormat="1" ht="104.1" customHeight="1" x14ac:dyDescent="0.25">
      <c r="A24" s="106"/>
      <c r="B24" s="106"/>
      <c r="C24" s="106"/>
      <c r="D24" s="106"/>
      <c r="E24" s="5" t="s">
        <v>5</v>
      </c>
      <c r="F24" s="10"/>
      <c r="G24" s="33"/>
    </row>
    <row r="25" spans="1:110" s="35" customFormat="1" ht="104.1" customHeight="1" x14ac:dyDescent="0.25">
      <c r="A25" s="106"/>
      <c r="B25" s="106"/>
      <c r="C25" s="106"/>
      <c r="D25" s="106"/>
      <c r="E25" s="3" t="s">
        <v>17</v>
      </c>
      <c r="F25" s="6" t="str">
        <f>IF(SUM(F21:F24)=0,"",SUM(F21:F24))</f>
        <v/>
      </c>
      <c r="G25" s="33"/>
    </row>
    <row r="26" spans="1:110" s="35" customFormat="1" ht="87" customHeight="1" x14ac:dyDescent="0.25">
      <c r="A26" s="106"/>
      <c r="B26" s="106"/>
      <c r="C26" s="106"/>
      <c r="D26" s="106"/>
      <c r="E26" s="3" t="s">
        <v>18</v>
      </c>
      <c r="F26" s="15"/>
      <c r="G26" s="34"/>
    </row>
    <row r="27" spans="1:110" s="35" customFormat="1" ht="39" customHeight="1" x14ac:dyDescent="0.25">
      <c r="A27" s="72" t="s">
        <v>8</v>
      </c>
      <c r="B27" s="70"/>
      <c r="C27" s="70"/>
      <c r="D27" s="70"/>
      <c r="E27" s="70"/>
      <c r="F27" s="70"/>
      <c r="G27" s="71"/>
    </row>
    <row r="28" spans="1:110" s="35" customFormat="1" ht="67.900000000000006" customHeight="1" x14ac:dyDescent="0.25">
      <c r="A28" s="101" t="s">
        <v>51</v>
      </c>
      <c r="B28" s="102"/>
      <c r="C28" s="102"/>
      <c r="D28" s="102"/>
      <c r="E28" s="102"/>
      <c r="F28" s="102"/>
      <c r="G28" s="103"/>
    </row>
    <row r="29" spans="1:110" s="40" customFormat="1" ht="100.35" customHeight="1" x14ac:dyDescent="0.4">
      <c r="A29" s="36" t="s">
        <v>9</v>
      </c>
      <c r="B29" s="36" t="s">
        <v>10</v>
      </c>
      <c r="C29" s="36" t="s">
        <v>23</v>
      </c>
      <c r="D29" s="37" t="s">
        <v>22</v>
      </c>
      <c r="E29" s="37" t="s">
        <v>1</v>
      </c>
      <c r="F29" s="38" t="s">
        <v>43</v>
      </c>
      <c r="G29" s="39" t="s">
        <v>2</v>
      </c>
    </row>
    <row r="30" spans="1:110" s="35" customFormat="1" ht="87" customHeight="1" x14ac:dyDescent="0.25">
      <c r="A30" s="106" t="s">
        <v>52</v>
      </c>
      <c r="B30" s="106" t="s">
        <v>56</v>
      </c>
      <c r="C30" s="106" t="s">
        <v>62</v>
      </c>
      <c r="D30" s="106" t="s">
        <v>53</v>
      </c>
      <c r="E30" s="4" t="s">
        <v>3</v>
      </c>
      <c r="F30" s="9"/>
      <c r="G30" s="32"/>
    </row>
    <row r="31" spans="1:110" s="35" customFormat="1" ht="87" customHeight="1" x14ac:dyDescent="0.25">
      <c r="A31" s="106"/>
      <c r="B31" s="106"/>
      <c r="C31" s="106"/>
      <c r="D31" s="106"/>
      <c r="E31" s="5" t="s">
        <v>4</v>
      </c>
      <c r="F31" s="10"/>
      <c r="G31" s="33"/>
    </row>
    <row r="32" spans="1:110" s="35" customFormat="1" ht="87" customHeight="1" x14ac:dyDescent="0.25">
      <c r="A32" s="106"/>
      <c r="B32" s="106"/>
      <c r="C32" s="106"/>
      <c r="D32" s="106"/>
      <c r="E32" s="5" t="s">
        <v>6</v>
      </c>
      <c r="F32" s="10"/>
      <c r="G32" s="33"/>
    </row>
    <row r="33" spans="1:7" s="35" customFormat="1" ht="87" customHeight="1" x14ac:dyDescent="0.25">
      <c r="A33" s="106"/>
      <c r="B33" s="106"/>
      <c r="C33" s="106"/>
      <c r="D33" s="106"/>
      <c r="E33" s="5" t="s">
        <v>5</v>
      </c>
      <c r="F33" s="10"/>
      <c r="G33" s="33"/>
    </row>
    <row r="34" spans="1:7" s="35" customFormat="1" ht="87" customHeight="1" x14ac:dyDescent="0.25">
      <c r="A34" s="106"/>
      <c r="B34" s="106"/>
      <c r="C34" s="106"/>
      <c r="D34" s="106"/>
      <c r="E34" s="41" t="s">
        <v>67</v>
      </c>
      <c r="F34" s="83" t="s">
        <v>80</v>
      </c>
      <c r="G34" s="33"/>
    </row>
    <row r="35" spans="1:7" s="35" customFormat="1" ht="87" customHeight="1" x14ac:dyDescent="0.25">
      <c r="A35" s="106"/>
      <c r="B35" s="106"/>
      <c r="C35" s="106"/>
      <c r="D35" s="106"/>
      <c r="E35" s="41" t="s">
        <v>18</v>
      </c>
      <c r="F35" s="13">
        <v>35</v>
      </c>
      <c r="G35" s="34"/>
    </row>
    <row r="36" spans="1:7" s="35" customFormat="1" ht="100.35" customHeight="1" x14ac:dyDescent="0.25">
      <c r="A36" s="42" t="s">
        <v>9</v>
      </c>
      <c r="B36" s="42" t="s">
        <v>10</v>
      </c>
      <c r="C36" s="42" t="s">
        <v>23</v>
      </c>
      <c r="D36" s="43" t="s">
        <v>22</v>
      </c>
      <c r="E36" s="43" t="s">
        <v>1</v>
      </c>
      <c r="F36" s="17" t="s">
        <v>43</v>
      </c>
      <c r="G36" s="44" t="s">
        <v>2</v>
      </c>
    </row>
    <row r="37" spans="1:7" s="35" customFormat="1" ht="87" customHeight="1" x14ac:dyDescent="0.25">
      <c r="A37" s="106" t="s">
        <v>57</v>
      </c>
      <c r="B37" s="106" t="s">
        <v>64</v>
      </c>
      <c r="C37" s="106" t="s">
        <v>63</v>
      </c>
      <c r="D37" s="106" t="s">
        <v>58</v>
      </c>
      <c r="E37" s="4" t="s">
        <v>3</v>
      </c>
      <c r="F37" s="9"/>
      <c r="G37" s="32"/>
    </row>
    <row r="38" spans="1:7" s="35" customFormat="1" ht="87" customHeight="1" x14ac:dyDescent="0.25">
      <c r="A38" s="106"/>
      <c r="B38" s="106"/>
      <c r="C38" s="106"/>
      <c r="D38" s="106"/>
      <c r="E38" s="5" t="s">
        <v>4</v>
      </c>
      <c r="F38" s="10"/>
      <c r="G38" s="33"/>
    </row>
    <row r="39" spans="1:7" s="35" customFormat="1" ht="87" customHeight="1" x14ac:dyDescent="0.25">
      <c r="A39" s="106"/>
      <c r="B39" s="106"/>
      <c r="C39" s="106"/>
      <c r="D39" s="106"/>
      <c r="E39" s="5" t="s">
        <v>6</v>
      </c>
      <c r="F39" s="10"/>
      <c r="G39" s="33"/>
    </row>
    <row r="40" spans="1:7" s="35" customFormat="1" ht="87" customHeight="1" x14ac:dyDescent="0.25">
      <c r="A40" s="106"/>
      <c r="B40" s="106"/>
      <c r="C40" s="106"/>
      <c r="D40" s="106"/>
      <c r="E40" s="5" t="s">
        <v>5</v>
      </c>
      <c r="F40" s="10"/>
      <c r="G40" s="33"/>
    </row>
    <row r="41" spans="1:7" s="35" customFormat="1" ht="87" customHeight="1" x14ac:dyDescent="0.25">
      <c r="A41" s="106"/>
      <c r="B41" s="106"/>
      <c r="C41" s="106"/>
      <c r="D41" s="106"/>
      <c r="E41" s="41" t="s">
        <v>67</v>
      </c>
      <c r="F41" s="7">
        <v>0</v>
      </c>
      <c r="G41" s="33"/>
    </row>
    <row r="42" spans="1:7" s="35" customFormat="1" ht="87" customHeight="1" x14ac:dyDescent="0.25">
      <c r="A42" s="106"/>
      <c r="B42" s="106"/>
      <c r="C42" s="106"/>
      <c r="D42" s="106"/>
      <c r="E42" s="41" t="s">
        <v>18</v>
      </c>
      <c r="F42" s="13">
        <v>35</v>
      </c>
      <c r="G42" s="34"/>
    </row>
    <row r="43" spans="1:7" s="35" customFormat="1" ht="87" customHeight="1" x14ac:dyDescent="0.25">
      <c r="A43" s="106" t="s">
        <v>12</v>
      </c>
      <c r="B43" s="106" t="s">
        <v>15</v>
      </c>
      <c r="C43" s="106" t="s">
        <v>15</v>
      </c>
      <c r="D43" s="106" t="s">
        <v>12</v>
      </c>
      <c r="E43" s="4" t="s">
        <v>3</v>
      </c>
      <c r="F43" s="9"/>
      <c r="G43" s="32"/>
    </row>
    <row r="44" spans="1:7" s="35" customFormat="1" ht="87" customHeight="1" x14ac:dyDescent="0.25">
      <c r="A44" s="106"/>
      <c r="B44" s="106"/>
      <c r="C44" s="106"/>
      <c r="D44" s="106"/>
      <c r="E44" s="5" t="s">
        <v>4</v>
      </c>
      <c r="F44" s="10"/>
      <c r="G44" s="33"/>
    </row>
    <row r="45" spans="1:7" s="35" customFormat="1" ht="87" customHeight="1" x14ac:dyDescent="0.25">
      <c r="A45" s="106"/>
      <c r="B45" s="106"/>
      <c r="C45" s="106"/>
      <c r="D45" s="106"/>
      <c r="E45" s="5" t="s">
        <v>6</v>
      </c>
      <c r="F45" s="10"/>
      <c r="G45" s="33"/>
    </row>
    <row r="46" spans="1:7" s="35" customFormat="1" ht="87" customHeight="1" x14ac:dyDescent="0.25">
      <c r="A46" s="106"/>
      <c r="B46" s="106"/>
      <c r="C46" s="106"/>
      <c r="D46" s="106"/>
      <c r="E46" s="5" t="s">
        <v>5</v>
      </c>
      <c r="F46" s="10"/>
      <c r="G46" s="33"/>
    </row>
    <row r="47" spans="1:7" s="35" customFormat="1" ht="87" customHeight="1" x14ac:dyDescent="0.25">
      <c r="A47" s="106"/>
      <c r="B47" s="106"/>
      <c r="C47" s="106"/>
      <c r="D47" s="106"/>
      <c r="E47" s="41" t="s">
        <v>17</v>
      </c>
      <c r="F47" s="7" t="str">
        <f>IF(SUM(F43:F46)=0,"",SUM(F43:F46))</f>
        <v/>
      </c>
      <c r="G47" s="33"/>
    </row>
    <row r="48" spans="1:7" s="35" customFormat="1" ht="87" customHeight="1" x14ac:dyDescent="0.25">
      <c r="A48" s="106"/>
      <c r="B48" s="106"/>
      <c r="C48" s="106"/>
      <c r="D48" s="106"/>
      <c r="E48" s="41" t="s">
        <v>18</v>
      </c>
      <c r="F48" s="13"/>
      <c r="G48" s="34"/>
    </row>
    <row r="49" spans="1:7" s="35" customFormat="1" ht="39" customHeight="1" x14ac:dyDescent="0.25">
      <c r="A49" s="111" t="s">
        <v>16</v>
      </c>
      <c r="B49" s="112"/>
      <c r="C49" s="112"/>
      <c r="D49" s="112"/>
      <c r="E49" s="112"/>
      <c r="F49" s="112"/>
      <c r="G49" s="113"/>
    </row>
    <row r="50" spans="1:7" s="35" customFormat="1" ht="67.900000000000006" customHeight="1" x14ac:dyDescent="0.25">
      <c r="A50" s="101" t="s">
        <v>59</v>
      </c>
      <c r="B50" s="102"/>
      <c r="C50" s="102"/>
      <c r="D50" s="102"/>
      <c r="E50" s="102"/>
      <c r="F50" s="102"/>
      <c r="G50" s="103"/>
    </row>
    <row r="51" spans="1:7" s="35" customFormat="1" ht="100.35" customHeight="1" x14ac:dyDescent="0.25">
      <c r="A51" s="45" t="s">
        <v>9</v>
      </c>
      <c r="B51" s="45" t="s">
        <v>10</v>
      </c>
      <c r="C51" s="45" t="s">
        <v>23</v>
      </c>
      <c r="D51" s="46" t="s">
        <v>22</v>
      </c>
      <c r="E51" s="46" t="s">
        <v>1</v>
      </c>
      <c r="F51" s="47" t="s">
        <v>43</v>
      </c>
      <c r="G51" s="48" t="s">
        <v>2</v>
      </c>
    </row>
    <row r="52" spans="1:7" s="35" customFormat="1" ht="87" customHeight="1" x14ac:dyDescent="0.25">
      <c r="A52" s="106" t="s">
        <v>60</v>
      </c>
      <c r="B52" s="106" t="s">
        <v>65</v>
      </c>
      <c r="C52" s="106" t="s">
        <v>62</v>
      </c>
      <c r="D52" s="106" t="s">
        <v>61</v>
      </c>
      <c r="E52" s="4" t="s">
        <v>3</v>
      </c>
      <c r="F52" s="9"/>
      <c r="G52" s="32"/>
    </row>
    <row r="53" spans="1:7" s="35" customFormat="1" ht="87" customHeight="1" x14ac:dyDescent="0.25">
      <c r="A53" s="106"/>
      <c r="B53" s="106"/>
      <c r="C53" s="106"/>
      <c r="D53" s="106"/>
      <c r="E53" s="5" t="s">
        <v>4</v>
      </c>
      <c r="F53" s="10"/>
      <c r="G53" s="33"/>
    </row>
    <row r="54" spans="1:7" s="35" customFormat="1" ht="87" customHeight="1" x14ac:dyDescent="0.25">
      <c r="A54" s="106"/>
      <c r="B54" s="106"/>
      <c r="C54" s="106"/>
      <c r="D54" s="106"/>
      <c r="E54" s="5" t="s">
        <v>6</v>
      </c>
      <c r="F54" s="10"/>
      <c r="G54" s="33"/>
    </row>
    <row r="55" spans="1:7" s="35" customFormat="1" ht="87" customHeight="1" x14ac:dyDescent="0.25">
      <c r="A55" s="106"/>
      <c r="B55" s="106"/>
      <c r="C55" s="106"/>
      <c r="D55" s="106"/>
      <c r="E55" s="5" t="s">
        <v>5</v>
      </c>
      <c r="F55" s="10"/>
      <c r="G55" s="33"/>
    </row>
    <row r="56" spans="1:7" s="35" customFormat="1" ht="87" customHeight="1" x14ac:dyDescent="0.25">
      <c r="A56" s="106"/>
      <c r="B56" s="106"/>
      <c r="C56" s="106"/>
      <c r="D56" s="106"/>
      <c r="E56" s="49" t="s">
        <v>69</v>
      </c>
      <c r="F56" s="81" t="s">
        <v>81</v>
      </c>
      <c r="G56" s="33"/>
    </row>
    <row r="57" spans="1:7" s="35" customFormat="1" ht="87" customHeight="1" x14ac:dyDescent="0.25">
      <c r="A57" s="106"/>
      <c r="B57" s="106"/>
      <c r="C57" s="106"/>
      <c r="D57" s="106"/>
      <c r="E57" s="49" t="s">
        <v>18</v>
      </c>
      <c r="F57" s="80">
        <v>0.5</v>
      </c>
      <c r="G57" s="34"/>
    </row>
    <row r="58" spans="1:7" s="35" customFormat="1" ht="87" customHeight="1" x14ac:dyDescent="0.25">
      <c r="A58" s="106" t="s">
        <v>11</v>
      </c>
      <c r="B58" s="106" t="s">
        <v>14</v>
      </c>
      <c r="C58" s="106" t="s">
        <v>14</v>
      </c>
      <c r="D58" s="106" t="s">
        <v>11</v>
      </c>
      <c r="E58" s="4" t="s">
        <v>3</v>
      </c>
      <c r="F58" s="9"/>
      <c r="G58" s="55"/>
    </row>
    <row r="59" spans="1:7" s="35" customFormat="1" ht="87" customHeight="1" x14ac:dyDescent="0.25">
      <c r="A59" s="106"/>
      <c r="B59" s="106"/>
      <c r="C59" s="106"/>
      <c r="D59" s="106"/>
      <c r="E59" s="5" t="s">
        <v>4</v>
      </c>
      <c r="F59" s="10"/>
      <c r="G59" s="56"/>
    </row>
    <row r="60" spans="1:7" s="35" customFormat="1" ht="87" customHeight="1" x14ac:dyDescent="0.25">
      <c r="A60" s="106"/>
      <c r="B60" s="106"/>
      <c r="C60" s="106"/>
      <c r="D60" s="106"/>
      <c r="E60" s="5" t="s">
        <v>6</v>
      </c>
      <c r="F60" s="10"/>
      <c r="G60" s="56"/>
    </row>
    <row r="61" spans="1:7" s="35" customFormat="1" ht="87" customHeight="1" x14ac:dyDescent="0.25">
      <c r="A61" s="106"/>
      <c r="B61" s="106"/>
      <c r="C61" s="106"/>
      <c r="D61" s="106"/>
      <c r="E61" s="5" t="s">
        <v>5</v>
      </c>
      <c r="F61" s="10"/>
      <c r="G61" s="56"/>
    </row>
    <row r="62" spans="1:7" s="35" customFormat="1" ht="87" customHeight="1" x14ac:dyDescent="0.25">
      <c r="A62" s="106"/>
      <c r="B62" s="106"/>
      <c r="C62" s="106"/>
      <c r="D62" s="106"/>
      <c r="E62" s="49" t="s">
        <v>17</v>
      </c>
      <c r="F62" s="8" t="str">
        <f>IF(SUM(F58:F61)=0,"",SUM(F58:F61))</f>
        <v/>
      </c>
      <c r="G62" s="56"/>
    </row>
    <row r="63" spans="1:7" s="35" customFormat="1" ht="87" customHeight="1" x14ac:dyDescent="0.25">
      <c r="A63" s="106"/>
      <c r="B63" s="106"/>
      <c r="C63" s="106"/>
      <c r="D63" s="106"/>
      <c r="E63" s="49" t="s">
        <v>18</v>
      </c>
      <c r="F63" s="11"/>
      <c r="G63" s="57"/>
    </row>
    <row r="64" spans="1:7" s="35" customFormat="1" ht="100.35" customHeight="1" x14ac:dyDescent="0.25">
      <c r="A64" s="50" t="s">
        <v>9</v>
      </c>
      <c r="B64" s="50" t="s">
        <v>10</v>
      </c>
      <c r="C64" s="50" t="s">
        <v>23</v>
      </c>
      <c r="D64" s="51" t="s">
        <v>22</v>
      </c>
      <c r="E64" s="51" t="s">
        <v>1</v>
      </c>
      <c r="F64" s="52" t="s">
        <v>43</v>
      </c>
      <c r="G64" s="53" t="s">
        <v>2</v>
      </c>
    </row>
    <row r="65" spans="1:7" s="35" customFormat="1" ht="87" customHeight="1" x14ac:dyDescent="0.25">
      <c r="A65" s="106" t="s">
        <v>12</v>
      </c>
      <c r="B65" s="106" t="s">
        <v>15</v>
      </c>
      <c r="C65" s="106" t="s">
        <v>15</v>
      </c>
      <c r="D65" s="106" t="s">
        <v>12</v>
      </c>
      <c r="E65" s="4" t="s">
        <v>3</v>
      </c>
      <c r="F65" s="9"/>
      <c r="G65" s="32"/>
    </row>
    <row r="66" spans="1:7" s="35" customFormat="1" ht="87" customHeight="1" x14ac:dyDescent="0.25">
      <c r="A66" s="106"/>
      <c r="B66" s="106"/>
      <c r="C66" s="106"/>
      <c r="D66" s="106"/>
      <c r="E66" s="5" t="s">
        <v>4</v>
      </c>
      <c r="F66" s="10"/>
      <c r="G66" s="33"/>
    </row>
    <row r="67" spans="1:7" s="35" customFormat="1" ht="87" customHeight="1" x14ac:dyDescent="0.25">
      <c r="A67" s="106"/>
      <c r="B67" s="106"/>
      <c r="C67" s="106"/>
      <c r="D67" s="106"/>
      <c r="E67" s="5" t="s">
        <v>6</v>
      </c>
      <c r="F67" s="10"/>
      <c r="G67" s="33"/>
    </row>
    <row r="68" spans="1:7" s="35" customFormat="1" ht="87" customHeight="1" x14ac:dyDescent="0.25">
      <c r="A68" s="106"/>
      <c r="B68" s="106"/>
      <c r="C68" s="106"/>
      <c r="D68" s="106"/>
      <c r="E68" s="5" t="s">
        <v>5</v>
      </c>
      <c r="F68" s="10"/>
      <c r="G68" s="33"/>
    </row>
    <row r="69" spans="1:7" s="35" customFormat="1" ht="87" customHeight="1" x14ac:dyDescent="0.25">
      <c r="A69" s="106"/>
      <c r="B69" s="106"/>
      <c r="C69" s="106"/>
      <c r="D69" s="106"/>
      <c r="E69" s="49" t="s">
        <v>17</v>
      </c>
      <c r="F69" s="8" t="str">
        <f>IF(SUM(F65:F68)=0,"",SUM(F65:F68))</f>
        <v/>
      </c>
      <c r="G69" s="33"/>
    </row>
    <row r="70" spans="1:7" s="35" customFormat="1" ht="87" customHeight="1" x14ac:dyDescent="0.25">
      <c r="A70" s="106"/>
      <c r="B70" s="106"/>
      <c r="C70" s="106"/>
      <c r="D70" s="106"/>
      <c r="E70" s="49" t="s">
        <v>18</v>
      </c>
      <c r="F70" s="11"/>
      <c r="G70" s="34"/>
    </row>
    <row r="71" spans="1:7" s="35" customFormat="1" ht="39" customHeight="1" x14ac:dyDescent="0.25">
      <c r="A71" s="95" t="s">
        <v>20</v>
      </c>
      <c r="B71" s="96"/>
      <c r="C71" s="96"/>
      <c r="D71" s="96"/>
      <c r="E71" s="96"/>
      <c r="F71" s="96"/>
      <c r="G71" s="97"/>
    </row>
    <row r="72" spans="1:7" s="35" customFormat="1" ht="330" customHeight="1" x14ac:dyDescent="0.25">
      <c r="A72" s="114" t="s">
        <v>66</v>
      </c>
      <c r="B72" s="99"/>
      <c r="C72" s="99"/>
      <c r="D72" s="99"/>
      <c r="E72" s="99"/>
      <c r="F72" s="99"/>
      <c r="G72" s="100"/>
    </row>
    <row r="73" spans="1:7" s="35" customFormat="1" ht="330" customHeight="1" x14ac:dyDescent="0.25">
      <c r="A73" s="98"/>
      <c r="B73" s="99"/>
      <c r="C73" s="99"/>
      <c r="D73" s="99"/>
      <c r="E73" s="99"/>
      <c r="F73" s="99"/>
      <c r="G73" s="100"/>
    </row>
    <row r="74" spans="1:7" s="35" customFormat="1" ht="330" customHeight="1" x14ac:dyDescent="0.25">
      <c r="A74" s="98"/>
      <c r="B74" s="99"/>
      <c r="C74" s="99"/>
      <c r="D74" s="99"/>
      <c r="E74" s="99"/>
      <c r="F74" s="99"/>
      <c r="G74" s="100"/>
    </row>
    <row r="75" spans="1:7" s="35" customFormat="1" ht="330" customHeight="1" x14ac:dyDescent="0.25">
      <c r="A75" s="101"/>
      <c r="B75" s="102"/>
      <c r="C75" s="102"/>
      <c r="D75" s="102"/>
      <c r="E75" s="102"/>
      <c r="F75" s="102"/>
      <c r="G75" s="103"/>
    </row>
    <row r="76" spans="1:7" s="35" customFormat="1" ht="39" customHeight="1" x14ac:dyDescent="0.25">
      <c r="A76" s="95" t="s">
        <v>19</v>
      </c>
      <c r="B76" s="96"/>
      <c r="C76" s="96"/>
      <c r="D76" s="96"/>
      <c r="E76" s="96"/>
      <c r="F76" s="96"/>
      <c r="G76" s="97"/>
    </row>
    <row r="77" spans="1:7" s="35" customFormat="1" ht="330" customHeight="1" x14ac:dyDescent="0.25">
      <c r="A77" s="98"/>
      <c r="B77" s="99"/>
      <c r="C77" s="99"/>
      <c r="D77" s="99"/>
      <c r="E77" s="99"/>
      <c r="F77" s="99"/>
      <c r="G77" s="100"/>
    </row>
    <row r="78" spans="1:7" s="35" customFormat="1" ht="330" customHeight="1" x14ac:dyDescent="0.25">
      <c r="A78" s="98"/>
      <c r="B78" s="99"/>
      <c r="C78" s="99"/>
      <c r="D78" s="99"/>
      <c r="E78" s="99"/>
      <c r="F78" s="99"/>
      <c r="G78" s="100"/>
    </row>
    <row r="79" spans="1:7" s="35" customFormat="1" ht="330" customHeight="1" x14ac:dyDescent="0.25">
      <c r="A79" s="98"/>
      <c r="B79" s="99"/>
      <c r="C79" s="99"/>
      <c r="D79" s="99"/>
      <c r="E79" s="99"/>
      <c r="F79" s="99"/>
      <c r="G79" s="100"/>
    </row>
    <row r="80" spans="1:7" s="35" customFormat="1" ht="330" customHeight="1" x14ac:dyDescent="0.25">
      <c r="A80" s="101"/>
      <c r="B80" s="102"/>
      <c r="C80" s="102"/>
      <c r="D80" s="102"/>
      <c r="E80" s="102"/>
      <c r="F80" s="102"/>
      <c r="G80" s="103"/>
    </row>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pans="1:7" s="35" customFormat="1" x14ac:dyDescent="0.25"/>
    <row r="98" spans="1:7" s="35" customFormat="1" x14ac:dyDescent="0.25"/>
    <row r="99" spans="1:7" s="35" customFormat="1" x14ac:dyDescent="0.25"/>
    <row r="100" spans="1:7" s="35" customFormat="1" x14ac:dyDescent="0.25"/>
    <row r="101" spans="1:7" s="35" customFormat="1" x14ac:dyDescent="0.25"/>
    <row r="102" spans="1:7" s="35" customFormat="1" x14ac:dyDescent="0.25"/>
    <row r="103" spans="1:7" s="35" customFormat="1" x14ac:dyDescent="0.25"/>
    <row r="104" spans="1:7" s="35" customFormat="1" x14ac:dyDescent="0.25"/>
    <row r="105" spans="1:7" s="35" customFormat="1" x14ac:dyDescent="0.25"/>
    <row r="106" spans="1:7" s="35" customFormat="1" x14ac:dyDescent="0.25"/>
    <row r="107" spans="1:7" s="35" customFormat="1" x14ac:dyDescent="0.25"/>
    <row r="108" spans="1:7" x14ac:dyDescent="0.25">
      <c r="A108" s="35"/>
      <c r="B108" s="35"/>
      <c r="C108" s="35"/>
      <c r="D108" s="35"/>
      <c r="E108" s="35"/>
      <c r="F108" s="35"/>
      <c r="G108" s="35"/>
    </row>
    <row r="109" spans="1:7" x14ac:dyDescent="0.25">
      <c r="A109" s="35"/>
      <c r="B109" s="35"/>
      <c r="C109" s="35"/>
      <c r="D109" s="35"/>
      <c r="E109" s="35"/>
      <c r="F109" s="35"/>
      <c r="G109" s="35"/>
    </row>
    <row r="110" spans="1:7" x14ac:dyDescent="0.25">
      <c r="A110" s="35"/>
      <c r="B110" s="35"/>
      <c r="C110" s="35"/>
      <c r="D110" s="35"/>
      <c r="E110" s="35"/>
      <c r="F110" s="35"/>
      <c r="G110" s="35"/>
    </row>
    <row r="111" spans="1:7" x14ac:dyDescent="0.25">
      <c r="A111" s="35"/>
      <c r="B111" s="35"/>
      <c r="C111" s="35"/>
      <c r="D111" s="35"/>
      <c r="E111" s="35"/>
      <c r="F111" s="35"/>
      <c r="G111" s="35"/>
    </row>
    <row r="112" spans="1:7" x14ac:dyDescent="0.25">
      <c r="A112" s="35"/>
      <c r="B112" s="35"/>
      <c r="C112" s="35"/>
      <c r="D112" s="35"/>
      <c r="E112" s="35"/>
      <c r="F112" s="35"/>
      <c r="G112" s="35"/>
    </row>
    <row r="113" spans="1:7" x14ac:dyDescent="0.25">
      <c r="A113" s="35"/>
      <c r="B113" s="35"/>
      <c r="C113" s="35"/>
      <c r="D113" s="35"/>
      <c r="E113" s="35"/>
      <c r="F113" s="35"/>
      <c r="G113" s="35"/>
    </row>
    <row r="114" spans="1:7" x14ac:dyDescent="0.25">
      <c r="A114" s="35"/>
      <c r="B114" s="35"/>
      <c r="C114" s="35"/>
      <c r="D114" s="35"/>
      <c r="E114" s="35"/>
      <c r="F114" s="35"/>
      <c r="G114" s="35"/>
    </row>
    <row r="115" spans="1:7" x14ac:dyDescent="0.25">
      <c r="A115" s="35"/>
      <c r="B115" s="35"/>
      <c r="C115" s="35"/>
      <c r="D115" s="35"/>
      <c r="E115" s="35"/>
      <c r="F115" s="35"/>
      <c r="G115" s="35"/>
    </row>
    <row r="116" spans="1:7" x14ac:dyDescent="0.25">
      <c r="A116" s="35"/>
      <c r="B116" s="35"/>
      <c r="C116" s="35"/>
      <c r="D116" s="35"/>
      <c r="E116" s="35"/>
      <c r="F116" s="35"/>
      <c r="G116" s="35"/>
    </row>
    <row r="117" spans="1:7" x14ac:dyDescent="0.25">
      <c r="A117" s="35"/>
      <c r="B117" s="35"/>
      <c r="C117" s="35"/>
      <c r="D117" s="35"/>
      <c r="E117" s="35"/>
      <c r="F117" s="35"/>
      <c r="G117" s="35"/>
    </row>
    <row r="118" spans="1:7" x14ac:dyDescent="0.25">
      <c r="A118" s="35"/>
      <c r="B118" s="35"/>
      <c r="C118" s="35"/>
      <c r="D118" s="35"/>
      <c r="E118" s="35"/>
      <c r="F118" s="35"/>
      <c r="G118" s="35"/>
    </row>
    <row r="119" spans="1:7" x14ac:dyDescent="0.25">
      <c r="A119" s="35"/>
      <c r="B119" s="35"/>
      <c r="C119" s="35"/>
      <c r="D119" s="35"/>
      <c r="E119" s="35"/>
      <c r="F119" s="35"/>
      <c r="G119" s="35"/>
    </row>
    <row r="120" spans="1:7" x14ac:dyDescent="0.25">
      <c r="A120" s="35"/>
      <c r="B120" s="35"/>
      <c r="C120" s="35"/>
      <c r="D120" s="35"/>
      <c r="E120" s="35"/>
      <c r="F120" s="35"/>
      <c r="G120" s="35"/>
    </row>
    <row r="121" spans="1:7" x14ac:dyDescent="0.25">
      <c r="A121" s="35"/>
      <c r="B121" s="35"/>
      <c r="C121" s="35"/>
      <c r="D121" s="35"/>
      <c r="E121" s="35"/>
      <c r="F121" s="35"/>
      <c r="G121" s="35"/>
    </row>
    <row r="122" spans="1:7" x14ac:dyDescent="0.25">
      <c r="A122" s="35"/>
      <c r="B122" s="35"/>
      <c r="C122" s="35"/>
      <c r="D122" s="35"/>
      <c r="E122" s="35"/>
      <c r="F122" s="35"/>
      <c r="G122" s="35"/>
    </row>
    <row r="123" spans="1:7" x14ac:dyDescent="0.25">
      <c r="A123" s="35"/>
      <c r="B123" s="35"/>
      <c r="C123" s="35"/>
      <c r="D123" s="35"/>
      <c r="E123" s="35"/>
      <c r="F123" s="35"/>
      <c r="G123" s="35"/>
    </row>
    <row r="124" spans="1:7" x14ac:dyDescent="0.25">
      <c r="A124" s="35"/>
      <c r="B124" s="35"/>
      <c r="C124" s="35"/>
      <c r="D124" s="35"/>
      <c r="E124" s="35"/>
      <c r="F124" s="35"/>
      <c r="G124" s="35"/>
    </row>
    <row r="125" spans="1:7" x14ac:dyDescent="0.25">
      <c r="A125" s="35"/>
      <c r="B125" s="35"/>
      <c r="C125" s="35"/>
      <c r="D125" s="35"/>
      <c r="E125" s="35"/>
      <c r="F125" s="35"/>
      <c r="G125" s="35"/>
    </row>
    <row r="126" spans="1:7" x14ac:dyDescent="0.25">
      <c r="A126" s="35"/>
      <c r="B126" s="35"/>
      <c r="C126" s="35"/>
      <c r="D126" s="35"/>
      <c r="E126" s="35"/>
      <c r="F126" s="35"/>
      <c r="G126" s="35"/>
    </row>
    <row r="127" spans="1:7" x14ac:dyDescent="0.25">
      <c r="A127" s="35"/>
      <c r="B127" s="35"/>
      <c r="C127" s="35"/>
      <c r="D127" s="35"/>
      <c r="E127" s="35"/>
      <c r="F127" s="35"/>
      <c r="G127" s="35"/>
    </row>
  </sheetData>
  <mergeCells count="48">
    <mergeCell ref="A71:G71"/>
    <mergeCell ref="A72:G75"/>
    <mergeCell ref="A58:A63"/>
    <mergeCell ref="B58:B63"/>
    <mergeCell ref="C58:C63"/>
    <mergeCell ref="D58:D63"/>
    <mergeCell ref="A65:A70"/>
    <mergeCell ref="B65:B70"/>
    <mergeCell ref="C65:C70"/>
    <mergeCell ref="D65:D70"/>
    <mergeCell ref="A49:G49"/>
    <mergeCell ref="A50:G50"/>
    <mergeCell ref="A52:A57"/>
    <mergeCell ref="B52:B57"/>
    <mergeCell ref="C52:C57"/>
    <mergeCell ref="D52:D57"/>
    <mergeCell ref="A37:A42"/>
    <mergeCell ref="B37:B42"/>
    <mergeCell ref="C37:C42"/>
    <mergeCell ref="D37:D42"/>
    <mergeCell ref="A43:A48"/>
    <mergeCell ref="B43:B48"/>
    <mergeCell ref="C43:C48"/>
    <mergeCell ref="D43:D48"/>
    <mergeCell ref="A14:A19"/>
    <mergeCell ref="B14:B19"/>
    <mergeCell ref="C14:C19"/>
    <mergeCell ref="D14:D19"/>
    <mergeCell ref="A21:A26"/>
    <mergeCell ref="B21:B26"/>
    <mergeCell ref="C21:C26"/>
    <mergeCell ref="D21:D26"/>
    <mergeCell ref="A76:G76"/>
    <mergeCell ref="A77:G80"/>
    <mergeCell ref="A1:G1"/>
    <mergeCell ref="A2:G2"/>
    <mergeCell ref="A8:A13"/>
    <mergeCell ref="A3:G3"/>
    <mergeCell ref="C8:C13"/>
    <mergeCell ref="D8:D13"/>
    <mergeCell ref="A6:G6"/>
    <mergeCell ref="A4:G4"/>
    <mergeCell ref="B8:B13"/>
    <mergeCell ref="A28:G28"/>
    <mergeCell ref="A30:A35"/>
    <mergeCell ref="B30:B35"/>
    <mergeCell ref="C30:C35"/>
    <mergeCell ref="D30:D35"/>
  </mergeCells>
  <conditionalFormatting sqref="F8:F10">
    <cfRule type="expression" dxfId="815" priority="101">
      <formula>AND(TODAY()&gt;=#REF!,TODAY()&lt;#REF!)</formula>
    </cfRule>
  </conditionalFormatting>
  <conditionalFormatting sqref="F8:F10">
    <cfRule type="expression" dxfId="814" priority="102" stopIfTrue="1">
      <formula>NOT(AND(MAX(#REF!,#REF!)&gt;=#REF!,MIN(#REF!,#REF!)&lt;#REF!))</formula>
    </cfRule>
    <cfRule type="expression" dxfId="813" priority="103">
      <formula>AND(#REF!&gt;=#REF!,#REF!&lt;#REF!)</formula>
    </cfRule>
    <cfRule type="expression" dxfId="812" priority="104" stopIfTrue="1">
      <formula>AND(#REF!&gt;=#REF!,#REF!&lt;#REF!)</formula>
    </cfRule>
  </conditionalFormatting>
  <conditionalFormatting sqref="F11:F13">
    <cfRule type="expression" dxfId="811" priority="97">
      <formula>AND(TODAY()&gt;=#REF!,TODAY()&lt;#REF!)</formula>
    </cfRule>
  </conditionalFormatting>
  <conditionalFormatting sqref="F11:F13">
    <cfRule type="expression" dxfId="810" priority="98" stopIfTrue="1">
      <formula>NOT(AND(MAX(#REF!,#REF!)&gt;=#REF!,MIN(#REF!,#REF!)&lt;#REF!))</formula>
    </cfRule>
    <cfRule type="expression" dxfId="809" priority="99">
      <formula>AND(#REF!&gt;=#REF!,#REF!&lt;#REF!)</formula>
    </cfRule>
    <cfRule type="expression" dxfId="808" priority="100" stopIfTrue="1">
      <formula>AND(#REF!&gt;=#REF!,#REF!&lt;#REF!)</formula>
    </cfRule>
  </conditionalFormatting>
  <conditionalFormatting sqref="F33 F35">
    <cfRule type="expression" dxfId="807" priority="89">
      <formula>AND(TODAY()&gt;=#REF!,TODAY()&lt;#REF!)</formula>
    </cfRule>
  </conditionalFormatting>
  <conditionalFormatting sqref="F17 F19">
    <cfRule type="expression" dxfId="806" priority="81">
      <formula>AND(TODAY()&gt;=#REF!,TODAY()&lt;#REF!)</formula>
    </cfRule>
  </conditionalFormatting>
  <conditionalFormatting sqref="F30:F32">
    <cfRule type="expression" dxfId="805" priority="93">
      <formula>AND(TODAY()&gt;=#REF!,TODAY()&lt;#REF!)</formula>
    </cfRule>
  </conditionalFormatting>
  <conditionalFormatting sqref="F30:F32">
    <cfRule type="expression" dxfId="804" priority="94" stopIfTrue="1">
      <formula>NOT(AND(MAX(#REF!,#REF!)&gt;=#REF!,MIN(#REF!,#REF!)&lt;#REF!))</formula>
    </cfRule>
    <cfRule type="expression" dxfId="803" priority="95">
      <formula>AND(#REF!&gt;=#REF!,#REF!&lt;#REF!)</formula>
    </cfRule>
    <cfRule type="expression" dxfId="802" priority="96" stopIfTrue="1">
      <formula>AND(#REF!&gt;=#REF!,#REF!&lt;#REF!)</formula>
    </cfRule>
  </conditionalFormatting>
  <conditionalFormatting sqref="F33 F35">
    <cfRule type="expression" dxfId="801" priority="90" stopIfTrue="1">
      <formula>NOT(AND(MAX(#REF!,#REF!)&gt;=#REF!,MIN(#REF!,#REF!)&lt;#REF!))</formula>
    </cfRule>
    <cfRule type="expression" dxfId="800" priority="91">
      <formula>AND(#REF!&gt;=#REF!,#REF!&lt;#REF!)</formula>
    </cfRule>
    <cfRule type="expression" dxfId="799" priority="92" stopIfTrue="1">
      <formula>AND(#REF!&gt;=#REF!,#REF!&lt;#REF!)</formula>
    </cfRule>
  </conditionalFormatting>
  <conditionalFormatting sqref="F14:F16">
    <cfRule type="expression" dxfId="798" priority="85">
      <formula>AND(TODAY()&gt;=#REF!,TODAY()&lt;#REF!)</formula>
    </cfRule>
  </conditionalFormatting>
  <conditionalFormatting sqref="F14:F16">
    <cfRule type="expression" dxfId="797" priority="86" stopIfTrue="1">
      <formula>NOT(AND(MAX(#REF!,#REF!)&gt;=#REF!,MIN(#REF!,#REF!)&lt;#REF!))</formula>
    </cfRule>
    <cfRule type="expression" dxfId="796" priority="87">
      <formula>AND(#REF!&gt;=#REF!,#REF!&lt;#REF!)</formula>
    </cfRule>
    <cfRule type="expression" dxfId="795" priority="88" stopIfTrue="1">
      <formula>AND(#REF!&gt;=#REF!,#REF!&lt;#REF!)</formula>
    </cfRule>
  </conditionalFormatting>
  <conditionalFormatting sqref="F17 F19">
    <cfRule type="expression" dxfId="794" priority="82" stopIfTrue="1">
      <formula>NOT(AND(MAX(#REF!,#REF!)&gt;=#REF!,MIN(#REF!,#REF!)&lt;#REF!))</formula>
    </cfRule>
    <cfRule type="expression" dxfId="793" priority="83">
      <formula>AND(#REF!&gt;=#REF!,#REF!&lt;#REF!)</formula>
    </cfRule>
    <cfRule type="expression" dxfId="792" priority="84" stopIfTrue="1">
      <formula>AND(#REF!&gt;=#REF!,#REF!&lt;#REF!)</formula>
    </cfRule>
  </conditionalFormatting>
  <conditionalFormatting sqref="F24 F26">
    <cfRule type="expression" dxfId="791" priority="73">
      <formula>AND(TODAY()&gt;=#REF!,TODAY()&lt;#REF!)</formula>
    </cfRule>
  </conditionalFormatting>
  <conditionalFormatting sqref="F21:F23">
    <cfRule type="expression" dxfId="790" priority="77">
      <formula>AND(TODAY()&gt;=#REF!,TODAY()&lt;#REF!)</formula>
    </cfRule>
  </conditionalFormatting>
  <conditionalFormatting sqref="F21:F23">
    <cfRule type="expression" dxfId="789" priority="78" stopIfTrue="1">
      <formula>NOT(AND(MAX(#REF!,#REF!)&gt;=#REF!,MIN(#REF!,#REF!)&lt;#REF!))</formula>
    </cfRule>
    <cfRule type="expression" dxfId="788" priority="79">
      <formula>AND(#REF!&gt;=#REF!,#REF!&lt;#REF!)</formula>
    </cfRule>
    <cfRule type="expression" dxfId="787" priority="80" stopIfTrue="1">
      <formula>AND(#REF!&gt;=#REF!,#REF!&lt;#REF!)</formula>
    </cfRule>
  </conditionalFormatting>
  <conditionalFormatting sqref="F24 F26">
    <cfRule type="expression" dxfId="786" priority="74" stopIfTrue="1">
      <formula>NOT(AND(MAX(#REF!,#REF!)&gt;=#REF!,MIN(#REF!,#REF!)&lt;#REF!))</formula>
    </cfRule>
    <cfRule type="expression" dxfId="785" priority="75">
      <formula>AND(#REF!&gt;=#REF!,#REF!&lt;#REF!)</formula>
    </cfRule>
    <cfRule type="expression" dxfId="784" priority="76" stopIfTrue="1">
      <formula>AND(#REF!&gt;=#REF!,#REF!&lt;#REF!)</formula>
    </cfRule>
  </conditionalFormatting>
  <conditionalFormatting sqref="F40 F42">
    <cfRule type="expression" dxfId="783" priority="65">
      <formula>AND(TODAY()&gt;=#REF!,TODAY()&lt;#REF!)</formula>
    </cfRule>
  </conditionalFormatting>
  <conditionalFormatting sqref="F37:F39">
    <cfRule type="expression" dxfId="782" priority="69">
      <formula>AND(TODAY()&gt;=#REF!,TODAY()&lt;#REF!)</formula>
    </cfRule>
  </conditionalFormatting>
  <conditionalFormatting sqref="F37:F39">
    <cfRule type="expression" dxfId="781" priority="70" stopIfTrue="1">
      <formula>NOT(AND(MAX(#REF!,#REF!)&gt;=#REF!,MIN(#REF!,#REF!)&lt;#REF!))</formula>
    </cfRule>
    <cfRule type="expression" dxfId="780" priority="71">
      <formula>AND(#REF!&gt;=#REF!,#REF!&lt;#REF!)</formula>
    </cfRule>
    <cfRule type="expression" dxfId="779" priority="72" stopIfTrue="1">
      <formula>AND(#REF!&gt;=#REF!,#REF!&lt;#REF!)</formula>
    </cfRule>
  </conditionalFormatting>
  <conditionalFormatting sqref="F40 F42">
    <cfRule type="expression" dxfId="778" priority="66" stopIfTrue="1">
      <formula>NOT(AND(MAX(#REF!,#REF!)&gt;=#REF!,MIN(#REF!,#REF!)&lt;#REF!))</formula>
    </cfRule>
    <cfRule type="expression" dxfId="777" priority="67">
      <formula>AND(#REF!&gt;=#REF!,#REF!&lt;#REF!)</formula>
    </cfRule>
    <cfRule type="expression" dxfId="776" priority="68" stopIfTrue="1">
      <formula>AND(#REF!&gt;=#REF!,#REF!&lt;#REF!)</formula>
    </cfRule>
  </conditionalFormatting>
  <conditionalFormatting sqref="F46 F48">
    <cfRule type="expression" dxfId="775" priority="57">
      <formula>AND(TODAY()&gt;=#REF!,TODAY()&lt;#REF!)</formula>
    </cfRule>
  </conditionalFormatting>
  <conditionalFormatting sqref="F43:F45">
    <cfRule type="expression" dxfId="774" priority="61">
      <formula>AND(TODAY()&gt;=#REF!,TODAY()&lt;#REF!)</formula>
    </cfRule>
  </conditionalFormatting>
  <conditionalFormatting sqref="F43:F45">
    <cfRule type="expression" dxfId="773" priority="62" stopIfTrue="1">
      <formula>NOT(AND(MAX(#REF!,#REF!)&gt;=#REF!,MIN(#REF!,#REF!)&lt;#REF!))</formula>
    </cfRule>
    <cfRule type="expression" dxfId="772" priority="63">
      <formula>AND(#REF!&gt;=#REF!,#REF!&lt;#REF!)</formula>
    </cfRule>
    <cfRule type="expression" dxfId="771" priority="64" stopIfTrue="1">
      <formula>AND(#REF!&gt;=#REF!,#REF!&lt;#REF!)</formula>
    </cfRule>
  </conditionalFormatting>
  <conditionalFormatting sqref="F46 F48">
    <cfRule type="expression" dxfId="770" priority="58" stopIfTrue="1">
      <formula>NOT(AND(MAX(#REF!,#REF!)&gt;=#REF!,MIN(#REF!,#REF!)&lt;#REF!))</formula>
    </cfRule>
    <cfRule type="expression" dxfId="769" priority="59">
      <formula>AND(#REF!&gt;=#REF!,#REF!&lt;#REF!)</formula>
    </cfRule>
    <cfRule type="expression" dxfId="768" priority="60" stopIfTrue="1">
      <formula>AND(#REF!&gt;=#REF!,#REF!&lt;#REF!)</formula>
    </cfRule>
  </conditionalFormatting>
  <conditionalFormatting sqref="F55 F57">
    <cfRule type="expression" dxfId="767" priority="49">
      <formula>AND(TODAY()&gt;=#REF!,TODAY()&lt;#REF!)</formula>
    </cfRule>
  </conditionalFormatting>
  <conditionalFormatting sqref="F52:F54">
    <cfRule type="expression" dxfId="766" priority="53">
      <formula>AND(TODAY()&gt;=#REF!,TODAY()&lt;#REF!)</formula>
    </cfRule>
  </conditionalFormatting>
  <conditionalFormatting sqref="F52:F54">
    <cfRule type="expression" dxfId="765" priority="54" stopIfTrue="1">
      <formula>NOT(AND(MAX(#REF!,#REF!)&gt;=#REF!,MIN(#REF!,#REF!)&lt;#REF!))</formula>
    </cfRule>
    <cfRule type="expression" dxfId="764" priority="55">
      <formula>AND(#REF!&gt;=#REF!,#REF!&lt;#REF!)</formula>
    </cfRule>
    <cfRule type="expression" dxfId="763" priority="56" stopIfTrue="1">
      <formula>AND(#REF!&gt;=#REF!,#REF!&lt;#REF!)</formula>
    </cfRule>
  </conditionalFormatting>
  <conditionalFormatting sqref="F55 F57">
    <cfRule type="expression" dxfId="762" priority="50" stopIfTrue="1">
      <formula>NOT(AND(MAX(#REF!,#REF!)&gt;=#REF!,MIN(#REF!,#REF!)&lt;#REF!))</formula>
    </cfRule>
    <cfRule type="expression" dxfId="761" priority="51">
      <formula>AND(#REF!&gt;=#REF!,#REF!&lt;#REF!)</formula>
    </cfRule>
    <cfRule type="expression" dxfId="760" priority="52" stopIfTrue="1">
      <formula>AND(#REF!&gt;=#REF!,#REF!&lt;#REF!)</formula>
    </cfRule>
  </conditionalFormatting>
  <conditionalFormatting sqref="F61 F63">
    <cfRule type="expression" dxfId="759" priority="41">
      <formula>AND(TODAY()&gt;=#REF!,TODAY()&lt;#REF!)</formula>
    </cfRule>
  </conditionalFormatting>
  <conditionalFormatting sqref="F58:F60">
    <cfRule type="expression" dxfId="758" priority="45">
      <formula>AND(TODAY()&gt;=#REF!,TODAY()&lt;#REF!)</formula>
    </cfRule>
  </conditionalFormatting>
  <conditionalFormatting sqref="F58:F60">
    <cfRule type="expression" dxfId="757" priority="46" stopIfTrue="1">
      <formula>NOT(AND(MAX(#REF!,#REF!)&gt;=#REF!,MIN(#REF!,#REF!)&lt;#REF!))</formula>
    </cfRule>
    <cfRule type="expression" dxfId="756" priority="47">
      <formula>AND(#REF!&gt;=#REF!,#REF!&lt;#REF!)</formula>
    </cfRule>
    <cfRule type="expression" dxfId="755" priority="48" stopIfTrue="1">
      <formula>AND(#REF!&gt;=#REF!,#REF!&lt;#REF!)</formula>
    </cfRule>
  </conditionalFormatting>
  <conditionalFormatting sqref="F61 F63">
    <cfRule type="expression" dxfId="754" priority="42" stopIfTrue="1">
      <formula>NOT(AND(MAX(#REF!,#REF!)&gt;=#REF!,MIN(#REF!,#REF!)&lt;#REF!))</formula>
    </cfRule>
    <cfRule type="expression" dxfId="753" priority="43">
      <formula>AND(#REF!&gt;=#REF!,#REF!&lt;#REF!)</formula>
    </cfRule>
    <cfRule type="expression" dxfId="752" priority="44" stopIfTrue="1">
      <formula>AND(#REF!&gt;=#REF!,#REF!&lt;#REF!)</formula>
    </cfRule>
  </conditionalFormatting>
  <conditionalFormatting sqref="F68 F70">
    <cfRule type="expression" dxfId="751" priority="33">
      <formula>AND(TODAY()&gt;=#REF!,TODAY()&lt;#REF!)</formula>
    </cfRule>
  </conditionalFormatting>
  <conditionalFormatting sqref="F65:F67">
    <cfRule type="expression" dxfId="750" priority="37">
      <formula>AND(TODAY()&gt;=#REF!,TODAY()&lt;#REF!)</formula>
    </cfRule>
  </conditionalFormatting>
  <conditionalFormatting sqref="F65:F67">
    <cfRule type="expression" dxfId="749" priority="38" stopIfTrue="1">
      <formula>NOT(AND(MAX(#REF!,#REF!)&gt;=#REF!,MIN(#REF!,#REF!)&lt;#REF!))</formula>
    </cfRule>
    <cfRule type="expression" dxfId="748" priority="39">
      <formula>AND(#REF!&gt;=#REF!,#REF!&lt;#REF!)</formula>
    </cfRule>
    <cfRule type="expression" dxfId="747" priority="40" stopIfTrue="1">
      <formula>AND(#REF!&gt;=#REF!,#REF!&lt;#REF!)</formula>
    </cfRule>
  </conditionalFormatting>
  <conditionalFormatting sqref="F68 F70">
    <cfRule type="expression" dxfId="746" priority="34" stopIfTrue="1">
      <formula>NOT(AND(MAX(#REF!,#REF!)&gt;=#REF!,MIN(#REF!,#REF!)&lt;#REF!))</formula>
    </cfRule>
    <cfRule type="expression" dxfId="745" priority="35">
      <formula>AND(#REF!&gt;=#REF!,#REF!&lt;#REF!)</formula>
    </cfRule>
    <cfRule type="expression" dxfId="744" priority="36" stopIfTrue="1">
      <formula>AND(#REF!&gt;=#REF!,#REF!&lt;#REF!)</formula>
    </cfRule>
  </conditionalFormatting>
  <conditionalFormatting sqref="F18">
    <cfRule type="expression" dxfId="743" priority="29">
      <formula>AND(TODAY()&gt;=#REF!,TODAY()&lt;#REF!)</formula>
    </cfRule>
  </conditionalFormatting>
  <conditionalFormatting sqref="F18">
    <cfRule type="expression" dxfId="742" priority="30" stopIfTrue="1">
      <formula>NOT(AND(MAX(#REF!,#REF!)&gt;=#REF!,MIN(#REF!,#REF!)&lt;#REF!))</formula>
    </cfRule>
    <cfRule type="expression" dxfId="741" priority="31">
      <formula>AND(#REF!&gt;=#REF!,#REF!&lt;#REF!)</formula>
    </cfRule>
    <cfRule type="expression" dxfId="740" priority="32" stopIfTrue="1">
      <formula>AND(#REF!&gt;=#REF!,#REF!&lt;#REF!)</formula>
    </cfRule>
  </conditionalFormatting>
  <conditionalFormatting sqref="F25">
    <cfRule type="expression" dxfId="739" priority="25">
      <formula>AND(TODAY()&gt;=#REF!,TODAY()&lt;#REF!)</formula>
    </cfRule>
  </conditionalFormatting>
  <conditionalFormatting sqref="F25">
    <cfRule type="expression" dxfId="738" priority="26" stopIfTrue="1">
      <formula>NOT(AND(MAX(#REF!,#REF!)&gt;=#REF!,MIN(#REF!,#REF!)&lt;#REF!))</formula>
    </cfRule>
    <cfRule type="expression" dxfId="737" priority="27">
      <formula>AND(#REF!&gt;=#REF!,#REF!&lt;#REF!)</formula>
    </cfRule>
    <cfRule type="expression" dxfId="736" priority="28" stopIfTrue="1">
      <formula>AND(#REF!&gt;=#REF!,#REF!&lt;#REF!)</formula>
    </cfRule>
  </conditionalFormatting>
  <conditionalFormatting sqref="F34">
    <cfRule type="expression" dxfId="735" priority="21">
      <formula>AND(TODAY()&gt;=#REF!,TODAY()&lt;#REF!)</formula>
    </cfRule>
  </conditionalFormatting>
  <conditionalFormatting sqref="F34">
    <cfRule type="expression" dxfId="734" priority="22" stopIfTrue="1">
      <formula>NOT(AND(MAX(#REF!,#REF!)&gt;=#REF!,MIN(#REF!,#REF!)&lt;#REF!))</formula>
    </cfRule>
    <cfRule type="expression" dxfId="733" priority="23">
      <formula>AND(#REF!&gt;=#REF!,#REF!&lt;#REF!)</formula>
    </cfRule>
    <cfRule type="expression" dxfId="732" priority="24" stopIfTrue="1">
      <formula>AND(#REF!&gt;=#REF!,#REF!&lt;#REF!)</formula>
    </cfRule>
  </conditionalFormatting>
  <conditionalFormatting sqref="F41">
    <cfRule type="expression" dxfId="731" priority="17">
      <formula>AND(TODAY()&gt;=#REF!,TODAY()&lt;#REF!)</formula>
    </cfRule>
  </conditionalFormatting>
  <conditionalFormatting sqref="F41">
    <cfRule type="expression" dxfId="730" priority="18" stopIfTrue="1">
      <formula>NOT(AND(MAX(#REF!,#REF!)&gt;=#REF!,MIN(#REF!,#REF!)&lt;#REF!))</formula>
    </cfRule>
    <cfRule type="expression" dxfId="729" priority="19">
      <formula>AND(#REF!&gt;=#REF!,#REF!&lt;#REF!)</formula>
    </cfRule>
    <cfRule type="expression" dxfId="728" priority="20" stopIfTrue="1">
      <formula>AND(#REF!&gt;=#REF!,#REF!&lt;#REF!)</formula>
    </cfRule>
  </conditionalFormatting>
  <conditionalFormatting sqref="F47">
    <cfRule type="expression" dxfId="727" priority="13">
      <formula>AND(TODAY()&gt;=#REF!,TODAY()&lt;#REF!)</formula>
    </cfRule>
  </conditionalFormatting>
  <conditionalFormatting sqref="F47">
    <cfRule type="expression" dxfId="726" priority="14" stopIfTrue="1">
      <formula>NOT(AND(MAX(#REF!,#REF!)&gt;=#REF!,MIN(#REF!,#REF!)&lt;#REF!))</formula>
    </cfRule>
    <cfRule type="expression" dxfId="725" priority="15">
      <formula>AND(#REF!&gt;=#REF!,#REF!&lt;#REF!)</formula>
    </cfRule>
    <cfRule type="expression" dxfId="724" priority="16" stopIfTrue="1">
      <formula>AND(#REF!&gt;=#REF!,#REF!&lt;#REF!)</formula>
    </cfRule>
  </conditionalFormatting>
  <conditionalFormatting sqref="F56">
    <cfRule type="expression" dxfId="723" priority="9">
      <formula>AND(TODAY()&gt;=#REF!,TODAY()&lt;#REF!)</formula>
    </cfRule>
  </conditionalFormatting>
  <conditionalFormatting sqref="F56">
    <cfRule type="expression" dxfId="722" priority="10" stopIfTrue="1">
      <formula>NOT(AND(MAX(#REF!,#REF!)&gt;=#REF!,MIN(#REF!,#REF!)&lt;#REF!))</formula>
    </cfRule>
    <cfRule type="expression" dxfId="721" priority="11">
      <formula>AND(#REF!&gt;=#REF!,#REF!&lt;#REF!)</formula>
    </cfRule>
    <cfRule type="expression" dxfId="720" priority="12" stopIfTrue="1">
      <formula>AND(#REF!&gt;=#REF!,#REF!&lt;#REF!)</formula>
    </cfRule>
  </conditionalFormatting>
  <conditionalFormatting sqref="F62">
    <cfRule type="expression" dxfId="719" priority="5">
      <formula>AND(TODAY()&gt;=#REF!,TODAY()&lt;#REF!)</formula>
    </cfRule>
  </conditionalFormatting>
  <conditionalFormatting sqref="F62">
    <cfRule type="expression" dxfId="718" priority="6" stopIfTrue="1">
      <formula>NOT(AND(MAX(#REF!,#REF!)&gt;=#REF!,MIN(#REF!,#REF!)&lt;#REF!))</formula>
    </cfRule>
    <cfRule type="expression" dxfId="717" priority="7">
      <formula>AND(#REF!&gt;=#REF!,#REF!&lt;#REF!)</formula>
    </cfRule>
    <cfRule type="expression" dxfId="716" priority="8" stopIfTrue="1">
      <formula>AND(#REF!&gt;=#REF!,#REF!&lt;#REF!)</formula>
    </cfRule>
  </conditionalFormatting>
  <conditionalFormatting sqref="F69">
    <cfRule type="expression" dxfId="715" priority="1">
      <formula>AND(TODAY()&gt;=#REF!,TODAY()&lt;#REF!)</formula>
    </cfRule>
  </conditionalFormatting>
  <conditionalFormatting sqref="F69">
    <cfRule type="expression" dxfId="714" priority="2" stopIfTrue="1">
      <formula>NOT(AND(MAX(#REF!,#REF!)&gt;=#REF!,MIN(#REF!,#REF!)&lt;#REF!))</formula>
    </cfRule>
    <cfRule type="expression" dxfId="713" priority="3">
      <formula>AND(#REF!&gt;=#REF!,#REF!&lt;#REF!)</formula>
    </cfRule>
    <cfRule type="expression" dxfId="71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FFD8-A352-4400-86BC-462ACE1D3360}">
  <sheetPr>
    <pageSetUpPr fitToPage="1"/>
  </sheetPr>
  <dimension ref="A1:DF127"/>
  <sheetViews>
    <sheetView showGridLines="0" showRuler="0" topLeftCell="A44" zoomScale="30" zoomScaleNormal="30" zoomScalePageLayoutView="70" workbookViewId="0">
      <selection activeCell="A52" sqref="A52:A57"/>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15" t="s">
        <v>21</v>
      </c>
      <c r="B1" s="115"/>
      <c r="C1" s="115"/>
      <c r="D1" s="115"/>
      <c r="E1" s="115"/>
      <c r="F1" s="115"/>
      <c r="G1" s="115"/>
    </row>
    <row r="2" spans="1:110" ht="40.5" x14ac:dyDescent="0.25">
      <c r="A2" s="116" t="str">
        <f>+H2</f>
        <v>Population Domain: Children with Special Health Care Needs (CSHCN)</v>
      </c>
      <c r="B2" s="116"/>
      <c r="C2" s="116"/>
      <c r="D2" s="116"/>
      <c r="E2" s="116"/>
      <c r="F2" s="116"/>
      <c r="G2" s="116"/>
      <c r="H2" s="24" t="str" cm="1">
        <f t="array" ref="H2:N2">+'2020-2021'!A2:G2</f>
        <v>Population Domain: Children with Special Health Care Needs (CSHCN)</v>
      </c>
      <c r="I2" s="24">
        <v>0</v>
      </c>
      <c r="J2" s="24">
        <v>0</v>
      </c>
      <c r="K2" s="24">
        <v>0</v>
      </c>
      <c r="L2" s="24">
        <v>0</v>
      </c>
      <c r="M2" s="24">
        <v>0</v>
      </c>
      <c r="N2" s="24">
        <v>0</v>
      </c>
    </row>
    <row r="3" spans="1:110" ht="37.5" x14ac:dyDescent="0.25">
      <c r="A3" s="117" t="str">
        <f>+H3</f>
        <v>Priority Need: Transition</v>
      </c>
      <c r="B3" s="118"/>
      <c r="C3" s="118"/>
      <c r="D3" s="118"/>
      <c r="E3" s="118"/>
      <c r="F3" s="118"/>
      <c r="G3" s="118"/>
      <c r="H3" s="24" t="str" cm="1">
        <f t="array" ref="H3:N3">+'2020-2021'!A3:G3</f>
        <v>Priority Need: Transition</v>
      </c>
      <c r="I3" s="24">
        <v>0</v>
      </c>
      <c r="J3" s="24">
        <v>0</v>
      </c>
      <c r="K3" s="24">
        <v>0</v>
      </c>
      <c r="L3" s="24">
        <v>0</v>
      </c>
      <c r="M3" s="24">
        <v>0</v>
      </c>
      <c r="N3" s="24">
        <v>0</v>
      </c>
    </row>
    <row r="4" spans="1:110" s="24" customFormat="1" ht="34.5" x14ac:dyDescent="0.25">
      <c r="A4" s="119" t="str">
        <f>+H4</f>
        <v xml:space="preserve">NPM#12: Percent of adolescents with and without special health care needs, ages 12-17, who received services necessary to make transitions to adult health care </v>
      </c>
      <c r="B4" s="120"/>
      <c r="C4" s="120"/>
      <c r="D4" s="120"/>
      <c r="E4" s="120"/>
      <c r="F4" s="120"/>
      <c r="G4" s="120"/>
      <c r="H4" s="24" t="str" cm="1">
        <f t="array" ref="H4:N4">+'2020-2021'!A4:G4</f>
        <v xml:space="preserve">NPM#12: Percent of adolescents with and without special health care needs, ages 12-17, who received services necessary to make transitions to adult health care </v>
      </c>
      <c r="I4" s="24">
        <v>0</v>
      </c>
      <c r="J4" s="24">
        <v>0</v>
      </c>
      <c r="K4" s="24">
        <v>0</v>
      </c>
      <c r="L4" s="24">
        <v>0</v>
      </c>
      <c r="M4" s="24">
        <v>0</v>
      </c>
      <c r="N4" s="24">
        <v>0</v>
      </c>
    </row>
    <row r="5" spans="1:110" s="19" customFormat="1" ht="39" customHeight="1" x14ac:dyDescent="0.25">
      <c r="A5" s="121" t="s">
        <v>7</v>
      </c>
      <c r="B5" s="122"/>
      <c r="C5" s="122"/>
      <c r="D5" s="122"/>
      <c r="E5" s="122"/>
      <c r="F5" s="122"/>
      <c r="G5" s="123"/>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101" t="str">
        <f>+H6</f>
        <v xml:space="preserve">Title V will provide resources and technical assistance necessary to implement evidence-based or evidence-informed and/or promising practices to advance health care transition in North Dakota through September 30, 2025. </v>
      </c>
      <c r="B6" s="102"/>
      <c r="C6" s="102"/>
      <c r="D6" s="102"/>
      <c r="E6" s="102"/>
      <c r="F6" s="102"/>
      <c r="G6" s="103"/>
      <c r="H6" s="24" t="str" cm="1">
        <f t="array" ref="H6:N6">+IF('2020-2021'!A6:G6="","",'2020-2021'!A6:G6)</f>
        <v xml:space="preserve">Title V will provide resources and technical assistance necessary to implement evidence-based or evidence-informed and/or promising practices to advance health care transition in North Dakota through September 30, 2025.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22</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06" t="str">
        <f>+H8</f>
        <v xml:space="preserve">a. Fund various projects that develop or further enhance infrastructure and capacity required for successful transitions from pediatric to adult health care for all children, including children with special health care needs. </v>
      </c>
      <c r="B8" s="124" t="s">
        <v>70</v>
      </c>
      <c r="C8" s="124" t="s">
        <v>71</v>
      </c>
      <c r="D8" s="106" t="s">
        <v>86</v>
      </c>
      <c r="E8" s="59"/>
      <c r="F8" s="9"/>
      <c r="G8" s="60"/>
      <c r="H8" s="18" t="str" cm="1">
        <f t="array" ref="H8:H13">+'2020-2021'!A8:A13</f>
        <v xml:space="preserve">a. Fund various projects that develop or further enhance infrastructure and capacity required for successful transitions from pediatric to adult health care for all children, including children with special health care needs. </v>
      </c>
      <c r="I8" s="18"/>
      <c r="J8" s="18"/>
      <c r="K8" s="18" t="str" cm="1">
        <f t="array" ref="K8:K13">+'2020-2021'!D8:D13</f>
        <v xml:space="preserve">a. Percentage of individuals age 14 to 21 served in SHS multidisciplinary clinics that received a transition assessment. </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06"/>
      <c r="B9" s="124"/>
      <c r="C9" s="124"/>
      <c r="D9" s="106"/>
      <c r="E9" s="61"/>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06"/>
      <c r="B10" s="124"/>
      <c r="C10" s="124"/>
      <c r="D10" s="106"/>
      <c r="E10" s="61"/>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06"/>
      <c r="B11" s="124"/>
      <c r="C11" s="124"/>
      <c r="D11" s="106"/>
      <c r="E11" s="59" t="s">
        <v>96</v>
      </c>
      <c r="F11" s="10">
        <v>0.70099999999999996</v>
      </c>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06"/>
      <c r="B12" s="124"/>
      <c r="C12" s="124"/>
      <c r="D12" s="106"/>
      <c r="E12" s="84" t="s">
        <v>68</v>
      </c>
      <c r="F12" s="85">
        <v>0.81200000000000006</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06"/>
      <c r="B13" s="124"/>
      <c r="C13" s="124"/>
      <c r="D13" s="106"/>
      <c r="E13" s="63" t="s">
        <v>18</v>
      </c>
      <c r="F13" s="79">
        <v>1</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06" t="str">
        <f>+H14</f>
        <v>b.</v>
      </c>
      <c r="B14" s="124" t="s">
        <v>14</v>
      </c>
      <c r="C14" s="124" t="s">
        <v>14</v>
      </c>
      <c r="D14" s="106"/>
      <c r="E14" s="59"/>
      <c r="F14" s="9"/>
      <c r="G14" s="60"/>
      <c r="H14" s="18" t="str" cm="1">
        <f t="array" ref="H14:H19">+'2020-2021'!A14:A19</f>
        <v>b.</v>
      </c>
      <c r="I14" s="18"/>
      <c r="J14" s="18"/>
      <c r="K14" s="18" t="str" cm="1">
        <f t="array" ref="K14:K19">+'2020-2021'!D14:D19</f>
        <v>b.</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06"/>
      <c r="B15" s="124"/>
      <c r="C15" s="124"/>
      <c r="D15" s="106"/>
      <c r="E15" s="61"/>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06"/>
      <c r="B16" s="124"/>
      <c r="C16" s="124"/>
      <c r="D16" s="106"/>
      <c r="E16" s="61"/>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06"/>
      <c r="B17" s="124"/>
      <c r="C17" s="124"/>
      <c r="D17" s="106"/>
      <c r="E17" s="61"/>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06"/>
      <c r="B18" s="124"/>
      <c r="C18" s="124"/>
      <c r="D18" s="106"/>
      <c r="E18" s="63" t="s">
        <v>26</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06"/>
      <c r="B19" s="124"/>
      <c r="C19" s="124"/>
      <c r="D19" s="106"/>
      <c r="E19" s="63" t="s">
        <v>18</v>
      </c>
      <c r="F19" s="15" t="str">
        <f>IF(+'2020-2021'!F19=0,"",+'2020-2021'!F19)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t="s">
        <v>22</v>
      </c>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106" t="str">
        <f>+H21</f>
        <v>c.</v>
      </c>
      <c r="B21" s="124" t="s">
        <v>15</v>
      </c>
      <c r="C21" s="124" t="s">
        <v>15</v>
      </c>
      <c r="D21" s="106"/>
      <c r="E21" s="59"/>
      <c r="F21" s="9"/>
      <c r="G21" s="60"/>
      <c r="H21" s="18" t="str" cm="1">
        <f t="array" ref="H21:H26">+'2020-2021'!A21:A26</f>
        <v>c.</v>
      </c>
      <c r="I21" s="18"/>
      <c r="J21" s="18"/>
      <c r="K21" s="18" t="str" cm="1">
        <f t="array" ref="K21:K26">+'2020-2021'!D21:D26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106"/>
      <c r="B22" s="124"/>
      <c r="C22" s="124"/>
      <c r="D22" s="106"/>
      <c r="E22" s="61"/>
      <c r="F22" s="10"/>
      <c r="G22" s="62"/>
      <c r="H22" s="25">
        <v>0</v>
      </c>
      <c r="K22" s="25">
        <v>0</v>
      </c>
    </row>
    <row r="23" spans="1:110" s="25" customFormat="1" ht="87" customHeight="1" x14ac:dyDescent="0.25">
      <c r="A23" s="106"/>
      <c r="B23" s="124"/>
      <c r="C23" s="124"/>
      <c r="D23" s="106"/>
      <c r="E23" s="61"/>
      <c r="F23" s="10"/>
      <c r="G23" s="62"/>
      <c r="H23" s="25">
        <v>0</v>
      </c>
      <c r="K23" s="25">
        <v>0</v>
      </c>
    </row>
    <row r="24" spans="1:110" s="25" customFormat="1" ht="87" customHeight="1" x14ac:dyDescent="0.25">
      <c r="A24" s="106"/>
      <c r="B24" s="124"/>
      <c r="C24" s="124"/>
      <c r="D24" s="106"/>
      <c r="E24" s="61"/>
      <c r="F24" s="10"/>
      <c r="G24" s="62"/>
      <c r="H24" s="25">
        <v>0</v>
      </c>
      <c r="K24" s="25">
        <v>0</v>
      </c>
    </row>
    <row r="25" spans="1:110" s="25" customFormat="1" ht="87" customHeight="1" x14ac:dyDescent="0.25">
      <c r="A25" s="106"/>
      <c r="B25" s="124"/>
      <c r="C25" s="124"/>
      <c r="D25" s="106"/>
      <c r="E25" s="63" t="s">
        <v>26</v>
      </c>
      <c r="F25" s="20" t="str">
        <f>IF(SUM(F21:F24)=0,"",SUM(F21:F24))</f>
        <v/>
      </c>
      <c r="G25" s="62"/>
      <c r="H25" s="25">
        <v>0</v>
      </c>
      <c r="K25" s="25">
        <v>0</v>
      </c>
    </row>
    <row r="26" spans="1:110" s="25" customFormat="1" ht="87" customHeight="1" x14ac:dyDescent="0.25">
      <c r="A26" s="106"/>
      <c r="B26" s="124"/>
      <c r="C26" s="124"/>
      <c r="D26" s="106"/>
      <c r="E26" s="63" t="s">
        <v>18</v>
      </c>
      <c r="F26" s="15" t="str">
        <f>IF(+'2020-2021'!F26=0,"",+'2020-2021'!F26)</f>
        <v/>
      </c>
      <c r="G26" s="64"/>
      <c r="H26" s="25">
        <v>0</v>
      </c>
      <c r="K26" s="25">
        <v>0</v>
      </c>
    </row>
    <row r="27" spans="1:110" s="25" customFormat="1" ht="39" customHeight="1" x14ac:dyDescent="0.25">
      <c r="A27" s="125" t="s">
        <v>8</v>
      </c>
      <c r="B27" s="126"/>
      <c r="C27" s="126"/>
      <c r="D27" s="126"/>
      <c r="E27" s="126"/>
      <c r="F27" s="126"/>
      <c r="G27" s="127"/>
    </row>
    <row r="28" spans="1:110" s="25" customFormat="1" ht="67.900000000000006" customHeight="1" x14ac:dyDescent="0.25">
      <c r="A28" s="101" t="str">
        <f>+H28</f>
        <v xml:space="preserve">Title V will increase the level of knowledge for providers and other professionals working with families on transitioning from pediatric to adult health care by September 30, 2025. </v>
      </c>
      <c r="B28" s="102"/>
      <c r="C28" s="102"/>
      <c r="D28" s="102"/>
      <c r="E28" s="102"/>
      <c r="F28" s="102"/>
      <c r="G28" s="103"/>
      <c r="H28" s="24" t="str" cm="1">
        <f t="array" ref="H28:N28">+IF('2020-2021'!A28:G28="","",'2020-2021'!A28:G28)</f>
        <v xml:space="preserve">Title V will increase the level of knowledge for providers and other professionals working with families on transitioning from pediatric to adult health care by September 30, 2025. </v>
      </c>
      <c r="I28" s="25" t="str">
        <v/>
      </c>
      <c r="J28" s="25" t="str">
        <v/>
      </c>
      <c r="K28" s="25" t="str">
        <v/>
      </c>
      <c r="L28" s="25" t="str">
        <v/>
      </c>
      <c r="M28" s="25" t="str">
        <v/>
      </c>
      <c r="N28" s="25" t="str">
        <v/>
      </c>
    </row>
    <row r="29" spans="1:110" s="26" customFormat="1" ht="100.35" customHeight="1" x14ac:dyDescent="0.4">
      <c r="A29" s="36" t="s">
        <v>9</v>
      </c>
      <c r="B29" s="36" t="s">
        <v>10</v>
      </c>
      <c r="C29" s="36" t="s">
        <v>23</v>
      </c>
      <c r="D29" s="37" t="s">
        <v>22</v>
      </c>
      <c r="E29" s="37" t="s">
        <v>1</v>
      </c>
      <c r="F29" s="38" t="s">
        <v>43</v>
      </c>
      <c r="G29" s="39" t="s">
        <v>2</v>
      </c>
    </row>
    <row r="30" spans="1:110" s="25" customFormat="1" ht="87" customHeight="1" x14ac:dyDescent="0.25">
      <c r="A30" s="106" t="str">
        <f>+H30</f>
        <v xml:space="preserve">a. Increase and enhance transition education to health care providers and professionals from Title V staff through various methods. </v>
      </c>
      <c r="B30" s="124" t="s">
        <v>77</v>
      </c>
      <c r="C30" s="124" t="s">
        <v>76</v>
      </c>
      <c r="D30" s="106" t="s">
        <v>87</v>
      </c>
      <c r="E30" s="59"/>
      <c r="F30" s="9"/>
      <c r="G30" s="60"/>
      <c r="H30" s="18" t="str" cm="1">
        <f t="array" ref="H30:H35">+'2020-2021'!A30:A35</f>
        <v xml:space="preserve">a. Increase and enhance transition education to health care providers and professionals from Title V staff through various methods. </v>
      </c>
      <c r="I30" s="18"/>
      <c r="J30" s="18"/>
      <c r="K30" s="18" t="str" cm="1">
        <f t="array" ref="K30:K35">+'2020-2021'!D30:D35</f>
        <v xml:space="preserve">a. Number of educational opportunities provided to health care professionals/providers from Title V regarding health care transition. </v>
      </c>
    </row>
    <row r="31" spans="1:110" s="25" customFormat="1" ht="87" customHeight="1" x14ac:dyDescent="0.25">
      <c r="A31" s="106"/>
      <c r="B31" s="124"/>
      <c r="C31" s="124"/>
      <c r="D31" s="106"/>
      <c r="E31" s="61"/>
      <c r="F31" s="10"/>
      <c r="G31" s="62"/>
      <c r="H31" s="25">
        <v>0</v>
      </c>
      <c r="K31" s="25">
        <v>0</v>
      </c>
    </row>
    <row r="32" spans="1:110" s="25" customFormat="1" ht="87" customHeight="1" x14ac:dyDescent="0.25">
      <c r="A32" s="106"/>
      <c r="B32" s="124"/>
      <c r="C32" s="124"/>
      <c r="D32" s="106"/>
      <c r="E32" s="61"/>
      <c r="F32" s="10"/>
      <c r="G32" s="62"/>
      <c r="H32" s="25">
        <v>0</v>
      </c>
      <c r="K32" s="25">
        <v>0</v>
      </c>
    </row>
    <row r="33" spans="1:11" s="25" customFormat="1" ht="87" customHeight="1" x14ac:dyDescent="0.25">
      <c r="A33" s="106"/>
      <c r="B33" s="124"/>
      <c r="C33" s="124"/>
      <c r="D33" s="106"/>
      <c r="E33" s="61" t="s">
        <v>98</v>
      </c>
      <c r="F33" s="10">
        <v>8</v>
      </c>
      <c r="G33" s="62"/>
      <c r="H33" s="25">
        <v>0</v>
      </c>
      <c r="K33" s="25">
        <v>0</v>
      </c>
    </row>
    <row r="34" spans="1:11" s="25" customFormat="1" ht="87" customHeight="1" x14ac:dyDescent="0.25">
      <c r="A34" s="106"/>
      <c r="B34" s="124"/>
      <c r="C34" s="124"/>
      <c r="D34" s="106"/>
      <c r="E34" s="84" t="s">
        <v>92</v>
      </c>
      <c r="F34" s="86">
        <v>6</v>
      </c>
      <c r="G34" s="62"/>
      <c r="H34" s="25">
        <v>0</v>
      </c>
      <c r="K34" s="25">
        <v>0</v>
      </c>
    </row>
    <row r="35" spans="1:11" s="25" customFormat="1" ht="87" customHeight="1" x14ac:dyDescent="0.25">
      <c r="A35" s="106"/>
      <c r="B35" s="124"/>
      <c r="C35" s="124"/>
      <c r="D35" s="106"/>
      <c r="E35" s="65" t="s">
        <v>18</v>
      </c>
      <c r="F35" s="13">
        <v>20</v>
      </c>
      <c r="G35" s="64"/>
      <c r="H35" s="25">
        <v>0</v>
      </c>
      <c r="K35" s="25">
        <v>0</v>
      </c>
    </row>
    <row r="36" spans="1:11" s="25" customFormat="1" ht="100.35" customHeight="1" x14ac:dyDescent="0.25">
      <c r="A36" s="42" t="s">
        <v>9</v>
      </c>
      <c r="B36" s="42" t="s">
        <v>10</v>
      </c>
      <c r="C36" s="42" t="s">
        <v>23</v>
      </c>
      <c r="D36" s="43" t="s">
        <v>22</v>
      </c>
      <c r="E36" s="43" t="s">
        <v>1</v>
      </c>
      <c r="F36" s="17" t="s">
        <v>43</v>
      </c>
      <c r="G36" s="44" t="s">
        <v>2</v>
      </c>
    </row>
    <row r="37" spans="1:11" s="25" customFormat="1" ht="87" customHeight="1" x14ac:dyDescent="0.25">
      <c r="A37" s="106" t="str">
        <f>+H37</f>
        <v xml:space="preserve">b. Increase and enhance transition education to school personnel from Title V staff through various methods. </v>
      </c>
      <c r="B37" s="124" t="s">
        <v>78</v>
      </c>
      <c r="C37" s="124" t="s">
        <v>72</v>
      </c>
      <c r="D37" s="106" t="s">
        <v>88</v>
      </c>
      <c r="E37" s="59"/>
      <c r="F37" s="9"/>
      <c r="G37" s="60"/>
      <c r="H37" s="18" t="str" cm="1">
        <f t="array" ref="H37:H42">+'2020-2021'!A37:A42</f>
        <v xml:space="preserve">b. Increase and enhance transition education to school personnel from Title V staff through various methods. </v>
      </c>
      <c r="I37" s="18"/>
      <c r="J37" s="18"/>
      <c r="K37" s="18" t="str" cm="1">
        <f t="array" ref="K37:K42">+'2020-2021'!D37:D42</f>
        <v xml:space="preserve">b. Number of educational opportunities provided to school personnel from Title V regarding health care transition. </v>
      </c>
    </row>
    <row r="38" spans="1:11" s="25" customFormat="1" ht="87" customHeight="1" x14ac:dyDescent="0.25">
      <c r="A38" s="106"/>
      <c r="B38" s="124"/>
      <c r="C38" s="124"/>
      <c r="D38" s="106"/>
      <c r="E38" s="61"/>
      <c r="F38" s="10"/>
      <c r="G38" s="62"/>
      <c r="H38" s="25">
        <v>0</v>
      </c>
      <c r="K38" s="25">
        <v>0</v>
      </c>
    </row>
    <row r="39" spans="1:11" s="25" customFormat="1" ht="87" customHeight="1" x14ac:dyDescent="0.25">
      <c r="A39" s="106"/>
      <c r="B39" s="124"/>
      <c r="C39" s="124"/>
      <c r="D39" s="106"/>
      <c r="E39" s="61"/>
      <c r="F39" s="10"/>
      <c r="G39" s="62"/>
      <c r="H39" s="25">
        <v>0</v>
      </c>
      <c r="K39" s="25">
        <v>0</v>
      </c>
    </row>
    <row r="40" spans="1:11" s="25" customFormat="1" ht="87" customHeight="1" x14ac:dyDescent="0.25">
      <c r="A40" s="106"/>
      <c r="B40" s="124"/>
      <c r="C40" s="124"/>
      <c r="D40" s="106"/>
      <c r="E40" s="61" t="s">
        <v>69</v>
      </c>
      <c r="F40" s="10">
        <v>0</v>
      </c>
      <c r="G40" s="62"/>
      <c r="H40" s="25">
        <v>0</v>
      </c>
      <c r="K40" s="25">
        <v>0</v>
      </c>
    </row>
    <row r="41" spans="1:11" s="25" customFormat="1" ht="87" customHeight="1" x14ac:dyDescent="0.25">
      <c r="A41" s="106"/>
      <c r="B41" s="124"/>
      <c r="C41" s="124"/>
      <c r="D41" s="106"/>
      <c r="E41" s="84" t="s">
        <v>97</v>
      </c>
      <c r="F41" s="86">
        <v>0</v>
      </c>
      <c r="G41" s="62"/>
      <c r="H41" s="25">
        <v>0</v>
      </c>
      <c r="K41" s="25">
        <v>0</v>
      </c>
    </row>
    <row r="42" spans="1:11" s="25" customFormat="1" ht="87" customHeight="1" x14ac:dyDescent="0.25">
      <c r="A42" s="106"/>
      <c r="B42" s="124"/>
      <c r="C42" s="124"/>
      <c r="D42" s="106"/>
      <c r="E42" s="65" t="s">
        <v>18</v>
      </c>
      <c r="F42" s="13">
        <v>7</v>
      </c>
      <c r="G42" s="64"/>
      <c r="H42" s="25">
        <v>0</v>
      </c>
      <c r="K42" s="25">
        <v>0</v>
      </c>
    </row>
    <row r="43" spans="1:11" s="25" customFormat="1" ht="87" customHeight="1" x14ac:dyDescent="0.25">
      <c r="A43" s="106" t="str">
        <f>+H43</f>
        <v>c.</v>
      </c>
      <c r="B43" s="124" t="s">
        <v>15</v>
      </c>
      <c r="C43" s="124" t="s">
        <v>15</v>
      </c>
      <c r="D43" s="106"/>
      <c r="E43" s="59"/>
      <c r="F43" s="9"/>
      <c r="G43" s="60"/>
      <c r="H43" s="18" t="str" cm="1">
        <f t="array" ref="H43:H48">+'2020-2021'!A43:A48</f>
        <v>c.</v>
      </c>
      <c r="I43" s="18"/>
      <c r="J43" s="18"/>
      <c r="K43" s="18" t="str" cm="1">
        <f t="array" ref="K43:K48">+'2020-2021'!D43:D48</f>
        <v>c.</v>
      </c>
    </row>
    <row r="44" spans="1:11" s="25" customFormat="1" ht="87" customHeight="1" x14ac:dyDescent="0.25">
      <c r="A44" s="106"/>
      <c r="B44" s="124"/>
      <c r="C44" s="124"/>
      <c r="D44" s="106"/>
      <c r="E44" s="61"/>
      <c r="F44" s="10"/>
      <c r="G44" s="62"/>
      <c r="H44" s="25">
        <v>0</v>
      </c>
      <c r="K44" s="25">
        <v>0</v>
      </c>
    </row>
    <row r="45" spans="1:11" s="25" customFormat="1" ht="87" customHeight="1" x14ac:dyDescent="0.25">
      <c r="A45" s="106"/>
      <c r="B45" s="124"/>
      <c r="C45" s="124"/>
      <c r="D45" s="106"/>
      <c r="E45" s="61"/>
      <c r="F45" s="10"/>
      <c r="G45" s="62"/>
      <c r="H45" s="25">
        <v>0</v>
      </c>
      <c r="K45" s="25">
        <v>0</v>
      </c>
    </row>
    <row r="46" spans="1:11" s="25" customFormat="1" ht="87" customHeight="1" x14ac:dyDescent="0.25">
      <c r="A46" s="106"/>
      <c r="B46" s="124"/>
      <c r="C46" s="124"/>
      <c r="D46" s="106"/>
      <c r="E46" s="61"/>
      <c r="F46" s="10"/>
      <c r="G46" s="62"/>
      <c r="H46" s="25">
        <v>0</v>
      </c>
      <c r="K46" s="25">
        <v>0</v>
      </c>
    </row>
    <row r="47" spans="1:11" s="25" customFormat="1" ht="87" customHeight="1" x14ac:dyDescent="0.25">
      <c r="A47" s="106"/>
      <c r="B47" s="124"/>
      <c r="C47" s="124"/>
      <c r="D47" s="106"/>
      <c r="E47" s="65" t="s">
        <v>26</v>
      </c>
      <c r="F47" s="14" t="str">
        <f>IF(SUM(F43:F46)=0,"",SUM(F43:F46))</f>
        <v/>
      </c>
      <c r="G47" s="62"/>
      <c r="H47" s="25">
        <v>0</v>
      </c>
      <c r="K47" s="25">
        <v>0</v>
      </c>
    </row>
    <row r="48" spans="1:11" s="25" customFormat="1" ht="87" customHeight="1" x14ac:dyDescent="0.25">
      <c r="A48" s="106"/>
      <c r="B48" s="124"/>
      <c r="C48" s="124"/>
      <c r="D48" s="106"/>
      <c r="E48" s="65" t="s">
        <v>18</v>
      </c>
      <c r="F48" s="13" t="str">
        <f>IF(+'2020-2021'!F48=0,"",+'2020-2021'!F48)</f>
        <v/>
      </c>
      <c r="G48" s="64"/>
      <c r="H48" s="25">
        <v>0</v>
      </c>
      <c r="K48" s="25">
        <v>0</v>
      </c>
    </row>
    <row r="49" spans="1:14" s="25" customFormat="1" ht="39" customHeight="1" x14ac:dyDescent="0.25">
      <c r="A49" s="111" t="s">
        <v>16</v>
      </c>
      <c r="B49" s="112"/>
      <c r="C49" s="112"/>
      <c r="D49" s="112"/>
      <c r="E49" s="112"/>
      <c r="F49" s="112"/>
      <c r="G49" s="113"/>
    </row>
    <row r="50" spans="1:14" s="25" customFormat="1" ht="67.900000000000006" customHeight="1" x14ac:dyDescent="0.25">
      <c r="A50" s="101" t="str">
        <f>+H50</f>
        <v>Title V will provide education and resources to expand family-professional partnerships around health transition through September 30, 2025.</v>
      </c>
      <c r="B50" s="102"/>
      <c r="C50" s="102"/>
      <c r="D50" s="102"/>
      <c r="E50" s="102"/>
      <c r="F50" s="102"/>
      <c r="G50" s="103"/>
      <c r="H50" s="24" t="str" cm="1">
        <f t="array" ref="H50:N50">+IF('2020-2021'!A50:G50="","",'2020-2021'!A50:G50)</f>
        <v>Title V will provide education and resources to expand family-professional partnerships around health transition through September 30, 2025.</v>
      </c>
      <c r="I50" s="25" t="str">
        <v/>
      </c>
      <c r="J50" s="25" t="str">
        <v/>
      </c>
      <c r="K50" s="25" t="str">
        <v/>
      </c>
      <c r="L50" s="25" t="str">
        <v/>
      </c>
      <c r="M50" s="25" t="str">
        <v/>
      </c>
      <c r="N50" s="25" t="str">
        <v/>
      </c>
    </row>
    <row r="51" spans="1:14" s="25" customFormat="1" ht="100.35" customHeight="1" x14ac:dyDescent="0.25">
      <c r="A51" s="45" t="s">
        <v>9</v>
      </c>
      <c r="B51" s="45" t="s">
        <v>10</v>
      </c>
      <c r="C51" s="45" t="s">
        <v>23</v>
      </c>
      <c r="D51" s="46" t="s">
        <v>22</v>
      </c>
      <c r="E51" s="46" t="s">
        <v>1</v>
      </c>
      <c r="F51" s="47" t="s">
        <v>43</v>
      </c>
      <c r="G51" s="48" t="s">
        <v>2</v>
      </c>
    </row>
    <row r="52" spans="1:14" s="25" customFormat="1" ht="87" customHeight="1" x14ac:dyDescent="0.25">
      <c r="A52" s="106" t="str">
        <f>+H52</f>
        <v xml:space="preserve">a. Provide funding to family support organizations that will train or assist families in expanding knowledge and leadership capacity around health transition. </v>
      </c>
      <c r="B52" s="124" t="s">
        <v>73</v>
      </c>
      <c r="C52" s="124" t="s">
        <v>71</v>
      </c>
      <c r="D52" s="106" t="s">
        <v>89</v>
      </c>
      <c r="E52" s="59"/>
      <c r="F52" s="9"/>
      <c r="G52" s="60"/>
      <c r="H52" s="18" t="str" cm="1">
        <f t="array" ref="H52:H57">+'2020-2021'!A52:A57</f>
        <v xml:space="preserve">a. Provide funding to family support organizations that will train or assist families in expanding knowledge and leadership capacity around health transition. </v>
      </c>
      <c r="I52" s="18"/>
      <c r="J52" s="18"/>
      <c r="K52" s="18" t="str" cm="1">
        <f t="array" ref="K52:K57">+'2020-2021'!D52:D57</f>
        <v xml:space="preserve">a. Percentage of families served by family support contracts who received education and/or training on healthcare transition. </v>
      </c>
    </row>
    <row r="53" spans="1:14" s="25" customFormat="1" ht="87" customHeight="1" x14ac:dyDescent="0.25">
      <c r="A53" s="106"/>
      <c r="B53" s="124"/>
      <c r="C53" s="124"/>
      <c r="D53" s="106"/>
      <c r="E53" s="61"/>
      <c r="F53" s="10"/>
      <c r="G53" s="62"/>
      <c r="H53" s="25">
        <v>0</v>
      </c>
      <c r="K53" s="25">
        <v>0</v>
      </c>
    </row>
    <row r="54" spans="1:14" s="25" customFormat="1" ht="87" customHeight="1" x14ac:dyDescent="0.25">
      <c r="A54" s="106"/>
      <c r="B54" s="124"/>
      <c r="C54" s="124"/>
      <c r="D54" s="106"/>
      <c r="E54" s="61"/>
      <c r="F54" s="10"/>
      <c r="G54" s="62"/>
      <c r="H54" s="25">
        <v>0</v>
      </c>
      <c r="K54" s="25">
        <v>0</v>
      </c>
    </row>
    <row r="55" spans="1:14" s="25" customFormat="1" ht="87" customHeight="1" x14ac:dyDescent="0.25">
      <c r="A55" s="106"/>
      <c r="B55" s="124"/>
      <c r="C55" s="124"/>
      <c r="D55" s="106"/>
      <c r="E55" s="59" t="s">
        <v>99</v>
      </c>
      <c r="F55" s="10">
        <v>0.161</v>
      </c>
      <c r="G55" s="62"/>
      <c r="H55" s="25">
        <v>0</v>
      </c>
      <c r="K55" s="25">
        <v>0</v>
      </c>
    </row>
    <row r="56" spans="1:14" s="25" customFormat="1" ht="87" customHeight="1" x14ac:dyDescent="0.25">
      <c r="A56" s="106"/>
      <c r="B56" s="124"/>
      <c r="C56" s="124"/>
      <c r="D56" s="106"/>
      <c r="E56" s="84" t="s">
        <v>69</v>
      </c>
      <c r="F56" s="85">
        <v>0.11</v>
      </c>
      <c r="G56" s="62"/>
      <c r="H56" s="25">
        <v>0</v>
      </c>
      <c r="K56" s="25">
        <v>0</v>
      </c>
    </row>
    <row r="57" spans="1:14" s="25" customFormat="1" ht="87" customHeight="1" x14ac:dyDescent="0.25">
      <c r="A57" s="106"/>
      <c r="B57" s="124"/>
      <c r="C57" s="124"/>
      <c r="D57" s="106"/>
      <c r="E57" s="66" t="s">
        <v>18</v>
      </c>
      <c r="F57" s="80">
        <v>0.25</v>
      </c>
      <c r="G57" s="64"/>
      <c r="H57" s="25">
        <v>0</v>
      </c>
      <c r="K57" s="25">
        <v>0</v>
      </c>
    </row>
    <row r="58" spans="1:14" s="25" customFormat="1" ht="87" customHeight="1" x14ac:dyDescent="0.25">
      <c r="A58" s="106" t="str">
        <f>+H58</f>
        <v>b.</v>
      </c>
      <c r="B58" s="124" t="s">
        <v>14</v>
      </c>
      <c r="C58" s="124" t="s">
        <v>14</v>
      </c>
      <c r="D58" s="106"/>
      <c r="E58" s="59"/>
      <c r="F58" s="9"/>
      <c r="G58" s="60"/>
      <c r="H58" s="18" t="str" cm="1">
        <f t="array" ref="H58:H63">+'2020-2021'!A58:A63</f>
        <v>b.</v>
      </c>
      <c r="I58" s="18"/>
      <c r="J58" s="18"/>
      <c r="K58" s="18" t="str" cm="1">
        <f t="array" ref="K58:K63">+'2020-2021'!D58:D63</f>
        <v>b.</v>
      </c>
    </row>
    <row r="59" spans="1:14" s="25" customFormat="1" ht="87" customHeight="1" x14ac:dyDescent="0.25">
      <c r="A59" s="106"/>
      <c r="B59" s="124"/>
      <c r="C59" s="124"/>
      <c r="D59" s="106"/>
      <c r="E59" s="61"/>
      <c r="F59" s="10"/>
      <c r="G59" s="62"/>
      <c r="H59" s="25">
        <v>0</v>
      </c>
      <c r="K59" s="25">
        <v>0</v>
      </c>
    </row>
    <row r="60" spans="1:14" s="25" customFormat="1" ht="87" customHeight="1" x14ac:dyDescent="0.25">
      <c r="A60" s="106"/>
      <c r="B60" s="124"/>
      <c r="C60" s="124"/>
      <c r="D60" s="106"/>
      <c r="E60" s="61"/>
      <c r="F60" s="10"/>
      <c r="G60" s="62"/>
      <c r="H60" s="25">
        <v>0</v>
      </c>
      <c r="K60" s="25">
        <v>0</v>
      </c>
    </row>
    <row r="61" spans="1:14" s="25" customFormat="1" ht="87" customHeight="1" x14ac:dyDescent="0.25">
      <c r="A61" s="106"/>
      <c r="B61" s="124"/>
      <c r="C61" s="124"/>
      <c r="D61" s="106"/>
      <c r="E61" s="61"/>
      <c r="F61" s="10"/>
      <c r="G61" s="62"/>
      <c r="H61" s="25">
        <v>0</v>
      </c>
      <c r="K61" s="25">
        <v>0</v>
      </c>
    </row>
    <row r="62" spans="1:14" s="25" customFormat="1" ht="87" customHeight="1" x14ac:dyDescent="0.25">
      <c r="A62" s="106"/>
      <c r="B62" s="124"/>
      <c r="C62" s="124"/>
      <c r="D62" s="106"/>
      <c r="E62" s="66" t="s">
        <v>26</v>
      </c>
      <c r="F62" s="12" t="str">
        <f>IF(SUM(F58:F61)=0,"",SUM(F58:F61))</f>
        <v/>
      </c>
      <c r="G62" s="62"/>
      <c r="H62" s="25">
        <v>0</v>
      </c>
      <c r="K62" s="25">
        <v>0</v>
      </c>
    </row>
    <row r="63" spans="1:14" s="25" customFormat="1" ht="87" customHeight="1" x14ac:dyDescent="0.25">
      <c r="A63" s="106"/>
      <c r="B63" s="124"/>
      <c r="C63" s="124"/>
      <c r="D63" s="106"/>
      <c r="E63" s="66" t="s">
        <v>18</v>
      </c>
      <c r="F63" s="11" t="str">
        <f>IF(+'2020-2021'!F63=0,"",+'2020-2021'!F63)</f>
        <v/>
      </c>
      <c r="G63" s="64"/>
      <c r="H63" s="25">
        <v>0</v>
      </c>
      <c r="K63" s="25">
        <v>0</v>
      </c>
    </row>
    <row r="64" spans="1:14" s="25" customFormat="1" ht="100.35" customHeight="1" x14ac:dyDescent="0.25">
      <c r="A64" s="50" t="s">
        <v>9</v>
      </c>
      <c r="B64" s="50" t="s">
        <v>10</v>
      </c>
      <c r="C64" s="50" t="s">
        <v>23</v>
      </c>
      <c r="D64" s="51" t="s">
        <v>22</v>
      </c>
      <c r="E64" s="51" t="s">
        <v>1</v>
      </c>
      <c r="F64" s="52" t="s">
        <v>43</v>
      </c>
      <c r="G64" s="53" t="s">
        <v>2</v>
      </c>
    </row>
    <row r="65" spans="1:11" s="25" customFormat="1" ht="87" customHeight="1" x14ac:dyDescent="0.25">
      <c r="A65" s="106" t="str">
        <f>+H65</f>
        <v>c.</v>
      </c>
      <c r="B65" s="124" t="s">
        <v>15</v>
      </c>
      <c r="C65" s="124" t="s">
        <v>15</v>
      </c>
      <c r="D65" s="106"/>
      <c r="E65" s="59"/>
      <c r="F65" s="9"/>
      <c r="G65" s="60"/>
      <c r="H65" s="18" t="str" cm="1">
        <f t="array" ref="H65:H70">+'2020-2021'!A65:A70</f>
        <v>c.</v>
      </c>
      <c r="I65" s="18"/>
      <c r="J65" s="18"/>
      <c r="K65" s="18" t="str" cm="1">
        <f t="array" ref="K65:K70">+'2020-2021'!D65:D70</f>
        <v>c.</v>
      </c>
    </row>
    <row r="66" spans="1:11" s="25" customFormat="1" ht="87" customHeight="1" x14ac:dyDescent="0.25">
      <c r="A66" s="106"/>
      <c r="B66" s="124"/>
      <c r="C66" s="124"/>
      <c r="D66" s="106"/>
      <c r="E66" s="61"/>
      <c r="F66" s="10"/>
      <c r="G66" s="62"/>
      <c r="H66" s="25">
        <v>0</v>
      </c>
      <c r="K66" s="25">
        <v>0</v>
      </c>
    </row>
    <row r="67" spans="1:11" s="25" customFormat="1" ht="87" customHeight="1" x14ac:dyDescent="0.25">
      <c r="A67" s="106"/>
      <c r="B67" s="124"/>
      <c r="C67" s="124"/>
      <c r="D67" s="106"/>
      <c r="E67" s="61"/>
      <c r="F67" s="10"/>
      <c r="G67" s="62"/>
      <c r="H67" s="25">
        <v>0</v>
      </c>
      <c r="K67" s="25">
        <v>0</v>
      </c>
    </row>
    <row r="68" spans="1:11" s="25" customFormat="1" ht="87" customHeight="1" x14ac:dyDescent="0.25">
      <c r="A68" s="106"/>
      <c r="B68" s="124"/>
      <c r="C68" s="124"/>
      <c r="D68" s="106"/>
      <c r="E68" s="61"/>
      <c r="F68" s="10"/>
      <c r="G68" s="62"/>
      <c r="H68" s="25">
        <v>0</v>
      </c>
      <c r="K68" s="25">
        <v>0</v>
      </c>
    </row>
    <row r="69" spans="1:11" s="25" customFormat="1" ht="87" customHeight="1" x14ac:dyDescent="0.25">
      <c r="A69" s="106"/>
      <c r="B69" s="124"/>
      <c r="C69" s="124"/>
      <c r="D69" s="106"/>
      <c r="E69" s="66" t="s">
        <v>26</v>
      </c>
      <c r="F69" s="12" t="str">
        <f>IF(SUM(F65:F68)=0,"",SUM(F65:F68))</f>
        <v/>
      </c>
      <c r="G69" s="62"/>
      <c r="H69" s="25">
        <v>0</v>
      </c>
      <c r="K69" s="25">
        <v>0</v>
      </c>
    </row>
    <row r="70" spans="1:11" s="25" customFormat="1" ht="87" customHeight="1" x14ac:dyDescent="0.25">
      <c r="A70" s="106"/>
      <c r="B70" s="124"/>
      <c r="C70" s="124"/>
      <c r="D70" s="106"/>
      <c r="E70" s="66" t="s">
        <v>18</v>
      </c>
      <c r="F70" s="11" t="str">
        <f>IF(+'2020-2021'!F70=0,"",+'2020-2021'!F70)</f>
        <v/>
      </c>
      <c r="G70" s="64"/>
      <c r="H70" s="25">
        <v>0</v>
      </c>
      <c r="K70" s="25">
        <v>0</v>
      </c>
    </row>
    <row r="71" spans="1:11" s="25" customFormat="1" ht="39" customHeight="1" x14ac:dyDescent="0.25">
      <c r="A71" s="95" t="s">
        <v>24</v>
      </c>
      <c r="B71" s="96"/>
      <c r="C71" s="96"/>
      <c r="D71" s="96"/>
      <c r="E71" s="96"/>
      <c r="F71" s="96"/>
      <c r="G71" s="97"/>
    </row>
    <row r="72" spans="1:11" s="25" customFormat="1" ht="330" customHeight="1" x14ac:dyDescent="0.25">
      <c r="A72" s="98" t="s">
        <v>74</v>
      </c>
      <c r="B72" s="99"/>
      <c r="C72" s="99"/>
      <c r="D72" s="99"/>
      <c r="E72" s="99"/>
      <c r="F72" s="99"/>
      <c r="G72" s="100"/>
    </row>
    <row r="73" spans="1:11" s="25" customFormat="1" ht="330" customHeight="1" x14ac:dyDescent="0.25">
      <c r="A73" s="98"/>
      <c r="B73" s="99"/>
      <c r="C73" s="99"/>
      <c r="D73" s="99"/>
      <c r="E73" s="99"/>
      <c r="F73" s="99"/>
      <c r="G73" s="100"/>
    </row>
    <row r="74" spans="1:11" s="25" customFormat="1" ht="330" customHeight="1" x14ac:dyDescent="0.25">
      <c r="A74" s="98"/>
      <c r="B74" s="99"/>
      <c r="C74" s="99"/>
      <c r="D74" s="99"/>
      <c r="E74" s="99"/>
      <c r="F74" s="99"/>
      <c r="G74" s="100"/>
    </row>
    <row r="75" spans="1:11" s="25" customFormat="1" ht="330" customHeight="1" x14ac:dyDescent="0.25">
      <c r="A75" s="101"/>
      <c r="B75" s="102"/>
      <c r="C75" s="102"/>
      <c r="D75" s="102"/>
      <c r="E75" s="102"/>
      <c r="F75" s="102"/>
      <c r="G75" s="103"/>
    </row>
    <row r="76" spans="1:11" s="25" customFormat="1" ht="39" customHeight="1" x14ac:dyDescent="0.25">
      <c r="A76" s="95" t="s">
        <v>25</v>
      </c>
      <c r="B76" s="96"/>
      <c r="C76" s="96"/>
      <c r="D76" s="96"/>
      <c r="E76" s="96"/>
      <c r="F76" s="96"/>
      <c r="G76" s="97"/>
    </row>
    <row r="77" spans="1:11" s="25" customFormat="1" ht="330" customHeight="1" x14ac:dyDescent="0.25">
      <c r="A77" s="128" t="s">
        <v>105</v>
      </c>
      <c r="B77" s="99"/>
      <c r="C77" s="99"/>
      <c r="D77" s="99"/>
      <c r="E77" s="99"/>
      <c r="F77" s="99"/>
      <c r="G77" s="100"/>
    </row>
    <row r="78" spans="1:11" s="25" customFormat="1" ht="330" customHeight="1" x14ac:dyDescent="0.25">
      <c r="A78" s="98"/>
      <c r="B78" s="99"/>
      <c r="C78" s="99"/>
      <c r="D78" s="99"/>
      <c r="E78" s="99"/>
      <c r="F78" s="99"/>
      <c r="G78" s="100"/>
    </row>
    <row r="79" spans="1:11" s="25" customFormat="1" ht="330" customHeight="1" x14ac:dyDescent="0.25">
      <c r="A79" s="98"/>
      <c r="B79" s="99"/>
      <c r="C79" s="99"/>
      <c r="D79" s="99"/>
      <c r="E79" s="99"/>
      <c r="F79" s="99"/>
      <c r="G79" s="100"/>
    </row>
    <row r="80" spans="1:11" s="25" customFormat="1" ht="330" customHeight="1" x14ac:dyDescent="0.25">
      <c r="A80" s="101"/>
      <c r="B80" s="102"/>
      <c r="C80" s="102"/>
      <c r="D80" s="102"/>
      <c r="E80" s="102"/>
      <c r="F80" s="102"/>
      <c r="G80" s="103"/>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711" priority="101">
      <formula>AND(TODAY()&gt;=#REF!,TODAY()&lt;#REF!)</formula>
    </cfRule>
  </conditionalFormatting>
  <conditionalFormatting sqref="F8:F10">
    <cfRule type="expression" dxfId="710" priority="102" stopIfTrue="1">
      <formula>NOT(AND(MAX(#REF!,#REF!)&gt;=#REF!,MIN(#REF!,#REF!)&lt;#REF!))</formula>
    </cfRule>
    <cfRule type="expression" dxfId="709" priority="103">
      <formula>AND(#REF!&gt;=#REF!,#REF!&lt;#REF!)</formula>
    </cfRule>
    <cfRule type="expression" dxfId="708" priority="104" stopIfTrue="1">
      <formula>AND(#REF!&gt;=#REF!,#REF!&lt;#REF!)</formula>
    </cfRule>
  </conditionalFormatting>
  <conditionalFormatting sqref="F11:F13">
    <cfRule type="expression" dxfId="707" priority="97">
      <formula>AND(TODAY()&gt;=#REF!,TODAY()&lt;#REF!)</formula>
    </cfRule>
  </conditionalFormatting>
  <conditionalFormatting sqref="F11:F13">
    <cfRule type="expression" dxfId="706" priority="98" stopIfTrue="1">
      <formula>NOT(AND(MAX(#REF!,#REF!)&gt;=#REF!,MIN(#REF!,#REF!)&lt;#REF!))</formula>
    </cfRule>
    <cfRule type="expression" dxfId="705" priority="99">
      <formula>AND(#REF!&gt;=#REF!,#REF!&lt;#REF!)</formula>
    </cfRule>
    <cfRule type="expression" dxfId="704" priority="100" stopIfTrue="1">
      <formula>AND(#REF!&gt;=#REF!,#REF!&lt;#REF!)</formula>
    </cfRule>
  </conditionalFormatting>
  <conditionalFormatting sqref="F33">
    <cfRule type="expression" dxfId="703" priority="89">
      <formula>AND(TODAY()&gt;=#REF!,TODAY()&lt;#REF!)</formula>
    </cfRule>
  </conditionalFormatting>
  <conditionalFormatting sqref="F17">
    <cfRule type="expression" dxfId="702" priority="81">
      <formula>AND(TODAY()&gt;=#REF!,TODAY()&lt;#REF!)</formula>
    </cfRule>
  </conditionalFormatting>
  <conditionalFormatting sqref="F30:F32">
    <cfRule type="expression" dxfId="701" priority="93">
      <formula>AND(TODAY()&gt;=#REF!,TODAY()&lt;#REF!)</formula>
    </cfRule>
  </conditionalFormatting>
  <conditionalFormatting sqref="F30:F32">
    <cfRule type="expression" dxfId="700" priority="94" stopIfTrue="1">
      <formula>NOT(AND(MAX(#REF!,#REF!)&gt;=#REF!,MIN(#REF!,#REF!)&lt;#REF!))</formula>
    </cfRule>
    <cfRule type="expression" dxfId="699" priority="95">
      <formula>AND(#REF!&gt;=#REF!,#REF!&lt;#REF!)</formula>
    </cfRule>
    <cfRule type="expression" dxfId="698" priority="96" stopIfTrue="1">
      <formula>AND(#REF!&gt;=#REF!,#REF!&lt;#REF!)</formula>
    </cfRule>
  </conditionalFormatting>
  <conditionalFormatting sqref="F33">
    <cfRule type="expression" dxfId="697" priority="90" stopIfTrue="1">
      <formula>NOT(AND(MAX(#REF!,#REF!)&gt;=#REF!,MIN(#REF!,#REF!)&lt;#REF!))</formula>
    </cfRule>
    <cfRule type="expression" dxfId="696" priority="91">
      <formula>AND(#REF!&gt;=#REF!,#REF!&lt;#REF!)</formula>
    </cfRule>
    <cfRule type="expression" dxfId="695" priority="92" stopIfTrue="1">
      <formula>AND(#REF!&gt;=#REF!,#REF!&lt;#REF!)</formula>
    </cfRule>
  </conditionalFormatting>
  <conditionalFormatting sqref="F14:F16">
    <cfRule type="expression" dxfId="694" priority="85">
      <formula>AND(TODAY()&gt;=#REF!,TODAY()&lt;#REF!)</formula>
    </cfRule>
  </conditionalFormatting>
  <conditionalFormatting sqref="F14:F16">
    <cfRule type="expression" dxfId="693" priority="86" stopIfTrue="1">
      <formula>NOT(AND(MAX(#REF!,#REF!)&gt;=#REF!,MIN(#REF!,#REF!)&lt;#REF!))</formula>
    </cfRule>
    <cfRule type="expression" dxfId="692" priority="87">
      <formula>AND(#REF!&gt;=#REF!,#REF!&lt;#REF!)</formula>
    </cfRule>
    <cfRule type="expression" dxfId="691" priority="88" stopIfTrue="1">
      <formula>AND(#REF!&gt;=#REF!,#REF!&lt;#REF!)</formula>
    </cfRule>
  </conditionalFormatting>
  <conditionalFormatting sqref="F17">
    <cfRule type="expression" dxfId="690" priority="82" stopIfTrue="1">
      <formula>NOT(AND(MAX(#REF!,#REF!)&gt;=#REF!,MIN(#REF!,#REF!)&lt;#REF!))</formula>
    </cfRule>
    <cfRule type="expression" dxfId="689" priority="83">
      <formula>AND(#REF!&gt;=#REF!,#REF!&lt;#REF!)</formula>
    </cfRule>
    <cfRule type="expression" dxfId="688" priority="84" stopIfTrue="1">
      <formula>AND(#REF!&gt;=#REF!,#REF!&lt;#REF!)</formula>
    </cfRule>
  </conditionalFormatting>
  <conditionalFormatting sqref="F24">
    <cfRule type="expression" dxfId="687" priority="73">
      <formula>AND(TODAY()&gt;=#REF!,TODAY()&lt;#REF!)</formula>
    </cfRule>
  </conditionalFormatting>
  <conditionalFormatting sqref="F21:F23">
    <cfRule type="expression" dxfId="686" priority="77">
      <formula>AND(TODAY()&gt;=#REF!,TODAY()&lt;#REF!)</formula>
    </cfRule>
  </conditionalFormatting>
  <conditionalFormatting sqref="F21:F23">
    <cfRule type="expression" dxfId="685" priority="78" stopIfTrue="1">
      <formula>NOT(AND(MAX(#REF!,#REF!)&gt;=#REF!,MIN(#REF!,#REF!)&lt;#REF!))</formula>
    </cfRule>
    <cfRule type="expression" dxfId="684" priority="79">
      <formula>AND(#REF!&gt;=#REF!,#REF!&lt;#REF!)</formula>
    </cfRule>
    <cfRule type="expression" dxfId="683" priority="80" stopIfTrue="1">
      <formula>AND(#REF!&gt;=#REF!,#REF!&lt;#REF!)</formula>
    </cfRule>
  </conditionalFormatting>
  <conditionalFormatting sqref="F24">
    <cfRule type="expression" dxfId="682" priority="74" stopIfTrue="1">
      <formula>NOT(AND(MAX(#REF!,#REF!)&gt;=#REF!,MIN(#REF!,#REF!)&lt;#REF!))</formula>
    </cfRule>
    <cfRule type="expression" dxfId="681" priority="75">
      <formula>AND(#REF!&gt;=#REF!,#REF!&lt;#REF!)</formula>
    </cfRule>
    <cfRule type="expression" dxfId="680" priority="76" stopIfTrue="1">
      <formula>AND(#REF!&gt;=#REF!,#REF!&lt;#REF!)</formula>
    </cfRule>
  </conditionalFormatting>
  <conditionalFormatting sqref="F40">
    <cfRule type="expression" dxfId="679" priority="65">
      <formula>AND(TODAY()&gt;=#REF!,TODAY()&lt;#REF!)</formula>
    </cfRule>
  </conditionalFormatting>
  <conditionalFormatting sqref="F37:F39">
    <cfRule type="expression" dxfId="678" priority="69">
      <formula>AND(TODAY()&gt;=#REF!,TODAY()&lt;#REF!)</formula>
    </cfRule>
  </conditionalFormatting>
  <conditionalFormatting sqref="F37:F39">
    <cfRule type="expression" dxfId="677" priority="70" stopIfTrue="1">
      <formula>NOT(AND(MAX(#REF!,#REF!)&gt;=#REF!,MIN(#REF!,#REF!)&lt;#REF!))</formula>
    </cfRule>
    <cfRule type="expression" dxfId="676" priority="71">
      <formula>AND(#REF!&gt;=#REF!,#REF!&lt;#REF!)</formula>
    </cfRule>
    <cfRule type="expression" dxfId="675" priority="72" stopIfTrue="1">
      <formula>AND(#REF!&gt;=#REF!,#REF!&lt;#REF!)</formula>
    </cfRule>
  </conditionalFormatting>
  <conditionalFormatting sqref="F40">
    <cfRule type="expression" dxfId="674" priority="66" stopIfTrue="1">
      <formula>NOT(AND(MAX(#REF!,#REF!)&gt;=#REF!,MIN(#REF!,#REF!)&lt;#REF!))</formula>
    </cfRule>
    <cfRule type="expression" dxfId="673" priority="67">
      <formula>AND(#REF!&gt;=#REF!,#REF!&lt;#REF!)</formula>
    </cfRule>
    <cfRule type="expression" dxfId="672" priority="68" stopIfTrue="1">
      <formula>AND(#REF!&gt;=#REF!,#REF!&lt;#REF!)</formula>
    </cfRule>
  </conditionalFormatting>
  <conditionalFormatting sqref="F46">
    <cfRule type="expression" dxfId="671" priority="57">
      <formula>AND(TODAY()&gt;=#REF!,TODAY()&lt;#REF!)</formula>
    </cfRule>
  </conditionalFormatting>
  <conditionalFormatting sqref="F43:F45">
    <cfRule type="expression" dxfId="670" priority="61">
      <formula>AND(TODAY()&gt;=#REF!,TODAY()&lt;#REF!)</formula>
    </cfRule>
  </conditionalFormatting>
  <conditionalFormatting sqref="F43:F45">
    <cfRule type="expression" dxfId="669" priority="62" stopIfTrue="1">
      <formula>NOT(AND(MAX(#REF!,#REF!)&gt;=#REF!,MIN(#REF!,#REF!)&lt;#REF!))</formula>
    </cfRule>
    <cfRule type="expression" dxfId="668" priority="63">
      <formula>AND(#REF!&gt;=#REF!,#REF!&lt;#REF!)</formula>
    </cfRule>
    <cfRule type="expression" dxfId="667" priority="64" stopIfTrue="1">
      <formula>AND(#REF!&gt;=#REF!,#REF!&lt;#REF!)</formula>
    </cfRule>
  </conditionalFormatting>
  <conditionalFormatting sqref="F46">
    <cfRule type="expression" dxfId="666" priority="58" stopIfTrue="1">
      <formula>NOT(AND(MAX(#REF!,#REF!)&gt;=#REF!,MIN(#REF!,#REF!)&lt;#REF!))</formula>
    </cfRule>
    <cfRule type="expression" dxfId="665" priority="59">
      <formula>AND(#REF!&gt;=#REF!,#REF!&lt;#REF!)</formula>
    </cfRule>
    <cfRule type="expression" dxfId="664" priority="60" stopIfTrue="1">
      <formula>AND(#REF!&gt;=#REF!,#REF!&lt;#REF!)</formula>
    </cfRule>
  </conditionalFormatting>
  <conditionalFormatting sqref="F55">
    <cfRule type="expression" dxfId="663" priority="49">
      <formula>AND(TODAY()&gt;=#REF!,TODAY()&lt;#REF!)</formula>
    </cfRule>
  </conditionalFormatting>
  <conditionalFormatting sqref="F52:F54">
    <cfRule type="expression" dxfId="662" priority="53">
      <formula>AND(TODAY()&gt;=#REF!,TODAY()&lt;#REF!)</formula>
    </cfRule>
  </conditionalFormatting>
  <conditionalFormatting sqref="F52:F54">
    <cfRule type="expression" dxfId="661" priority="54" stopIfTrue="1">
      <formula>NOT(AND(MAX(#REF!,#REF!)&gt;=#REF!,MIN(#REF!,#REF!)&lt;#REF!))</formula>
    </cfRule>
    <cfRule type="expression" dxfId="660" priority="55">
      <formula>AND(#REF!&gt;=#REF!,#REF!&lt;#REF!)</formula>
    </cfRule>
    <cfRule type="expression" dxfId="659" priority="56" stopIfTrue="1">
      <formula>AND(#REF!&gt;=#REF!,#REF!&lt;#REF!)</formula>
    </cfRule>
  </conditionalFormatting>
  <conditionalFormatting sqref="F55">
    <cfRule type="expression" dxfId="658" priority="50" stopIfTrue="1">
      <formula>NOT(AND(MAX(#REF!,#REF!)&gt;=#REF!,MIN(#REF!,#REF!)&lt;#REF!))</formula>
    </cfRule>
    <cfRule type="expression" dxfId="657" priority="51">
      <formula>AND(#REF!&gt;=#REF!,#REF!&lt;#REF!)</formula>
    </cfRule>
    <cfRule type="expression" dxfId="656" priority="52" stopIfTrue="1">
      <formula>AND(#REF!&gt;=#REF!,#REF!&lt;#REF!)</formula>
    </cfRule>
  </conditionalFormatting>
  <conditionalFormatting sqref="F61">
    <cfRule type="expression" dxfId="655" priority="41">
      <formula>AND(TODAY()&gt;=#REF!,TODAY()&lt;#REF!)</formula>
    </cfRule>
  </conditionalFormatting>
  <conditionalFormatting sqref="F58:F60">
    <cfRule type="expression" dxfId="654" priority="45">
      <formula>AND(TODAY()&gt;=#REF!,TODAY()&lt;#REF!)</formula>
    </cfRule>
  </conditionalFormatting>
  <conditionalFormatting sqref="F58:F60">
    <cfRule type="expression" dxfId="653" priority="46" stopIfTrue="1">
      <formula>NOT(AND(MAX(#REF!,#REF!)&gt;=#REF!,MIN(#REF!,#REF!)&lt;#REF!))</formula>
    </cfRule>
    <cfRule type="expression" dxfId="652" priority="47">
      <formula>AND(#REF!&gt;=#REF!,#REF!&lt;#REF!)</formula>
    </cfRule>
    <cfRule type="expression" dxfId="651" priority="48" stopIfTrue="1">
      <formula>AND(#REF!&gt;=#REF!,#REF!&lt;#REF!)</formula>
    </cfRule>
  </conditionalFormatting>
  <conditionalFormatting sqref="F61">
    <cfRule type="expression" dxfId="650" priority="42" stopIfTrue="1">
      <formula>NOT(AND(MAX(#REF!,#REF!)&gt;=#REF!,MIN(#REF!,#REF!)&lt;#REF!))</formula>
    </cfRule>
    <cfRule type="expression" dxfId="649" priority="43">
      <formula>AND(#REF!&gt;=#REF!,#REF!&lt;#REF!)</formula>
    </cfRule>
    <cfRule type="expression" dxfId="648" priority="44" stopIfTrue="1">
      <formula>AND(#REF!&gt;=#REF!,#REF!&lt;#REF!)</formula>
    </cfRule>
  </conditionalFormatting>
  <conditionalFormatting sqref="F68">
    <cfRule type="expression" dxfId="647" priority="33">
      <formula>AND(TODAY()&gt;=#REF!,TODAY()&lt;#REF!)</formula>
    </cfRule>
  </conditionalFormatting>
  <conditionalFormatting sqref="F65:F67">
    <cfRule type="expression" dxfId="646" priority="37">
      <formula>AND(TODAY()&gt;=#REF!,TODAY()&lt;#REF!)</formula>
    </cfRule>
  </conditionalFormatting>
  <conditionalFormatting sqref="F65:F67">
    <cfRule type="expression" dxfId="645" priority="38" stopIfTrue="1">
      <formula>NOT(AND(MAX(#REF!,#REF!)&gt;=#REF!,MIN(#REF!,#REF!)&lt;#REF!))</formula>
    </cfRule>
    <cfRule type="expression" dxfId="644" priority="39">
      <formula>AND(#REF!&gt;=#REF!,#REF!&lt;#REF!)</formula>
    </cfRule>
    <cfRule type="expression" dxfId="643" priority="40" stopIfTrue="1">
      <formula>AND(#REF!&gt;=#REF!,#REF!&lt;#REF!)</formula>
    </cfRule>
  </conditionalFormatting>
  <conditionalFormatting sqref="F68">
    <cfRule type="expression" dxfId="642" priority="34" stopIfTrue="1">
      <formula>NOT(AND(MAX(#REF!,#REF!)&gt;=#REF!,MIN(#REF!,#REF!)&lt;#REF!))</formula>
    </cfRule>
    <cfRule type="expression" dxfId="641" priority="35">
      <formula>AND(#REF!&gt;=#REF!,#REF!&lt;#REF!)</formula>
    </cfRule>
    <cfRule type="expression" dxfId="640" priority="36" stopIfTrue="1">
      <formula>AND(#REF!&gt;=#REF!,#REF!&lt;#REF!)</formula>
    </cfRule>
  </conditionalFormatting>
  <conditionalFormatting sqref="F18:F19">
    <cfRule type="expression" dxfId="639" priority="29">
      <formula>AND(TODAY()&gt;=#REF!,TODAY()&lt;#REF!)</formula>
    </cfRule>
  </conditionalFormatting>
  <conditionalFormatting sqref="F18:F19">
    <cfRule type="expression" dxfId="638" priority="30" stopIfTrue="1">
      <formula>NOT(AND(MAX(#REF!,#REF!)&gt;=#REF!,MIN(#REF!,#REF!)&lt;#REF!))</formula>
    </cfRule>
    <cfRule type="expression" dxfId="637" priority="31">
      <formula>AND(#REF!&gt;=#REF!,#REF!&lt;#REF!)</formula>
    </cfRule>
    <cfRule type="expression" dxfId="636" priority="32" stopIfTrue="1">
      <formula>AND(#REF!&gt;=#REF!,#REF!&lt;#REF!)</formula>
    </cfRule>
  </conditionalFormatting>
  <conditionalFormatting sqref="F25:F26">
    <cfRule type="expression" dxfId="635" priority="25">
      <formula>AND(TODAY()&gt;=#REF!,TODAY()&lt;#REF!)</formula>
    </cfRule>
  </conditionalFormatting>
  <conditionalFormatting sqref="F25:F26">
    <cfRule type="expression" dxfId="634" priority="26" stopIfTrue="1">
      <formula>NOT(AND(MAX(#REF!,#REF!)&gt;=#REF!,MIN(#REF!,#REF!)&lt;#REF!))</formula>
    </cfRule>
    <cfRule type="expression" dxfId="633" priority="27">
      <formula>AND(#REF!&gt;=#REF!,#REF!&lt;#REF!)</formula>
    </cfRule>
    <cfRule type="expression" dxfId="632" priority="28" stopIfTrue="1">
      <formula>AND(#REF!&gt;=#REF!,#REF!&lt;#REF!)</formula>
    </cfRule>
  </conditionalFormatting>
  <conditionalFormatting sqref="F34:F35">
    <cfRule type="expression" dxfId="631" priority="21">
      <formula>AND(TODAY()&gt;=#REF!,TODAY()&lt;#REF!)</formula>
    </cfRule>
  </conditionalFormatting>
  <conditionalFormatting sqref="F34:F35">
    <cfRule type="expression" dxfId="630" priority="22" stopIfTrue="1">
      <formula>NOT(AND(MAX(#REF!,#REF!)&gt;=#REF!,MIN(#REF!,#REF!)&lt;#REF!))</formula>
    </cfRule>
    <cfRule type="expression" dxfId="629" priority="23">
      <formula>AND(#REF!&gt;=#REF!,#REF!&lt;#REF!)</formula>
    </cfRule>
    <cfRule type="expression" dxfId="628" priority="24" stopIfTrue="1">
      <formula>AND(#REF!&gt;=#REF!,#REF!&lt;#REF!)</formula>
    </cfRule>
  </conditionalFormatting>
  <conditionalFormatting sqref="F41:F42">
    <cfRule type="expression" dxfId="627" priority="17">
      <formula>AND(TODAY()&gt;=#REF!,TODAY()&lt;#REF!)</formula>
    </cfRule>
  </conditionalFormatting>
  <conditionalFormatting sqref="F41:F42">
    <cfRule type="expression" dxfId="626" priority="18" stopIfTrue="1">
      <formula>NOT(AND(MAX(#REF!,#REF!)&gt;=#REF!,MIN(#REF!,#REF!)&lt;#REF!))</formula>
    </cfRule>
    <cfRule type="expression" dxfId="625" priority="19">
      <formula>AND(#REF!&gt;=#REF!,#REF!&lt;#REF!)</formula>
    </cfRule>
    <cfRule type="expression" dxfId="624" priority="20" stopIfTrue="1">
      <formula>AND(#REF!&gt;=#REF!,#REF!&lt;#REF!)</formula>
    </cfRule>
  </conditionalFormatting>
  <conditionalFormatting sqref="F47:F48">
    <cfRule type="expression" dxfId="623" priority="13">
      <formula>AND(TODAY()&gt;=#REF!,TODAY()&lt;#REF!)</formula>
    </cfRule>
  </conditionalFormatting>
  <conditionalFormatting sqref="F47:F48">
    <cfRule type="expression" dxfId="622" priority="14" stopIfTrue="1">
      <formula>NOT(AND(MAX(#REF!,#REF!)&gt;=#REF!,MIN(#REF!,#REF!)&lt;#REF!))</formula>
    </cfRule>
    <cfRule type="expression" dxfId="621" priority="15">
      <formula>AND(#REF!&gt;=#REF!,#REF!&lt;#REF!)</formula>
    </cfRule>
    <cfRule type="expression" dxfId="620" priority="16" stopIfTrue="1">
      <formula>AND(#REF!&gt;=#REF!,#REF!&lt;#REF!)</formula>
    </cfRule>
  </conditionalFormatting>
  <conditionalFormatting sqref="F56:F57">
    <cfRule type="expression" dxfId="619" priority="9">
      <formula>AND(TODAY()&gt;=#REF!,TODAY()&lt;#REF!)</formula>
    </cfRule>
  </conditionalFormatting>
  <conditionalFormatting sqref="F56:F57">
    <cfRule type="expression" dxfId="618" priority="10" stopIfTrue="1">
      <formula>NOT(AND(MAX(#REF!,#REF!)&gt;=#REF!,MIN(#REF!,#REF!)&lt;#REF!))</formula>
    </cfRule>
    <cfRule type="expression" dxfId="617" priority="11">
      <formula>AND(#REF!&gt;=#REF!,#REF!&lt;#REF!)</formula>
    </cfRule>
    <cfRule type="expression" dxfId="616" priority="12" stopIfTrue="1">
      <formula>AND(#REF!&gt;=#REF!,#REF!&lt;#REF!)</formula>
    </cfRule>
  </conditionalFormatting>
  <conditionalFormatting sqref="F62:F63">
    <cfRule type="expression" dxfId="615" priority="5">
      <formula>AND(TODAY()&gt;=#REF!,TODAY()&lt;#REF!)</formula>
    </cfRule>
  </conditionalFormatting>
  <conditionalFormatting sqref="F62:F63">
    <cfRule type="expression" dxfId="614" priority="6" stopIfTrue="1">
      <formula>NOT(AND(MAX(#REF!,#REF!)&gt;=#REF!,MIN(#REF!,#REF!)&lt;#REF!))</formula>
    </cfRule>
    <cfRule type="expression" dxfId="613" priority="7">
      <formula>AND(#REF!&gt;=#REF!,#REF!&lt;#REF!)</formula>
    </cfRule>
    <cfRule type="expression" dxfId="612" priority="8" stopIfTrue="1">
      <formula>AND(#REF!&gt;=#REF!,#REF!&lt;#REF!)</formula>
    </cfRule>
  </conditionalFormatting>
  <conditionalFormatting sqref="F69:F70">
    <cfRule type="expression" dxfId="611" priority="1">
      <formula>AND(TODAY()&gt;=#REF!,TODAY()&lt;#REF!)</formula>
    </cfRule>
  </conditionalFormatting>
  <conditionalFormatting sqref="F69:F70">
    <cfRule type="expression" dxfId="610" priority="2" stopIfTrue="1">
      <formula>NOT(AND(MAX(#REF!,#REF!)&gt;=#REF!,MIN(#REF!,#REF!)&lt;#REF!))</formula>
    </cfRule>
    <cfRule type="expression" dxfId="609" priority="3">
      <formula>AND(#REF!&gt;=#REF!,#REF!&lt;#REF!)</formula>
    </cfRule>
    <cfRule type="expression" dxfId="6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5F-FC6D-40BF-A143-98BBA70C4813}">
  <sheetPr>
    <pageSetUpPr fitToPage="1"/>
  </sheetPr>
  <dimension ref="A1:DF127"/>
  <sheetViews>
    <sheetView showGridLines="0" showRuler="0" topLeftCell="A74" zoomScale="40" zoomScaleNormal="4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15" t="s">
        <v>28</v>
      </c>
      <c r="B1" s="115"/>
      <c r="C1" s="115"/>
      <c r="D1" s="115"/>
      <c r="E1" s="115"/>
      <c r="F1" s="115"/>
      <c r="G1" s="115"/>
    </row>
    <row r="2" spans="1:110" ht="40.5" x14ac:dyDescent="0.25">
      <c r="A2" s="116" t="str">
        <f>+H2</f>
        <v>Population Domain: Children with Special Health Care Needs (CSHCN)</v>
      </c>
      <c r="B2" s="116"/>
      <c r="C2" s="116"/>
      <c r="D2" s="116"/>
      <c r="E2" s="116"/>
      <c r="F2" s="116"/>
      <c r="G2" s="116"/>
      <c r="H2" s="24" t="str" cm="1">
        <f t="array" ref="H2:N2">+'2020-2021'!A2:G2</f>
        <v>Population Domain: Children with Special Health Care Needs (CSHCN)</v>
      </c>
      <c r="I2" s="24">
        <v>0</v>
      </c>
      <c r="J2" s="24">
        <v>0</v>
      </c>
      <c r="K2" s="24">
        <v>0</v>
      </c>
      <c r="L2" s="24">
        <v>0</v>
      </c>
      <c r="M2" s="24">
        <v>0</v>
      </c>
      <c r="N2" s="24">
        <v>0</v>
      </c>
    </row>
    <row r="3" spans="1:110" ht="37.5" x14ac:dyDescent="0.25">
      <c r="A3" s="117" t="str">
        <f>+H3</f>
        <v>Priority Need: Transition</v>
      </c>
      <c r="B3" s="118"/>
      <c r="C3" s="118"/>
      <c r="D3" s="118"/>
      <c r="E3" s="118"/>
      <c r="F3" s="118"/>
      <c r="G3" s="118"/>
      <c r="H3" s="24" t="str" cm="1">
        <f t="array" ref="H3:N3">+'2020-2021'!A3:G3</f>
        <v>Priority Need: Transition</v>
      </c>
      <c r="I3" s="24">
        <v>0</v>
      </c>
      <c r="J3" s="24">
        <v>0</v>
      </c>
      <c r="K3" s="24">
        <v>0</v>
      </c>
      <c r="L3" s="24">
        <v>0</v>
      </c>
      <c r="M3" s="24">
        <v>0</v>
      </c>
      <c r="N3" s="24">
        <v>0</v>
      </c>
    </row>
    <row r="4" spans="1:110" s="24" customFormat="1" ht="34.5" x14ac:dyDescent="0.25">
      <c r="A4" s="119" t="str">
        <f>+H4</f>
        <v xml:space="preserve">NPM#12: Percent of adolescents with and without special health care needs, ages 12-17, who received services necessary to make transitions to adult health care </v>
      </c>
      <c r="B4" s="120"/>
      <c r="C4" s="120"/>
      <c r="D4" s="120"/>
      <c r="E4" s="120"/>
      <c r="F4" s="120"/>
      <c r="G4" s="120"/>
      <c r="H4" s="24" t="str" cm="1">
        <f t="array" ref="H4:N4">+'2020-2021'!A4:G4</f>
        <v xml:space="preserve">NPM#12: Percent of adolescents with and without special health care needs, ages 12-17, who received services necessary to make transitions to adult health care </v>
      </c>
      <c r="I4" s="24">
        <v>0</v>
      </c>
      <c r="J4" s="24">
        <v>0</v>
      </c>
      <c r="K4" s="24">
        <v>0</v>
      </c>
      <c r="L4" s="24">
        <v>0</v>
      </c>
      <c r="M4" s="24">
        <v>0</v>
      </c>
      <c r="N4" s="24">
        <v>0</v>
      </c>
    </row>
    <row r="5" spans="1:110" s="19" customFormat="1" ht="39" customHeight="1" x14ac:dyDescent="0.25">
      <c r="A5" s="121" t="s">
        <v>7</v>
      </c>
      <c r="B5" s="122"/>
      <c r="C5" s="122"/>
      <c r="D5" s="122"/>
      <c r="E5" s="122"/>
      <c r="F5" s="122"/>
      <c r="G5" s="123"/>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101" t="str">
        <f>+H6</f>
        <v xml:space="preserve">Title V will provide resources and technical assistance necessary to implement evidence-based or evidence-informed and/or promising practices to advance health care transition in North Dakota through September 30, 2025. </v>
      </c>
      <c r="B6" s="102"/>
      <c r="C6" s="102"/>
      <c r="D6" s="102"/>
      <c r="E6" s="102"/>
      <c r="F6" s="102"/>
      <c r="G6" s="103"/>
      <c r="H6" s="24" t="str" cm="1">
        <f t="array" ref="H6:N6">+IF('2021-2022'!A6:G6="","",'2021-2022'!A6:G6)</f>
        <v xml:space="preserve">Title V will provide resources and technical assistance necessary to implement evidence-based or evidence-informed and/or promising practices to advance health care transition in North Dakota through September 30, 2025.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22</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06" t="str">
        <f>+H8</f>
        <v xml:space="preserve">a. Fund various projects that develop or further enhance infrastructure and capacity required for successful transitions from pediatric to adult health care for all children, including children with special health care needs. </v>
      </c>
      <c r="B8" s="124" t="s">
        <v>93</v>
      </c>
      <c r="C8" s="124" t="s">
        <v>62</v>
      </c>
      <c r="D8" s="106" t="str">
        <f>+K8</f>
        <v>ESM 12.1 Percentage of individuals age 14 to 21 served in SHS multidisciplinary clinics that received a transition assessment.</v>
      </c>
      <c r="E8" s="59" t="s">
        <v>90</v>
      </c>
      <c r="F8" s="87">
        <v>0.74399999999999999</v>
      </c>
      <c r="G8" s="60"/>
      <c r="H8" s="18" t="str" cm="1">
        <f t="array" ref="H8:H13">+'2021-2022'!A8:A13</f>
        <v xml:space="preserve">a. Fund various projects that develop or further enhance infrastructure and capacity required for successful transitions from pediatric to adult health care for all children, including children with special health care needs. </v>
      </c>
      <c r="I8" s="18"/>
      <c r="J8" s="18"/>
      <c r="K8" s="18" t="str" cm="1">
        <f t="array" ref="K8:K13">+'2021-2022'!D8:D13</f>
        <v>ESM 12.1 Percentage of individuals age 14 to 21 served in SHS multidisciplinary clinics that received a transition assessment.</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06"/>
      <c r="B9" s="124"/>
      <c r="C9" s="124"/>
      <c r="D9" s="106"/>
      <c r="E9" s="61" t="s">
        <v>91</v>
      </c>
      <c r="F9" s="88">
        <v>0.81</v>
      </c>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06"/>
      <c r="B10" s="124"/>
      <c r="C10" s="124"/>
      <c r="D10" s="106"/>
      <c r="E10" s="61" t="s">
        <v>107</v>
      </c>
      <c r="F10" s="88">
        <v>0.73199999999999998</v>
      </c>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06"/>
      <c r="B11" s="124"/>
      <c r="C11" s="124"/>
      <c r="D11" s="106"/>
      <c r="E11" s="61" t="s">
        <v>110</v>
      </c>
      <c r="F11" s="88"/>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06"/>
      <c r="B12" s="124"/>
      <c r="C12" s="124"/>
      <c r="D12" s="106"/>
      <c r="E12" s="84" t="s">
        <v>111</v>
      </c>
      <c r="F12" s="85"/>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06"/>
      <c r="B13" s="124"/>
      <c r="C13" s="124"/>
      <c r="D13" s="106"/>
      <c r="E13" s="63" t="s">
        <v>18</v>
      </c>
      <c r="F13" s="79">
        <f>IF(+'2021-2022'!F13=0,"",+'2021-2022'!F13)</f>
        <v>1</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06" t="str">
        <f>+H14</f>
        <v>b.</v>
      </c>
      <c r="B14" s="124" t="s">
        <v>14</v>
      </c>
      <c r="C14" s="124" t="s">
        <v>14</v>
      </c>
      <c r="D14" s="106"/>
      <c r="E14" s="59" t="s">
        <v>27</v>
      </c>
      <c r="F14" s="9"/>
      <c r="G14" s="60"/>
      <c r="H14" s="18" t="str" cm="1">
        <f t="array" ref="H14:H19">+'2021-2022'!A14:A19</f>
        <v>b.</v>
      </c>
      <c r="I14" s="18"/>
      <c r="J14" s="18"/>
      <c r="K14" s="18" cm="1">
        <f t="array" ref="K14:K19">+'2021-2022'!D14:D19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06"/>
      <c r="B15" s="124"/>
      <c r="C15" s="124"/>
      <c r="D15" s="106"/>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06"/>
      <c r="B16" s="124"/>
      <c r="C16" s="124"/>
      <c r="D16" s="106"/>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06"/>
      <c r="B17" s="124"/>
      <c r="C17" s="124"/>
      <c r="D17" s="106"/>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06"/>
      <c r="B18" s="124"/>
      <c r="C18" s="124"/>
      <c r="D18" s="106"/>
      <c r="E18" s="63" t="s">
        <v>29</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06"/>
      <c r="B19" s="124"/>
      <c r="C19" s="124"/>
      <c r="D19" s="106"/>
      <c r="E19" s="63" t="s">
        <v>18</v>
      </c>
      <c r="F19" s="15" t="str">
        <f>IF(+'2021-2022'!F19=0,"",+'2021-2022'!F19)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t="s">
        <v>22</v>
      </c>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106" t="str">
        <f>+H21</f>
        <v>c.</v>
      </c>
      <c r="B21" s="124" t="s">
        <v>15</v>
      </c>
      <c r="C21" s="124" t="s">
        <v>15</v>
      </c>
      <c r="D21" s="106"/>
      <c r="E21" s="59" t="s">
        <v>27</v>
      </c>
      <c r="F21" s="9"/>
      <c r="G21" s="60"/>
      <c r="H21" s="18" t="str" cm="1">
        <f t="array" ref="H21:H26">+'2021-2022'!A21:A26</f>
        <v>c.</v>
      </c>
      <c r="I21" s="18"/>
      <c r="J21" s="18"/>
      <c r="K21" s="18" cm="1">
        <f t="array" ref="K21:K26">+'2021-2022'!D21:D26</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106"/>
      <c r="B22" s="124"/>
      <c r="C22" s="124"/>
      <c r="D22" s="106"/>
      <c r="E22" s="61" t="s">
        <v>4</v>
      </c>
      <c r="F22" s="10"/>
      <c r="G22" s="62"/>
      <c r="H22" s="25">
        <v>0</v>
      </c>
      <c r="K22" s="25">
        <v>0</v>
      </c>
    </row>
    <row r="23" spans="1:110" s="25" customFormat="1" ht="87" customHeight="1" x14ac:dyDescent="0.25">
      <c r="A23" s="106"/>
      <c r="B23" s="124"/>
      <c r="C23" s="124"/>
      <c r="D23" s="106"/>
      <c r="E23" s="61" t="s">
        <v>6</v>
      </c>
      <c r="F23" s="10"/>
      <c r="G23" s="62"/>
      <c r="H23" s="25">
        <v>0</v>
      </c>
      <c r="K23" s="25">
        <v>0</v>
      </c>
    </row>
    <row r="24" spans="1:110" s="25" customFormat="1" ht="87" customHeight="1" x14ac:dyDescent="0.25">
      <c r="A24" s="106"/>
      <c r="B24" s="124"/>
      <c r="C24" s="124"/>
      <c r="D24" s="106"/>
      <c r="E24" s="61" t="s">
        <v>5</v>
      </c>
      <c r="F24" s="10"/>
      <c r="G24" s="62"/>
      <c r="H24" s="25">
        <v>0</v>
      </c>
      <c r="K24" s="25">
        <v>0</v>
      </c>
    </row>
    <row r="25" spans="1:110" s="25" customFormat="1" ht="87" customHeight="1" x14ac:dyDescent="0.25">
      <c r="A25" s="106"/>
      <c r="B25" s="124"/>
      <c r="C25" s="124"/>
      <c r="D25" s="106"/>
      <c r="E25" s="63" t="s">
        <v>29</v>
      </c>
      <c r="F25" s="20" t="str">
        <f>IF(SUM(F21:F24)=0,"",SUM(F21:F24))</f>
        <v/>
      </c>
      <c r="G25" s="62"/>
      <c r="H25" s="25">
        <v>0</v>
      </c>
      <c r="K25" s="25">
        <v>0</v>
      </c>
    </row>
    <row r="26" spans="1:110" s="25" customFormat="1" ht="87" customHeight="1" x14ac:dyDescent="0.25">
      <c r="A26" s="106"/>
      <c r="B26" s="124"/>
      <c r="C26" s="124"/>
      <c r="D26" s="106"/>
      <c r="E26" s="63" t="s">
        <v>18</v>
      </c>
      <c r="F26" s="15" t="str">
        <f>IF(+'2021-2022'!F26=0,"",+'2021-2022'!F26)</f>
        <v/>
      </c>
      <c r="G26" s="64"/>
      <c r="H26" s="25">
        <v>0</v>
      </c>
      <c r="K26" s="25">
        <v>0</v>
      </c>
    </row>
    <row r="27" spans="1:110" s="25" customFormat="1" ht="39" customHeight="1" x14ac:dyDescent="0.25">
      <c r="A27" s="125" t="s">
        <v>8</v>
      </c>
      <c r="B27" s="126"/>
      <c r="C27" s="126"/>
      <c r="D27" s="126"/>
      <c r="E27" s="126"/>
      <c r="F27" s="126"/>
      <c r="G27" s="127"/>
    </row>
    <row r="28" spans="1:110" s="25" customFormat="1" ht="67.900000000000006" customHeight="1" x14ac:dyDescent="0.25">
      <c r="A28" s="101" t="str">
        <f>+H28</f>
        <v xml:space="preserve">Title V will increase the level of knowledge for providers and other professionals working with families on transitioning from pediatric to adult health care by September 30, 2025. </v>
      </c>
      <c r="B28" s="102"/>
      <c r="C28" s="102"/>
      <c r="D28" s="102"/>
      <c r="E28" s="102"/>
      <c r="F28" s="102"/>
      <c r="G28" s="103"/>
      <c r="H28" s="24" t="str" cm="1">
        <f t="array" ref="H28:N28">+IF('2021-2022'!A28:G28="","",'2021-2022'!A28:G28)</f>
        <v xml:space="preserve">Title V will increase the level of knowledge for providers and other professionals working with families on transitioning from pediatric to adult health care by September 30, 2025. </v>
      </c>
      <c r="I28" s="25" t="str">
        <v/>
      </c>
      <c r="J28" s="25" t="str">
        <v/>
      </c>
      <c r="K28" s="25" t="str">
        <v/>
      </c>
      <c r="L28" s="25" t="str">
        <v/>
      </c>
      <c r="M28" s="25" t="str">
        <v/>
      </c>
      <c r="N28" s="25" t="str">
        <v/>
      </c>
    </row>
    <row r="29" spans="1:110" s="26" customFormat="1" ht="100.35" customHeight="1" x14ac:dyDescent="0.4">
      <c r="A29" s="36" t="s">
        <v>9</v>
      </c>
      <c r="B29" s="36" t="s">
        <v>10</v>
      </c>
      <c r="C29" s="36" t="s">
        <v>23</v>
      </c>
      <c r="D29" s="37" t="s">
        <v>22</v>
      </c>
      <c r="E29" s="37" t="s">
        <v>1</v>
      </c>
      <c r="F29" s="38" t="s">
        <v>43</v>
      </c>
      <c r="G29" s="39" t="s">
        <v>2</v>
      </c>
    </row>
    <row r="30" spans="1:110" s="25" customFormat="1" ht="87" customHeight="1" x14ac:dyDescent="0.25">
      <c r="A30" s="106" t="str">
        <f>+H30</f>
        <v xml:space="preserve">a. Increase and enhance transition education to health care providers and professionals from Title V staff through various methods. </v>
      </c>
      <c r="B30" s="124" t="s">
        <v>82</v>
      </c>
      <c r="C30" s="124" t="s">
        <v>83</v>
      </c>
      <c r="D30" s="106" t="str">
        <f t="shared" ref="D30" si="0">+K30</f>
        <v>ESM 12.2 Number of educational opportunities provided to health care professionals/providers from Title V regarding health care transition.</v>
      </c>
      <c r="E30" s="59" t="s">
        <v>75</v>
      </c>
      <c r="F30" s="9">
        <v>8</v>
      </c>
      <c r="G30" s="60"/>
      <c r="H30" s="18" t="str" cm="1">
        <f t="array" ref="H30:H35">+'2021-2022'!A30:A35</f>
        <v xml:space="preserve">a. Increase and enhance transition education to health care providers and professionals from Title V staff through various methods. </v>
      </c>
      <c r="I30" s="18"/>
      <c r="J30" s="18"/>
      <c r="K30" s="18" t="str" cm="1">
        <f t="array" ref="K30:K35">+'2021-2022'!D30:D35</f>
        <v>ESM 12.2 Number of educational opportunities provided to health care professionals/providers from Title V regarding health care transition.</v>
      </c>
    </row>
    <row r="31" spans="1:110" s="25" customFormat="1" ht="87" customHeight="1" x14ac:dyDescent="0.25">
      <c r="A31" s="106"/>
      <c r="B31" s="124"/>
      <c r="C31" s="124"/>
      <c r="D31" s="106"/>
      <c r="E31" s="61" t="s">
        <v>92</v>
      </c>
      <c r="F31" s="10">
        <v>8</v>
      </c>
      <c r="G31" s="62"/>
      <c r="H31" s="25">
        <v>0</v>
      </c>
      <c r="K31" s="25">
        <v>0</v>
      </c>
    </row>
    <row r="32" spans="1:110" s="25" customFormat="1" ht="87" customHeight="1" x14ac:dyDescent="0.25">
      <c r="A32" s="106"/>
      <c r="B32" s="124"/>
      <c r="C32" s="124"/>
      <c r="D32" s="106"/>
      <c r="E32" s="61" t="s">
        <v>108</v>
      </c>
      <c r="F32" s="10">
        <v>5</v>
      </c>
      <c r="G32" s="62"/>
      <c r="H32" s="25">
        <v>0</v>
      </c>
      <c r="K32" s="25">
        <v>0</v>
      </c>
    </row>
    <row r="33" spans="1:11" s="25" customFormat="1" ht="87" customHeight="1" x14ac:dyDescent="0.25">
      <c r="A33" s="106"/>
      <c r="B33" s="124"/>
      <c r="C33" s="124"/>
      <c r="D33" s="106"/>
      <c r="E33" s="61" t="s">
        <v>109</v>
      </c>
      <c r="F33" s="10"/>
      <c r="G33" s="62"/>
      <c r="H33" s="25">
        <v>0</v>
      </c>
      <c r="K33" s="25">
        <v>0</v>
      </c>
    </row>
    <row r="34" spans="1:11" s="25" customFormat="1" ht="87" customHeight="1" x14ac:dyDescent="0.25">
      <c r="A34" s="106"/>
      <c r="B34" s="124"/>
      <c r="C34" s="124"/>
      <c r="D34" s="106"/>
      <c r="E34" s="84" t="s">
        <v>112</v>
      </c>
      <c r="F34" s="86"/>
      <c r="G34" s="62"/>
      <c r="H34" s="25">
        <v>0</v>
      </c>
      <c r="K34" s="25">
        <v>0</v>
      </c>
    </row>
    <row r="35" spans="1:11" s="25" customFormat="1" ht="87" customHeight="1" x14ac:dyDescent="0.25">
      <c r="A35" s="106"/>
      <c r="B35" s="124"/>
      <c r="C35" s="124"/>
      <c r="D35" s="106"/>
      <c r="E35" s="65" t="s">
        <v>18</v>
      </c>
      <c r="F35" s="13">
        <f>IF(+'2021-2022'!F35=0,"",+'2021-2022'!F35)</f>
        <v>20</v>
      </c>
      <c r="G35" s="64"/>
      <c r="H35" s="25">
        <v>0</v>
      </c>
      <c r="K35" s="25">
        <v>0</v>
      </c>
    </row>
    <row r="36" spans="1:11" s="25" customFormat="1" ht="100.35" customHeight="1" x14ac:dyDescent="0.25">
      <c r="A36" s="42" t="s">
        <v>9</v>
      </c>
      <c r="B36" s="42" t="s">
        <v>10</v>
      </c>
      <c r="C36" s="42" t="s">
        <v>23</v>
      </c>
      <c r="D36" s="43" t="s">
        <v>22</v>
      </c>
      <c r="E36" s="43" t="s">
        <v>1</v>
      </c>
      <c r="F36" s="17" t="s">
        <v>43</v>
      </c>
      <c r="G36" s="44" t="s">
        <v>2</v>
      </c>
    </row>
    <row r="37" spans="1:11" s="25" customFormat="1" ht="87" customHeight="1" x14ac:dyDescent="0.25">
      <c r="A37" s="106" t="str">
        <f>+H37</f>
        <v xml:space="preserve">b. Increase and enhance transition education to school personnel from Title V staff through various methods. </v>
      </c>
      <c r="B37" s="124" t="s">
        <v>94</v>
      </c>
      <c r="C37" s="124" t="s">
        <v>84</v>
      </c>
      <c r="D37" s="106" t="str">
        <f t="shared" ref="D37" si="1">+K37</f>
        <v>ESM 12.3 Number of educational opportunities provided to school personnel from Title V regarding health care transition.</v>
      </c>
      <c r="E37" s="59" t="s">
        <v>75</v>
      </c>
      <c r="F37" s="9">
        <v>1</v>
      </c>
      <c r="G37" s="60"/>
      <c r="H37" s="18" t="str" cm="1">
        <f t="array" ref="H37:H42">+'2021-2022'!A37:A42</f>
        <v xml:space="preserve">b. Increase and enhance transition education to school personnel from Title V staff through various methods. </v>
      </c>
      <c r="I37" s="18"/>
      <c r="J37" s="18"/>
      <c r="K37" s="18" t="str" cm="1">
        <f t="array" ref="K37:K42">+'2021-2022'!D37:D42</f>
        <v>ESM 12.3 Number of educational opportunities provided to school personnel from Title V regarding health care transition.</v>
      </c>
    </row>
    <row r="38" spans="1:11" s="25" customFormat="1" ht="87" customHeight="1" x14ac:dyDescent="0.25">
      <c r="A38" s="106"/>
      <c r="B38" s="124"/>
      <c r="C38" s="124"/>
      <c r="D38" s="106"/>
      <c r="E38" s="61" t="s">
        <v>92</v>
      </c>
      <c r="F38" s="10">
        <v>0</v>
      </c>
      <c r="G38" s="62"/>
      <c r="H38" s="25">
        <v>0</v>
      </c>
      <c r="K38" s="25">
        <v>0</v>
      </c>
    </row>
    <row r="39" spans="1:11" s="25" customFormat="1" ht="87" customHeight="1" x14ac:dyDescent="0.25">
      <c r="A39" s="106"/>
      <c r="B39" s="124"/>
      <c r="C39" s="124"/>
      <c r="D39" s="106"/>
      <c r="E39" s="61" t="s">
        <v>108</v>
      </c>
      <c r="F39" s="10">
        <v>1</v>
      </c>
      <c r="G39" s="62"/>
      <c r="H39" s="25">
        <v>0</v>
      </c>
      <c r="K39" s="25">
        <v>0</v>
      </c>
    </row>
    <row r="40" spans="1:11" s="25" customFormat="1" ht="87" customHeight="1" x14ac:dyDescent="0.25">
      <c r="A40" s="106"/>
      <c r="B40" s="124"/>
      <c r="C40" s="124"/>
      <c r="D40" s="106"/>
      <c r="E40" s="61" t="s">
        <v>109</v>
      </c>
      <c r="F40" s="10"/>
      <c r="G40" s="62"/>
      <c r="H40" s="25">
        <v>0</v>
      </c>
      <c r="K40" s="25">
        <v>0</v>
      </c>
    </row>
    <row r="41" spans="1:11" s="25" customFormat="1" ht="87" customHeight="1" x14ac:dyDescent="0.25">
      <c r="A41" s="106"/>
      <c r="B41" s="124"/>
      <c r="C41" s="124"/>
      <c r="D41" s="106"/>
      <c r="E41" s="84" t="s">
        <v>112</v>
      </c>
      <c r="F41" s="86">
        <v>0</v>
      </c>
      <c r="G41" s="62"/>
      <c r="H41" s="25">
        <v>0</v>
      </c>
      <c r="K41" s="25">
        <v>0</v>
      </c>
    </row>
    <row r="42" spans="1:11" s="25" customFormat="1" ht="87" customHeight="1" x14ac:dyDescent="0.25">
      <c r="A42" s="106"/>
      <c r="B42" s="124"/>
      <c r="C42" s="124"/>
      <c r="D42" s="106"/>
      <c r="E42" s="65" t="s">
        <v>18</v>
      </c>
      <c r="F42" s="13">
        <f>IF(+'2021-2022'!F42=0,"",+'2021-2022'!F42)</f>
        <v>7</v>
      </c>
      <c r="G42" s="64"/>
      <c r="H42" s="25">
        <v>0</v>
      </c>
      <c r="K42" s="25">
        <v>0</v>
      </c>
    </row>
    <row r="43" spans="1:11" s="25" customFormat="1" ht="87" customHeight="1" x14ac:dyDescent="0.25">
      <c r="A43" s="106" t="str">
        <f>+H43</f>
        <v>c.</v>
      </c>
      <c r="B43" s="124" t="s">
        <v>15</v>
      </c>
      <c r="C43" s="124" t="s">
        <v>15</v>
      </c>
      <c r="D43" s="106"/>
      <c r="E43" s="59" t="s">
        <v>27</v>
      </c>
      <c r="F43" s="9"/>
      <c r="G43" s="60"/>
      <c r="H43" s="18" t="str" cm="1">
        <f t="array" ref="H43:H48">+'2021-2022'!A43:A48</f>
        <v>c.</v>
      </c>
      <c r="I43" s="18"/>
      <c r="J43" s="18"/>
      <c r="K43" s="18" cm="1">
        <f t="array" ref="K43:K48">+'2021-2022'!D43:D48</f>
        <v>0</v>
      </c>
    </row>
    <row r="44" spans="1:11" s="25" customFormat="1" ht="87" customHeight="1" x14ac:dyDescent="0.25">
      <c r="A44" s="106"/>
      <c r="B44" s="124"/>
      <c r="C44" s="124"/>
      <c r="D44" s="106"/>
      <c r="E44" s="61" t="s">
        <v>4</v>
      </c>
      <c r="F44" s="10"/>
      <c r="G44" s="62"/>
      <c r="H44" s="25">
        <v>0</v>
      </c>
      <c r="K44" s="25">
        <v>0</v>
      </c>
    </row>
    <row r="45" spans="1:11" s="25" customFormat="1" ht="87" customHeight="1" x14ac:dyDescent="0.25">
      <c r="A45" s="106"/>
      <c r="B45" s="124"/>
      <c r="C45" s="124"/>
      <c r="D45" s="106"/>
      <c r="E45" s="61" t="s">
        <v>6</v>
      </c>
      <c r="F45" s="10"/>
      <c r="G45" s="62"/>
      <c r="H45" s="25">
        <v>0</v>
      </c>
      <c r="K45" s="25">
        <v>0</v>
      </c>
    </row>
    <row r="46" spans="1:11" s="25" customFormat="1" ht="87" customHeight="1" x14ac:dyDescent="0.25">
      <c r="A46" s="106"/>
      <c r="B46" s="124"/>
      <c r="C46" s="124"/>
      <c r="D46" s="106"/>
      <c r="E46" s="61" t="s">
        <v>5</v>
      </c>
      <c r="F46" s="10"/>
      <c r="G46" s="62"/>
      <c r="H46" s="25">
        <v>0</v>
      </c>
      <c r="K46" s="25">
        <v>0</v>
      </c>
    </row>
    <row r="47" spans="1:11" s="25" customFormat="1" ht="87" customHeight="1" x14ac:dyDescent="0.25">
      <c r="A47" s="106"/>
      <c r="B47" s="124"/>
      <c r="C47" s="124"/>
      <c r="D47" s="106"/>
      <c r="E47" s="65" t="s">
        <v>29</v>
      </c>
      <c r="F47" s="14" t="str">
        <f>IF(SUM(F43:F46)=0,"",SUM(F43:F46))</f>
        <v/>
      </c>
      <c r="G47" s="62"/>
      <c r="H47" s="25">
        <v>0</v>
      </c>
      <c r="K47" s="25">
        <v>0</v>
      </c>
    </row>
    <row r="48" spans="1:11" s="25" customFormat="1" ht="87" customHeight="1" x14ac:dyDescent="0.25">
      <c r="A48" s="106"/>
      <c r="B48" s="124"/>
      <c r="C48" s="124"/>
      <c r="D48" s="106"/>
      <c r="E48" s="65" t="s">
        <v>18</v>
      </c>
      <c r="F48" s="13" t="str">
        <f>IF(+'2021-2022'!F48=0,"",+'2021-2022'!F48)</f>
        <v/>
      </c>
      <c r="G48" s="64"/>
      <c r="H48" s="25">
        <v>0</v>
      </c>
      <c r="K48" s="25">
        <v>0</v>
      </c>
    </row>
    <row r="49" spans="1:14" s="25" customFormat="1" ht="39" customHeight="1" x14ac:dyDescent="0.25">
      <c r="A49" s="111" t="s">
        <v>16</v>
      </c>
      <c r="B49" s="112"/>
      <c r="C49" s="112"/>
      <c r="D49" s="112"/>
      <c r="E49" s="112"/>
      <c r="F49" s="112"/>
      <c r="G49" s="113"/>
    </row>
    <row r="50" spans="1:14" s="25" customFormat="1" ht="67.900000000000006" customHeight="1" x14ac:dyDescent="0.25">
      <c r="A50" s="101" t="str">
        <f>+H50</f>
        <v>Title V will provide education and resources to expand family-professional partnerships around health transition through September 30, 2025.</v>
      </c>
      <c r="B50" s="102"/>
      <c r="C50" s="102"/>
      <c r="D50" s="102"/>
      <c r="E50" s="102"/>
      <c r="F50" s="102"/>
      <c r="G50" s="103"/>
      <c r="H50" s="24" t="str" cm="1">
        <f t="array" ref="H50:N50">+IF('2021-2022'!A50:G50="","",'2021-2022'!A50:G50)</f>
        <v>Title V will provide education and resources to expand family-professional partnerships around health transition through September 30, 2025.</v>
      </c>
      <c r="I50" s="25" t="str">
        <v/>
      </c>
      <c r="J50" s="25" t="str">
        <v/>
      </c>
      <c r="K50" s="25" t="str">
        <v/>
      </c>
      <c r="L50" s="25" t="str">
        <v/>
      </c>
      <c r="M50" s="25" t="str">
        <v/>
      </c>
      <c r="N50" s="25" t="str">
        <v/>
      </c>
    </row>
    <row r="51" spans="1:14" s="25" customFormat="1" ht="100.35" customHeight="1" x14ac:dyDescent="0.25">
      <c r="A51" s="45" t="s">
        <v>9</v>
      </c>
      <c r="B51" s="45" t="s">
        <v>10</v>
      </c>
      <c r="C51" s="45" t="s">
        <v>23</v>
      </c>
      <c r="D51" s="46" t="s">
        <v>22</v>
      </c>
      <c r="E51" s="46" t="s">
        <v>1</v>
      </c>
      <c r="F51" s="47" t="s">
        <v>43</v>
      </c>
      <c r="G51" s="48" t="s">
        <v>2</v>
      </c>
    </row>
    <row r="52" spans="1:14" s="25" customFormat="1" ht="87" customHeight="1" x14ac:dyDescent="0.25">
      <c r="A52" s="106" t="str">
        <f>+H52</f>
        <v xml:space="preserve">a. Provide funding to family support organizations that will train or assist families in expanding knowledge and leadership capacity around health transition. </v>
      </c>
      <c r="B52" s="124" t="s">
        <v>85</v>
      </c>
      <c r="C52" s="124" t="s">
        <v>62</v>
      </c>
      <c r="D52" s="106" t="str">
        <f t="shared" ref="D52" si="2">+K52</f>
        <v>ESM 12.4 Percentage of families served by family support contracts who received education and/or training on health care transition.</v>
      </c>
      <c r="E52" s="59" t="s">
        <v>75</v>
      </c>
      <c r="F52" s="89">
        <v>3.5999999999999997E-2</v>
      </c>
      <c r="G52" s="60"/>
      <c r="H52" s="18" t="str" cm="1">
        <f t="array" ref="H52:H57">+'2021-2022'!A52:A57</f>
        <v xml:space="preserve">a. Provide funding to family support organizations that will train or assist families in expanding knowledge and leadership capacity around health transition. </v>
      </c>
      <c r="I52" s="18"/>
      <c r="J52" s="18"/>
      <c r="K52" s="18" t="str" cm="1">
        <f t="array" ref="K52:K57">+'2021-2022'!D52:D57</f>
        <v>ESM 12.4 Percentage of families served by family support contracts who received education and/or training on health care transition.</v>
      </c>
    </row>
    <row r="53" spans="1:14" s="25" customFormat="1" ht="87" customHeight="1" x14ac:dyDescent="0.25">
      <c r="A53" s="106"/>
      <c r="B53" s="124"/>
      <c r="C53" s="124"/>
      <c r="D53" s="106"/>
      <c r="E53" s="61" t="s">
        <v>92</v>
      </c>
      <c r="F53" s="90">
        <v>0.106</v>
      </c>
      <c r="G53" s="62"/>
      <c r="H53" s="25">
        <v>0</v>
      </c>
      <c r="K53" s="25">
        <v>0</v>
      </c>
    </row>
    <row r="54" spans="1:14" s="25" customFormat="1" ht="87" customHeight="1" x14ac:dyDescent="0.25">
      <c r="A54" s="106"/>
      <c r="B54" s="124"/>
      <c r="C54" s="124"/>
      <c r="D54" s="106"/>
      <c r="E54" s="61" t="s">
        <v>108</v>
      </c>
      <c r="F54" s="90">
        <v>8.6499999999999994E-2</v>
      </c>
      <c r="G54" s="62"/>
      <c r="H54" s="25">
        <v>0</v>
      </c>
      <c r="K54" s="25">
        <v>0</v>
      </c>
    </row>
    <row r="55" spans="1:14" s="25" customFormat="1" ht="87" customHeight="1" x14ac:dyDescent="0.25">
      <c r="A55" s="106"/>
      <c r="B55" s="124"/>
      <c r="C55" s="124"/>
      <c r="D55" s="106"/>
      <c r="E55" s="61" t="s">
        <v>109</v>
      </c>
      <c r="F55" s="90"/>
      <c r="G55" s="62"/>
      <c r="H55" s="25">
        <v>0</v>
      </c>
      <c r="K55" s="25">
        <v>0</v>
      </c>
    </row>
    <row r="56" spans="1:14" s="25" customFormat="1" ht="87" customHeight="1" x14ac:dyDescent="0.25">
      <c r="A56" s="106"/>
      <c r="B56" s="124"/>
      <c r="C56" s="124"/>
      <c r="D56" s="106"/>
      <c r="E56" s="84" t="s">
        <v>112</v>
      </c>
      <c r="F56" s="85"/>
      <c r="G56" s="62"/>
      <c r="H56" s="25">
        <v>0</v>
      </c>
      <c r="K56" s="25">
        <v>0</v>
      </c>
    </row>
    <row r="57" spans="1:14" s="25" customFormat="1" ht="87" customHeight="1" x14ac:dyDescent="0.25">
      <c r="A57" s="106"/>
      <c r="B57" s="124"/>
      <c r="C57" s="124"/>
      <c r="D57" s="106"/>
      <c r="E57" s="66" t="s">
        <v>18</v>
      </c>
      <c r="F57" s="89">
        <f>IF(+'2021-2022'!F57=0,"",+'2021-2022'!F57)</f>
        <v>0.25</v>
      </c>
      <c r="G57" s="64"/>
      <c r="H57" s="25">
        <v>0</v>
      </c>
      <c r="K57" s="25">
        <v>0</v>
      </c>
    </row>
    <row r="58" spans="1:14" s="25" customFormat="1" ht="87" customHeight="1" x14ac:dyDescent="0.25">
      <c r="A58" s="106" t="str">
        <f>+H58</f>
        <v>b.</v>
      </c>
      <c r="B58" s="124" t="s">
        <v>14</v>
      </c>
      <c r="C58" s="124" t="s">
        <v>14</v>
      </c>
      <c r="D58" s="106"/>
      <c r="E58" s="59" t="s">
        <v>27</v>
      </c>
      <c r="F58" s="9"/>
      <c r="G58" s="60"/>
      <c r="H58" s="18" t="str" cm="1">
        <f t="array" ref="H58:H63">+'2021-2022'!A58:A63</f>
        <v>b.</v>
      </c>
      <c r="I58" s="18"/>
      <c r="J58" s="18"/>
      <c r="K58" s="18" cm="1">
        <f t="array" ref="K58:K63">+'2021-2022'!D58:D63</f>
        <v>0</v>
      </c>
    </row>
    <row r="59" spans="1:14" s="25" customFormat="1" ht="87" customHeight="1" x14ac:dyDescent="0.25">
      <c r="A59" s="106"/>
      <c r="B59" s="124"/>
      <c r="C59" s="124"/>
      <c r="D59" s="106"/>
      <c r="E59" s="61" t="s">
        <v>4</v>
      </c>
      <c r="F59" s="10"/>
      <c r="G59" s="62"/>
      <c r="H59" s="25">
        <v>0</v>
      </c>
      <c r="K59" s="25">
        <v>0</v>
      </c>
    </row>
    <row r="60" spans="1:14" s="25" customFormat="1" ht="87" customHeight="1" x14ac:dyDescent="0.25">
      <c r="A60" s="106"/>
      <c r="B60" s="124"/>
      <c r="C60" s="124"/>
      <c r="D60" s="106"/>
      <c r="E60" s="61" t="s">
        <v>6</v>
      </c>
      <c r="F60" s="10"/>
      <c r="G60" s="62"/>
      <c r="H60" s="25">
        <v>0</v>
      </c>
      <c r="K60" s="25">
        <v>0</v>
      </c>
    </row>
    <row r="61" spans="1:14" s="25" customFormat="1" ht="87" customHeight="1" x14ac:dyDescent="0.25">
      <c r="A61" s="106"/>
      <c r="B61" s="124"/>
      <c r="C61" s="124"/>
      <c r="D61" s="106"/>
      <c r="E61" s="61" t="s">
        <v>5</v>
      </c>
      <c r="F61" s="10"/>
      <c r="G61" s="62"/>
      <c r="H61" s="25">
        <v>0</v>
      </c>
      <c r="K61" s="25">
        <v>0</v>
      </c>
    </row>
    <row r="62" spans="1:14" s="25" customFormat="1" ht="87" customHeight="1" x14ac:dyDescent="0.25">
      <c r="A62" s="106"/>
      <c r="B62" s="124"/>
      <c r="C62" s="124"/>
      <c r="D62" s="106"/>
      <c r="E62" s="66" t="s">
        <v>29</v>
      </c>
      <c r="F62" s="12" t="str">
        <f>IF(SUM(F58:F61)=0,"",SUM(F58:F61))</f>
        <v/>
      </c>
      <c r="G62" s="62"/>
      <c r="H62" s="25">
        <v>0</v>
      </c>
      <c r="K62" s="25">
        <v>0</v>
      </c>
    </row>
    <row r="63" spans="1:14" s="25" customFormat="1" ht="87" customHeight="1" x14ac:dyDescent="0.25">
      <c r="A63" s="106"/>
      <c r="B63" s="124"/>
      <c r="C63" s="124"/>
      <c r="D63" s="106"/>
      <c r="E63" s="66" t="s">
        <v>18</v>
      </c>
      <c r="F63" s="11" t="str">
        <f>IF(+'2021-2022'!F63=0,"",+'2021-2022'!F63)</f>
        <v/>
      </c>
      <c r="G63" s="64"/>
      <c r="H63" s="25">
        <v>0</v>
      </c>
      <c r="K63" s="25">
        <v>0</v>
      </c>
    </row>
    <row r="64" spans="1:14" s="25" customFormat="1" ht="100.35" customHeight="1" x14ac:dyDescent="0.25">
      <c r="A64" s="50" t="s">
        <v>9</v>
      </c>
      <c r="B64" s="50" t="s">
        <v>10</v>
      </c>
      <c r="C64" s="50" t="s">
        <v>23</v>
      </c>
      <c r="D64" s="51" t="s">
        <v>22</v>
      </c>
      <c r="E64" s="51" t="s">
        <v>1</v>
      </c>
      <c r="F64" s="52" t="s">
        <v>43</v>
      </c>
      <c r="G64" s="53" t="s">
        <v>2</v>
      </c>
    </row>
    <row r="65" spans="1:11" s="25" customFormat="1" ht="87" customHeight="1" x14ac:dyDescent="0.25">
      <c r="A65" s="106" t="str">
        <f>+H65</f>
        <v>c.</v>
      </c>
      <c r="B65" s="124" t="s">
        <v>15</v>
      </c>
      <c r="C65" s="124" t="s">
        <v>15</v>
      </c>
      <c r="D65" s="106"/>
      <c r="E65" s="59" t="s">
        <v>27</v>
      </c>
      <c r="F65" s="9"/>
      <c r="G65" s="60"/>
      <c r="H65" s="18" t="str" cm="1">
        <f t="array" ref="H65:H70">+'2021-2022'!A65:A70</f>
        <v>c.</v>
      </c>
      <c r="I65" s="18"/>
      <c r="J65" s="18"/>
      <c r="K65" s="18" cm="1">
        <f t="array" ref="K65:K70">+'2021-2022'!D65:D70</f>
        <v>0</v>
      </c>
    </row>
    <row r="66" spans="1:11" s="25" customFormat="1" ht="87" customHeight="1" x14ac:dyDescent="0.25">
      <c r="A66" s="106"/>
      <c r="B66" s="124"/>
      <c r="C66" s="124"/>
      <c r="D66" s="106"/>
      <c r="E66" s="61" t="s">
        <v>4</v>
      </c>
      <c r="F66" s="10"/>
      <c r="G66" s="62"/>
      <c r="H66" s="25">
        <v>0</v>
      </c>
      <c r="K66" s="25">
        <v>0</v>
      </c>
    </row>
    <row r="67" spans="1:11" s="25" customFormat="1" ht="87" customHeight="1" x14ac:dyDescent="0.25">
      <c r="A67" s="106"/>
      <c r="B67" s="124"/>
      <c r="C67" s="124"/>
      <c r="D67" s="106"/>
      <c r="E67" s="61" t="s">
        <v>6</v>
      </c>
      <c r="F67" s="10"/>
      <c r="G67" s="62"/>
      <c r="H67" s="25">
        <v>0</v>
      </c>
      <c r="K67" s="25">
        <v>0</v>
      </c>
    </row>
    <row r="68" spans="1:11" s="25" customFormat="1" ht="87" customHeight="1" x14ac:dyDescent="0.25">
      <c r="A68" s="106"/>
      <c r="B68" s="124"/>
      <c r="C68" s="124"/>
      <c r="D68" s="106"/>
      <c r="E68" s="61" t="s">
        <v>5</v>
      </c>
      <c r="F68" s="10"/>
      <c r="G68" s="62"/>
      <c r="H68" s="25">
        <v>0</v>
      </c>
      <c r="K68" s="25">
        <v>0</v>
      </c>
    </row>
    <row r="69" spans="1:11" s="25" customFormat="1" ht="87" customHeight="1" x14ac:dyDescent="0.25">
      <c r="A69" s="106"/>
      <c r="B69" s="124"/>
      <c r="C69" s="124"/>
      <c r="D69" s="106"/>
      <c r="E69" s="66" t="s">
        <v>29</v>
      </c>
      <c r="F69" s="12" t="str">
        <f>IF(SUM(F65:F68)=0,"",SUM(F65:F68))</f>
        <v/>
      </c>
      <c r="G69" s="62"/>
      <c r="H69" s="25">
        <v>0</v>
      </c>
      <c r="K69" s="25">
        <v>0</v>
      </c>
    </row>
    <row r="70" spans="1:11" s="25" customFormat="1" ht="87" customHeight="1" x14ac:dyDescent="0.25">
      <c r="A70" s="106"/>
      <c r="B70" s="124"/>
      <c r="C70" s="124"/>
      <c r="D70" s="106"/>
      <c r="E70" s="66" t="s">
        <v>18</v>
      </c>
      <c r="F70" s="11" t="str">
        <f>IF(+'2021-2022'!F70=0,"",+'2021-2022'!F70)</f>
        <v/>
      </c>
      <c r="G70" s="64"/>
      <c r="H70" s="25">
        <v>0</v>
      </c>
      <c r="K70" s="25">
        <v>0</v>
      </c>
    </row>
    <row r="71" spans="1:11" s="25" customFormat="1" ht="39" customHeight="1" x14ac:dyDescent="0.25">
      <c r="A71" s="95" t="s">
        <v>30</v>
      </c>
      <c r="B71" s="96"/>
      <c r="C71" s="96"/>
      <c r="D71" s="96"/>
      <c r="E71" s="96"/>
      <c r="F71" s="96"/>
      <c r="G71" s="97"/>
    </row>
    <row r="72" spans="1:11" s="25" customFormat="1" ht="330" customHeight="1" x14ac:dyDescent="0.25">
      <c r="A72" s="98" t="s">
        <v>95</v>
      </c>
      <c r="B72" s="99"/>
      <c r="C72" s="99"/>
      <c r="D72" s="99"/>
      <c r="E72" s="99"/>
      <c r="F72" s="99"/>
      <c r="G72" s="100"/>
    </row>
    <row r="73" spans="1:11" s="25" customFormat="1" ht="330" customHeight="1" x14ac:dyDescent="0.25">
      <c r="A73" s="98"/>
      <c r="B73" s="99"/>
      <c r="C73" s="99"/>
      <c r="D73" s="99"/>
      <c r="E73" s="99"/>
      <c r="F73" s="99"/>
      <c r="G73" s="100"/>
    </row>
    <row r="74" spans="1:11" s="25" customFormat="1" ht="330" customHeight="1" x14ac:dyDescent="0.25">
      <c r="A74" s="98"/>
      <c r="B74" s="99"/>
      <c r="C74" s="99"/>
      <c r="D74" s="99"/>
      <c r="E74" s="99"/>
      <c r="F74" s="99"/>
      <c r="G74" s="100"/>
    </row>
    <row r="75" spans="1:11" s="25" customFormat="1" ht="330" customHeight="1" x14ac:dyDescent="0.25">
      <c r="A75" s="101"/>
      <c r="B75" s="102"/>
      <c r="C75" s="102"/>
      <c r="D75" s="102"/>
      <c r="E75" s="102"/>
      <c r="F75" s="102"/>
      <c r="G75" s="103"/>
    </row>
    <row r="76" spans="1:11" s="25" customFormat="1" ht="39" customHeight="1" x14ac:dyDescent="0.25">
      <c r="A76" s="95" t="s">
        <v>31</v>
      </c>
      <c r="B76" s="96"/>
      <c r="C76" s="96"/>
      <c r="D76" s="96"/>
      <c r="E76" s="96"/>
      <c r="F76" s="96"/>
      <c r="G76" s="97"/>
    </row>
    <row r="77" spans="1:11" s="25" customFormat="1" ht="330" customHeight="1" x14ac:dyDescent="0.25">
      <c r="A77" s="98" t="s">
        <v>113</v>
      </c>
      <c r="B77" s="99"/>
      <c r="C77" s="99"/>
      <c r="D77" s="99"/>
      <c r="E77" s="99"/>
      <c r="F77" s="99"/>
      <c r="G77" s="100"/>
    </row>
    <row r="78" spans="1:11" s="25" customFormat="1" ht="330" customHeight="1" x14ac:dyDescent="0.25">
      <c r="A78" s="98"/>
      <c r="B78" s="99"/>
      <c r="C78" s="99"/>
      <c r="D78" s="99"/>
      <c r="E78" s="99"/>
      <c r="F78" s="99"/>
      <c r="G78" s="100"/>
    </row>
    <row r="79" spans="1:11" s="25" customFormat="1" ht="330" customHeight="1" x14ac:dyDescent="0.25">
      <c r="A79" s="98"/>
      <c r="B79" s="99"/>
      <c r="C79" s="99"/>
      <c r="D79" s="99"/>
      <c r="E79" s="99"/>
      <c r="F79" s="99"/>
      <c r="G79" s="100"/>
    </row>
    <row r="80" spans="1:11" s="25" customFormat="1" ht="330" customHeight="1" x14ac:dyDescent="0.25">
      <c r="A80" s="101"/>
      <c r="B80" s="102"/>
      <c r="C80" s="102"/>
      <c r="D80" s="102"/>
      <c r="E80" s="102"/>
      <c r="F80" s="102"/>
      <c r="G80" s="103"/>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607" priority="133">
      <formula>AND(TODAY()&gt;=#REF!,TODAY()&lt;#REF!)</formula>
    </cfRule>
  </conditionalFormatting>
  <conditionalFormatting sqref="F8:F10">
    <cfRule type="expression" dxfId="606" priority="134" stopIfTrue="1">
      <formula>NOT(AND(MAX(#REF!,#REF!)&gt;=#REF!,MIN(#REF!,#REF!)&lt;#REF!))</formula>
    </cfRule>
    <cfRule type="expression" dxfId="605" priority="135">
      <formula>AND(#REF!&gt;=#REF!,#REF!&lt;#REF!)</formula>
    </cfRule>
    <cfRule type="expression" dxfId="604" priority="136" stopIfTrue="1">
      <formula>AND(#REF!&gt;=#REF!,#REF!&lt;#REF!)</formula>
    </cfRule>
  </conditionalFormatting>
  <conditionalFormatting sqref="F11:F13">
    <cfRule type="expression" dxfId="603" priority="129">
      <formula>AND(TODAY()&gt;=#REF!,TODAY()&lt;#REF!)</formula>
    </cfRule>
  </conditionalFormatting>
  <conditionalFormatting sqref="F11:F13">
    <cfRule type="expression" dxfId="602" priority="130" stopIfTrue="1">
      <formula>NOT(AND(MAX(#REF!,#REF!)&gt;=#REF!,MIN(#REF!,#REF!)&lt;#REF!))</formula>
    </cfRule>
    <cfRule type="expression" dxfId="601" priority="131">
      <formula>AND(#REF!&gt;=#REF!,#REF!&lt;#REF!)</formula>
    </cfRule>
    <cfRule type="expression" dxfId="600" priority="132" stopIfTrue="1">
      <formula>AND(#REF!&gt;=#REF!,#REF!&lt;#REF!)</formula>
    </cfRule>
  </conditionalFormatting>
  <conditionalFormatting sqref="F33">
    <cfRule type="expression" dxfId="599" priority="121">
      <formula>AND(TODAY()&gt;=#REF!,TODAY()&lt;#REF!)</formula>
    </cfRule>
  </conditionalFormatting>
  <conditionalFormatting sqref="F17">
    <cfRule type="expression" dxfId="598" priority="113">
      <formula>AND(TODAY()&gt;=#REF!,TODAY()&lt;#REF!)</formula>
    </cfRule>
  </conditionalFormatting>
  <conditionalFormatting sqref="F30:F32">
    <cfRule type="expression" dxfId="597" priority="125">
      <formula>AND(TODAY()&gt;=#REF!,TODAY()&lt;#REF!)</formula>
    </cfRule>
  </conditionalFormatting>
  <conditionalFormatting sqref="F30:F32">
    <cfRule type="expression" dxfId="596" priority="126" stopIfTrue="1">
      <formula>NOT(AND(MAX(#REF!,#REF!)&gt;=#REF!,MIN(#REF!,#REF!)&lt;#REF!))</formula>
    </cfRule>
    <cfRule type="expression" dxfId="595" priority="127">
      <formula>AND(#REF!&gt;=#REF!,#REF!&lt;#REF!)</formula>
    </cfRule>
    <cfRule type="expression" dxfId="594" priority="128" stopIfTrue="1">
      <formula>AND(#REF!&gt;=#REF!,#REF!&lt;#REF!)</formula>
    </cfRule>
  </conditionalFormatting>
  <conditionalFormatting sqref="F33">
    <cfRule type="expression" dxfId="593" priority="122" stopIfTrue="1">
      <formula>NOT(AND(MAX(#REF!,#REF!)&gt;=#REF!,MIN(#REF!,#REF!)&lt;#REF!))</formula>
    </cfRule>
    <cfRule type="expression" dxfId="592" priority="123">
      <formula>AND(#REF!&gt;=#REF!,#REF!&lt;#REF!)</formula>
    </cfRule>
    <cfRule type="expression" dxfId="591" priority="124" stopIfTrue="1">
      <formula>AND(#REF!&gt;=#REF!,#REF!&lt;#REF!)</formula>
    </cfRule>
  </conditionalFormatting>
  <conditionalFormatting sqref="F14:F16">
    <cfRule type="expression" dxfId="590" priority="117">
      <formula>AND(TODAY()&gt;=#REF!,TODAY()&lt;#REF!)</formula>
    </cfRule>
  </conditionalFormatting>
  <conditionalFormatting sqref="F14:F16">
    <cfRule type="expression" dxfId="589" priority="118" stopIfTrue="1">
      <formula>NOT(AND(MAX(#REF!,#REF!)&gt;=#REF!,MIN(#REF!,#REF!)&lt;#REF!))</formula>
    </cfRule>
    <cfRule type="expression" dxfId="588" priority="119">
      <formula>AND(#REF!&gt;=#REF!,#REF!&lt;#REF!)</formula>
    </cfRule>
    <cfRule type="expression" dxfId="587" priority="120" stopIfTrue="1">
      <formula>AND(#REF!&gt;=#REF!,#REF!&lt;#REF!)</formula>
    </cfRule>
  </conditionalFormatting>
  <conditionalFormatting sqref="F17">
    <cfRule type="expression" dxfId="586" priority="114" stopIfTrue="1">
      <formula>NOT(AND(MAX(#REF!,#REF!)&gt;=#REF!,MIN(#REF!,#REF!)&lt;#REF!))</formula>
    </cfRule>
    <cfRule type="expression" dxfId="585" priority="115">
      <formula>AND(#REF!&gt;=#REF!,#REF!&lt;#REF!)</formula>
    </cfRule>
    <cfRule type="expression" dxfId="584" priority="116" stopIfTrue="1">
      <formula>AND(#REF!&gt;=#REF!,#REF!&lt;#REF!)</formula>
    </cfRule>
  </conditionalFormatting>
  <conditionalFormatting sqref="F24">
    <cfRule type="expression" dxfId="583" priority="105">
      <formula>AND(TODAY()&gt;=#REF!,TODAY()&lt;#REF!)</formula>
    </cfRule>
  </conditionalFormatting>
  <conditionalFormatting sqref="F21:F23">
    <cfRule type="expression" dxfId="582" priority="109">
      <formula>AND(TODAY()&gt;=#REF!,TODAY()&lt;#REF!)</formula>
    </cfRule>
  </conditionalFormatting>
  <conditionalFormatting sqref="F21:F23">
    <cfRule type="expression" dxfId="581" priority="110" stopIfTrue="1">
      <formula>NOT(AND(MAX(#REF!,#REF!)&gt;=#REF!,MIN(#REF!,#REF!)&lt;#REF!))</formula>
    </cfRule>
    <cfRule type="expression" dxfId="580" priority="111">
      <formula>AND(#REF!&gt;=#REF!,#REF!&lt;#REF!)</formula>
    </cfRule>
    <cfRule type="expression" dxfId="579" priority="112" stopIfTrue="1">
      <formula>AND(#REF!&gt;=#REF!,#REF!&lt;#REF!)</formula>
    </cfRule>
  </conditionalFormatting>
  <conditionalFormatting sqref="F24">
    <cfRule type="expression" dxfId="578" priority="106" stopIfTrue="1">
      <formula>NOT(AND(MAX(#REF!,#REF!)&gt;=#REF!,MIN(#REF!,#REF!)&lt;#REF!))</formula>
    </cfRule>
    <cfRule type="expression" dxfId="577" priority="107">
      <formula>AND(#REF!&gt;=#REF!,#REF!&lt;#REF!)</formula>
    </cfRule>
    <cfRule type="expression" dxfId="576" priority="108" stopIfTrue="1">
      <formula>AND(#REF!&gt;=#REF!,#REF!&lt;#REF!)</formula>
    </cfRule>
  </conditionalFormatting>
  <conditionalFormatting sqref="F40">
    <cfRule type="expression" dxfId="575" priority="97">
      <formula>AND(TODAY()&gt;=#REF!,TODAY()&lt;#REF!)</formula>
    </cfRule>
  </conditionalFormatting>
  <conditionalFormatting sqref="F37:F39">
    <cfRule type="expression" dxfId="574" priority="101">
      <formula>AND(TODAY()&gt;=#REF!,TODAY()&lt;#REF!)</formula>
    </cfRule>
  </conditionalFormatting>
  <conditionalFormatting sqref="F37:F39">
    <cfRule type="expression" dxfId="573" priority="102" stopIfTrue="1">
      <formula>NOT(AND(MAX(#REF!,#REF!)&gt;=#REF!,MIN(#REF!,#REF!)&lt;#REF!))</formula>
    </cfRule>
    <cfRule type="expression" dxfId="572" priority="103">
      <formula>AND(#REF!&gt;=#REF!,#REF!&lt;#REF!)</formula>
    </cfRule>
    <cfRule type="expression" dxfId="571" priority="104" stopIfTrue="1">
      <formula>AND(#REF!&gt;=#REF!,#REF!&lt;#REF!)</formula>
    </cfRule>
  </conditionalFormatting>
  <conditionalFormatting sqref="F40">
    <cfRule type="expression" dxfId="570" priority="98" stopIfTrue="1">
      <formula>NOT(AND(MAX(#REF!,#REF!)&gt;=#REF!,MIN(#REF!,#REF!)&lt;#REF!))</formula>
    </cfRule>
    <cfRule type="expression" dxfId="569" priority="99">
      <formula>AND(#REF!&gt;=#REF!,#REF!&lt;#REF!)</formula>
    </cfRule>
    <cfRule type="expression" dxfId="568" priority="100" stopIfTrue="1">
      <formula>AND(#REF!&gt;=#REF!,#REF!&lt;#REF!)</formula>
    </cfRule>
  </conditionalFormatting>
  <conditionalFormatting sqref="F46">
    <cfRule type="expression" dxfId="567" priority="89">
      <formula>AND(TODAY()&gt;=#REF!,TODAY()&lt;#REF!)</formula>
    </cfRule>
  </conditionalFormatting>
  <conditionalFormatting sqref="F43:F45">
    <cfRule type="expression" dxfId="566" priority="93">
      <formula>AND(TODAY()&gt;=#REF!,TODAY()&lt;#REF!)</formula>
    </cfRule>
  </conditionalFormatting>
  <conditionalFormatting sqref="F43:F45">
    <cfRule type="expression" dxfId="565" priority="94" stopIfTrue="1">
      <formula>NOT(AND(MAX(#REF!,#REF!)&gt;=#REF!,MIN(#REF!,#REF!)&lt;#REF!))</formula>
    </cfRule>
    <cfRule type="expression" dxfId="564" priority="95">
      <formula>AND(#REF!&gt;=#REF!,#REF!&lt;#REF!)</formula>
    </cfRule>
    <cfRule type="expression" dxfId="563" priority="96" stopIfTrue="1">
      <formula>AND(#REF!&gt;=#REF!,#REF!&lt;#REF!)</formula>
    </cfRule>
  </conditionalFormatting>
  <conditionalFormatting sqref="F46">
    <cfRule type="expression" dxfId="562" priority="90" stopIfTrue="1">
      <formula>NOT(AND(MAX(#REF!,#REF!)&gt;=#REF!,MIN(#REF!,#REF!)&lt;#REF!))</formula>
    </cfRule>
    <cfRule type="expression" dxfId="561" priority="91">
      <formula>AND(#REF!&gt;=#REF!,#REF!&lt;#REF!)</formula>
    </cfRule>
    <cfRule type="expression" dxfId="560" priority="92" stopIfTrue="1">
      <formula>AND(#REF!&gt;=#REF!,#REF!&lt;#REF!)</formula>
    </cfRule>
  </conditionalFormatting>
  <conditionalFormatting sqref="F55">
    <cfRule type="expression" dxfId="559" priority="81">
      <formula>AND(TODAY()&gt;=#REF!,TODAY()&lt;#REF!)</formula>
    </cfRule>
  </conditionalFormatting>
  <conditionalFormatting sqref="F52:F54">
    <cfRule type="expression" dxfId="558" priority="85">
      <formula>AND(TODAY()&gt;=#REF!,TODAY()&lt;#REF!)</formula>
    </cfRule>
  </conditionalFormatting>
  <conditionalFormatting sqref="F52:F54">
    <cfRule type="expression" dxfId="557" priority="86" stopIfTrue="1">
      <formula>NOT(AND(MAX(#REF!,#REF!)&gt;=#REF!,MIN(#REF!,#REF!)&lt;#REF!))</formula>
    </cfRule>
    <cfRule type="expression" dxfId="556" priority="87">
      <formula>AND(#REF!&gt;=#REF!,#REF!&lt;#REF!)</formula>
    </cfRule>
    <cfRule type="expression" dxfId="555" priority="88" stopIfTrue="1">
      <formula>AND(#REF!&gt;=#REF!,#REF!&lt;#REF!)</formula>
    </cfRule>
  </conditionalFormatting>
  <conditionalFormatting sqref="F55">
    <cfRule type="expression" dxfId="554" priority="82" stopIfTrue="1">
      <formula>NOT(AND(MAX(#REF!,#REF!)&gt;=#REF!,MIN(#REF!,#REF!)&lt;#REF!))</formula>
    </cfRule>
    <cfRule type="expression" dxfId="553" priority="83">
      <formula>AND(#REF!&gt;=#REF!,#REF!&lt;#REF!)</formula>
    </cfRule>
    <cfRule type="expression" dxfId="552" priority="84" stopIfTrue="1">
      <formula>AND(#REF!&gt;=#REF!,#REF!&lt;#REF!)</formula>
    </cfRule>
  </conditionalFormatting>
  <conditionalFormatting sqref="F61">
    <cfRule type="expression" dxfId="551" priority="73">
      <formula>AND(TODAY()&gt;=#REF!,TODAY()&lt;#REF!)</formula>
    </cfRule>
  </conditionalFormatting>
  <conditionalFormatting sqref="F58:F60">
    <cfRule type="expression" dxfId="550" priority="77">
      <formula>AND(TODAY()&gt;=#REF!,TODAY()&lt;#REF!)</formula>
    </cfRule>
  </conditionalFormatting>
  <conditionalFormatting sqref="F58:F60">
    <cfRule type="expression" dxfId="549" priority="78" stopIfTrue="1">
      <formula>NOT(AND(MAX(#REF!,#REF!)&gt;=#REF!,MIN(#REF!,#REF!)&lt;#REF!))</formula>
    </cfRule>
    <cfRule type="expression" dxfId="548" priority="79">
      <formula>AND(#REF!&gt;=#REF!,#REF!&lt;#REF!)</formula>
    </cfRule>
    <cfRule type="expression" dxfId="547" priority="80" stopIfTrue="1">
      <formula>AND(#REF!&gt;=#REF!,#REF!&lt;#REF!)</formula>
    </cfRule>
  </conditionalFormatting>
  <conditionalFormatting sqref="F61">
    <cfRule type="expression" dxfId="546" priority="74" stopIfTrue="1">
      <formula>NOT(AND(MAX(#REF!,#REF!)&gt;=#REF!,MIN(#REF!,#REF!)&lt;#REF!))</formula>
    </cfRule>
    <cfRule type="expression" dxfId="545" priority="75">
      <formula>AND(#REF!&gt;=#REF!,#REF!&lt;#REF!)</formula>
    </cfRule>
    <cfRule type="expression" dxfId="544" priority="76" stopIfTrue="1">
      <formula>AND(#REF!&gt;=#REF!,#REF!&lt;#REF!)</formula>
    </cfRule>
  </conditionalFormatting>
  <conditionalFormatting sqref="F68">
    <cfRule type="expression" dxfId="543" priority="65">
      <formula>AND(TODAY()&gt;=#REF!,TODAY()&lt;#REF!)</formula>
    </cfRule>
  </conditionalFormatting>
  <conditionalFormatting sqref="F65:F67">
    <cfRule type="expression" dxfId="542" priority="69">
      <formula>AND(TODAY()&gt;=#REF!,TODAY()&lt;#REF!)</formula>
    </cfRule>
  </conditionalFormatting>
  <conditionalFormatting sqref="F65:F67">
    <cfRule type="expression" dxfId="541" priority="70" stopIfTrue="1">
      <formula>NOT(AND(MAX(#REF!,#REF!)&gt;=#REF!,MIN(#REF!,#REF!)&lt;#REF!))</formula>
    </cfRule>
    <cfRule type="expression" dxfId="540" priority="71">
      <formula>AND(#REF!&gt;=#REF!,#REF!&lt;#REF!)</formula>
    </cfRule>
    <cfRule type="expression" dxfId="539" priority="72" stopIfTrue="1">
      <formula>AND(#REF!&gt;=#REF!,#REF!&lt;#REF!)</formula>
    </cfRule>
  </conditionalFormatting>
  <conditionalFormatting sqref="F68">
    <cfRule type="expression" dxfId="538" priority="66" stopIfTrue="1">
      <formula>NOT(AND(MAX(#REF!,#REF!)&gt;=#REF!,MIN(#REF!,#REF!)&lt;#REF!))</formula>
    </cfRule>
    <cfRule type="expression" dxfId="537" priority="67">
      <formula>AND(#REF!&gt;=#REF!,#REF!&lt;#REF!)</formula>
    </cfRule>
    <cfRule type="expression" dxfId="536" priority="68" stopIfTrue="1">
      <formula>AND(#REF!&gt;=#REF!,#REF!&lt;#REF!)</formula>
    </cfRule>
  </conditionalFormatting>
  <conditionalFormatting sqref="F18">
    <cfRule type="expression" dxfId="535" priority="61">
      <formula>AND(TODAY()&gt;=#REF!,TODAY()&lt;#REF!)</formula>
    </cfRule>
  </conditionalFormatting>
  <conditionalFormatting sqref="F18">
    <cfRule type="expression" dxfId="534" priority="62" stopIfTrue="1">
      <formula>NOT(AND(MAX(#REF!,#REF!)&gt;=#REF!,MIN(#REF!,#REF!)&lt;#REF!))</formula>
    </cfRule>
    <cfRule type="expression" dxfId="533" priority="63">
      <formula>AND(#REF!&gt;=#REF!,#REF!&lt;#REF!)</formula>
    </cfRule>
    <cfRule type="expression" dxfId="532" priority="64" stopIfTrue="1">
      <formula>AND(#REF!&gt;=#REF!,#REF!&lt;#REF!)</formula>
    </cfRule>
  </conditionalFormatting>
  <conditionalFormatting sqref="F25">
    <cfRule type="expression" dxfId="531" priority="57">
      <formula>AND(TODAY()&gt;=#REF!,TODAY()&lt;#REF!)</formula>
    </cfRule>
  </conditionalFormatting>
  <conditionalFormatting sqref="F25">
    <cfRule type="expression" dxfId="530" priority="58" stopIfTrue="1">
      <formula>NOT(AND(MAX(#REF!,#REF!)&gt;=#REF!,MIN(#REF!,#REF!)&lt;#REF!))</formula>
    </cfRule>
    <cfRule type="expression" dxfId="529" priority="59">
      <formula>AND(#REF!&gt;=#REF!,#REF!&lt;#REF!)</formula>
    </cfRule>
    <cfRule type="expression" dxfId="528" priority="60" stopIfTrue="1">
      <formula>AND(#REF!&gt;=#REF!,#REF!&lt;#REF!)</formula>
    </cfRule>
  </conditionalFormatting>
  <conditionalFormatting sqref="F34">
    <cfRule type="expression" dxfId="527" priority="53">
      <formula>AND(TODAY()&gt;=#REF!,TODAY()&lt;#REF!)</formula>
    </cfRule>
  </conditionalFormatting>
  <conditionalFormatting sqref="F34">
    <cfRule type="expression" dxfId="526" priority="54" stopIfTrue="1">
      <formula>NOT(AND(MAX(#REF!,#REF!)&gt;=#REF!,MIN(#REF!,#REF!)&lt;#REF!))</formula>
    </cfRule>
    <cfRule type="expression" dxfId="525" priority="55">
      <formula>AND(#REF!&gt;=#REF!,#REF!&lt;#REF!)</formula>
    </cfRule>
    <cfRule type="expression" dxfId="524" priority="56" stopIfTrue="1">
      <formula>AND(#REF!&gt;=#REF!,#REF!&lt;#REF!)</formula>
    </cfRule>
  </conditionalFormatting>
  <conditionalFormatting sqref="F41">
    <cfRule type="expression" dxfId="523" priority="49">
      <formula>AND(TODAY()&gt;=#REF!,TODAY()&lt;#REF!)</formula>
    </cfRule>
  </conditionalFormatting>
  <conditionalFormatting sqref="F41">
    <cfRule type="expression" dxfId="522" priority="50" stopIfTrue="1">
      <formula>NOT(AND(MAX(#REF!,#REF!)&gt;=#REF!,MIN(#REF!,#REF!)&lt;#REF!))</formula>
    </cfRule>
    <cfRule type="expression" dxfId="521" priority="51">
      <formula>AND(#REF!&gt;=#REF!,#REF!&lt;#REF!)</formula>
    </cfRule>
    <cfRule type="expression" dxfId="520" priority="52" stopIfTrue="1">
      <formula>AND(#REF!&gt;=#REF!,#REF!&lt;#REF!)</formula>
    </cfRule>
  </conditionalFormatting>
  <conditionalFormatting sqref="F47">
    <cfRule type="expression" dxfId="519" priority="45">
      <formula>AND(TODAY()&gt;=#REF!,TODAY()&lt;#REF!)</formula>
    </cfRule>
  </conditionalFormatting>
  <conditionalFormatting sqref="F47">
    <cfRule type="expression" dxfId="518" priority="46" stopIfTrue="1">
      <formula>NOT(AND(MAX(#REF!,#REF!)&gt;=#REF!,MIN(#REF!,#REF!)&lt;#REF!))</formula>
    </cfRule>
    <cfRule type="expression" dxfId="517" priority="47">
      <formula>AND(#REF!&gt;=#REF!,#REF!&lt;#REF!)</formula>
    </cfRule>
    <cfRule type="expression" dxfId="516" priority="48" stopIfTrue="1">
      <formula>AND(#REF!&gt;=#REF!,#REF!&lt;#REF!)</formula>
    </cfRule>
  </conditionalFormatting>
  <conditionalFormatting sqref="F56">
    <cfRule type="expression" dxfId="515" priority="41">
      <formula>AND(TODAY()&gt;=#REF!,TODAY()&lt;#REF!)</formula>
    </cfRule>
  </conditionalFormatting>
  <conditionalFormatting sqref="F56">
    <cfRule type="expression" dxfId="514" priority="42" stopIfTrue="1">
      <formula>NOT(AND(MAX(#REF!,#REF!)&gt;=#REF!,MIN(#REF!,#REF!)&lt;#REF!))</formula>
    </cfRule>
    <cfRule type="expression" dxfId="513" priority="43">
      <formula>AND(#REF!&gt;=#REF!,#REF!&lt;#REF!)</formula>
    </cfRule>
    <cfRule type="expression" dxfId="512" priority="44" stopIfTrue="1">
      <formula>AND(#REF!&gt;=#REF!,#REF!&lt;#REF!)</formula>
    </cfRule>
  </conditionalFormatting>
  <conditionalFormatting sqref="F62">
    <cfRule type="expression" dxfId="511" priority="37">
      <formula>AND(TODAY()&gt;=#REF!,TODAY()&lt;#REF!)</formula>
    </cfRule>
  </conditionalFormatting>
  <conditionalFormatting sqref="F62">
    <cfRule type="expression" dxfId="510" priority="38" stopIfTrue="1">
      <formula>NOT(AND(MAX(#REF!,#REF!)&gt;=#REF!,MIN(#REF!,#REF!)&lt;#REF!))</formula>
    </cfRule>
    <cfRule type="expression" dxfId="509" priority="39">
      <formula>AND(#REF!&gt;=#REF!,#REF!&lt;#REF!)</formula>
    </cfRule>
    <cfRule type="expression" dxfId="508" priority="40" stopIfTrue="1">
      <formula>AND(#REF!&gt;=#REF!,#REF!&lt;#REF!)</formula>
    </cfRule>
  </conditionalFormatting>
  <conditionalFormatting sqref="F69">
    <cfRule type="expression" dxfId="507" priority="33">
      <formula>AND(TODAY()&gt;=#REF!,TODAY()&lt;#REF!)</formula>
    </cfRule>
  </conditionalFormatting>
  <conditionalFormatting sqref="F69">
    <cfRule type="expression" dxfId="506" priority="34" stopIfTrue="1">
      <formula>NOT(AND(MAX(#REF!,#REF!)&gt;=#REF!,MIN(#REF!,#REF!)&lt;#REF!))</formula>
    </cfRule>
    <cfRule type="expression" dxfId="505" priority="35">
      <formula>AND(#REF!&gt;=#REF!,#REF!&lt;#REF!)</formula>
    </cfRule>
    <cfRule type="expression" dxfId="504" priority="36" stopIfTrue="1">
      <formula>AND(#REF!&gt;=#REF!,#REF!&lt;#REF!)</formula>
    </cfRule>
  </conditionalFormatting>
  <conditionalFormatting sqref="F19">
    <cfRule type="expression" dxfId="503" priority="29">
      <formula>AND(TODAY()&gt;=#REF!,TODAY()&lt;#REF!)</formula>
    </cfRule>
  </conditionalFormatting>
  <conditionalFormatting sqref="F19">
    <cfRule type="expression" dxfId="502" priority="30" stopIfTrue="1">
      <formula>NOT(AND(MAX(#REF!,#REF!)&gt;=#REF!,MIN(#REF!,#REF!)&lt;#REF!))</formula>
    </cfRule>
    <cfRule type="expression" dxfId="501" priority="31">
      <formula>AND(#REF!&gt;=#REF!,#REF!&lt;#REF!)</formula>
    </cfRule>
    <cfRule type="expression" dxfId="500" priority="32" stopIfTrue="1">
      <formula>AND(#REF!&gt;=#REF!,#REF!&lt;#REF!)</formula>
    </cfRule>
  </conditionalFormatting>
  <conditionalFormatting sqref="F26">
    <cfRule type="expression" dxfId="499" priority="25">
      <formula>AND(TODAY()&gt;=#REF!,TODAY()&lt;#REF!)</formula>
    </cfRule>
  </conditionalFormatting>
  <conditionalFormatting sqref="F26">
    <cfRule type="expression" dxfId="498" priority="26" stopIfTrue="1">
      <formula>NOT(AND(MAX(#REF!,#REF!)&gt;=#REF!,MIN(#REF!,#REF!)&lt;#REF!))</formula>
    </cfRule>
    <cfRule type="expression" dxfId="497" priority="27">
      <formula>AND(#REF!&gt;=#REF!,#REF!&lt;#REF!)</formula>
    </cfRule>
    <cfRule type="expression" dxfId="496" priority="28" stopIfTrue="1">
      <formula>AND(#REF!&gt;=#REF!,#REF!&lt;#REF!)</formula>
    </cfRule>
  </conditionalFormatting>
  <conditionalFormatting sqref="F35">
    <cfRule type="expression" dxfId="495" priority="21">
      <formula>AND(TODAY()&gt;=#REF!,TODAY()&lt;#REF!)</formula>
    </cfRule>
  </conditionalFormatting>
  <conditionalFormatting sqref="F35">
    <cfRule type="expression" dxfId="494" priority="22" stopIfTrue="1">
      <formula>NOT(AND(MAX(#REF!,#REF!)&gt;=#REF!,MIN(#REF!,#REF!)&lt;#REF!))</formula>
    </cfRule>
    <cfRule type="expression" dxfId="493" priority="23">
      <formula>AND(#REF!&gt;=#REF!,#REF!&lt;#REF!)</formula>
    </cfRule>
    <cfRule type="expression" dxfId="492" priority="24" stopIfTrue="1">
      <formula>AND(#REF!&gt;=#REF!,#REF!&lt;#REF!)</formula>
    </cfRule>
  </conditionalFormatting>
  <conditionalFormatting sqref="F42">
    <cfRule type="expression" dxfId="491" priority="17">
      <formula>AND(TODAY()&gt;=#REF!,TODAY()&lt;#REF!)</formula>
    </cfRule>
  </conditionalFormatting>
  <conditionalFormatting sqref="F42">
    <cfRule type="expression" dxfId="490" priority="18" stopIfTrue="1">
      <formula>NOT(AND(MAX(#REF!,#REF!)&gt;=#REF!,MIN(#REF!,#REF!)&lt;#REF!))</formula>
    </cfRule>
    <cfRule type="expression" dxfId="489" priority="19">
      <formula>AND(#REF!&gt;=#REF!,#REF!&lt;#REF!)</formula>
    </cfRule>
    <cfRule type="expression" dxfId="488" priority="20" stopIfTrue="1">
      <formula>AND(#REF!&gt;=#REF!,#REF!&lt;#REF!)</formula>
    </cfRule>
  </conditionalFormatting>
  <conditionalFormatting sqref="F48">
    <cfRule type="expression" dxfId="487" priority="13">
      <formula>AND(TODAY()&gt;=#REF!,TODAY()&lt;#REF!)</formula>
    </cfRule>
  </conditionalFormatting>
  <conditionalFormatting sqref="F48">
    <cfRule type="expression" dxfId="486" priority="14" stopIfTrue="1">
      <formula>NOT(AND(MAX(#REF!,#REF!)&gt;=#REF!,MIN(#REF!,#REF!)&lt;#REF!))</formula>
    </cfRule>
    <cfRule type="expression" dxfId="485" priority="15">
      <formula>AND(#REF!&gt;=#REF!,#REF!&lt;#REF!)</formula>
    </cfRule>
    <cfRule type="expression" dxfId="484" priority="16" stopIfTrue="1">
      <formula>AND(#REF!&gt;=#REF!,#REF!&lt;#REF!)</formula>
    </cfRule>
  </conditionalFormatting>
  <conditionalFormatting sqref="F57">
    <cfRule type="expression" dxfId="483" priority="9">
      <formula>AND(TODAY()&gt;=#REF!,TODAY()&lt;#REF!)</formula>
    </cfRule>
  </conditionalFormatting>
  <conditionalFormatting sqref="F57">
    <cfRule type="expression" dxfId="482" priority="10" stopIfTrue="1">
      <formula>NOT(AND(MAX(#REF!,#REF!)&gt;=#REF!,MIN(#REF!,#REF!)&lt;#REF!))</formula>
    </cfRule>
    <cfRule type="expression" dxfId="481" priority="11">
      <formula>AND(#REF!&gt;=#REF!,#REF!&lt;#REF!)</formula>
    </cfRule>
    <cfRule type="expression" dxfId="480" priority="12" stopIfTrue="1">
      <formula>AND(#REF!&gt;=#REF!,#REF!&lt;#REF!)</formula>
    </cfRule>
  </conditionalFormatting>
  <conditionalFormatting sqref="F63">
    <cfRule type="expression" dxfId="479" priority="5">
      <formula>AND(TODAY()&gt;=#REF!,TODAY()&lt;#REF!)</formula>
    </cfRule>
  </conditionalFormatting>
  <conditionalFormatting sqref="F63">
    <cfRule type="expression" dxfId="478" priority="6" stopIfTrue="1">
      <formula>NOT(AND(MAX(#REF!,#REF!)&gt;=#REF!,MIN(#REF!,#REF!)&lt;#REF!))</formula>
    </cfRule>
    <cfRule type="expression" dxfId="477" priority="7">
      <formula>AND(#REF!&gt;=#REF!,#REF!&lt;#REF!)</formula>
    </cfRule>
    <cfRule type="expression" dxfId="476" priority="8" stopIfTrue="1">
      <formula>AND(#REF!&gt;=#REF!,#REF!&lt;#REF!)</formula>
    </cfRule>
  </conditionalFormatting>
  <conditionalFormatting sqref="F70">
    <cfRule type="expression" dxfId="475" priority="1">
      <formula>AND(TODAY()&gt;=#REF!,TODAY()&lt;#REF!)</formula>
    </cfRule>
  </conditionalFormatting>
  <conditionalFormatting sqref="F70">
    <cfRule type="expression" dxfId="474" priority="2" stopIfTrue="1">
      <formula>NOT(AND(MAX(#REF!,#REF!)&gt;=#REF!,MIN(#REF!,#REF!)&lt;#REF!))</formula>
    </cfRule>
    <cfRule type="expression" dxfId="473" priority="3">
      <formula>AND(#REF!&gt;=#REF!,#REF!&lt;#REF!)</formula>
    </cfRule>
    <cfRule type="expression" dxfId="4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7517-D776-4C1B-9778-5BCD0A5CA4FC}">
  <sheetPr>
    <pageSetUpPr fitToPage="1"/>
  </sheetPr>
  <dimension ref="A1:DF127"/>
  <sheetViews>
    <sheetView showGridLines="0" showRuler="0" zoomScale="40" zoomScaleNormal="4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15" t="s">
        <v>32</v>
      </c>
      <c r="B1" s="115"/>
      <c r="C1" s="115"/>
      <c r="D1" s="115"/>
      <c r="E1" s="115"/>
      <c r="F1" s="115"/>
      <c r="G1" s="115"/>
    </row>
    <row r="2" spans="1:110" ht="40.5" x14ac:dyDescent="0.25">
      <c r="A2" s="116" t="str">
        <f>+H2</f>
        <v>Population Domain: Children with Special Health Care Needs (CSHCN)</v>
      </c>
      <c r="B2" s="116"/>
      <c r="C2" s="116"/>
      <c r="D2" s="116"/>
      <c r="E2" s="116"/>
      <c r="F2" s="116"/>
      <c r="G2" s="116"/>
      <c r="H2" s="24" t="str" cm="1">
        <f t="array" ref="H2:N2">+'2020-2021'!A2:G2</f>
        <v>Population Domain: Children with Special Health Care Needs (CSHCN)</v>
      </c>
      <c r="I2" s="24">
        <v>0</v>
      </c>
      <c r="J2" s="24">
        <v>0</v>
      </c>
      <c r="K2" s="24">
        <v>0</v>
      </c>
      <c r="L2" s="24">
        <v>0</v>
      </c>
      <c r="M2" s="24">
        <v>0</v>
      </c>
      <c r="N2" s="24">
        <v>0</v>
      </c>
    </row>
    <row r="3" spans="1:110" ht="37.5" x14ac:dyDescent="0.25">
      <c r="A3" s="117" t="str">
        <f>+H3</f>
        <v>Priority Need: Transition</v>
      </c>
      <c r="B3" s="118"/>
      <c r="C3" s="118"/>
      <c r="D3" s="118"/>
      <c r="E3" s="118"/>
      <c r="F3" s="118"/>
      <c r="G3" s="118"/>
      <c r="H3" s="24" t="str" cm="1">
        <f t="array" ref="H3:N3">+'2020-2021'!A3:G3</f>
        <v>Priority Need: Transition</v>
      </c>
      <c r="I3" s="24">
        <v>0</v>
      </c>
      <c r="J3" s="24">
        <v>0</v>
      </c>
      <c r="K3" s="24">
        <v>0</v>
      </c>
      <c r="L3" s="24">
        <v>0</v>
      </c>
      <c r="M3" s="24">
        <v>0</v>
      </c>
      <c r="N3" s="24">
        <v>0</v>
      </c>
    </row>
    <row r="4" spans="1:110" s="24" customFormat="1" ht="34.5" x14ac:dyDescent="0.25">
      <c r="A4" s="119" t="str">
        <f>+H4</f>
        <v xml:space="preserve">NPM#12: Percent of adolescents with and without special health care needs, ages 12-17, who received services necessary to make transitions to adult health care </v>
      </c>
      <c r="B4" s="120"/>
      <c r="C4" s="120"/>
      <c r="D4" s="120"/>
      <c r="E4" s="120"/>
      <c r="F4" s="120"/>
      <c r="G4" s="120"/>
      <c r="H4" s="24" t="str" cm="1">
        <f t="array" ref="H4:N4">+'2020-2021'!A4:G4</f>
        <v xml:space="preserve">NPM#12: Percent of adolescents with and without special health care needs, ages 12-17, who received services necessary to make transitions to adult health care </v>
      </c>
      <c r="I4" s="24">
        <v>0</v>
      </c>
      <c r="J4" s="24">
        <v>0</v>
      </c>
      <c r="K4" s="24">
        <v>0</v>
      </c>
      <c r="L4" s="24">
        <v>0</v>
      </c>
      <c r="M4" s="24">
        <v>0</v>
      </c>
      <c r="N4" s="24">
        <v>0</v>
      </c>
    </row>
    <row r="5" spans="1:110" s="19" customFormat="1" ht="39" customHeight="1" x14ac:dyDescent="0.25">
      <c r="A5" s="121" t="s">
        <v>7</v>
      </c>
      <c r="B5" s="122"/>
      <c r="C5" s="122"/>
      <c r="D5" s="122"/>
      <c r="E5" s="122"/>
      <c r="F5" s="122"/>
      <c r="G5" s="123"/>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101" t="str">
        <f>+H6</f>
        <v xml:space="preserve">Title V will provide resources and technical assistance necessary to implement evidence-based or evidence-informed and/or promising practices to advance health care transition in North Dakota through September 30, 2025. </v>
      </c>
      <c r="B6" s="102"/>
      <c r="C6" s="102"/>
      <c r="D6" s="102"/>
      <c r="E6" s="102"/>
      <c r="F6" s="102"/>
      <c r="G6" s="103"/>
      <c r="H6" s="24" t="str" cm="1">
        <f t="array" ref="H6:N6">+IF('2022-2023'!A6:G6="","",'2022-2023'!A6:G6)</f>
        <v xml:space="preserve">Title V will provide resources and technical assistance necessary to implement evidence-based or evidence-informed and/or promising practices to advance health care transition in North Dakota through September 30, 2025.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22</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06" t="str">
        <f>+H8</f>
        <v xml:space="preserve">a. Fund various projects that develop or further enhance infrastructure and capacity required for successful transitions from pediatric to adult health care for all children, including children with special health care needs. </v>
      </c>
      <c r="B8" s="124" t="s">
        <v>100</v>
      </c>
      <c r="C8" s="124" t="s">
        <v>62</v>
      </c>
      <c r="D8" s="106" t="str">
        <f t="shared" ref="D8" si="0">+K8</f>
        <v>ESM 12.1 Percentage of individuals age 14 to 21 served in SHS multidisciplinary clinics that received a transition assessment.</v>
      </c>
      <c r="E8" s="61" t="s">
        <v>90</v>
      </c>
      <c r="F8" s="88">
        <v>0.74399999999999999</v>
      </c>
      <c r="G8" s="60"/>
      <c r="H8" s="18" t="str" cm="1">
        <f t="array" ref="H8:H13">+'2022-2023'!A8:A13</f>
        <v xml:space="preserve">a. Fund various projects that develop or further enhance infrastructure and capacity required for successful transitions from pediatric to adult health care for all children, including children with special health care needs. </v>
      </c>
      <c r="I8" s="18"/>
      <c r="J8" s="18"/>
      <c r="K8" s="18" t="str" cm="1">
        <f t="array" ref="K8:K13">+'2022-2023'!D8:D13</f>
        <v>ESM 12.1 Percentage of individuals age 14 to 21 served in SHS multidisciplinary clinics that received a transition assessment.</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06"/>
      <c r="B9" s="124"/>
      <c r="C9" s="124"/>
      <c r="D9" s="106"/>
      <c r="E9" s="84" t="s">
        <v>91</v>
      </c>
      <c r="F9" s="85">
        <v>0.81</v>
      </c>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06"/>
      <c r="B10" s="124"/>
      <c r="C10" s="124"/>
      <c r="D10" s="106"/>
      <c r="E10" s="61" t="s">
        <v>107</v>
      </c>
      <c r="F10" s="85">
        <v>0.70099999999999996</v>
      </c>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06"/>
      <c r="B11" s="124"/>
      <c r="C11" s="124"/>
      <c r="D11" s="106"/>
      <c r="E11" s="61" t="s">
        <v>110</v>
      </c>
      <c r="F11" s="91">
        <v>0.73199999999999998</v>
      </c>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06"/>
      <c r="B12" s="124"/>
      <c r="C12" s="124"/>
      <c r="D12" s="106"/>
      <c r="E12" s="84" t="s">
        <v>111</v>
      </c>
      <c r="F12" s="86"/>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06"/>
      <c r="B13" s="124"/>
      <c r="C13" s="124"/>
      <c r="D13" s="106"/>
      <c r="E13" s="63" t="s">
        <v>18</v>
      </c>
      <c r="F13" s="92">
        <v>1</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06" t="str">
        <f>+H14</f>
        <v>b.</v>
      </c>
      <c r="B14" s="124" t="s">
        <v>14</v>
      </c>
      <c r="C14" s="124" t="s">
        <v>14</v>
      </c>
      <c r="D14" s="106">
        <f t="shared" ref="D14" si="1">+K14</f>
        <v>0</v>
      </c>
      <c r="E14" s="59" t="s">
        <v>27</v>
      </c>
      <c r="F14" s="9"/>
      <c r="G14" s="60"/>
      <c r="H14" s="18" t="str" cm="1">
        <f t="array" ref="H14:H19">+'2022-2023'!A14:A19</f>
        <v>b.</v>
      </c>
      <c r="I14" s="18"/>
      <c r="J14" s="18"/>
      <c r="K14" s="18" cm="1">
        <f t="array" ref="K14:K19">+'2022-2023'!D14:D19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06"/>
      <c r="B15" s="124"/>
      <c r="C15" s="124"/>
      <c r="D15" s="106"/>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06"/>
      <c r="B16" s="124"/>
      <c r="C16" s="124"/>
      <c r="D16" s="106"/>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06"/>
      <c r="B17" s="124"/>
      <c r="C17" s="124"/>
      <c r="D17" s="106"/>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06"/>
      <c r="B18" s="124"/>
      <c r="C18" s="124"/>
      <c r="D18" s="106"/>
      <c r="E18" s="63" t="s">
        <v>33</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06"/>
      <c r="B19" s="124"/>
      <c r="C19" s="124"/>
      <c r="D19" s="106"/>
      <c r="E19" s="63" t="s">
        <v>18</v>
      </c>
      <c r="F19" s="15" t="str">
        <f>IF(+'2022-2023'!F19=0,"",+'2022-2023'!F19)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t="s">
        <v>22</v>
      </c>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106" t="str">
        <f>+H21</f>
        <v>c.</v>
      </c>
      <c r="B21" s="124" t="s">
        <v>15</v>
      </c>
      <c r="C21" s="124" t="s">
        <v>15</v>
      </c>
      <c r="D21" s="106">
        <f t="shared" ref="D21" si="2">+K21</f>
        <v>0</v>
      </c>
      <c r="E21" s="59" t="s">
        <v>27</v>
      </c>
      <c r="F21" s="9"/>
      <c r="G21" s="60"/>
      <c r="H21" s="18" t="str" cm="1">
        <f t="array" ref="H21:H26">+'2022-2023'!A21:A26</f>
        <v>c.</v>
      </c>
      <c r="I21" s="18"/>
      <c r="J21" s="18"/>
      <c r="K21" s="18" cm="1">
        <f t="array" ref="K21:K26">+'2022-2023'!D21:D26</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106"/>
      <c r="B22" s="124"/>
      <c r="C22" s="124"/>
      <c r="D22" s="106"/>
      <c r="E22" s="61" t="s">
        <v>4</v>
      </c>
      <c r="F22" s="10"/>
      <c r="G22" s="62"/>
      <c r="H22" s="25">
        <v>0</v>
      </c>
      <c r="K22" s="25">
        <v>0</v>
      </c>
    </row>
    <row r="23" spans="1:110" s="25" customFormat="1" ht="87" customHeight="1" x14ac:dyDescent="0.25">
      <c r="A23" s="106"/>
      <c r="B23" s="124"/>
      <c r="C23" s="124"/>
      <c r="D23" s="106"/>
      <c r="E23" s="61" t="s">
        <v>6</v>
      </c>
      <c r="F23" s="10"/>
      <c r="G23" s="62"/>
      <c r="H23" s="25">
        <v>0</v>
      </c>
      <c r="K23" s="25">
        <v>0</v>
      </c>
    </row>
    <row r="24" spans="1:110" s="25" customFormat="1" ht="87" customHeight="1" x14ac:dyDescent="0.25">
      <c r="A24" s="106"/>
      <c r="B24" s="124"/>
      <c r="C24" s="124"/>
      <c r="D24" s="106"/>
      <c r="E24" s="61" t="s">
        <v>5</v>
      </c>
      <c r="F24" s="10"/>
      <c r="G24" s="62"/>
      <c r="H24" s="25">
        <v>0</v>
      </c>
      <c r="K24" s="25">
        <v>0</v>
      </c>
    </row>
    <row r="25" spans="1:110" s="25" customFormat="1" ht="87" customHeight="1" x14ac:dyDescent="0.25">
      <c r="A25" s="106"/>
      <c r="B25" s="124"/>
      <c r="C25" s="124"/>
      <c r="D25" s="106"/>
      <c r="E25" s="63" t="s">
        <v>33</v>
      </c>
      <c r="F25" s="20" t="str">
        <f>IF(SUM(F21:F24)=0,"",SUM(F21:F24))</f>
        <v/>
      </c>
      <c r="G25" s="62"/>
      <c r="H25" s="25">
        <v>0</v>
      </c>
      <c r="K25" s="25">
        <v>0</v>
      </c>
    </row>
    <row r="26" spans="1:110" s="25" customFormat="1" ht="87" customHeight="1" x14ac:dyDescent="0.25">
      <c r="A26" s="106"/>
      <c r="B26" s="124"/>
      <c r="C26" s="124"/>
      <c r="D26" s="106"/>
      <c r="E26" s="63" t="s">
        <v>18</v>
      </c>
      <c r="F26" s="15" t="str">
        <f>IF(+'2022-2023'!F26=0,"",+'2022-2023'!F26)</f>
        <v/>
      </c>
      <c r="G26" s="64"/>
      <c r="H26" s="25">
        <v>0</v>
      </c>
      <c r="K26" s="25">
        <v>0</v>
      </c>
    </row>
    <row r="27" spans="1:110" s="25" customFormat="1" ht="39" customHeight="1" x14ac:dyDescent="0.25">
      <c r="A27" s="125" t="s">
        <v>8</v>
      </c>
      <c r="B27" s="126"/>
      <c r="C27" s="126"/>
      <c r="D27" s="126"/>
      <c r="E27" s="126"/>
      <c r="F27" s="126"/>
      <c r="G27" s="127"/>
    </row>
    <row r="28" spans="1:110" s="25" customFormat="1" ht="67.900000000000006" customHeight="1" x14ac:dyDescent="0.25">
      <c r="A28" s="101" t="str">
        <f>+H28</f>
        <v xml:space="preserve">Title V will increase the level of knowledge for providers and other professionals working with families on transitioning from pediatric to adult health care by September 30, 2025. </v>
      </c>
      <c r="B28" s="102"/>
      <c r="C28" s="102"/>
      <c r="D28" s="102"/>
      <c r="E28" s="102"/>
      <c r="F28" s="102"/>
      <c r="G28" s="103"/>
      <c r="H28" s="24" t="str" cm="1">
        <f t="array" ref="H28:N28">+IF('2022-2023'!A28:G28="","",'2022-2023'!A28:G28)</f>
        <v xml:space="preserve">Title V will increase the level of knowledge for providers and other professionals working with families on transitioning from pediatric to adult health care by September 30, 2025. </v>
      </c>
      <c r="I28" s="25" t="str">
        <v/>
      </c>
      <c r="J28" s="25" t="str">
        <v/>
      </c>
      <c r="K28" s="25" t="str">
        <v/>
      </c>
      <c r="L28" s="25" t="str">
        <v/>
      </c>
      <c r="M28" s="25" t="str">
        <v/>
      </c>
      <c r="N28" s="25" t="str">
        <v/>
      </c>
    </row>
    <row r="29" spans="1:110" s="26" customFormat="1" ht="100.35" customHeight="1" x14ac:dyDescent="0.4">
      <c r="A29" s="36" t="s">
        <v>9</v>
      </c>
      <c r="B29" s="36" t="s">
        <v>10</v>
      </c>
      <c r="C29" s="36" t="s">
        <v>23</v>
      </c>
      <c r="D29" s="37" t="s">
        <v>22</v>
      </c>
      <c r="E29" s="37" t="s">
        <v>1</v>
      </c>
      <c r="F29" s="38" t="s">
        <v>43</v>
      </c>
      <c r="G29" s="39" t="s">
        <v>2</v>
      </c>
    </row>
    <row r="30" spans="1:110" s="25" customFormat="1" ht="87" customHeight="1" x14ac:dyDescent="0.25">
      <c r="A30" s="106" t="str">
        <f>+H30</f>
        <v xml:space="preserve">a. Increase and enhance transition education to health care providers and professionals from Title V staff through various methods. </v>
      </c>
      <c r="B30" s="124" t="s">
        <v>101</v>
      </c>
      <c r="C30" s="124" t="s">
        <v>71</v>
      </c>
      <c r="D30" s="106" t="str">
        <f t="shared" ref="D30" si="3">+K30</f>
        <v>ESM 12.2 Number of educational opportunities provided to health care professionals/providers from Title V regarding health care transition.</v>
      </c>
      <c r="E30" s="61" t="s">
        <v>75</v>
      </c>
      <c r="F30" s="10">
        <v>8</v>
      </c>
      <c r="G30" s="60"/>
      <c r="H30" s="18" t="str" cm="1">
        <f t="array" ref="H30:H35">+'2022-2023'!A30:A35</f>
        <v xml:space="preserve">a. Increase and enhance transition education to health care providers and professionals from Title V staff through various methods. </v>
      </c>
      <c r="I30" s="18"/>
      <c r="J30" s="18"/>
      <c r="K30" s="18" t="str" cm="1">
        <f t="array" ref="K30:K35">+'2022-2023'!D30:D35</f>
        <v>ESM 12.2 Number of educational opportunities provided to health care professionals/providers from Title V regarding health care transition.</v>
      </c>
    </row>
    <row r="31" spans="1:110" s="25" customFormat="1" ht="87" customHeight="1" x14ac:dyDescent="0.25">
      <c r="A31" s="106"/>
      <c r="B31" s="124"/>
      <c r="C31" s="124"/>
      <c r="D31" s="106"/>
      <c r="E31" s="84" t="s">
        <v>92</v>
      </c>
      <c r="F31" s="86">
        <f>IF(SUM(F27:F30)=0,"",SUM(F27:F30))</f>
        <v>8</v>
      </c>
      <c r="G31" s="62"/>
      <c r="H31" s="25">
        <v>0</v>
      </c>
      <c r="K31" s="25">
        <v>0</v>
      </c>
    </row>
    <row r="32" spans="1:110" s="25" customFormat="1" ht="87" customHeight="1" x14ac:dyDescent="0.25">
      <c r="A32" s="106"/>
      <c r="B32" s="124"/>
      <c r="C32" s="124"/>
      <c r="D32" s="106"/>
      <c r="E32" s="61" t="s">
        <v>108</v>
      </c>
      <c r="F32" s="10">
        <v>6</v>
      </c>
      <c r="G32" s="62"/>
      <c r="H32" s="25">
        <v>0</v>
      </c>
      <c r="K32" s="25">
        <v>0</v>
      </c>
    </row>
    <row r="33" spans="1:11" s="25" customFormat="1" ht="87" customHeight="1" x14ac:dyDescent="0.25">
      <c r="A33" s="106"/>
      <c r="B33" s="124"/>
      <c r="C33" s="124"/>
      <c r="D33" s="106"/>
      <c r="E33" s="61" t="s">
        <v>109</v>
      </c>
      <c r="F33" s="10">
        <v>5</v>
      </c>
      <c r="G33" s="62"/>
      <c r="H33" s="25">
        <v>0</v>
      </c>
      <c r="K33" s="25">
        <v>0</v>
      </c>
    </row>
    <row r="34" spans="1:11" s="25" customFormat="1" ht="87" customHeight="1" x14ac:dyDescent="0.25">
      <c r="A34" s="106"/>
      <c r="B34" s="124"/>
      <c r="C34" s="124"/>
      <c r="D34" s="106"/>
      <c r="E34" s="84" t="s">
        <v>112</v>
      </c>
      <c r="F34" s="86"/>
      <c r="G34" s="62"/>
      <c r="H34" s="25">
        <v>0</v>
      </c>
      <c r="K34" s="25">
        <v>0</v>
      </c>
    </row>
    <row r="35" spans="1:11" s="25" customFormat="1" ht="87" customHeight="1" x14ac:dyDescent="0.25">
      <c r="A35" s="106"/>
      <c r="B35" s="124"/>
      <c r="C35" s="124"/>
      <c r="D35" s="106"/>
      <c r="E35" s="65" t="s">
        <v>18</v>
      </c>
      <c r="F35" s="13">
        <f>IF(+'2022-2023'!F35=0,"",+'2022-2023'!F35)</f>
        <v>20</v>
      </c>
      <c r="G35" s="64"/>
      <c r="H35" s="25">
        <v>0</v>
      </c>
      <c r="K35" s="25">
        <v>0</v>
      </c>
    </row>
    <row r="36" spans="1:11" s="25" customFormat="1" ht="100.35" customHeight="1" x14ac:dyDescent="0.25">
      <c r="A36" s="42" t="s">
        <v>9</v>
      </c>
      <c r="B36" s="42" t="s">
        <v>10</v>
      </c>
      <c r="C36" s="42" t="s">
        <v>23</v>
      </c>
      <c r="D36" s="43" t="s">
        <v>22</v>
      </c>
      <c r="E36" s="43" t="s">
        <v>1</v>
      </c>
      <c r="F36" s="17" t="s">
        <v>43</v>
      </c>
      <c r="G36" s="44" t="s">
        <v>2</v>
      </c>
    </row>
    <row r="37" spans="1:11" s="25" customFormat="1" ht="87" customHeight="1" x14ac:dyDescent="0.25">
      <c r="A37" s="106" t="str">
        <f>+H37</f>
        <v xml:space="preserve">b. Increase and enhance transition education to school personnel from Title V staff through various methods. </v>
      </c>
      <c r="B37" s="124" t="s">
        <v>102</v>
      </c>
      <c r="C37" s="124" t="s">
        <v>103</v>
      </c>
      <c r="D37" s="106" t="str">
        <f t="shared" ref="D37" si="4">+K37</f>
        <v>ESM 12.3 Number of educational opportunities provided to school personnel from Title V regarding health care transition.</v>
      </c>
      <c r="E37" s="61" t="s">
        <v>75</v>
      </c>
      <c r="F37" s="10">
        <v>1</v>
      </c>
      <c r="G37" s="60"/>
      <c r="H37" s="18" t="str" cm="1">
        <f t="array" ref="H37:H42">+'2022-2023'!A37:A42</f>
        <v xml:space="preserve">b. Increase and enhance transition education to school personnel from Title V staff through various methods. </v>
      </c>
      <c r="I37" s="18"/>
      <c r="J37" s="18"/>
      <c r="K37" s="18" t="str" cm="1">
        <f t="array" ref="K37:K42">+'2022-2023'!D37:D42</f>
        <v>ESM 12.3 Number of educational opportunities provided to school personnel from Title V regarding health care transition.</v>
      </c>
    </row>
    <row r="38" spans="1:11" s="25" customFormat="1" ht="87" customHeight="1" x14ac:dyDescent="0.25">
      <c r="A38" s="106"/>
      <c r="B38" s="124"/>
      <c r="C38" s="124"/>
      <c r="D38" s="106"/>
      <c r="E38" s="84" t="s">
        <v>92</v>
      </c>
      <c r="F38" s="86">
        <v>0</v>
      </c>
      <c r="G38" s="62"/>
      <c r="H38" s="25">
        <v>0</v>
      </c>
      <c r="K38" s="25">
        <v>0</v>
      </c>
    </row>
    <row r="39" spans="1:11" s="25" customFormat="1" ht="87" customHeight="1" x14ac:dyDescent="0.25">
      <c r="A39" s="106"/>
      <c r="B39" s="124"/>
      <c r="C39" s="124"/>
      <c r="D39" s="106"/>
      <c r="E39" s="61" t="s">
        <v>108</v>
      </c>
      <c r="F39" s="10">
        <v>0</v>
      </c>
      <c r="G39" s="62"/>
      <c r="H39" s="25">
        <v>0</v>
      </c>
      <c r="K39" s="25">
        <v>0</v>
      </c>
    </row>
    <row r="40" spans="1:11" s="25" customFormat="1" ht="87" customHeight="1" x14ac:dyDescent="0.25">
      <c r="A40" s="106"/>
      <c r="B40" s="124"/>
      <c r="C40" s="124"/>
      <c r="D40" s="106"/>
      <c r="E40" s="61" t="s">
        <v>109</v>
      </c>
      <c r="F40" s="10">
        <v>1</v>
      </c>
      <c r="G40" s="62"/>
      <c r="H40" s="25">
        <v>0</v>
      </c>
      <c r="K40" s="25">
        <v>0</v>
      </c>
    </row>
    <row r="41" spans="1:11" s="25" customFormat="1" ht="87" customHeight="1" x14ac:dyDescent="0.25">
      <c r="A41" s="106"/>
      <c r="B41" s="124"/>
      <c r="C41" s="124"/>
      <c r="D41" s="106"/>
      <c r="E41" s="84" t="s">
        <v>112</v>
      </c>
      <c r="F41" s="86"/>
      <c r="G41" s="62"/>
      <c r="H41" s="25">
        <v>0</v>
      </c>
      <c r="K41" s="25">
        <v>0</v>
      </c>
    </row>
    <row r="42" spans="1:11" s="25" customFormat="1" ht="87" customHeight="1" x14ac:dyDescent="0.25">
      <c r="A42" s="106"/>
      <c r="B42" s="124"/>
      <c r="C42" s="124"/>
      <c r="D42" s="106"/>
      <c r="E42" s="65" t="s">
        <v>18</v>
      </c>
      <c r="F42" s="13">
        <f>IF(+'2022-2023'!F42=0,"",+'2022-2023'!F42)</f>
        <v>7</v>
      </c>
      <c r="G42" s="64"/>
      <c r="H42" s="25">
        <v>0</v>
      </c>
      <c r="K42" s="25">
        <v>0</v>
      </c>
    </row>
    <row r="43" spans="1:11" s="25" customFormat="1" ht="87" customHeight="1" x14ac:dyDescent="0.25">
      <c r="A43" s="106" t="str">
        <f>+H43</f>
        <v>c.</v>
      </c>
      <c r="B43" s="124" t="s">
        <v>15</v>
      </c>
      <c r="C43" s="124" t="s">
        <v>15</v>
      </c>
      <c r="D43" s="106">
        <f t="shared" ref="D43" si="5">+K43</f>
        <v>0</v>
      </c>
      <c r="E43" s="59" t="s">
        <v>27</v>
      </c>
      <c r="F43" s="9"/>
      <c r="G43" s="60"/>
      <c r="H43" s="18" t="str" cm="1">
        <f t="array" ref="H43:H48">+'2022-2023'!A43:A48</f>
        <v>c.</v>
      </c>
      <c r="I43" s="18"/>
      <c r="J43" s="18"/>
      <c r="K43" s="18" cm="1">
        <f t="array" ref="K43:K48">+'2022-2023'!D43:D48</f>
        <v>0</v>
      </c>
    </row>
    <row r="44" spans="1:11" s="25" customFormat="1" ht="87" customHeight="1" x14ac:dyDescent="0.25">
      <c r="A44" s="106"/>
      <c r="B44" s="124"/>
      <c r="C44" s="124"/>
      <c r="D44" s="106"/>
      <c r="E44" s="61" t="s">
        <v>4</v>
      </c>
      <c r="F44" s="10"/>
      <c r="G44" s="62"/>
      <c r="H44" s="25">
        <v>0</v>
      </c>
      <c r="K44" s="25">
        <v>0</v>
      </c>
    </row>
    <row r="45" spans="1:11" s="25" customFormat="1" ht="87" customHeight="1" x14ac:dyDescent="0.25">
      <c r="A45" s="106"/>
      <c r="B45" s="124"/>
      <c r="C45" s="124"/>
      <c r="D45" s="106"/>
      <c r="E45" s="61" t="s">
        <v>6</v>
      </c>
      <c r="F45" s="10"/>
      <c r="G45" s="62"/>
      <c r="H45" s="25">
        <v>0</v>
      </c>
      <c r="K45" s="25">
        <v>0</v>
      </c>
    </row>
    <row r="46" spans="1:11" s="25" customFormat="1" ht="87" customHeight="1" x14ac:dyDescent="0.25">
      <c r="A46" s="106"/>
      <c r="B46" s="124"/>
      <c r="C46" s="124"/>
      <c r="D46" s="106"/>
      <c r="E46" s="61" t="s">
        <v>5</v>
      </c>
      <c r="F46" s="10"/>
      <c r="G46" s="62"/>
      <c r="H46" s="25">
        <v>0</v>
      </c>
      <c r="K46" s="25">
        <v>0</v>
      </c>
    </row>
    <row r="47" spans="1:11" s="25" customFormat="1" ht="87" customHeight="1" x14ac:dyDescent="0.25">
      <c r="A47" s="106"/>
      <c r="B47" s="124"/>
      <c r="C47" s="124"/>
      <c r="D47" s="106"/>
      <c r="E47" s="65" t="s">
        <v>33</v>
      </c>
      <c r="F47" s="14" t="str">
        <f>IF(SUM(F43:F46)=0,"",SUM(F43:F46))</f>
        <v/>
      </c>
      <c r="G47" s="62"/>
      <c r="H47" s="25">
        <v>0</v>
      </c>
      <c r="K47" s="25">
        <v>0</v>
      </c>
    </row>
    <row r="48" spans="1:11" s="25" customFormat="1" ht="87" customHeight="1" x14ac:dyDescent="0.25">
      <c r="A48" s="106"/>
      <c r="B48" s="124"/>
      <c r="C48" s="124"/>
      <c r="D48" s="106"/>
      <c r="E48" s="65" t="s">
        <v>18</v>
      </c>
      <c r="F48" s="13" t="str">
        <f>IF(+'2022-2023'!F48=0,"",+'2022-2023'!F48)</f>
        <v/>
      </c>
      <c r="G48" s="64"/>
      <c r="H48" s="25">
        <v>0</v>
      </c>
      <c r="K48" s="25">
        <v>0</v>
      </c>
    </row>
    <row r="49" spans="1:14" s="25" customFormat="1" ht="39" customHeight="1" x14ac:dyDescent="0.25">
      <c r="A49" s="111" t="s">
        <v>16</v>
      </c>
      <c r="B49" s="112"/>
      <c r="C49" s="112"/>
      <c r="D49" s="112"/>
      <c r="E49" s="112"/>
      <c r="F49" s="112"/>
      <c r="G49" s="113"/>
    </row>
    <row r="50" spans="1:14" s="25" customFormat="1" ht="67.900000000000006" customHeight="1" x14ac:dyDescent="0.25">
      <c r="A50" s="101" t="str">
        <f>+H50</f>
        <v>Title V will provide education and resources to expand family-professional partnerships around health transition through September 30, 2025.</v>
      </c>
      <c r="B50" s="102"/>
      <c r="C50" s="102"/>
      <c r="D50" s="102"/>
      <c r="E50" s="102"/>
      <c r="F50" s="102"/>
      <c r="G50" s="103"/>
      <c r="H50" s="24" t="str" cm="1">
        <f t="array" ref="H50:N50">+IF('2022-2023'!A50:G50="","",'2022-2023'!A50:G50)</f>
        <v>Title V will provide education and resources to expand family-professional partnerships around health transition through September 30, 2025.</v>
      </c>
      <c r="I50" s="25" t="str">
        <v/>
      </c>
      <c r="J50" s="25" t="str">
        <v/>
      </c>
      <c r="K50" s="25" t="str">
        <v/>
      </c>
      <c r="L50" s="25" t="str">
        <v/>
      </c>
      <c r="M50" s="25" t="str">
        <v/>
      </c>
      <c r="N50" s="25" t="str">
        <v/>
      </c>
    </row>
    <row r="51" spans="1:14" s="25" customFormat="1" ht="100.35" customHeight="1" x14ac:dyDescent="0.25">
      <c r="A51" s="45" t="s">
        <v>9</v>
      </c>
      <c r="B51" s="45" t="s">
        <v>10</v>
      </c>
      <c r="C51" s="45" t="s">
        <v>23</v>
      </c>
      <c r="D51" s="46" t="s">
        <v>22</v>
      </c>
      <c r="E51" s="46" t="s">
        <v>1</v>
      </c>
      <c r="F51" s="47" t="s">
        <v>43</v>
      </c>
      <c r="G51" s="48" t="s">
        <v>2</v>
      </c>
    </row>
    <row r="52" spans="1:14" s="25" customFormat="1" ht="87" customHeight="1" x14ac:dyDescent="0.25">
      <c r="A52" s="106" t="str">
        <f>+H52</f>
        <v xml:space="preserve">a. Provide funding to family support organizations that will train or assist families in expanding knowledge and leadership capacity around health transition. </v>
      </c>
      <c r="B52" s="124" t="s">
        <v>104</v>
      </c>
      <c r="C52" s="124" t="s">
        <v>62</v>
      </c>
      <c r="D52" s="106" t="str">
        <f t="shared" ref="D52" si="6">+K52</f>
        <v>ESM 12.4 Percentage of families served by family support contracts who received education and/or training on health care transition.</v>
      </c>
      <c r="E52" s="61" t="s">
        <v>75</v>
      </c>
      <c r="F52" s="90">
        <v>3.5999999999999997E-2</v>
      </c>
      <c r="G52" s="60"/>
      <c r="H52" s="18" t="str" cm="1">
        <f t="array" ref="H52:H57">+'2022-2023'!A52:A57</f>
        <v xml:space="preserve">a. Provide funding to family support organizations that will train or assist families in expanding knowledge and leadership capacity around health transition. </v>
      </c>
      <c r="I52" s="18"/>
      <c r="J52" s="18"/>
      <c r="K52" s="18" t="str" cm="1">
        <f t="array" ref="K52:K57">+'2022-2023'!D52:D57</f>
        <v>ESM 12.4 Percentage of families served by family support contracts who received education and/or training on health care transition.</v>
      </c>
    </row>
    <row r="53" spans="1:14" s="25" customFormat="1" ht="87" customHeight="1" x14ac:dyDescent="0.25">
      <c r="A53" s="106"/>
      <c r="B53" s="124"/>
      <c r="C53" s="124"/>
      <c r="D53" s="106"/>
      <c r="E53" s="84" t="s">
        <v>92</v>
      </c>
      <c r="F53" s="85">
        <v>0.106</v>
      </c>
      <c r="G53" s="62"/>
      <c r="H53" s="25">
        <v>0</v>
      </c>
      <c r="K53" s="25">
        <v>0</v>
      </c>
    </row>
    <row r="54" spans="1:14" s="25" customFormat="1" ht="87" customHeight="1" x14ac:dyDescent="0.25">
      <c r="A54" s="106"/>
      <c r="B54" s="124"/>
      <c r="C54" s="124"/>
      <c r="D54" s="106"/>
      <c r="E54" s="61" t="s">
        <v>108</v>
      </c>
      <c r="F54" s="85">
        <v>0.161</v>
      </c>
      <c r="G54" s="62"/>
      <c r="H54" s="25">
        <v>0</v>
      </c>
      <c r="K54" s="25">
        <v>0</v>
      </c>
    </row>
    <row r="55" spans="1:14" s="25" customFormat="1" ht="87" customHeight="1" x14ac:dyDescent="0.25">
      <c r="A55" s="106"/>
      <c r="B55" s="124"/>
      <c r="C55" s="124"/>
      <c r="D55" s="106"/>
      <c r="E55" s="61" t="s">
        <v>109</v>
      </c>
      <c r="F55" s="91">
        <v>8.6499999999999994E-2</v>
      </c>
      <c r="G55" s="62"/>
      <c r="H55" s="25">
        <v>0</v>
      </c>
      <c r="K55" s="25">
        <v>0</v>
      </c>
    </row>
    <row r="56" spans="1:14" s="25" customFormat="1" ht="87" customHeight="1" x14ac:dyDescent="0.25">
      <c r="A56" s="106"/>
      <c r="B56" s="124"/>
      <c r="C56" s="124"/>
      <c r="D56" s="106"/>
      <c r="E56" s="84" t="s">
        <v>112</v>
      </c>
      <c r="F56" s="93"/>
      <c r="G56" s="62"/>
      <c r="H56" s="25">
        <v>0</v>
      </c>
      <c r="K56" s="25">
        <v>0</v>
      </c>
    </row>
    <row r="57" spans="1:14" s="25" customFormat="1" ht="87" customHeight="1" x14ac:dyDescent="0.25">
      <c r="A57" s="106"/>
      <c r="B57" s="124"/>
      <c r="C57" s="124"/>
      <c r="D57" s="106"/>
      <c r="E57" s="66" t="s">
        <v>18</v>
      </c>
      <c r="F57" s="94">
        <v>0.25</v>
      </c>
      <c r="G57" s="64"/>
      <c r="H57" s="25">
        <v>0</v>
      </c>
      <c r="K57" s="25">
        <v>0</v>
      </c>
    </row>
    <row r="58" spans="1:14" s="25" customFormat="1" ht="87" customHeight="1" x14ac:dyDescent="0.25">
      <c r="A58" s="106" t="str">
        <f>+H58</f>
        <v>b.</v>
      </c>
      <c r="B58" s="124" t="s">
        <v>14</v>
      </c>
      <c r="C58" s="124" t="s">
        <v>14</v>
      </c>
      <c r="D58" s="106">
        <f t="shared" ref="D58" si="7">+K58</f>
        <v>0</v>
      </c>
      <c r="E58" s="59" t="s">
        <v>27</v>
      </c>
      <c r="F58" s="9"/>
      <c r="G58" s="60"/>
      <c r="H58" s="18" t="str" cm="1">
        <f t="array" ref="H58:H63">+'2022-2023'!A58:A63</f>
        <v>b.</v>
      </c>
      <c r="I58" s="18"/>
      <c r="J58" s="18"/>
      <c r="K58" s="18" cm="1">
        <f t="array" ref="K58:K63">+'2022-2023'!D58:D63</f>
        <v>0</v>
      </c>
    </row>
    <row r="59" spans="1:14" s="25" customFormat="1" ht="87" customHeight="1" x14ac:dyDescent="0.25">
      <c r="A59" s="106"/>
      <c r="B59" s="124"/>
      <c r="C59" s="124"/>
      <c r="D59" s="106"/>
      <c r="E59" s="61" t="s">
        <v>4</v>
      </c>
      <c r="F59" s="10"/>
      <c r="G59" s="62"/>
      <c r="H59" s="25">
        <v>0</v>
      </c>
      <c r="K59" s="25">
        <v>0</v>
      </c>
    </row>
    <row r="60" spans="1:14" s="25" customFormat="1" ht="87" customHeight="1" x14ac:dyDescent="0.25">
      <c r="A60" s="106"/>
      <c r="B60" s="124"/>
      <c r="C60" s="124"/>
      <c r="D60" s="106"/>
      <c r="E60" s="61" t="s">
        <v>6</v>
      </c>
      <c r="F60" s="10"/>
      <c r="G60" s="62"/>
      <c r="H60" s="25">
        <v>0</v>
      </c>
      <c r="K60" s="25">
        <v>0</v>
      </c>
    </row>
    <row r="61" spans="1:14" s="25" customFormat="1" ht="87" customHeight="1" x14ac:dyDescent="0.25">
      <c r="A61" s="106"/>
      <c r="B61" s="124"/>
      <c r="C61" s="124"/>
      <c r="D61" s="106"/>
      <c r="E61" s="61" t="s">
        <v>5</v>
      </c>
      <c r="F61" s="10"/>
      <c r="G61" s="62"/>
      <c r="H61" s="25">
        <v>0</v>
      </c>
      <c r="K61" s="25">
        <v>0</v>
      </c>
    </row>
    <row r="62" spans="1:14" s="25" customFormat="1" ht="87" customHeight="1" x14ac:dyDescent="0.25">
      <c r="A62" s="106"/>
      <c r="B62" s="124"/>
      <c r="C62" s="124"/>
      <c r="D62" s="106"/>
      <c r="E62" s="66" t="s">
        <v>33</v>
      </c>
      <c r="F62" s="12" t="str">
        <f>IF(SUM(F58:F61)=0,"",SUM(F58:F61))</f>
        <v/>
      </c>
      <c r="G62" s="62"/>
      <c r="H62" s="25">
        <v>0</v>
      </c>
      <c r="K62" s="25">
        <v>0</v>
      </c>
    </row>
    <row r="63" spans="1:14" s="25" customFormat="1" ht="87" customHeight="1" x14ac:dyDescent="0.25">
      <c r="A63" s="106"/>
      <c r="B63" s="124"/>
      <c r="C63" s="124"/>
      <c r="D63" s="106"/>
      <c r="E63" s="66" t="s">
        <v>18</v>
      </c>
      <c r="F63" s="11" t="str">
        <f>IF(+'2022-2023'!F63=0,"",+'2022-2023'!F63)</f>
        <v/>
      </c>
      <c r="G63" s="64"/>
      <c r="H63" s="25">
        <v>0</v>
      </c>
      <c r="K63" s="25">
        <v>0</v>
      </c>
    </row>
    <row r="64" spans="1:14" s="25" customFormat="1" ht="100.35" customHeight="1" x14ac:dyDescent="0.25">
      <c r="A64" s="50" t="s">
        <v>9</v>
      </c>
      <c r="B64" s="50" t="s">
        <v>10</v>
      </c>
      <c r="C64" s="50" t="s">
        <v>23</v>
      </c>
      <c r="D64" s="51" t="s">
        <v>22</v>
      </c>
      <c r="E64" s="51" t="s">
        <v>1</v>
      </c>
      <c r="F64" s="52" t="s">
        <v>43</v>
      </c>
      <c r="G64" s="53" t="s">
        <v>2</v>
      </c>
    </row>
    <row r="65" spans="1:11" s="25" customFormat="1" ht="87" customHeight="1" x14ac:dyDescent="0.25">
      <c r="A65" s="106" t="str">
        <f>+H65</f>
        <v>c.</v>
      </c>
      <c r="B65" s="124" t="s">
        <v>15</v>
      </c>
      <c r="C65" s="124" t="s">
        <v>15</v>
      </c>
      <c r="D65" s="106">
        <f t="shared" ref="D65" si="8">+K65</f>
        <v>0</v>
      </c>
      <c r="E65" s="59" t="s">
        <v>27</v>
      </c>
      <c r="F65" s="9"/>
      <c r="G65" s="60"/>
      <c r="H65" s="18" t="str" cm="1">
        <f t="array" ref="H65:H70">+'2022-2023'!A65:A70</f>
        <v>c.</v>
      </c>
      <c r="I65" s="18"/>
      <c r="J65" s="18"/>
      <c r="K65" s="18" cm="1">
        <f t="array" ref="K65:K70">+'2022-2023'!D65:D70</f>
        <v>0</v>
      </c>
    </row>
    <row r="66" spans="1:11" s="25" customFormat="1" ht="87" customHeight="1" x14ac:dyDescent="0.25">
      <c r="A66" s="106"/>
      <c r="B66" s="124"/>
      <c r="C66" s="124"/>
      <c r="D66" s="106"/>
      <c r="E66" s="61" t="s">
        <v>4</v>
      </c>
      <c r="F66" s="10"/>
      <c r="G66" s="62"/>
      <c r="H66" s="25">
        <v>0</v>
      </c>
      <c r="K66" s="25">
        <v>0</v>
      </c>
    </row>
    <row r="67" spans="1:11" s="25" customFormat="1" ht="87" customHeight="1" x14ac:dyDescent="0.25">
      <c r="A67" s="106"/>
      <c r="B67" s="124"/>
      <c r="C67" s="124"/>
      <c r="D67" s="106"/>
      <c r="E67" s="61" t="s">
        <v>6</v>
      </c>
      <c r="F67" s="10"/>
      <c r="G67" s="62"/>
      <c r="H67" s="25">
        <v>0</v>
      </c>
      <c r="K67" s="25">
        <v>0</v>
      </c>
    </row>
    <row r="68" spans="1:11" s="25" customFormat="1" ht="87" customHeight="1" x14ac:dyDescent="0.25">
      <c r="A68" s="106"/>
      <c r="B68" s="124"/>
      <c r="C68" s="124"/>
      <c r="D68" s="106"/>
      <c r="E68" s="61" t="s">
        <v>5</v>
      </c>
      <c r="F68" s="10"/>
      <c r="G68" s="62"/>
      <c r="H68" s="25">
        <v>0</v>
      </c>
      <c r="K68" s="25">
        <v>0</v>
      </c>
    </row>
    <row r="69" spans="1:11" s="25" customFormat="1" ht="87" customHeight="1" x14ac:dyDescent="0.25">
      <c r="A69" s="106"/>
      <c r="B69" s="124"/>
      <c r="C69" s="124"/>
      <c r="D69" s="106"/>
      <c r="E69" s="66" t="s">
        <v>33</v>
      </c>
      <c r="F69" s="12" t="str">
        <f>IF(SUM(F65:F68)=0,"",SUM(F65:F68))</f>
        <v/>
      </c>
      <c r="G69" s="62"/>
      <c r="H69" s="25">
        <v>0</v>
      </c>
      <c r="K69" s="25">
        <v>0</v>
      </c>
    </row>
    <row r="70" spans="1:11" s="25" customFormat="1" ht="87" customHeight="1" x14ac:dyDescent="0.25">
      <c r="A70" s="106"/>
      <c r="B70" s="124"/>
      <c r="C70" s="124"/>
      <c r="D70" s="106"/>
      <c r="E70" s="66" t="s">
        <v>18</v>
      </c>
      <c r="F70" s="11" t="str">
        <f>IF(+'2022-2023'!F70=0,"",+'2022-2023'!F70)</f>
        <v/>
      </c>
      <c r="G70" s="64"/>
      <c r="H70" s="25">
        <v>0</v>
      </c>
      <c r="K70" s="25">
        <v>0</v>
      </c>
    </row>
    <row r="71" spans="1:11" s="25" customFormat="1" ht="39" customHeight="1" x14ac:dyDescent="0.25">
      <c r="A71" s="95" t="s">
        <v>34</v>
      </c>
      <c r="B71" s="96"/>
      <c r="C71" s="96"/>
      <c r="D71" s="96"/>
      <c r="E71" s="96"/>
      <c r="F71" s="96"/>
      <c r="G71" s="97"/>
    </row>
    <row r="72" spans="1:11" s="25" customFormat="1" ht="330" customHeight="1" x14ac:dyDescent="0.25">
      <c r="A72" s="98" t="s">
        <v>106</v>
      </c>
      <c r="B72" s="99"/>
      <c r="C72" s="99"/>
      <c r="D72" s="99"/>
      <c r="E72" s="99"/>
      <c r="F72" s="99"/>
      <c r="G72" s="100"/>
    </row>
    <row r="73" spans="1:11" s="25" customFormat="1" ht="330" customHeight="1" x14ac:dyDescent="0.25">
      <c r="A73" s="98"/>
      <c r="B73" s="99"/>
      <c r="C73" s="99"/>
      <c r="D73" s="99"/>
      <c r="E73" s="99"/>
      <c r="F73" s="99"/>
      <c r="G73" s="100"/>
    </row>
    <row r="74" spans="1:11" s="25" customFormat="1" ht="330" customHeight="1" x14ac:dyDescent="0.25">
      <c r="A74" s="98"/>
      <c r="B74" s="99"/>
      <c r="C74" s="99"/>
      <c r="D74" s="99"/>
      <c r="E74" s="99"/>
      <c r="F74" s="99"/>
      <c r="G74" s="100"/>
    </row>
    <row r="75" spans="1:11" s="25" customFormat="1" ht="330" customHeight="1" x14ac:dyDescent="0.25">
      <c r="A75" s="101"/>
      <c r="B75" s="102"/>
      <c r="C75" s="102"/>
      <c r="D75" s="102"/>
      <c r="E75" s="102"/>
      <c r="F75" s="102"/>
      <c r="G75" s="103"/>
    </row>
    <row r="76" spans="1:11" s="25" customFormat="1" ht="39" customHeight="1" x14ac:dyDescent="0.25">
      <c r="A76" s="95" t="s">
        <v>35</v>
      </c>
      <c r="B76" s="96"/>
      <c r="C76" s="96"/>
      <c r="D76" s="96"/>
      <c r="E76" s="96"/>
      <c r="F76" s="96"/>
      <c r="G76" s="97"/>
    </row>
    <row r="77" spans="1:11" s="25" customFormat="1" ht="330" customHeight="1" x14ac:dyDescent="0.25">
      <c r="A77" s="98"/>
      <c r="B77" s="99"/>
      <c r="C77" s="99"/>
      <c r="D77" s="99"/>
      <c r="E77" s="99"/>
      <c r="F77" s="99"/>
      <c r="G77" s="100"/>
    </row>
    <row r="78" spans="1:11" s="25" customFormat="1" ht="330" customHeight="1" x14ac:dyDescent="0.25">
      <c r="A78" s="98"/>
      <c r="B78" s="99"/>
      <c r="C78" s="99"/>
      <c r="D78" s="99"/>
      <c r="E78" s="99"/>
      <c r="F78" s="99"/>
      <c r="G78" s="100"/>
    </row>
    <row r="79" spans="1:11" s="25" customFormat="1" ht="330" customHeight="1" x14ac:dyDescent="0.25">
      <c r="A79" s="98"/>
      <c r="B79" s="99"/>
      <c r="C79" s="99"/>
      <c r="D79" s="99"/>
      <c r="E79" s="99"/>
      <c r="F79" s="99"/>
      <c r="G79" s="100"/>
    </row>
    <row r="80" spans="1:11" s="25" customFormat="1" ht="330" customHeight="1" x14ac:dyDescent="0.25">
      <c r="A80" s="101"/>
      <c r="B80" s="102"/>
      <c r="C80" s="102"/>
      <c r="D80" s="102"/>
      <c r="E80" s="102"/>
      <c r="F80" s="102"/>
      <c r="G80" s="103"/>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11:F13">
    <cfRule type="expression" dxfId="471" priority="165">
      <formula>AND(TODAY()&gt;=#REF!,TODAY()&lt;#REF!)</formula>
    </cfRule>
  </conditionalFormatting>
  <conditionalFormatting sqref="F11:F13">
    <cfRule type="expression" dxfId="470" priority="166" stopIfTrue="1">
      <formula>NOT(AND(MAX(#REF!,#REF!)&gt;=#REF!,MIN(#REF!,#REF!)&lt;#REF!))</formula>
    </cfRule>
    <cfRule type="expression" dxfId="469" priority="167">
      <formula>AND(#REF!&gt;=#REF!,#REF!&lt;#REF!)</formula>
    </cfRule>
    <cfRule type="expression" dxfId="468" priority="168" stopIfTrue="1">
      <formula>AND(#REF!&gt;=#REF!,#REF!&lt;#REF!)</formula>
    </cfRule>
  </conditionalFormatting>
  <conditionalFormatting sqref="F33">
    <cfRule type="expression" dxfId="467" priority="157">
      <formula>AND(TODAY()&gt;=#REF!,TODAY()&lt;#REF!)</formula>
    </cfRule>
  </conditionalFormatting>
  <conditionalFormatting sqref="F17">
    <cfRule type="expression" dxfId="466" priority="149">
      <formula>AND(TODAY()&gt;=#REF!,TODAY()&lt;#REF!)</formula>
    </cfRule>
  </conditionalFormatting>
  <conditionalFormatting sqref="F32">
    <cfRule type="expression" dxfId="465" priority="161">
      <formula>AND(TODAY()&gt;=#REF!,TODAY()&lt;#REF!)</formula>
    </cfRule>
  </conditionalFormatting>
  <conditionalFormatting sqref="F32">
    <cfRule type="expression" dxfId="464" priority="162" stopIfTrue="1">
      <formula>NOT(AND(MAX(#REF!,#REF!)&gt;=#REF!,MIN(#REF!,#REF!)&lt;#REF!))</formula>
    </cfRule>
    <cfRule type="expression" dxfId="463" priority="163">
      <formula>AND(#REF!&gt;=#REF!,#REF!&lt;#REF!)</formula>
    </cfRule>
    <cfRule type="expression" dxfId="462" priority="164" stopIfTrue="1">
      <formula>AND(#REF!&gt;=#REF!,#REF!&lt;#REF!)</formula>
    </cfRule>
  </conditionalFormatting>
  <conditionalFormatting sqref="F33">
    <cfRule type="expression" dxfId="461" priority="158" stopIfTrue="1">
      <formula>NOT(AND(MAX(#REF!,#REF!)&gt;=#REF!,MIN(#REF!,#REF!)&lt;#REF!))</formula>
    </cfRule>
    <cfRule type="expression" dxfId="460" priority="159">
      <formula>AND(#REF!&gt;=#REF!,#REF!&lt;#REF!)</formula>
    </cfRule>
    <cfRule type="expression" dxfId="459" priority="160" stopIfTrue="1">
      <formula>AND(#REF!&gt;=#REF!,#REF!&lt;#REF!)</formula>
    </cfRule>
  </conditionalFormatting>
  <conditionalFormatting sqref="F14:F16">
    <cfRule type="expression" dxfId="458" priority="153">
      <formula>AND(TODAY()&gt;=#REF!,TODAY()&lt;#REF!)</formula>
    </cfRule>
  </conditionalFormatting>
  <conditionalFormatting sqref="F14:F16">
    <cfRule type="expression" dxfId="457" priority="154" stopIfTrue="1">
      <formula>NOT(AND(MAX(#REF!,#REF!)&gt;=#REF!,MIN(#REF!,#REF!)&lt;#REF!))</formula>
    </cfRule>
    <cfRule type="expression" dxfId="456" priority="155">
      <formula>AND(#REF!&gt;=#REF!,#REF!&lt;#REF!)</formula>
    </cfRule>
    <cfRule type="expression" dxfId="455" priority="156" stopIfTrue="1">
      <formula>AND(#REF!&gt;=#REF!,#REF!&lt;#REF!)</formula>
    </cfRule>
  </conditionalFormatting>
  <conditionalFormatting sqref="F17">
    <cfRule type="expression" dxfId="454" priority="150" stopIfTrue="1">
      <formula>NOT(AND(MAX(#REF!,#REF!)&gt;=#REF!,MIN(#REF!,#REF!)&lt;#REF!))</formula>
    </cfRule>
    <cfRule type="expression" dxfId="453" priority="151">
      <formula>AND(#REF!&gt;=#REF!,#REF!&lt;#REF!)</formula>
    </cfRule>
    <cfRule type="expression" dxfId="452" priority="152" stopIfTrue="1">
      <formula>AND(#REF!&gt;=#REF!,#REF!&lt;#REF!)</formula>
    </cfRule>
  </conditionalFormatting>
  <conditionalFormatting sqref="F24">
    <cfRule type="expression" dxfId="451" priority="141">
      <formula>AND(TODAY()&gt;=#REF!,TODAY()&lt;#REF!)</formula>
    </cfRule>
  </conditionalFormatting>
  <conditionalFormatting sqref="F21:F23">
    <cfRule type="expression" dxfId="450" priority="145">
      <formula>AND(TODAY()&gt;=#REF!,TODAY()&lt;#REF!)</formula>
    </cfRule>
  </conditionalFormatting>
  <conditionalFormatting sqref="F21:F23">
    <cfRule type="expression" dxfId="449" priority="146" stopIfTrue="1">
      <formula>NOT(AND(MAX(#REF!,#REF!)&gt;=#REF!,MIN(#REF!,#REF!)&lt;#REF!))</formula>
    </cfRule>
    <cfRule type="expression" dxfId="448" priority="147">
      <formula>AND(#REF!&gt;=#REF!,#REF!&lt;#REF!)</formula>
    </cfRule>
    <cfRule type="expression" dxfId="447" priority="148" stopIfTrue="1">
      <formula>AND(#REF!&gt;=#REF!,#REF!&lt;#REF!)</formula>
    </cfRule>
  </conditionalFormatting>
  <conditionalFormatting sqref="F24">
    <cfRule type="expression" dxfId="446" priority="142" stopIfTrue="1">
      <formula>NOT(AND(MAX(#REF!,#REF!)&gt;=#REF!,MIN(#REF!,#REF!)&lt;#REF!))</formula>
    </cfRule>
    <cfRule type="expression" dxfId="445" priority="143">
      <formula>AND(#REF!&gt;=#REF!,#REF!&lt;#REF!)</formula>
    </cfRule>
    <cfRule type="expression" dxfId="444" priority="144" stopIfTrue="1">
      <formula>AND(#REF!&gt;=#REF!,#REF!&lt;#REF!)</formula>
    </cfRule>
  </conditionalFormatting>
  <conditionalFormatting sqref="F40">
    <cfRule type="expression" dxfId="443" priority="133">
      <formula>AND(TODAY()&gt;=#REF!,TODAY()&lt;#REF!)</formula>
    </cfRule>
  </conditionalFormatting>
  <conditionalFormatting sqref="F39">
    <cfRule type="expression" dxfId="442" priority="137">
      <formula>AND(TODAY()&gt;=#REF!,TODAY()&lt;#REF!)</formula>
    </cfRule>
  </conditionalFormatting>
  <conditionalFormatting sqref="F39">
    <cfRule type="expression" dxfId="441" priority="138" stopIfTrue="1">
      <formula>NOT(AND(MAX(#REF!,#REF!)&gt;=#REF!,MIN(#REF!,#REF!)&lt;#REF!))</formula>
    </cfRule>
    <cfRule type="expression" dxfId="440" priority="139">
      <formula>AND(#REF!&gt;=#REF!,#REF!&lt;#REF!)</formula>
    </cfRule>
    <cfRule type="expression" dxfId="439" priority="140" stopIfTrue="1">
      <formula>AND(#REF!&gt;=#REF!,#REF!&lt;#REF!)</formula>
    </cfRule>
  </conditionalFormatting>
  <conditionalFormatting sqref="F40">
    <cfRule type="expression" dxfId="438" priority="134" stopIfTrue="1">
      <formula>NOT(AND(MAX(#REF!,#REF!)&gt;=#REF!,MIN(#REF!,#REF!)&lt;#REF!))</formula>
    </cfRule>
    <cfRule type="expression" dxfId="437" priority="135">
      <formula>AND(#REF!&gt;=#REF!,#REF!&lt;#REF!)</formula>
    </cfRule>
    <cfRule type="expression" dxfId="436" priority="136" stopIfTrue="1">
      <formula>AND(#REF!&gt;=#REF!,#REF!&lt;#REF!)</formula>
    </cfRule>
  </conditionalFormatting>
  <conditionalFormatting sqref="F46">
    <cfRule type="expression" dxfId="435" priority="125">
      <formula>AND(TODAY()&gt;=#REF!,TODAY()&lt;#REF!)</formula>
    </cfRule>
  </conditionalFormatting>
  <conditionalFormatting sqref="F43:F45">
    <cfRule type="expression" dxfId="434" priority="129">
      <formula>AND(TODAY()&gt;=#REF!,TODAY()&lt;#REF!)</formula>
    </cfRule>
  </conditionalFormatting>
  <conditionalFormatting sqref="F43:F45">
    <cfRule type="expression" dxfId="433" priority="130" stopIfTrue="1">
      <formula>NOT(AND(MAX(#REF!,#REF!)&gt;=#REF!,MIN(#REF!,#REF!)&lt;#REF!))</formula>
    </cfRule>
    <cfRule type="expression" dxfId="432" priority="131">
      <formula>AND(#REF!&gt;=#REF!,#REF!&lt;#REF!)</formula>
    </cfRule>
    <cfRule type="expression" dxfId="431" priority="132" stopIfTrue="1">
      <formula>AND(#REF!&gt;=#REF!,#REF!&lt;#REF!)</formula>
    </cfRule>
  </conditionalFormatting>
  <conditionalFormatting sqref="F46">
    <cfRule type="expression" dxfId="430" priority="126" stopIfTrue="1">
      <formula>NOT(AND(MAX(#REF!,#REF!)&gt;=#REF!,MIN(#REF!,#REF!)&lt;#REF!))</formula>
    </cfRule>
    <cfRule type="expression" dxfId="429" priority="127">
      <formula>AND(#REF!&gt;=#REF!,#REF!&lt;#REF!)</formula>
    </cfRule>
    <cfRule type="expression" dxfId="428" priority="128" stopIfTrue="1">
      <formula>AND(#REF!&gt;=#REF!,#REF!&lt;#REF!)</formula>
    </cfRule>
  </conditionalFormatting>
  <conditionalFormatting sqref="F55">
    <cfRule type="expression" dxfId="427" priority="117">
      <formula>AND(TODAY()&gt;=#REF!,TODAY()&lt;#REF!)</formula>
    </cfRule>
  </conditionalFormatting>
  <conditionalFormatting sqref="F55">
    <cfRule type="expression" dxfId="426" priority="118" stopIfTrue="1">
      <formula>NOT(AND(MAX(#REF!,#REF!)&gt;=#REF!,MIN(#REF!,#REF!)&lt;#REF!))</formula>
    </cfRule>
    <cfRule type="expression" dxfId="425" priority="119">
      <formula>AND(#REF!&gt;=#REF!,#REF!&lt;#REF!)</formula>
    </cfRule>
    <cfRule type="expression" dxfId="424" priority="120" stopIfTrue="1">
      <formula>AND(#REF!&gt;=#REF!,#REF!&lt;#REF!)</formula>
    </cfRule>
  </conditionalFormatting>
  <conditionalFormatting sqref="F61">
    <cfRule type="expression" dxfId="423" priority="109">
      <formula>AND(TODAY()&gt;=#REF!,TODAY()&lt;#REF!)</formula>
    </cfRule>
  </conditionalFormatting>
  <conditionalFormatting sqref="F58:F60">
    <cfRule type="expression" dxfId="422" priority="113">
      <formula>AND(TODAY()&gt;=#REF!,TODAY()&lt;#REF!)</formula>
    </cfRule>
  </conditionalFormatting>
  <conditionalFormatting sqref="F58:F60">
    <cfRule type="expression" dxfId="421" priority="114" stopIfTrue="1">
      <formula>NOT(AND(MAX(#REF!,#REF!)&gt;=#REF!,MIN(#REF!,#REF!)&lt;#REF!))</formula>
    </cfRule>
    <cfRule type="expression" dxfId="420" priority="115">
      <formula>AND(#REF!&gt;=#REF!,#REF!&lt;#REF!)</formula>
    </cfRule>
    <cfRule type="expression" dxfId="419" priority="116" stopIfTrue="1">
      <formula>AND(#REF!&gt;=#REF!,#REF!&lt;#REF!)</formula>
    </cfRule>
  </conditionalFormatting>
  <conditionalFormatting sqref="F61">
    <cfRule type="expression" dxfId="418" priority="110" stopIfTrue="1">
      <formula>NOT(AND(MAX(#REF!,#REF!)&gt;=#REF!,MIN(#REF!,#REF!)&lt;#REF!))</formula>
    </cfRule>
    <cfRule type="expression" dxfId="417" priority="111">
      <formula>AND(#REF!&gt;=#REF!,#REF!&lt;#REF!)</formula>
    </cfRule>
    <cfRule type="expression" dxfId="416" priority="112" stopIfTrue="1">
      <formula>AND(#REF!&gt;=#REF!,#REF!&lt;#REF!)</formula>
    </cfRule>
  </conditionalFormatting>
  <conditionalFormatting sqref="F68">
    <cfRule type="expression" dxfId="415" priority="101">
      <formula>AND(TODAY()&gt;=#REF!,TODAY()&lt;#REF!)</formula>
    </cfRule>
  </conditionalFormatting>
  <conditionalFormatting sqref="F65:F67">
    <cfRule type="expression" dxfId="414" priority="105">
      <formula>AND(TODAY()&gt;=#REF!,TODAY()&lt;#REF!)</formula>
    </cfRule>
  </conditionalFormatting>
  <conditionalFormatting sqref="F65:F67">
    <cfRule type="expression" dxfId="413" priority="106" stopIfTrue="1">
      <formula>NOT(AND(MAX(#REF!,#REF!)&gt;=#REF!,MIN(#REF!,#REF!)&lt;#REF!))</formula>
    </cfRule>
    <cfRule type="expression" dxfId="412" priority="107">
      <formula>AND(#REF!&gt;=#REF!,#REF!&lt;#REF!)</formula>
    </cfRule>
    <cfRule type="expression" dxfId="411" priority="108" stopIfTrue="1">
      <formula>AND(#REF!&gt;=#REF!,#REF!&lt;#REF!)</formula>
    </cfRule>
  </conditionalFormatting>
  <conditionalFormatting sqref="F68">
    <cfRule type="expression" dxfId="410" priority="102" stopIfTrue="1">
      <formula>NOT(AND(MAX(#REF!,#REF!)&gt;=#REF!,MIN(#REF!,#REF!)&lt;#REF!))</formula>
    </cfRule>
    <cfRule type="expression" dxfId="409" priority="103">
      <formula>AND(#REF!&gt;=#REF!,#REF!&lt;#REF!)</formula>
    </cfRule>
    <cfRule type="expression" dxfId="408" priority="104" stopIfTrue="1">
      <formula>AND(#REF!&gt;=#REF!,#REF!&lt;#REF!)</formula>
    </cfRule>
  </conditionalFormatting>
  <conditionalFormatting sqref="F18">
    <cfRule type="expression" dxfId="407" priority="97">
      <formula>AND(TODAY()&gt;=#REF!,TODAY()&lt;#REF!)</formula>
    </cfRule>
  </conditionalFormatting>
  <conditionalFormatting sqref="F18">
    <cfRule type="expression" dxfId="406" priority="98" stopIfTrue="1">
      <formula>NOT(AND(MAX(#REF!,#REF!)&gt;=#REF!,MIN(#REF!,#REF!)&lt;#REF!))</formula>
    </cfRule>
    <cfRule type="expression" dxfId="405" priority="99">
      <formula>AND(#REF!&gt;=#REF!,#REF!&lt;#REF!)</formula>
    </cfRule>
    <cfRule type="expression" dxfId="404" priority="100" stopIfTrue="1">
      <formula>AND(#REF!&gt;=#REF!,#REF!&lt;#REF!)</formula>
    </cfRule>
  </conditionalFormatting>
  <conditionalFormatting sqref="F25">
    <cfRule type="expression" dxfId="403" priority="93">
      <formula>AND(TODAY()&gt;=#REF!,TODAY()&lt;#REF!)</formula>
    </cfRule>
  </conditionalFormatting>
  <conditionalFormatting sqref="F25">
    <cfRule type="expression" dxfId="402" priority="94" stopIfTrue="1">
      <formula>NOT(AND(MAX(#REF!,#REF!)&gt;=#REF!,MIN(#REF!,#REF!)&lt;#REF!))</formula>
    </cfRule>
    <cfRule type="expression" dxfId="401" priority="95">
      <formula>AND(#REF!&gt;=#REF!,#REF!&lt;#REF!)</formula>
    </cfRule>
    <cfRule type="expression" dxfId="400" priority="96" stopIfTrue="1">
      <formula>AND(#REF!&gt;=#REF!,#REF!&lt;#REF!)</formula>
    </cfRule>
  </conditionalFormatting>
  <conditionalFormatting sqref="F34">
    <cfRule type="expression" dxfId="399" priority="89">
      <formula>AND(TODAY()&gt;=#REF!,TODAY()&lt;#REF!)</formula>
    </cfRule>
  </conditionalFormatting>
  <conditionalFormatting sqref="F34">
    <cfRule type="expression" dxfId="398" priority="90" stopIfTrue="1">
      <formula>NOT(AND(MAX(#REF!,#REF!)&gt;=#REF!,MIN(#REF!,#REF!)&lt;#REF!))</formula>
    </cfRule>
    <cfRule type="expression" dxfId="397" priority="91">
      <formula>AND(#REF!&gt;=#REF!,#REF!&lt;#REF!)</formula>
    </cfRule>
    <cfRule type="expression" dxfId="396" priority="92" stopIfTrue="1">
      <formula>AND(#REF!&gt;=#REF!,#REF!&lt;#REF!)</formula>
    </cfRule>
  </conditionalFormatting>
  <conditionalFormatting sqref="F41">
    <cfRule type="expression" dxfId="395" priority="85">
      <formula>AND(TODAY()&gt;=#REF!,TODAY()&lt;#REF!)</formula>
    </cfRule>
  </conditionalFormatting>
  <conditionalFormatting sqref="F41">
    <cfRule type="expression" dxfId="394" priority="86" stopIfTrue="1">
      <formula>NOT(AND(MAX(#REF!,#REF!)&gt;=#REF!,MIN(#REF!,#REF!)&lt;#REF!))</formula>
    </cfRule>
    <cfRule type="expression" dxfId="393" priority="87">
      <formula>AND(#REF!&gt;=#REF!,#REF!&lt;#REF!)</formula>
    </cfRule>
    <cfRule type="expression" dxfId="392" priority="88" stopIfTrue="1">
      <formula>AND(#REF!&gt;=#REF!,#REF!&lt;#REF!)</formula>
    </cfRule>
  </conditionalFormatting>
  <conditionalFormatting sqref="F47">
    <cfRule type="expression" dxfId="391" priority="81">
      <formula>AND(TODAY()&gt;=#REF!,TODAY()&lt;#REF!)</formula>
    </cfRule>
  </conditionalFormatting>
  <conditionalFormatting sqref="F47">
    <cfRule type="expression" dxfId="390" priority="82" stopIfTrue="1">
      <formula>NOT(AND(MAX(#REF!,#REF!)&gt;=#REF!,MIN(#REF!,#REF!)&lt;#REF!))</formula>
    </cfRule>
    <cfRule type="expression" dxfId="389" priority="83">
      <formula>AND(#REF!&gt;=#REF!,#REF!&lt;#REF!)</formula>
    </cfRule>
    <cfRule type="expression" dxfId="388" priority="84" stopIfTrue="1">
      <formula>AND(#REF!&gt;=#REF!,#REF!&lt;#REF!)</formula>
    </cfRule>
  </conditionalFormatting>
  <conditionalFormatting sqref="F56">
    <cfRule type="expression" dxfId="387" priority="77">
      <formula>AND(TODAY()&gt;=#REF!,TODAY()&lt;#REF!)</formula>
    </cfRule>
  </conditionalFormatting>
  <conditionalFormatting sqref="F56">
    <cfRule type="expression" dxfId="386" priority="78" stopIfTrue="1">
      <formula>NOT(AND(MAX(#REF!,#REF!)&gt;=#REF!,MIN(#REF!,#REF!)&lt;#REF!))</formula>
    </cfRule>
    <cfRule type="expression" dxfId="385" priority="79">
      <formula>AND(#REF!&gt;=#REF!,#REF!&lt;#REF!)</formula>
    </cfRule>
    <cfRule type="expression" dxfId="384" priority="80" stopIfTrue="1">
      <formula>AND(#REF!&gt;=#REF!,#REF!&lt;#REF!)</formula>
    </cfRule>
  </conditionalFormatting>
  <conditionalFormatting sqref="F62">
    <cfRule type="expression" dxfId="383" priority="73">
      <formula>AND(TODAY()&gt;=#REF!,TODAY()&lt;#REF!)</formula>
    </cfRule>
  </conditionalFormatting>
  <conditionalFormatting sqref="F62">
    <cfRule type="expression" dxfId="382" priority="74" stopIfTrue="1">
      <formula>NOT(AND(MAX(#REF!,#REF!)&gt;=#REF!,MIN(#REF!,#REF!)&lt;#REF!))</formula>
    </cfRule>
    <cfRule type="expression" dxfId="381" priority="75">
      <formula>AND(#REF!&gt;=#REF!,#REF!&lt;#REF!)</formula>
    </cfRule>
    <cfRule type="expression" dxfId="380" priority="76" stopIfTrue="1">
      <formula>AND(#REF!&gt;=#REF!,#REF!&lt;#REF!)</formula>
    </cfRule>
  </conditionalFormatting>
  <conditionalFormatting sqref="F69">
    <cfRule type="expression" dxfId="379" priority="69">
      <formula>AND(TODAY()&gt;=#REF!,TODAY()&lt;#REF!)</formula>
    </cfRule>
  </conditionalFormatting>
  <conditionalFormatting sqref="F69">
    <cfRule type="expression" dxfId="378" priority="70" stopIfTrue="1">
      <formula>NOT(AND(MAX(#REF!,#REF!)&gt;=#REF!,MIN(#REF!,#REF!)&lt;#REF!))</formula>
    </cfRule>
    <cfRule type="expression" dxfId="377" priority="71">
      <formula>AND(#REF!&gt;=#REF!,#REF!&lt;#REF!)</formula>
    </cfRule>
    <cfRule type="expression" dxfId="376" priority="72" stopIfTrue="1">
      <formula>AND(#REF!&gt;=#REF!,#REF!&lt;#REF!)</formula>
    </cfRule>
  </conditionalFormatting>
  <conditionalFormatting sqref="F19">
    <cfRule type="expression" dxfId="375" priority="65">
      <formula>AND(TODAY()&gt;=#REF!,TODAY()&lt;#REF!)</formula>
    </cfRule>
  </conditionalFormatting>
  <conditionalFormatting sqref="F19">
    <cfRule type="expression" dxfId="374" priority="66" stopIfTrue="1">
      <formula>NOT(AND(MAX(#REF!,#REF!)&gt;=#REF!,MIN(#REF!,#REF!)&lt;#REF!))</formula>
    </cfRule>
    <cfRule type="expression" dxfId="373" priority="67">
      <formula>AND(#REF!&gt;=#REF!,#REF!&lt;#REF!)</formula>
    </cfRule>
    <cfRule type="expression" dxfId="372" priority="68" stopIfTrue="1">
      <formula>AND(#REF!&gt;=#REF!,#REF!&lt;#REF!)</formula>
    </cfRule>
  </conditionalFormatting>
  <conditionalFormatting sqref="F26">
    <cfRule type="expression" dxfId="371" priority="61">
      <formula>AND(TODAY()&gt;=#REF!,TODAY()&lt;#REF!)</formula>
    </cfRule>
  </conditionalFormatting>
  <conditionalFormatting sqref="F26">
    <cfRule type="expression" dxfId="370" priority="62" stopIfTrue="1">
      <formula>NOT(AND(MAX(#REF!,#REF!)&gt;=#REF!,MIN(#REF!,#REF!)&lt;#REF!))</formula>
    </cfRule>
    <cfRule type="expression" dxfId="369" priority="63">
      <formula>AND(#REF!&gt;=#REF!,#REF!&lt;#REF!)</formula>
    </cfRule>
    <cfRule type="expression" dxfId="368" priority="64" stopIfTrue="1">
      <formula>AND(#REF!&gt;=#REF!,#REF!&lt;#REF!)</formula>
    </cfRule>
  </conditionalFormatting>
  <conditionalFormatting sqref="F35">
    <cfRule type="expression" dxfId="367" priority="57">
      <formula>AND(TODAY()&gt;=#REF!,TODAY()&lt;#REF!)</formula>
    </cfRule>
  </conditionalFormatting>
  <conditionalFormatting sqref="F35">
    <cfRule type="expression" dxfId="366" priority="58" stopIfTrue="1">
      <formula>NOT(AND(MAX(#REF!,#REF!)&gt;=#REF!,MIN(#REF!,#REF!)&lt;#REF!))</formula>
    </cfRule>
    <cfRule type="expression" dxfId="365" priority="59">
      <formula>AND(#REF!&gt;=#REF!,#REF!&lt;#REF!)</formula>
    </cfRule>
    <cfRule type="expression" dxfId="364" priority="60" stopIfTrue="1">
      <formula>AND(#REF!&gt;=#REF!,#REF!&lt;#REF!)</formula>
    </cfRule>
  </conditionalFormatting>
  <conditionalFormatting sqref="F70">
    <cfRule type="expression" dxfId="363" priority="37">
      <formula>AND(TODAY()&gt;=#REF!,TODAY()&lt;#REF!)</formula>
    </cfRule>
  </conditionalFormatting>
  <conditionalFormatting sqref="F42">
    <cfRule type="expression" dxfId="362" priority="53">
      <formula>AND(TODAY()&gt;=#REF!,TODAY()&lt;#REF!)</formula>
    </cfRule>
  </conditionalFormatting>
  <conditionalFormatting sqref="F42">
    <cfRule type="expression" dxfId="361" priority="54" stopIfTrue="1">
      <formula>NOT(AND(MAX(#REF!,#REF!)&gt;=#REF!,MIN(#REF!,#REF!)&lt;#REF!))</formula>
    </cfRule>
    <cfRule type="expression" dxfId="360" priority="55">
      <formula>AND(#REF!&gt;=#REF!,#REF!&lt;#REF!)</formula>
    </cfRule>
    <cfRule type="expression" dxfId="359" priority="56" stopIfTrue="1">
      <formula>AND(#REF!&gt;=#REF!,#REF!&lt;#REF!)</formula>
    </cfRule>
  </conditionalFormatting>
  <conditionalFormatting sqref="F48">
    <cfRule type="expression" dxfId="358" priority="49">
      <formula>AND(TODAY()&gt;=#REF!,TODAY()&lt;#REF!)</formula>
    </cfRule>
  </conditionalFormatting>
  <conditionalFormatting sqref="F48">
    <cfRule type="expression" dxfId="357" priority="50" stopIfTrue="1">
      <formula>NOT(AND(MAX(#REF!,#REF!)&gt;=#REF!,MIN(#REF!,#REF!)&lt;#REF!))</formula>
    </cfRule>
    <cfRule type="expression" dxfId="356" priority="51">
      <formula>AND(#REF!&gt;=#REF!,#REF!&lt;#REF!)</formula>
    </cfRule>
    <cfRule type="expression" dxfId="355" priority="52" stopIfTrue="1">
      <formula>AND(#REF!&gt;=#REF!,#REF!&lt;#REF!)</formula>
    </cfRule>
  </conditionalFormatting>
  <conditionalFormatting sqref="F57">
    <cfRule type="expression" dxfId="354" priority="45">
      <formula>AND(TODAY()&gt;=#REF!,TODAY()&lt;#REF!)</formula>
    </cfRule>
  </conditionalFormatting>
  <conditionalFormatting sqref="F57">
    <cfRule type="expression" dxfId="353" priority="46" stopIfTrue="1">
      <formula>NOT(AND(MAX(#REF!,#REF!)&gt;=#REF!,MIN(#REF!,#REF!)&lt;#REF!))</formula>
    </cfRule>
    <cfRule type="expression" dxfId="352" priority="47">
      <formula>AND(#REF!&gt;=#REF!,#REF!&lt;#REF!)</formula>
    </cfRule>
    <cfRule type="expression" dxfId="351" priority="48" stopIfTrue="1">
      <formula>AND(#REF!&gt;=#REF!,#REF!&lt;#REF!)</formula>
    </cfRule>
  </conditionalFormatting>
  <conditionalFormatting sqref="F63">
    <cfRule type="expression" dxfId="350" priority="41">
      <formula>AND(TODAY()&gt;=#REF!,TODAY()&lt;#REF!)</formula>
    </cfRule>
  </conditionalFormatting>
  <conditionalFormatting sqref="F63">
    <cfRule type="expression" dxfId="349" priority="42" stopIfTrue="1">
      <formula>NOT(AND(MAX(#REF!,#REF!)&gt;=#REF!,MIN(#REF!,#REF!)&lt;#REF!))</formula>
    </cfRule>
    <cfRule type="expression" dxfId="348" priority="43">
      <formula>AND(#REF!&gt;=#REF!,#REF!&lt;#REF!)</formula>
    </cfRule>
    <cfRule type="expression" dxfId="347" priority="44" stopIfTrue="1">
      <formula>AND(#REF!&gt;=#REF!,#REF!&lt;#REF!)</formula>
    </cfRule>
  </conditionalFormatting>
  <conditionalFormatting sqref="F70">
    <cfRule type="expression" dxfId="346" priority="38" stopIfTrue="1">
      <formula>NOT(AND(MAX(#REF!,#REF!)&gt;=#REF!,MIN(#REF!,#REF!)&lt;#REF!))</formula>
    </cfRule>
    <cfRule type="expression" dxfId="345" priority="39">
      <formula>AND(#REF!&gt;=#REF!,#REF!&lt;#REF!)</formula>
    </cfRule>
    <cfRule type="expression" dxfId="344" priority="40" stopIfTrue="1">
      <formula>AND(#REF!&gt;=#REF!,#REF!&lt;#REF!)</formula>
    </cfRule>
  </conditionalFormatting>
  <conditionalFormatting sqref="F8:F9">
    <cfRule type="expression" dxfId="343" priority="33">
      <formula>AND(TODAY()&gt;=#REF!,TODAY()&lt;#REF!)</formula>
    </cfRule>
  </conditionalFormatting>
  <conditionalFormatting sqref="F8:F9">
    <cfRule type="expression" dxfId="342" priority="34" stopIfTrue="1">
      <formula>NOT(AND(MAX(#REF!,#REF!)&gt;=#REF!,MIN(#REF!,#REF!)&lt;#REF!))</formula>
    </cfRule>
    <cfRule type="expression" dxfId="341" priority="35">
      <formula>AND(#REF!&gt;=#REF!,#REF!&lt;#REF!)</formula>
    </cfRule>
    <cfRule type="expression" dxfId="340" priority="36" stopIfTrue="1">
      <formula>AND(#REF!&gt;=#REF!,#REF!&lt;#REF!)</formula>
    </cfRule>
  </conditionalFormatting>
  <conditionalFormatting sqref="F10">
    <cfRule type="expression" dxfId="339" priority="29">
      <formula>AND(TODAY()&gt;=#REF!,TODAY()&lt;#REF!)</formula>
    </cfRule>
  </conditionalFormatting>
  <conditionalFormatting sqref="F10">
    <cfRule type="expression" dxfId="338" priority="30" stopIfTrue="1">
      <formula>NOT(AND(MAX(#REF!,#REF!)&gt;=#REF!,MIN(#REF!,#REF!)&lt;#REF!))</formula>
    </cfRule>
    <cfRule type="expression" dxfId="337" priority="31">
      <formula>AND(#REF!&gt;=#REF!,#REF!&lt;#REF!)</formula>
    </cfRule>
    <cfRule type="expression" dxfId="336" priority="32" stopIfTrue="1">
      <formula>AND(#REF!&gt;=#REF!,#REF!&lt;#REF!)</formula>
    </cfRule>
  </conditionalFormatting>
  <conditionalFormatting sqref="F30">
    <cfRule type="expression" dxfId="335" priority="25">
      <formula>AND(TODAY()&gt;=#REF!,TODAY()&lt;#REF!)</formula>
    </cfRule>
  </conditionalFormatting>
  <conditionalFormatting sqref="F30">
    <cfRule type="expression" dxfId="334" priority="26" stopIfTrue="1">
      <formula>NOT(AND(MAX(#REF!,#REF!)&gt;=#REF!,MIN(#REF!,#REF!)&lt;#REF!))</formula>
    </cfRule>
    <cfRule type="expression" dxfId="333" priority="27">
      <formula>AND(#REF!&gt;=#REF!,#REF!&lt;#REF!)</formula>
    </cfRule>
    <cfRule type="expression" dxfId="332" priority="28" stopIfTrue="1">
      <formula>AND(#REF!&gt;=#REF!,#REF!&lt;#REF!)</formula>
    </cfRule>
  </conditionalFormatting>
  <conditionalFormatting sqref="F31">
    <cfRule type="expression" dxfId="331" priority="21">
      <formula>AND(TODAY()&gt;=#REF!,TODAY()&lt;#REF!)</formula>
    </cfRule>
  </conditionalFormatting>
  <conditionalFormatting sqref="F31">
    <cfRule type="expression" dxfId="330" priority="22" stopIfTrue="1">
      <formula>NOT(AND(MAX(#REF!,#REF!)&gt;=#REF!,MIN(#REF!,#REF!)&lt;#REF!))</formula>
    </cfRule>
    <cfRule type="expression" dxfId="329" priority="23">
      <formula>AND(#REF!&gt;=#REF!,#REF!&lt;#REF!)</formula>
    </cfRule>
    <cfRule type="expression" dxfId="328" priority="24" stopIfTrue="1">
      <formula>AND(#REF!&gt;=#REF!,#REF!&lt;#REF!)</formula>
    </cfRule>
  </conditionalFormatting>
  <conditionalFormatting sqref="F37">
    <cfRule type="expression" dxfId="327" priority="17">
      <formula>AND(TODAY()&gt;=#REF!,TODAY()&lt;#REF!)</formula>
    </cfRule>
  </conditionalFormatting>
  <conditionalFormatting sqref="F37">
    <cfRule type="expression" dxfId="326" priority="18" stopIfTrue="1">
      <formula>NOT(AND(MAX(#REF!,#REF!)&gt;=#REF!,MIN(#REF!,#REF!)&lt;#REF!))</formula>
    </cfRule>
    <cfRule type="expression" dxfId="325" priority="19">
      <formula>AND(#REF!&gt;=#REF!,#REF!&lt;#REF!)</formula>
    </cfRule>
    <cfRule type="expression" dxfId="324" priority="20" stopIfTrue="1">
      <formula>AND(#REF!&gt;=#REF!,#REF!&lt;#REF!)</formula>
    </cfRule>
  </conditionalFormatting>
  <conditionalFormatting sqref="F38">
    <cfRule type="expression" dxfId="323" priority="13">
      <formula>AND(TODAY()&gt;=#REF!,TODAY()&lt;#REF!)</formula>
    </cfRule>
  </conditionalFormatting>
  <conditionalFormatting sqref="F38">
    <cfRule type="expression" dxfId="322" priority="14" stopIfTrue="1">
      <formula>NOT(AND(MAX(#REF!,#REF!)&gt;=#REF!,MIN(#REF!,#REF!)&lt;#REF!))</formula>
    </cfRule>
    <cfRule type="expression" dxfId="321" priority="15">
      <formula>AND(#REF!&gt;=#REF!,#REF!&lt;#REF!)</formula>
    </cfRule>
    <cfRule type="expression" dxfId="320" priority="16" stopIfTrue="1">
      <formula>AND(#REF!&gt;=#REF!,#REF!&lt;#REF!)</formula>
    </cfRule>
  </conditionalFormatting>
  <conditionalFormatting sqref="F52">
    <cfRule type="expression" dxfId="319" priority="9">
      <formula>AND(TODAY()&gt;=#REF!,TODAY()&lt;#REF!)</formula>
    </cfRule>
  </conditionalFormatting>
  <conditionalFormatting sqref="F52">
    <cfRule type="expression" dxfId="318" priority="10" stopIfTrue="1">
      <formula>NOT(AND(MAX(#REF!,#REF!)&gt;=#REF!,MIN(#REF!,#REF!)&lt;#REF!))</formula>
    </cfRule>
    <cfRule type="expression" dxfId="317" priority="11">
      <formula>AND(#REF!&gt;=#REF!,#REF!&lt;#REF!)</formula>
    </cfRule>
    <cfRule type="expression" dxfId="316" priority="12" stopIfTrue="1">
      <formula>AND(#REF!&gt;=#REF!,#REF!&lt;#REF!)</formula>
    </cfRule>
  </conditionalFormatting>
  <conditionalFormatting sqref="F53">
    <cfRule type="expression" dxfId="315" priority="5">
      <formula>AND(TODAY()&gt;=#REF!,TODAY()&lt;#REF!)</formula>
    </cfRule>
  </conditionalFormatting>
  <conditionalFormatting sqref="F53">
    <cfRule type="expression" dxfId="314" priority="6" stopIfTrue="1">
      <formula>NOT(AND(MAX(#REF!,#REF!)&gt;=#REF!,MIN(#REF!,#REF!)&lt;#REF!))</formula>
    </cfRule>
    <cfRule type="expression" dxfId="313" priority="7">
      <formula>AND(#REF!&gt;=#REF!,#REF!&lt;#REF!)</formula>
    </cfRule>
    <cfRule type="expression" dxfId="312" priority="8" stopIfTrue="1">
      <formula>AND(#REF!&gt;=#REF!,#REF!&lt;#REF!)</formula>
    </cfRule>
  </conditionalFormatting>
  <conditionalFormatting sqref="F54">
    <cfRule type="expression" dxfId="311" priority="1">
      <formula>AND(TODAY()&gt;=#REF!,TODAY()&lt;#REF!)</formula>
    </cfRule>
  </conditionalFormatting>
  <conditionalFormatting sqref="F54">
    <cfRule type="expression" dxfId="310" priority="2" stopIfTrue="1">
      <formula>NOT(AND(MAX(#REF!,#REF!)&gt;=#REF!,MIN(#REF!,#REF!)&lt;#REF!))</formula>
    </cfRule>
    <cfRule type="expression" dxfId="309" priority="3">
      <formula>AND(#REF!&gt;=#REF!,#REF!&lt;#REF!)</formula>
    </cfRule>
    <cfRule type="expression" dxfId="3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D6C5-B2F3-4BE0-B245-15533ADF9610}">
  <sheetPr>
    <pageSetUpPr fitToPage="1"/>
  </sheetPr>
  <dimension ref="A1:DF127"/>
  <sheetViews>
    <sheetView showGridLines="0" tabSelected="1" showRuler="0" topLeftCell="A59" zoomScale="40" zoomScaleNormal="4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15" t="s">
        <v>36</v>
      </c>
      <c r="B1" s="115"/>
      <c r="C1" s="115"/>
      <c r="D1" s="115"/>
      <c r="E1" s="115"/>
      <c r="F1" s="115"/>
      <c r="G1" s="115"/>
    </row>
    <row r="2" spans="1:110" ht="40.5" x14ac:dyDescent="0.25">
      <c r="A2" s="116" t="str">
        <f>+H2</f>
        <v>Population Domain: Children with Special Health Care Needs (CSHCN)</v>
      </c>
      <c r="B2" s="116"/>
      <c r="C2" s="116"/>
      <c r="D2" s="116"/>
      <c r="E2" s="116"/>
      <c r="F2" s="116"/>
      <c r="G2" s="116"/>
      <c r="H2" s="24" t="str" cm="1">
        <f t="array" ref="H2:N2">+'2020-2021'!A2:G2</f>
        <v>Population Domain: Children with Special Health Care Needs (CSHCN)</v>
      </c>
      <c r="I2" s="24">
        <v>0</v>
      </c>
      <c r="J2" s="24">
        <v>0</v>
      </c>
      <c r="K2" s="24">
        <v>0</v>
      </c>
      <c r="L2" s="24">
        <v>0</v>
      </c>
      <c r="M2" s="24">
        <v>0</v>
      </c>
      <c r="N2" s="24">
        <v>0</v>
      </c>
    </row>
    <row r="3" spans="1:110" ht="37.5" x14ac:dyDescent="0.25">
      <c r="A3" s="117" t="str">
        <f>+H3</f>
        <v>Priority Need: Transition</v>
      </c>
      <c r="B3" s="118"/>
      <c r="C3" s="118"/>
      <c r="D3" s="118"/>
      <c r="E3" s="118"/>
      <c r="F3" s="118"/>
      <c r="G3" s="118"/>
      <c r="H3" s="24" t="str" cm="1">
        <f t="array" ref="H3:N3">+'2020-2021'!A3:G3</f>
        <v>Priority Need: Transition</v>
      </c>
      <c r="I3" s="24">
        <v>0</v>
      </c>
      <c r="J3" s="24">
        <v>0</v>
      </c>
      <c r="K3" s="24">
        <v>0</v>
      </c>
      <c r="L3" s="24">
        <v>0</v>
      </c>
      <c r="M3" s="24">
        <v>0</v>
      </c>
      <c r="N3" s="24">
        <v>0</v>
      </c>
    </row>
    <row r="4" spans="1:110" s="24" customFormat="1" ht="34.5" x14ac:dyDescent="0.25">
      <c r="A4" s="119" t="str">
        <f>+H4</f>
        <v xml:space="preserve">NPM#12: Percent of adolescents with and without special health care needs, ages 12-17, who received services necessary to make transitions to adult health care </v>
      </c>
      <c r="B4" s="120"/>
      <c r="C4" s="120"/>
      <c r="D4" s="120"/>
      <c r="E4" s="120"/>
      <c r="F4" s="120"/>
      <c r="G4" s="120"/>
      <c r="H4" s="24" t="str" cm="1">
        <f t="array" ref="H4:N4">+'2020-2021'!A4:G4</f>
        <v xml:space="preserve">NPM#12: Percent of adolescents with and without special health care needs, ages 12-17, who received services necessary to make transitions to adult health care </v>
      </c>
      <c r="I4" s="24">
        <v>0</v>
      </c>
      <c r="J4" s="24">
        <v>0</v>
      </c>
      <c r="K4" s="24">
        <v>0</v>
      </c>
      <c r="L4" s="24">
        <v>0</v>
      </c>
      <c r="M4" s="24">
        <v>0</v>
      </c>
      <c r="N4" s="24">
        <v>0</v>
      </c>
    </row>
    <row r="5" spans="1:110" s="19" customFormat="1" ht="39" customHeight="1" x14ac:dyDescent="0.25">
      <c r="A5" s="121" t="s">
        <v>7</v>
      </c>
      <c r="B5" s="122"/>
      <c r="C5" s="122"/>
      <c r="D5" s="122"/>
      <c r="E5" s="122"/>
      <c r="F5" s="122"/>
      <c r="G5" s="123"/>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101" t="str">
        <f>+H6</f>
        <v xml:space="preserve">Title V will provide resources and technical assistance necessary to implement evidence-based or evidence-informed and/or promising practices to advance health care transition in North Dakota through September 30, 2025. </v>
      </c>
      <c r="B6" s="102"/>
      <c r="C6" s="102"/>
      <c r="D6" s="102"/>
      <c r="E6" s="102"/>
      <c r="F6" s="102"/>
      <c r="G6" s="103"/>
      <c r="H6" s="24" t="str" cm="1">
        <f t="array" ref="H6:N6">+IF('2023-2024'!A6:G6="","",'2023-2024'!A6:G6)</f>
        <v xml:space="preserve">Title V will provide resources and technical assistance necessary to implement evidence-based or evidence-informed and/or promising practices to advance health care transition in North Dakota through September 30, 2025.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22</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06" t="str">
        <f>+H8</f>
        <v xml:space="preserve">a. Fund various projects that develop or further enhance infrastructure and capacity required for successful transitions from pediatric to adult health care for all children, including children with special health care needs. </v>
      </c>
      <c r="B8" s="124" t="s">
        <v>114</v>
      </c>
      <c r="C8" s="124" t="s">
        <v>13</v>
      </c>
      <c r="D8" s="106" t="str">
        <f t="shared" ref="D8" si="0">+K8</f>
        <v>ESM 12.1 Percentage of individuals age 14 to 21 served in SHS multidisciplinary clinics that received a transition assessment.</v>
      </c>
      <c r="E8" s="59" t="s">
        <v>27</v>
      </c>
      <c r="F8" s="9"/>
      <c r="G8" s="60"/>
      <c r="H8" s="18" t="str" cm="1">
        <f t="array" ref="H8:H13">+'2023-2024'!A8:A13</f>
        <v xml:space="preserve">a. Fund various projects that develop or further enhance infrastructure and capacity required for successful transitions from pediatric to adult health care for all children, including children with special health care needs. </v>
      </c>
      <c r="I8" s="18"/>
      <c r="J8" s="18"/>
      <c r="K8" s="18" t="str" cm="1">
        <f t="array" ref="K8:K13">+'2023-2024'!D8:D13</f>
        <v>ESM 12.1 Percentage of individuals age 14 to 21 served in SHS multidisciplinary clinics that received a transition assessment.</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06"/>
      <c r="B9" s="124"/>
      <c r="C9" s="124"/>
      <c r="D9" s="106"/>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06"/>
      <c r="B10" s="124"/>
      <c r="C10" s="124"/>
      <c r="D10" s="106"/>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06"/>
      <c r="B11" s="124"/>
      <c r="C11" s="124"/>
      <c r="D11" s="106"/>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06"/>
      <c r="B12" s="124"/>
      <c r="C12" s="124"/>
      <c r="D12" s="106"/>
      <c r="E12" s="63" t="s">
        <v>37</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06"/>
      <c r="B13" s="124"/>
      <c r="C13" s="124"/>
      <c r="D13" s="106"/>
      <c r="E13" s="63" t="s">
        <v>18</v>
      </c>
      <c r="F13" s="15">
        <v>100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06" t="str">
        <f>+H14</f>
        <v>b.</v>
      </c>
      <c r="B14" s="124" t="s">
        <v>14</v>
      </c>
      <c r="C14" s="124" t="s">
        <v>14</v>
      </c>
      <c r="D14" s="106">
        <f t="shared" ref="D14" si="1">+K14</f>
        <v>0</v>
      </c>
      <c r="E14" s="59" t="s">
        <v>27</v>
      </c>
      <c r="F14" s="9"/>
      <c r="G14" s="60"/>
      <c r="H14" s="18" t="str" cm="1">
        <f t="array" ref="H14:H19">+'2023-2024'!A14:A19</f>
        <v>b.</v>
      </c>
      <c r="I14" s="18"/>
      <c r="J14" s="18"/>
      <c r="K14" s="18" cm="1">
        <f t="array" ref="K14:K19">+'2023-2024'!D14:D19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06"/>
      <c r="B15" s="124"/>
      <c r="C15" s="124"/>
      <c r="D15" s="106"/>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06"/>
      <c r="B16" s="124"/>
      <c r="C16" s="124"/>
      <c r="D16" s="106"/>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06"/>
      <c r="B17" s="124"/>
      <c r="C17" s="124"/>
      <c r="D17" s="106"/>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06"/>
      <c r="B18" s="124"/>
      <c r="C18" s="124"/>
      <c r="D18" s="106"/>
      <c r="E18" s="63" t="s">
        <v>37</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06"/>
      <c r="B19" s="124"/>
      <c r="C19" s="124"/>
      <c r="D19" s="106"/>
      <c r="E19" s="63" t="s">
        <v>18</v>
      </c>
      <c r="F19" s="15" t="str">
        <f>IF(+'2023-2024'!F19=0,"",+'2023-2024'!F19)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t="s">
        <v>22</v>
      </c>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106" t="str">
        <f>+H21</f>
        <v>c.</v>
      </c>
      <c r="B21" s="124" t="s">
        <v>15</v>
      </c>
      <c r="C21" s="124" t="s">
        <v>15</v>
      </c>
      <c r="D21" s="106">
        <f t="shared" ref="D21" si="2">+K21</f>
        <v>0</v>
      </c>
      <c r="E21" s="59" t="s">
        <v>27</v>
      </c>
      <c r="F21" s="9"/>
      <c r="G21" s="60"/>
      <c r="H21" s="18" t="str" cm="1">
        <f t="array" ref="H21:H26">+'2023-2024'!A21:A26</f>
        <v>c.</v>
      </c>
      <c r="I21" s="18"/>
      <c r="J21" s="18"/>
      <c r="K21" s="18" cm="1">
        <f t="array" ref="K21:K26">+'2023-2024'!D21:D26</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106"/>
      <c r="B22" s="124"/>
      <c r="C22" s="124"/>
      <c r="D22" s="106"/>
      <c r="E22" s="61" t="s">
        <v>4</v>
      </c>
      <c r="F22" s="10"/>
      <c r="G22" s="62"/>
      <c r="H22" s="25">
        <v>0</v>
      </c>
      <c r="K22" s="25">
        <v>0</v>
      </c>
    </row>
    <row r="23" spans="1:110" s="25" customFormat="1" ht="87" customHeight="1" x14ac:dyDescent="0.25">
      <c r="A23" s="106"/>
      <c r="B23" s="124"/>
      <c r="C23" s="124"/>
      <c r="D23" s="106"/>
      <c r="E23" s="61" t="s">
        <v>6</v>
      </c>
      <c r="F23" s="10"/>
      <c r="G23" s="62"/>
      <c r="H23" s="25">
        <v>0</v>
      </c>
      <c r="K23" s="25">
        <v>0</v>
      </c>
    </row>
    <row r="24" spans="1:110" s="25" customFormat="1" ht="87" customHeight="1" x14ac:dyDescent="0.25">
      <c r="A24" s="106"/>
      <c r="B24" s="124"/>
      <c r="C24" s="124"/>
      <c r="D24" s="106"/>
      <c r="E24" s="61" t="s">
        <v>5</v>
      </c>
      <c r="F24" s="10"/>
      <c r="G24" s="62"/>
      <c r="H24" s="25">
        <v>0</v>
      </c>
      <c r="K24" s="25">
        <v>0</v>
      </c>
    </row>
    <row r="25" spans="1:110" s="25" customFormat="1" ht="87" customHeight="1" x14ac:dyDescent="0.25">
      <c r="A25" s="106"/>
      <c r="B25" s="124"/>
      <c r="C25" s="124"/>
      <c r="D25" s="106"/>
      <c r="E25" s="63" t="s">
        <v>37</v>
      </c>
      <c r="F25" s="20" t="str">
        <f>IF(SUM(F21:F24)=0,"",SUM(F21:F24))</f>
        <v/>
      </c>
      <c r="G25" s="62"/>
      <c r="H25" s="25">
        <v>0</v>
      </c>
      <c r="K25" s="25">
        <v>0</v>
      </c>
    </row>
    <row r="26" spans="1:110" s="25" customFormat="1" ht="87" customHeight="1" x14ac:dyDescent="0.25">
      <c r="A26" s="106"/>
      <c r="B26" s="124"/>
      <c r="C26" s="124"/>
      <c r="D26" s="106"/>
      <c r="E26" s="63" t="s">
        <v>18</v>
      </c>
      <c r="F26" s="15" t="str">
        <f>IF(+'2023-2024'!F26=0,"",+'2023-2024'!F26)</f>
        <v/>
      </c>
      <c r="G26" s="64"/>
      <c r="H26" s="25">
        <v>0</v>
      </c>
      <c r="K26" s="25">
        <v>0</v>
      </c>
    </row>
    <row r="27" spans="1:110" s="25" customFormat="1" ht="39" customHeight="1" x14ac:dyDescent="0.25">
      <c r="A27" s="125" t="s">
        <v>8</v>
      </c>
      <c r="B27" s="126"/>
      <c r="C27" s="126"/>
      <c r="D27" s="126"/>
      <c r="E27" s="126"/>
      <c r="F27" s="126"/>
      <c r="G27" s="127"/>
    </row>
    <row r="28" spans="1:110" s="25" customFormat="1" ht="67.900000000000006" customHeight="1" x14ac:dyDescent="0.25">
      <c r="A28" s="101" t="str">
        <f>+H28</f>
        <v xml:space="preserve">Title V will increase the level of knowledge for providers and other professionals working with families on transitioning from pediatric to adult health care by September 30, 2025. </v>
      </c>
      <c r="B28" s="102"/>
      <c r="C28" s="102"/>
      <c r="D28" s="102"/>
      <c r="E28" s="102"/>
      <c r="F28" s="102"/>
      <c r="G28" s="103"/>
      <c r="H28" s="24" t="str" cm="1">
        <f t="array" ref="H28:N28">+IF('2023-2024'!A28:G28="","",'2023-2024'!A28:G28)</f>
        <v xml:space="preserve">Title V will increase the level of knowledge for providers and other professionals working with families on transitioning from pediatric to adult health care by September 30, 2025. </v>
      </c>
      <c r="I28" s="25" t="str">
        <v/>
      </c>
      <c r="J28" s="25" t="str">
        <v/>
      </c>
      <c r="K28" s="25" t="str">
        <v/>
      </c>
      <c r="L28" s="25" t="str">
        <v/>
      </c>
      <c r="M28" s="25" t="str">
        <v/>
      </c>
      <c r="N28" s="25" t="str">
        <v/>
      </c>
    </row>
    <row r="29" spans="1:110" s="26" customFormat="1" ht="100.35" customHeight="1" x14ac:dyDescent="0.4">
      <c r="A29" s="36" t="s">
        <v>9</v>
      </c>
      <c r="B29" s="36" t="s">
        <v>10</v>
      </c>
      <c r="C29" s="36" t="s">
        <v>23</v>
      </c>
      <c r="D29" s="37" t="s">
        <v>22</v>
      </c>
      <c r="E29" s="37" t="s">
        <v>1</v>
      </c>
      <c r="F29" s="38" t="s">
        <v>43</v>
      </c>
      <c r="G29" s="39" t="s">
        <v>2</v>
      </c>
    </row>
    <row r="30" spans="1:110" s="25" customFormat="1" ht="87" customHeight="1" x14ac:dyDescent="0.25">
      <c r="A30" s="106" t="s">
        <v>119</v>
      </c>
      <c r="B30" s="124" t="s">
        <v>115</v>
      </c>
      <c r="C30" s="124" t="s">
        <v>116</v>
      </c>
      <c r="D30" s="106" t="s">
        <v>117</v>
      </c>
      <c r="E30" s="59" t="s">
        <v>27</v>
      </c>
      <c r="F30" s="9"/>
      <c r="G30" s="60"/>
      <c r="H30" s="18" t="str" cm="1">
        <f t="array" ref="H30:H35">+'2023-2024'!A30:A35</f>
        <v xml:space="preserve">a. Increase and enhance transition education to health care providers and professionals from Title V staff through various methods. </v>
      </c>
      <c r="I30" s="18"/>
      <c r="J30" s="18"/>
      <c r="K30" s="18" t="str" cm="1">
        <f t="array" ref="K30:K35">+'2023-2024'!D30:D35</f>
        <v>ESM 12.2 Number of educational opportunities provided to health care professionals/providers from Title V regarding health care transition.</v>
      </c>
    </row>
    <row r="31" spans="1:110" s="25" customFormat="1" ht="87" customHeight="1" x14ac:dyDescent="0.25">
      <c r="A31" s="106"/>
      <c r="B31" s="124"/>
      <c r="C31" s="124"/>
      <c r="D31" s="106"/>
      <c r="E31" s="61" t="s">
        <v>4</v>
      </c>
      <c r="F31" s="10"/>
      <c r="G31" s="62"/>
      <c r="H31" s="25">
        <v>0</v>
      </c>
      <c r="K31" s="25">
        <v>0</v>
      </c>
    </row>
    <row r="32" spans="1:110" s="25" customFormat="1" ht="87" customHeight="1" x14ac:dyDescent="0.25">
      <c r="A32" s="106"/>
      <c r="B32" s="124"/>
      <c r="C32" s="124"/>
      <c r="D32" s="106"/>
      <c r="E32" s="61" t="s">
        <v>6</v>
      </c>
      <c r="F32" s="10"/>
      <c r="G32" s="62"/>
      <c r="H32" s="25">
        <v>0</v>
      </c>
      <c r="K32" s="25">
        <v>0</v>
      </c>
    </row>
    <row r="33" spans="1:11" s="25" customFormat="1" ht="87" customHeight="1" x14ac:dyDescent="0.25">
      <c r="A33" s="106"/>
      <c r="B33" s="124"/>
      <c r="C33" s="124"/>
      <c r="D33" s="106"/>
      <c r="E33" s="61" t="s">
        <v>5</v>
      </c>
      <c r="F33" s="10"/>
      <c r="G33" s="62"/>
      <c r="H33" s="25">
        <v>0</v>
      </c>
      <c r="K33" s="25">
        <v>0</v>
      </c>
    </row>
    <row r="34" spans="1:11" s="25" customFormat="1" ht="87" customHeight="1" x14ac:dyDescent="0.25">
      <c r="A34" s="106"/>
      <c r="B34" s="124"/>
      <c r="C34" s="124"/>
      <c r="D34" s="106"/>
      <c r="E34" s="65" t="s">
        <v>37</v>
      </c>
      <c r="F34" s="14" t="str">
        <f>IF(SUM(F30:F33)=0,"",SUM(F30:F33))</f>
        <v/>
      </c>
      <c r="G34" s="62"/>
      <c r="H34" s="25">
        <v>0</v>
      </c>
      <c r="K34" s="25">
        <v>0</v>
      </c>
    </row>
    <row r="35" spans="1:11" s="25" customFormat="1" ht="87" customHeight="1" x14ac:dyDescent="0.25">
      <c r="A35" s="106"/>
      <c r="B35" s="124"/>
      <c r="C35" s="124"/>
      <c r="D35" s="106"/>
      <c r="E35" s="65" t="s">
        <v>18</v>
      </c>
      <c r="F35" s="13">
        <v>90</v>
      </c>
      <c r="G35" s="64"/>
      <c r="H35" s="25">
        <v>0</v>
      </c>
      <c r="K35" s="25">
        <v>0</v>
      </c>
    </row>
    <row r="36" spans="1:11" s="25" customFormat="1" ht="100.35" customHeight="1" x14ac:dyDescent="0.25">
      <c r="A36" s="42" t="s">
        <v>9</v>
      </c>
      <c r="B36" s="42" t="s">
        <v>10</v>
      </c>
      <c r="C36" s="42" t="s">
        <v>23</v>
      </c>
      <c r="D36" s="43" t="s">
        <v>22</v>
      </c>
      <c r="E36" s="43" t="s">
        <v>1</v>
      </c>
      <c r="F36" s="17" t="s">
        <v>43</v>
      </c>
      <c r="G36" s="44" t="s">
        <v>2</v>
      </c>
    </row>
    <row r="37" spans="1:11" s="25" customFormat="1" ht="87" customHeight="1" x14ac:dyDescent="0.25">
      <c r="A37" s="106" t="s">
        <v>118</v>
      </c>
      <c r="B37" s="124" t="s">
        <v>120</v>
      </c>
      <c r="C37" s="124" t="s">
        <v>63</v>
      </c>
      <c r="D37" s="106"/>
      <c r="E37" s="59" t="s">
        <v>27</v>
      </c>
      <c r="F37" s="9"/>
      <c r="G37" s="60"/>
      <c r="H37" s="18" t="str" cm="1">
        <f t="array" ref="H37:H42">+'2023-2024'!A37:A42</f>
        <v xml:space="preserve">b. Increase and enhance transition education to school personnel from Title V staff through various methods. </v>
      </c>
      <c r="I37" s="18"/>
      <c r="J37" s="18"/>
      <c r="K37" s="18" t="str" cm="1">
        <f t="array" ref="K37:K42">+'2023-2024'!D37:D42</f>
        <v>ESM 12.3 Number of educational opportunities provided to school personnel from Title V regarding health care transition.</v>
      </c>
    </row>
    <row r="38" spans="1:11" s="25" customFormat="1" ht="87" customHeight="1" x14ac:dyDescent="0.25">
      <c r="A38" s="106"/>
      <c r="B38" s="124"/>
      <c r="C38" s="124"/>
      <c r="D38" s="106"/>
      <c r="E38" s="61" t="s">
        <v>4</v>
      </c>
      <c r="F38" s="10"/>
      <c r="G38" s="62"/>
      <c r="H38" s="25">
        <v>0</v>
      </c>
      <c r="K38" s="25">
        <v>0</v>
      </c>
    </row>
    <row r="39" spans="1:11" s="25" customFormat="1" ht="87" customHeight="1" x14ac:dyDescent="0.25">
      <c r="A39" s="106"/>
      <c r="B39" s="124"/>
      <c r="C39" s="124"/>
      <c r="D39" s="106"/>
      <c r="E39" s="61" t="s">
        <v>6</v>
      </c>
      <c r="F39" s="10"/>
      <c r="G39" s="62"/>
      <c r="H39" s="25">
        <v>0</v>
      </c>
      <c r="K39" s="25">
        <v>0</v>
      </c>
    </row>
    <row r="40" spans="1:11" s="25" customFormat="1" ht="87" customHeight="1" x14ac:dyDescent="0.25">
      <c r="A40" s="106"/>
      <c r="B40" s="124"/>
      <c r="C40" s="124"/>
      <c r="D40" s="106"/>
      <c r="E40" s="61" t="s">
        <v>5</v>
      </c>
      <c r="F40" s="10"/>
      <c r="G40" s="62"/>
      <c r="H40" s="25">
        <v>0</v>
      </c>
      <c r="K40" s="25">
        <v>0</v>
      </c>
    </row>
    <row r="41" spans="1:11" s="25" customFormat="1" ht="87" customHeight="1" x14ac:dyDescent="0.25">
      <c r="A41" s="106"/>
      <c r="B41" s="124"/>
      <c r="C41" s="124"/>
      <c r="D41" s="106"/>
      <c r="E41" s="65" t="s">
        <v>37</v>
      </c>
      <c r="F41" s="14" t="str">
        <f>IF(SUM(F37:F40)=0,"",SUM(F37:F40))</f>
        <v/>
      </c>
      <c r="G41" s="62"/>
      <c r="H41" s="25">
        <v>0</v>
      </c>
      <c r="K41" s="25">
        <v>0</v>
      </c>
    </row>
    <row r="42" spans="1:11" s="25" customFormat="1" ht="87" customHeight="1" x14ac:dyDescent="0.25">
      <c r="A42" s="106"/>
      <c r="B42" s="124"/>
      <c r="C42" s="124"/>
      <c r="D42" s="106"/>
      <c r="E42" s="65" t="s">
        <v>18</v>
      </c>
      <c r="F42" s="13">
        <f>IF(+'2023-2024'!F42=0,"",+'2023-2024'!F42)</f>
        <v>7</v>
      </c>
      <c r="G42" s="64"/>
      <c r="H42" s="25">
        <v>0</v>
      </c>
      <c r="K42" s="25">
        <v>0</v>
      </c>
    </row>
    <row r="43" spans="1:11" s="25" customFormat="1" ht="87" customHeight="1" x14ac:dyDescent="0.25">
      <c r="A43" s="106" t="str">
        <f>+H43</f>
        <v>c.</v>
      </c>
      <c r="B43" s="124" t="s">
        <v>15</v>
      </c>
      <c r="C43" s="124" t="s">
        <v>15</v>
      </c>
      <c r="D43" s="106">
        <f t="shared" ref="D43" si="3">+K43</f>
        <v>0</v>
      </c>
      <c r="E43" s="59" t="s">
        <v>27</v>
      </c>
      <c r="F43" s="9"/>
      <c r="G43" s="60"/>
      <c r="H43" s="18" t="str" cm="1">
        <f t="array" ref="H43:H48">+'2023-2024'!A43:A48</f>
        <v>c.</v>
      </c>
      <c r="I43" s="18"/>
      <c r="J43" s="18"/>
      <c r="K43" s="18" cm="1">
        <f t="array" ref="K43:K48">+'2023-2024'!D43:D48</f>
        <v>0</v>
      </c>
    </row>
    <row r="44" spans="1:11" s="25" customFormat="1" ht="87" customHeight="1" x14ac:dyDescent="0.25">
      <c r="A44" s="106"/>
      <c r="B44" s="124"/>
      <c r="C44" s="124"/>
      <c r="D44" s="106"/>
      <c r="E44" s="61" t="s">
        <v>4</v>
      </c>
      <c r="F44" s="10"/>
      <c r="G44" s="62"/>
      <c r="H44" s="25">
        <v>0</v>
      </c>
      <c r="K44" s="25">
        <v>0</v>
      </c>
    </row>
    <row r="45" spans="1:11" s="25" customFormat="1" ht="87" customHeight="1" x14ac:dyDescent="0.25">
      <c r="A45" s="106"/>
      <c r="B45" s="124"/>
      <c r="C45" s="124"/>
      <c r="D45" s="106"/>
      <c r="E45" s="61" t="s">
        <v>6</v>
      </c>
      <c r="F45" s="10"/>
      <c r="G45" s="62"/>
      <c r="H45" s="25">
        <v>0</v>
      </c>
      <c r="K45" s="25">
        <v>0</v>
      </c>
    </row>
    <row r="46" spans="1:11" s="25" customFormat="1" ht="87" customHeight="1" x14ac:dyDescent="0.25">
      <c r="A46" s="106"/>
      <c r="B46" s="124"/>
      <c r="C46" s="124"/>
      <c r="D46" s="106"/>
      <c r="E46" s="61" t="s">
        <v>5</v>
      </c>
      <c r="F46" s="10"/>
      <c r="G46" s="62"/>
      <c r="H46" s="25">
        <v>0</v>
      </c>
      <c r="K46" s="25">
        <v>0</v>
      </c>
    </row>
    <row r="47" spans="1:11" s="25" customFormat="1" ht="87" customHeight="1" x14ac:dyDescent="0.25">
      <c r="A47" s="106"/>
      <c r="B47" s="124"/>
      <c r="C47" s="124"/>
      <c r="D47" s="106"/>
      <c r="E47" s="65" t="s">
        <v>37</v>
      </c>
      <c r="F47" s="14" t="str">
        <f>IF(SUM(F43:F46)=0,"",SUM(F43:F46))</f>
        <v/>
      </c>
      <c r="G47" s="62"/>
      <c r="H47" s="25">
        <v>0</v>
      </c>
      <c r="K47" s="25">
        <v>0</v>
      </c>
    </row>
    <row r="48" spans="1:11" s="25" customFormat="1" ht="87" customHeight="1" x14ac:dyDescent="0.25">
      <c r="A48" s="106"/>
      <c r="B48" s="124"/>
      <c r="C48" s="124"/>
      <c r="D48" s="106"/>
      <c r="E48" s="65" t="s">
        <v>18</v>
      </c>
      <c r="F48" s="13" t="str">
        <f>IF(+'2023-2024'!F48=0,"",+'2023-2024'!F48)</f>
        <v/>
      </c>
      <c r="G48" s="64"/>
      <c r="H48" s="25">
        <v>0</v>
      </c>
      <c r="K48" s="25">
        <v>0</v>
      </c>
    </row>
    <row r="49" spans="1:14" s="25" customFormat="1" ht="39" customHeight="1" x14ac:dyDescent="0.25">
      <c r="A49" s="111" t="s">
        <v>16</v>
      </c>
      <c r="B49" s="112"/>
      <c r="C49" s="112"/>
      <c r="D49" s="112"/>
      <c r="E49" s="112"/>
      <c r="F49" s="112"/>
      <c r="G49" s="113"/>
    </row>
    <row r="50" spans="1:14" s="25" customFormat="1" ht="67.900000000000006" customHeight="1" x14ac:dyDescent="0.25">
      <c r="A50" s="101" t="str">
        <f>+H50</f>
        <v>Title V will provide education and resources to expand family-professional partnerships around health transition through September 30, 2025.</v>
      </c>
      <c r="B50" s="102"/>
      <c r="C50" s="102"/>
      <c r="D50" s="102"/>
      <c r="E50" s="102"/>
      <c r="F50" s="102"/>
      <c r="G50" s="103"/>
      <c r="H50" s="24" t="str" cm="1">
        <f t="array" ref="H50:N50">+IF('2023-2024'!A50:G50="","",'2023-2024'!A50:G50)</f>
        <v>Title V will provide education and resources to expand family-professional partnerships around health transition through September 30, 2025.</v>
      </c>
      <c r="I50" s="25" t="str">
        <v/>
      </c>
      <c r="J50" s="25" t="str">
        <v/>
      </c>
      <c r="K50" s="25" t="str">
        <v/>
      </c>
      <c r="L50" s="25" t="str">
        <v/>
      </c>
      <c r="M50" s="25" t="str">
        <v/>
      </c>
      <c r="N50" s="25" t="str">
        <v/>
      </c>
    </row>
    <row r="51" spans="1:14" s="25" customFormat="1" ht="100.35" customHeight="1" x14ac:dyDescent="0.25">
      <c r="A51" s="45" t="s">
        <v>9</v>
      </c>
      <c r="B51" s="45" t="s">
        <v>10</v>
      </c>
      <c r="C51" s="45" t="s">
        <v>23</v>
      </c>
      <c r="D51" s="46" t="s">
        <v>22</v>
      </c>
      <c r="E51" s="46" t="s">
        <v>1</v>
      </c>
      <c r="F51" s="47" t="s">
        <v>43</v>
      </c>
      <c r="G51" s="48" t="s">
        <v>2</v>
      </c>
    </row>
    <row r="52" spans="1:14" s="25" customFormat="1" ht="87" customHeight="1" x14ac:dyDescent="0.25">
      <c r="A52" s="106" t="str">
        <f>+H52</f>
        <v xml:space="preserve">a. Provide funding to family support organizations that will train or assist families in expanding knowledge and leadership capacity around health transition. </v>
      </c>
      <c r="B52" s="124" t="s">
        <v>121</v>
      </c>
      <c r="C52" s="124" t="s">
        <v>71</v>
      </c>
      <c r="D52" s="106" t="str">
        <f t="shared" ref="D52" si="4">+K52</f>
        <v>ESM 12.4 Percentage of families served by family support contracts who received education and/or training on health care transition.</v>
      </c>
      <c r="E52" s="59" t="s">
        <v>27</v>
      </c>
      <c r="F52" s="9"/>
      <c r="G52" s="60"/>
      <c r="H52" s="18" t="str" cm="1">
        <f t="array" ref="H52:H57">+'2023-2024'!A52:A57</f>
        <v xml:space="preserve">a. Provide funding to family support organizations that will train or assist families in expanding knowledge and leadership capacity around health transition. </v>
      </c>
      <c r="I52" s="18"/>
      <c r="J52" s="18"/>
      <c r="K52" s="18" t="str" cm="1">
        <f t="array" ref="K52:K57">+'2023-2024'!D52:D57</f>
        <v>ESM 12.4 Percentage of families served by family support contracts who received education and/or training on health care transition.</v>
      </c>
    </row>
    <row r="53" spans="1:14" s="25" customFormat="1" ht="87" customHeight="1" x14ac:dyDescent="0.25">
      <c r="A53" s="106"/>
      <c r="B53" s="124"/>
      <c r="C53" s="124"/>
      <c r="D53" s="106"/>
      <c r="E53" s="61" t="s">
        <v>4</v>
      </c>
      <c r="F53" s="10"/>
      <c r="G53" s="62"/>
      <c r="H53" s="25">
        <v>0</v>
      </c>
      <c r="K53" s="25">
        <v>0</v>
      </c>
    </row>
    <row r="54" spans="1:14" s="25" customFormat="1" ht="87" customHeight="1" x14ac:dyDescent="0.25">
      <c r="A54" s="106"/>
      <c r="B54" s="124"/>
      <c r="C54" s="124"/>
      <c r="D54" s="106"/>
      <c r="E54" s="61" t="s">
        <v>6</v>
      </c>
      <c r="F54" s="10"/>
      <c r="G54" s="62"/>
      <c r="H54" s="25">
        <v>0</v>
      </c>
      <c r="K54" s="25">
        <v>0</v>
      </c>
    </row>
    <row r="55" spans="1:14" s="25" customFormat="1" ht="87" customHeight="1" x14ac:dyDescent="0.25">
      <c r="A55" s="106"/>
      <c r="B55" s="124"/>
      <c r="C55" s="124"/>
      <c r="D55" s="106"/>
      <c r="E55" s="61" t="s">
        <v>5</v>
      </c>
      <c r="F55" s="10"/>
      <c r="G55" s="62"/>
      <c r="H55" s="25">
        <v>0</v>
      </c>
      <c r="K55" s="25">
        <v>0</v>
      </c>
    </row>
    <row r="56" spans="1:14" s="25" customFormat="1" ht="87" customHeight="1" x14ac:dyDescent="0.25">
      <c r="A56" s="106"/>
      <c r="B56" s="124"/>
      <c r="C56" s="124"/>
      <c r="D56" s="106"/>
      <c r="E56" s="66" t="s">
        <v>37</v>
      </c>
      <c r="F56" s="12" t="str">
        <f>IF(SUM(F52:F55)=0,"",SUM(F52:F55))</f>
        <v/>
      </c>
      <c r="G56" s="62"/>
      <c r="H56" s="25">
        <v>0</v>
      </c>
      <c r="K56" s="25">
        <v>0</v>
      </c>
    </row>
    <row r="57" spans="1:14" s="25" customFormat="1" ht="87" customHeight="1" x14ac:dyDescent="0.25">
      <c r="A57" s="106"/>
      <c r="B57" s="124"/>
      <c r="C57" s="124"/>
      <c r="D57" s="106"/>
      <c r="E57" s="66" t="s">
        <v>18</v>
      </c>
      <c r="F57" s="11">
        <v>25</v>
      </c>
      <c r="G57" s="64"/>
      <c r="H57" s="25">
        <v>0</v>
      </c>
      <c r="K57" s="25">
        <v>0</v>
      </c>
    </row>
    <row r="58" spans="1:14" s="25" customFormat="1" ht="87" customHeight="1" x14ac:dyDescent="0.25">
      <c r="A58" s="106" t="str">
        <f>+H58</f>
        <v>b.</v>
      </c>
      <c r="B58" s="124" t="s">
        <v>14</v>
      </c>
      <c r="C58" s="124" t="s">
        <v>14</v>
      </c>
      <c r="D58" s="106">
        <f t="shared" ref="D58" si="5">+K58</f>
        <v>0</v>
      </c>
      <c r="E58" s="59" t="s">
        <v>27</v>
      </c>
      <c r="F58" s="9"/>
      <c r="G58" s="60"/>
      <c r="H58" s="18" t="str" cm="1">
        <f t="array" ref="H58:H63">+'2023-2024'!A58:A63</f>
        <v>b.</v>
      </c>
      <c r="I58" s="18"/>
      <c r="J58" s="18"/>
      <c r="K58" s="18" cm="1">
        <f t="array" ref="K58:K63">+'2023-2024'!D58:D63</f>
        <v>0</v>
      </c>
    </row>
    <row r="59" spans="1:14" s="25" customFormat="1" ht="87" customHeight="1" x14ac:dyDescent="0.25">
      <c r="A59" s="106"/>
      <c r="B59" s="124"/>
      <c r="C59" s="124"/>
      <c r="D59" s="106"/>
      <c r="E59" s="61" t="s">
        <v>4</v>
      </c>
      <c r="F59" s="10"/>
      <c r="G59" s="62"/>
      <c r="H59" s="25">
        <v>0</v>
      </c>
      <c r="K59" s="25">
        <v>0</v>
      </c>
    </row>
    <row r="60" spans="1:14" s="25" customFormat="1" ht="87" customHeight="1" x14ac:dyDescent="0.25">
      <c r="A60" s="106"/>
      <c r="B60" s="124"/>
      <c r="C60" s="124"/>
      <c r="D60" s="106"/>
      <c r="E60" s="61" t="s">
        <v>6</v>
      </c>
      <c r="F60" s="10"/>
      <c r="G60" s="62"/>
      <c r="H60" s="25">
        <v>0</v>
      </c>
      <c r="K60" s="25">
        <v>0</v>
      </c>
    </row>
    <row r="61" spans="1:14" s="25" customFormat="1" ht="87" customHeight="1" x14ac:dyDescent="0.25">
      <c r="A61" s="106"/>
      <c r="B61" s="124"/>
      <c r="C61" s="124"/>
      <c r="D61" s="106"/>
      <c r="E61" s="61" t="s">
        <v>5</v>
      </c>
      <c r="F61" s="10"/>
      <c r="G61" s="62"/>
      <c r="H61" s="25">
        <v>0</v>
      </c>
      <c r="K61" s="25">
        <v>0</v>
      </c>
    </row>
    <row r="62" spans="1:14" s="25" customFormat="1" ht="87" customHeight="1" x14ac:dyDescent="0.25">
      <c r="A62" s="106"/>
      <c r="B62" s="124"/>
      <c r="C62" s="124"/>
      <c r="D62" s="106"/>
      <c r="E62" s="66" t="s">
        <v>37</v>
      </c>
      <c r="F62" s="12" t="str">
        <f>IF(SUM(F58:F61)=0,"",SUM(F58:F61))</f>
        <v/>
      </c>
      <c r="G62" s="62"/>
      <c r="H62" s="25">
        <v>0</v>
      </c>
      <c r="K62" s="25">
        <v>0</v>
      </c>
    </row>
    <row r="63" spans="1:14" s="25" customFormat="1" ht="87" customHeight="1" x14ac:dyDescent="0.25">
      <c r="A63" s="106"/>
      <c r="B63" s="124"/>
      <c r="C63" s="124"/>
      <c r="D63" s="106"/>
      <c r="E63" s="66" t="s">
        <v>18</v>
      </c>
      <c r="F63" s="11" t="str">
        <f>IF(+'2023-2024'!F63=0,"",+'2023-2024'!F63)</f>
        <v/>
      </c>
      <c r="G63" s="64"/>
      <c r="H63" s="25">
        <v>0</v>
      </c>
      <c r="K63" s="25">
        <v>0</v>
      </c>
    </row>
    <row r="64" spans="1:14" s="25" customFormat="1" ht="100.35" customHeight="1" x14ac:dyDescent="0.25">
      <c r="A64" s="50" t="s">
        <v>9</v>
      </c>
      <c r="B64" s="50" t="s">
        <v>10</v>
      </c>
      <c r="C64" s="50" t="s">
        <v>23</v>
      </c>
      <c r="D64" s="51" t="s">
        <v>22</v>
      </c>
      <c r="E64" s="51" t="s">
        <v>1</v>
      </c>
      <c r="F64" s="52" t="s">
        <v>43</v>
      </c>
      <c r="G64" s="53" t="s">
        <v>2</v>
      </c>
    </row>
    <row r="65" spans="1:11" s="25" customFormat="1" ht="87" customHeight="1" x14ac:dyDescent="0.25">
      <c r="A65" s="106" t="str">
        <f>+H65</f>
        <v>c.</v>
      </c>
      <c r="B65" s="124" t="s">
        <v>15</v>
      </c>
      <c r="C65" s="124" t="s">
        <v>15</v>
      </c>
      <c r="D65" s="106">
        <f t="shared" ref="D65" si="6">+K65</f>
        <v>0</v>
      </c>
      <c r="E65" s="59" t="s">
        <v>27</v>
      </c>
      <c r="F65" s="9"/>
      <c r="G65" s="60"/>
      <c r="H65" s="18" t="str" cm="1">
        <f t="array" ref="H65:H70">+'2023-2024'!A65:A70</f>
        <v>c.</v>
      </c>
      <c r="I65" s="18"/>
      <c r="J65" s="18"/>
      <c r="K65" s="18" cm="1">
        <f t="array" ref="K65:K70">+'2023-2024'!D65:D70</f>
        <v>0</v>
      </c>
    </row>
    <row r="66" spans="1:11" s="25" customFormat="1" ht="87" customHeight="1" x14ac:dyDescent="0.25">
      <c r="A66" s="106"/>
      <c r="B66" s="124"/>
      <c r="C66" s="124"/>
      <c r="D66" s="106"/>
      <c r="E66" s="61" t="s">
        <v>4</v>
      </c>
      <c r="F66" s="10"/>
      <c r="G66" s="62"/>
      <c r="H66" s="25">
        <v>0</v>
      </c>
      <c r="K66" s="25">
        <v>0</v>
      </c>
    </row>
    <row r="67" spans="1:11" s="25" customFormat="1" ht="87" customHeight="1" x14ac:dyDescent="0.25">
      <c r="A67" s="106"/>
      <c r="B67" s="124"/>
      <c r="C67" s="124"/>
      <c r="D67" s="106"/>
      <c r="E67" s="61" t="s">
        <v>6</v>
      </c>
      <c r="F67" s="10"/>
      <c r="G67" s="62"/>
      <c r="H67" s="25">
        <v>0</v>
      </c>
      <c r="K67" s="25">
        <v>0</v>
      </c>
    </row>
    <row r="68" spans="1:11" s="25" customFormat="1" ht="87" customHeight="1" x14ac:dyDescent="0.25">
      <c r="A68" s="106"/>
      <c r="B68" s="124"/>
      <c r="C68" s="124"/>
      <c r="D68" s="106"/>
      <c r="E68" s="61" t="s">
        <v>5</v>
      </c>
      <c r="F68" s="10"/>
      <c r="G68" s="62"/>
      <c r="H68" s="25">
        <v>0</v>
      </c>
      <c r="K68" s="25">
        <v>0</v>
      </c>
    </row>
    <row r="69" spans="1:11" s="25" customFormat="1" ht="87" customHeight="1" x14ac:dyDescent="0.25">
      <c r="A69" s="106"/>
      <c r="B69" s="124"/>
      <c r="C69" s="124"/>
      <c r="D69" s="106"/>
      <c r="E69" s="66" t="s">
        <v>37</v>
      </c>
      <c r="F69" s="12" t="str">
        <f>IF(SUM(F65:F68)=0,"",SUM(F65:F68))</f>
        <v/>
      </c>
      <c r="G69" s="62"/>
      <c r="H69" s="25">
        <v>0</v>
      </c>
      <c r="K69" s="25">
        <v>0</v>
      </c>
    </row>
    <row r="70" spans="1:11" s="25" customFormat="1" ht="87" customHeight="1" x14ac:dyDescent="0.25">
      <c r="A70" s="106"/>
      <c r="B70" s="124"/>
      <c r="C70" s="124"/>
      <c r="D70" s="106"/>
      <c r="E70" s="66" t="s">
        <v>18</v>
      </c>
      <c r="F70" s="11" t="str">
        <f>IF(+'2023-2024'!F70=0,"",+'2023-2024'!F70)</f>
        <v/>
      </c>
      <c r="G70" s="64"/>
      <c r="H70" s="25">
        <v>0</v>
      </c>
      <c r="K70" s="25">
        <v>0</v>
      </c>
    </row>
    <row r="71" spans="1:11" s="25" customFormat="1" ht="39" customHeight="1" x14ac:dyDescent="0.25">
      <c r="A71" s="95" t="s">
        <v>38</v>
      </c>
      <c r="B71" s="96"/>
      <c r="C71" s="96"/>
      <c r="D71" s="96"/>
      <c r="E71" s="96"/>
      <c r="F71" s="96"/>
      <c r="G71" s="97"/>
    </row>
    <row r="72" spans="1:11" s="25" customFormat="1" ht="330" customHeight="1" x14ac:dyDescent="0.25">
      <c r="A72" s="98" t="s">
        <v>122</v>
      </c>
      <c r="B72" s="99"/>
      <c r="C72" s="99"/>
      <c r="D72" s="99"/>
      <c r="E72" s="99"/>
      <c r="F72" s="99"/>
      <c r="G72" s="100"/>
    </row>
    <row r="73" spans="1:11" s="25" customFormat="1" ht="330" customHeight="1" x14ac:dyDescent="0.25">
      <c r="A73" s="98"/>
      <c r="B73" s="99"/>
      <c r="C73" s="99"/>
      <c r="D73" s="99"/>
      <c r="E73" s="99"/>
      <c r="F73" s="99"/>
      <c r="G73" s="100"/>
    </row>
    <row r="74" spans="1:11" s="25" customFormat="1" ht="330" customHeight="1" x14ac:dyDescent="0.25">
      <c r="A74" s="98"/>
      <c r="B74" s="99"/>
      <c r="C74" s="99"/>
      <c r="D74" s="99"/>
      <c r="E74" s="99"/>
      <c r="F74" s="99"/>
      <c r="G74" s="100"/>
    </row>
    <row r="75" spans="1:11" s="25" customFormat="1" ht="330" customHeight="1" x14ac:dyDescent="0.25">
      <c r="A75" s="101"/>
      <c r="B75" s="102"/>
      <c r="C75" s="102"/>
      <c r="D75" s="102"/>
      <c r="E75" s="102"/>
      <c r="F75" s="102"/>
      <c r="G75" s="103"/>
    </row>
    <row r="76" spans="1:11" s="25" customFormat="1" ht="39" customHeight="1" x14ac:dyDescent="0.25">
      <c r="A76" s="95" t="s">
        <v>39</v>
      </c>
      <c r="B76" s="96"/>
      <c r="C76" s="96"/>
      <c r="D76" s="96"/>
      <c r="E76" s="96"/>
      <c r="F76" s="96"/>
      <c r="G76" s="97"/>
    </row>
    <row r="77" spans="1:11" s="25" customFormat="1" ht="330" customHeight="1" x14ac:dyDescent="0.25">
      <c r="A77" s="98"/>
      <c r="B77" s="99"/>
      <c r="C77" s="99"/>
      <c r="D77" s="99"/>
      <c r="E77" s="99"/>
      <c r="F77" s="99"/>
      <c r="G77" s="100"/>
    </row>
    <row r="78" spans="1:11" s="25" customFormat="1" ht="330" customHeight="1" x14ac:dyDescent="0.25">
      <c r="A78" s="98"/>
      <c r="B78" s="99"/>
      <c r="C78" s="99"/>
      <c r="D78" s="99"/>
      <c r="E78" s="99"/>
      <c r="F78" s="99"/>
      <c r="G78" s="100"/>
    </row>
    <row r="79" spans="1:11" s="25" customFormat="1" ht="330" customHeight="1" x14ac:dyDescent="0.25">
      <c r="A79" s="98"/>
      <c r="B79" s="99"/>
      <c r="C79" s="99"/>
      <c r="D79" s="99"/>
      <c r="E79" s="99"/>
      <c r="F79" s="99"/>
      <c r="G79" s="100"/>
    </row>
    <row r="80" spans="1:11" s="25" customFormat="1" ht="330" customHeight="1" x14ac:dyDescent="0.25">
      <c r="A80" s="101"/>
      <c r="B80" s="102"/>
      <c r="C80" s="102"/>
      <c r="D80" s="102"/>
      <c r="E80" s="102"/>
      <c r="F80" s="102"/>
      <c r="G80" s="103"/>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sheetProtection sheet="1" objects="1" scenarios="1"/>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307" priority="165">
      <formula>AND(TODAY()&gt;=#REF!,TODAY()&lt;#REF!)</formula>
    </cfRule>
  </conditionalFormatting>
  <conditionalFormatting sqref="F8:F10">
    <cfRule type="expression" dxfId="306" priority="166" stopIfTrue="1">
      <formula>NOT(AND(MAX(#REF!,#REF!)&gt;=#REF!,MIN(#REF!,#REF!)&lt;#REF!))</formula>
    </cfRule>
    <cfRule type="expression" dxfId="305" priority="167">
      <formula>AND(#REF!&gt;=#REF!,#REF!&lt;#REF!)</formula>
    </cfRule>
    <cfRule type="expression" dxfId="304" priority="168" stopIfTrue="1">
      <formula>AND(#REF!&gt;=#REF!,#REF!&lt;#REF!)</formula>
    </cfRule>
  </conditionalFormatting>
  <conditionalFormatting sqref="F11:F13">
    <cfRule type="expression" dxfId="303" priority="161">
      <formula>AND(TODAY()&gt;=#REF!,TODAY()&lt;#REF!)</formula>
    </cfRule>
  </conditionalFormatting>
  <conditionalFormatting sqref="F11:F13">
    <cfRule type="expression" dxfId="302" priority="162" stopIfTrue="1">
      <formula>NOT(AND(MAX(#REF!,#REF!)&gt;=#REF!,MIN(#REF!,#REF!)&lt;#REF!))</formula>
    </cfRule>
    <cfRule type="expression" dxfId="301" priority="163">
      <formula>AND(#REF!&gt;=#REF!,#REF!&lt;#REF!)</formula>
    </cfRule>
    <cfRule type="expression" dxfId="300" priority="164" stopIfTrue="1">
      <formula>AND(#REF!&gt;=#REF!,#REF!&lt;#REF!)</formula>
    </cfRule>
  </conditionalFormatting>
  <conditionalFormatting sqref="F33">
    <cfRule type="expression" dxfId="299" priority="153">
      <formula>AND(TODAY()&gt;=#REF!,TODAY()&lt;#REF!)</formula>
    </cfRule>
  </conditionalFormatting>
  <conditionalFormatting sqref="F17">
    <cfRule type="expression" dxfId="298" priority="145">
      <formula>AND(TODAY()&gt;=#REF!,TODAY()&lt;#REF!)</formula>
    </cfRule>
  </conditionalFormatting>
  <conditionalFormatting sqref="F30:F32">
    <cfRule type="expression" dxfId="297" priority="157">
      <formula>AND(TODAY()&gt;=#REF!,TODAY()&lt;#REF!)</formula>
    </cfRule>
  </conditionalFormatting>
  <conditionalFormatting sqref="F30:F32">
    <cfRule type="expression" dxfId="296" priority="158" stopIfTrue="1">
      <formula>NOT(AND(MAX(#REF!,#REF!)&gt;=#REF!,MIN(#REF!,#REF!)&lt;#REF!))</formula>
    </cfRule>
    <cfRule type="expression" dxfId="295" priority="159">
      <formula>AND(#REF!&gt;=#REF!,#REF!&lt;#REF!)</formula>
    </cfRule>
    <cfRule type="expression" dxfId="294" priority="160" stopIfTrue="1">
      <formula>AND(#REF!&gt;=#REF!,#REF!&lt;#REF!)</formula>
    </cfRule>
  </conditionalFormatting>
  <conditionalFormatting sqref="F33">
    <cfRule type="expression" dxfId="293" priority="154" stopIfTrue="1">
      <formula>NOT(AND(MAX(#REF!,#REF!)&gt;=#REF!,MIN(#REF!,#REF!)&lt;#REF!))</formula>
    </cfRule>
    <cfRule type="expression" dxfId="292" priority="155">
      <formula>AND(#REF!&gt;=#REF!,#REF!&lt;#REF!)</formula>
    </cfRule>
    <cfRule type="expression" dxfId="291" priority="156" stopIfTrue="1">
      <formula>AND(#REF!&gt;=#REF!,#REF!&lt;#REF!)</formula>
    </cfRule>
  </conditionalFormatting>
  <conditionalFormatting sqref="F14:F16">
    <cfRule type="expression" dxfId="290" priority="149">
      <formula>AND(TODAY()&gt;=#REF!,TODAY()&lt;#REF!)</formula>
    </cfRule>
  </conditionalFormatting>
  <conditionalFormatting sqref="F14:F16">
    <cfRule type="expression" dxfId="289" priority="150" stopIfTrue="1">
      <formula>NOT(AND(MAX(#REF!,#REF!)&gt;=#REF!,MIN(#REF!,#REF!)&lt;#REF!))</formula>
    </cfRule>
    <cfRule type="expression" dxfId="288" priority="151">
      <formula>AND(#REF!&gt;=#REF!,#REF!&lt;#REF!)</formula>
    </cfRule>
    <cfRule type="expression" dxfId="287" priority="152" stopIfTrue="1">
      <formula>AND(#REF!&gt;=#REF!,#REF!&lt;#REF!)</formula>
    </cfRule>
  </conditionalFormatting>
  <conditionalFormatting sqref="F17">
    <cfRule type="expression" dxfId="286" priority="146" stopIfTrue="1">
      <formula>NOT(AND(MAX(#REF!,#REF!)&gt;=#REF!,MIN(#REF!,#REF!)&lt;#REF!))</formula>
    </cfRule>
    <cfRule type="expression" dxfId="285" priority="147">
      <formula>AND(#REF!&gt;=#REF!,#REF!&lt;#REF!)</formula>
    </cfRule>
    <cfRule type="expression" dxfId="284" priority="148" stopIfTrue="1">
      <formula>AND(#REF!&gt;=#REF!,#REF!&lt;#REF!)</formula>
    </cfRule>
  </conditionalFormatting>
  <conditionalFormatting sqref="F24">
    <cfRule type="expression" dxfId="283" priority="137">
      <formula>AND(TODAY()&gt;=#REF!,TODAY()&lt;#REF!)</formula>
    </cfRule>
  </conditionalFormatting>
  <conditionalFormatting sqref="F21:F23">
    <cfRule type="expression" dxfId="282" priority="141">
      <formula>AND(TODAY()&gt;=#REF!,TODAY()&lt;#REF!)</formula>
    </cfRule>
  </conditionalFormatting>
  <conditionalFormatting sqref="F21:F23">
    <cfRule type="expression" dxfId="281" priority="142" stopIfTrue="1">
      <formula>NOT(AND(MAX(#REF!,#REF!)&gt;=#REF!,MIN(#REF!,#REF!)&lt;#REF!))</formula>
    </cfRule>
    <cfRule type="expression" dxfId="280" priority="143">
      <formula>AND(#REF!&gt;=#REF!,#REF!&lt;#REF!)</formula>
    </cfRule>
    <cfRule type="expression" dxfId="279" priority="144" stopIfTrue="1">
      <formula>AND(#REF!&gt;=#REF!,#REF!&lt;#REF!)</formula>
    </cfRule>
  </conditionalFormatting>
  <conditionalFormatting sqref="F24">
    <cfRule type="expression" dxfId="278" priority="138" stopIfTrue="1">
      <formula>NOT(AND(MAX(#REF!,#REF!)&gt;=#REF!,MIN(#REF!,#REF!)&lt;#REF!))</formula>
    </cfRule>
    <cfRule type="expression" dxfId="277" priority="139">
      <formula>AND(#REF!&gt;=#REF!,#REF!&lt;#REF!)</formula>
    </cfRule>
    <cfRule type="expression" dxfId="276" priority="140" stopIfTrue="1">
      <formula>AND(#REF!&gt;=#REF!,#REF!&lt;#REF!)</formula>
    </cfRule>
  </conditionalFormatting>
  <conditionalFormatting sqref="F40">
    <cfRule type="expression" dxfId="275" priority="129">
      <formula>AND(TODAY()&gt;=#REF!,TODAY()&lt;#REF!)</formula>
    </cfRule>
  </conditionalFormatting>
  <conditionalFormatting sqref="F37:F39">
    <cfRule type="expression" dxfId="274" priority="133">
      <formula>AND(TODAY()&gt;=#REF!,TODAY()&lt;#REF!)</formula>
    </cfRule>
  </conditionalFormatting>
  <conditionalFormatting sqref="F37:F39">
    <cfRule type="expression" dxfId="273" priority="134" stopIfTrue="1">
      <formula>NOT(AND(MAX(#REF!,#REF!)&gt;=#REF!,MIN(#REF!,#REF!)&lt;#REF!))</formula>
    </cfRule>
    <cfRule type="expression" dxfId="272" priority="135">
      <formula>AND(#REF!&gt;=#REF!,#REF!&lt;#REF!)</formula>
    </cfRule>
    <cfRule type="expression" dxfId="271" priority="136" stopIfTrue="1">
      <formula>AND(#REF!&gt;=#REF!,#REF!&lt;#REF!)</formula>
    </cfRule>
  </conditionalFormatting>
  <conditionalFormatting sqref="F40">
    <cfRule type="expression" dxfId="270" priority="130" stopIfTrue="1">
      <formula>NOT(AND(MAX(#REF!,#REF!)&gt;=#REF!,MIN(#REF!,#REF!)&lt;#REF!))</formula>
    </cfRule>
    <cfRule type="expression" dxfId="269" priority="131">
      <formula>AND(#REF!&gt;=#REF!,#REF!&lt;#REF!)</formula>
    </cfRule>
    <cfRule type="expression" dxfId="268" priority="132" stopIfTrue="1">
      <formula>AND(#REF!&gt;=#REF!,#REF!&lt;#REF!)</formula>
    </cfRule>
  </conditionalFormatting>
  <conditionalFormatting sqref="F46">
    <cfRule type="expression" dxfId="267" priority="121">
      <formula>AND(TODAY()&gt;=#REF!,TODAY()&lt;#REF!)</formula>
    </cfRule>
  </conditionalFormatting>
  <conditionalFormatting sqref="F43:F45">
    <cfRule type="expression" dxfId="266" priority="125">
      <formula>AND(TODAY()&gt;=#REF!,TODAY()&lt;#REF!)</formula>
    </cfRule>
  </conditionalFormatting>
  <conditionalFormatting sqref="F43:F45">
    <cfRule type="expression" dxfId="265" priority="126" stopIfTrue="1">
      <formula>NOT(AND(MAX(#REF!,#REF!)&gt;=#REF!,MIN(#REF!,#REF!)&lt;#REF!))</formula>
    </cfRule>
    <cfRule type="expression" dxfId="264" priority="127">
      <formula>AND(#REF!&gt;=#REF!,#REF!&lt;#REF!)</formula>
    </cfRule>
    <cfRule type="expression" dxfId="263" priority="128" stopIfTrue="1">
      <formula>AND(#REF!&gt;=#REF!,#REF!&lt;#REF!)</formula>
    </cfRule>
  </conditionalFormatting>
  <conditionalFormatting sqref="F46">
    <cfRule type="expression" dxfId="262" priority="122" stopIfTrue="1">
      <formula>NOT(AND(MAX(#REF!,#REF!)&gt;=#REF!,MIN(#REF!,#REF!)&lt;#REF!))</formula>
    </cfRule>
    <cfRule type="expression" dxfId="261" priority="123">
      <formula>AND(#REF!&gt;=#REF!,#REF!&lt;#REF!)</formula>
    </cfRule>
    <cfRule type="expression" dxfId="260" priority="124" stopIfTrue="1">
      <formula>AND(#REF!&gt;=#REF!,#REF!&lt;#REF!)</formula>
    </cfRule>
  </conditionalFormatting>
  <conditionalFormatting sqref="F55">
    <cfRule type="expression" dxfId="259" priority="113">
      <formula>AND(TODAY()&gt;=#REF!,TODAY()&lt;#REF!)</formula>
    </cfRule>
  </conditionalFormatting>
  <conditionalFormatting sqref="F52:F54">
    <cfRule type="expression" dxfId="258" priority="117">
      <formula>AND(TODAY()&gt;=#REF!,TODAY()&lt;#REF!)</formula>
    </cfRule>
  </conditionalFormatting>
  <conditionalFormatting sqref="F52:F54">
    <cfRule type="expression" dxfId="257" priority="118" stopIfTrue="1">
      <formula>NOT(AND(MAX(#REF!,#REF!)&gt;=#REF!,MIN(#REF!,#REF!)&lt;#REF!))</formula>
    </cfRule>
    <cfRule type="expression" dxfId="256" priority="119">
      <formula>AND(#REF!&gt;=#REF!,#REF!&lt;#REF!)</formula>
    </cfRule>
    <cfRule type="expression" dxfId="255" priority="120" stopIfTrue="1">
      <formula>AND(#REF!&gt;=#REF!,#REF!&lt;#REF!)</formula>
    </cfRule>
  </conditionalFormatting>
  <conditionalFormatting sqref="F55">
    <cfRule type="expression" dxfId="254" priority="114" stopIfTrue="1">
      <formula>NOT(AND(MAX(#REF!,#REF!)&gt;=#REF!,MIN(#REF!,#REF!)&lt;#REF!))</formula>
    </cfRule>
    <cfRule type="expression" dxfId="253" priority="115">
      <formula>AND(#REF!&gt;=#REF!,#REF!&lt;#REF!)</formula>
    </cfRule>
    <cfRule type="expression" dxfId="252" priority="116" stopIfTrue="1">
      <formula>AND(#REF!&gt;=#REF!,#REF!&lt;#REF!)</formula>
    </cfRule>
  </conditionalFormatting>
  <conditionalFormatting sqref="F61">
    <cfRule type="expression" dxfId="251" priority="105">
      <formula>AND(TODAY()&gt;=#REF!,TODAY()&lt;#REF!)</formula>
    </cfRule>
  </conditionalFormatting>
  <conditionalFormatting sqref="F58:F60">
    <cfRule type="expression" dxfId="250" priority="109">
      <formula>AND(TODAY()&gt;=#REF!,TODAY()&lt;#REF!)</formula>
    </cfRule>
  </conditionalFormatting>
  <conditionalFormatting sqref="F58:F60">
    <cfRule type="expression" dxfId="249" priority="110" stopIfTrue="1">
      <formula>NOT(AND(MAX(#REF!,#REF!)&gt;=#REF!,MIN(#REF!,#REF!)&lt;#REF!))</formula>
    </cfRule>
    <cfRule type="expression" dxfId="248" priority="111">
      <formula>AND(#REF!&gt;=#REF!,#REF!&lt;#REF!)</formula>
    </cfRule>
    <cfRule type="expression" dxfId="247" priority="112" stopIfTrue="1">
      <formula>AND(#REF!&gt;=#REF!,#REF!&lt;#REF!)</formula>
    </cfRule>
  </conditionalFormatting>
  <conditionalFormatting sqref="F61">
    <cfRule type="expression" dxfId="246" priority="106" stopIfTrue="1">
      <formula>NOT(AND(MAX(#REF!,#REF!)&gt;=#REF!,MIN(#REF!,#REF!)&lt;#REF!))</formula>
    </cfRule>
    <cfRule type="expression" dxfId="245" priority="107">
      <formula>AND(#REF!&gt;=#REF!,#REF!&lt;#REF!)</formula>
    </cfRule>
    <cfRule type="expression" dxfId="244" priority="108" stopIfTrue="1">
      <formula>AND(#REF!&gt;=#REF!,#REF!&lt;#REF!)</formula>
    </cfRule>
  </conditionalFormatting>
  <conditionalFormatting sqref="F68">
    <cfRule type="expression" dxfId="243" priority="97">
      <formula>AND(TODAY()&gt;=#REF!,TODAY()&lt;#REF!)</formula>
    </cfRule>
  </conditionalFormatting>
  <conditionalFormatting sqref="F65:F67">
    <cfRule type="expression" dxfId="242" priority="101">
      <formula>AND(TODAY()&gt;=#REF!,TODAY()&lt;#REF!)</formula>
    </cfRule>
  </conditionalFormatting>
  <conditionalFormatting sqref="F65:F67">
    <cfRule type="expression" dxfId="241" priority="102" stopIfTrue="1">
      <formula>NOT(AND(MAX(#REF!,#REF!)&gt;=#REF!,MIN(#REF!,#REF!)&lt;#REF!))</formula>
    </cfRule>
    <cfRule type="expression" dxfId="240" priority="103">
      <formula>AND(#REF!&gt;=#REF!,#REF!&lt;#REF!)</formula>
    </cfRule>
    <cfRule type="expression" dxfId="239" priority="104" stopIfTrue="1">
      <formula>AND(#REF!&gt;=#REF!,#REF!&lt;#REF!)</formula>
    </cfRule>
  </conditionalFormatting>
  <conditionalFormatting sqref="F68">
    <cfRule type="expression" dxfId="238" priority="98" stopIfTrue="1">
      <formula>NOT(AND(MAX(#REF!,#REF!)&gt;=#REF!,MIN(#REF!,#REF!)&lt;#REF!))</formula>
    </cfRule>
    <cfRule type="expression" dxfId="237" priority="99">
      <formula>AND(#REF!&gt;=#REF!,#REF!&lt;#REF!)</formula>
    </cfRule>
    <cfRule type="expression" dxfId="236" priority="100" stopIfTrue="1">
      <formula>AND(#REF!&gt;=#REF!,#REF!&lt;#REF!)</formula>
    </cfRule>
  </conditionalFormatting>
  <conditionalFormatting sqref="F18">
    <cfRule type="expression" dxfId="235" priority="93">
      <formula>AND(TODAY()&gt;=#REF!,TODAY()&lt;#REF!)</formula>
    </cfRule>
  </conditionalFormatting>
  <conditionalFormatting sqref="F18">
    <cfRule type="expression" dxfId="234" priority="94" stopIfTrue="1">
      <formula>NOT(AND(MAX(#REF!,#REF!)&gt;=#REF!,MIN(#REF!,#REF!)&lt;#REF!))</formula>
    </cfRule>
    <cfRule type="expression" dxfId="233" priority="95">
      <formula>AND(#REF!&gt;=#REF!,#REF!&lt;#REF!)</formula>
    </cfRule>
    <cfRule type="expression" dxfId="232" priority="96" stopIfTrue="1">
      <formula>AND(#REF!&gt;=#REF!,#REF!&lt;#REF!)</formula>
    </cfRule>
  </conditionalFormatting>
  <conditionalFormatting sqref="F25">
    <cfRule type="expression" dxfId="231" priority="89">
      <formula>AND(TODAY()&gt;=#REF!,TODAY()&lt;#REF!)</formula>
    </cfRule>
  </conditionalFormatting>
  <conditionalFormatting sqref="F25">
    <cfRule type="expression" dxfId="230" priority="90" stopIfTrue="1">
      <formula>NOT(AND(MAX(#REF!,#REF!)&gt;=#REF!,MIN(#REF!,#REF!)&lt;#REF!))</formula>
    </cfRule>
    <cfRule type="expression" dxfId="229" priority="91">
      <formula>AND(#REF!&gt;=#REF!,#REF!&lt;#REF!)</formula>
    </cfRule>
    <cfRule type="expression" dxfId="228" priority="92" stopIfTrue="1">
      <formula>AND(#REF!&gt;=#REF!,#REF!&lt;#REF!)</formula>
    </cfRule>
  </conditionalFormatting>
  <conditionalFormatting sqref="F34">
    <cfRule type="expression" dxfId="227" priority="85">
      <formula>AND(TODAY()&gt;=#REF!,TODAY()&lt;#REF!)</formula>
    </cfRule>
  </conditionalFormatting>
  <conditionalFormatting sqref="F34">
    <cfRule type="expression" dxfId="226" priority="86" stopIfTrue="1">
      <formula>NOT(AND(MAX(#REF!,#REF!)&gt;=#REF!,MIN(#REF!,#REF!)&lt;#REF!))</formula>
    </cfRule>
    <cfRule type="expression" dxfId="225" priority="87">
      <formula>AND(#REF!&gt;=#REF!,#REF!&lt;#REF!)</formula>
    </cfRule>
    <cfRule type="expression" dxfId="224" priority="88" stopIfTrue="1">
      <formula>AND(#REF!&gt;=#REF!,#REF!&lt;#REF!)</formula>
    </cfRule>
  </conditionalFormatting>
  <conditionalFormatting sqref="F41">
    <cfRule type="expression" dxfId="223" priority="81">
      <formula>AND(TODAY()&gt;=#REF!,TODAY()&lt;#REF!)</formula>
    </cfRule>
  </conditionalFormatting>
  <conditionalFormatting sqref="F41">
    <cfRule type="expression" dxfId="222" priority="82" stopIfTrue="1">
      <formula>NOT(AND(MAX(#REF!,#REF!)&gt;=#REF!,MIN(#REF!,#REF!)&lt;#REF!))</formula>
    </cfRule>
    <cfRule type="expression" dxfId="221" priority="83">
      <formula>AND(#REF!&gt;=#REF!,#REF!&lt;#REF!)</formula>
    </cfRule>
    <cfRule type="expression" dxfId="220" priority="84" stopIfTrue="1">
      <formula>AND(#REF!&gt;=#REF!,#REF!&lt;#REF!)</formula>
    </cfRule>
  </conditionalFormatting>
  <conditionalFormatting sqref="F47">
    <cfRule type="expression" dxfId="219" priority="77">
      <formula>AND(TODAY()&gt;=#REF!,TODAY()&lt;#REF!)</formula>
    </cfRule>
  </conditionalFormatting>
  <conditionalFormatting sqref="F47">
    <cfRule type="expression" dxfId="218" priority="78" stopIfTrue="1">
      <formula>NOT(AND(MAX(#REF!,#REF!)&gt;=#REF!,MIN(#REF!,#REF!)&lt;#REF!))</formula>
    </cfRule>
    <cfRule type="expression" dxfId="217" priority="79">
      <formula>AND(#REF!&gt;=#REF!,#REF!&lt;#REF!)</formula>
    </cfRule>
    <cfRule type="expression" dxfId="216" priority="80" stopIfTrue="1">
      <formula>AND(#REF!&gt;=#REF!,#REF!&lt;#REF!)</formula>
    </cfRule>
  </conditionalFormatting>
  <conditionalFormatting sqref="F56">
    <cfRule type="expression" dxfId="215" priority="73">
      <formula>AND(TODAY()&gt;=#REF!,TODAY()&lt;#REF!)</formula>
    </cfRule>
  </conditionalFormatting>
  <conditionalFormatting sqref="F56">
    <cfRule type="expression" dxfId="214" priority="74" stopIfTrue="1">
      <formula>NOT(AND(MAX(#REF!,#REF!)&gt;=#REF!,MIN(#REF!,#REF!)&lt;#REF!))</formula>
    </cfRule>
    <cfRule type="expression" dxfId="213" priority="75">
      <formula>AND(#REF!&gt;=#REF!,#REF!&lt;#REF!)</formula>
    </cfRule>
    <cfRule type="expression" dxfId="212" priority="76" stopIfTrue="1">
      <formula>AND(#REF!&gt;=#REF!,#REF!&lt;#REF!)</formula>
    </cfRule>
  </conditionalFormatting>
  <conditionalFormatting sqref="F62">
    <cfRule type="expression" dxfId="211" priority="69">
      <formula>AND(TODAY()&gt;=#REF!,TODAY()&lt;#REF!)</formula>
    </cfRule>
  </conditionalFormatting>
  <conditionalFormatting sqref="F62">
    <cfRule type="expression" dxfId="210" priority="70" stopIfTrue="1">
      <formula>NOT(AND(MAX(#REF!,#REF!)&gt;=#REF!,MIN(#REF!,#REF!)&lt;#REF!))</formula>
    </cfRule>
    <cfRule type="expression" dxfId="209" priority="71">
      <formula>AND(#REF!&gt;=#REF!,#REF!&lt;#REF!)</formula>
    </cfRule>
    <cfRule type="expression" dxfId="208" priority="72" stopIfTrue="1">
      <formula>AND(#REF!&gt;=#REF!,#REF!&lt;#REF!)</formula>
    </cfRule>
  </conditionalFormatting>
  <conditionalFormatting sqref="F69">
    <cfRule type="expression" dxfId="207" priority="65">
      <formula>AND(TODAY()&gt;=#REF!,TODAY()&lt;#REF!)</formula>
    </cfRule>
  </conditionalFormatting>
  <conditionalFormatting sqref="F69">
    <cfRule type="expression" dxfId="206" priority="66" stopIfTrue="1">
      <formula>NOT(AND(MAX(#REF!,#REF!)&gt;=#REF!,MIN(#REF!,#REF!)&lt;#REF!))</formula>
    </cfRule>
    <cfRule type="expression" dxfId="205" priority="67">
      <formula>AND(#REF!&gt;=#REF!,#REF!&lt;#REF!)</formula>
    </cfRule>
    <cfRule type="expression" dxfId="204" priority="68" stopIfTrue="1">
      <formula>AND(#REF!&gt;=#REF!,#REF!&lt;#REF!)</formula>
    </cfRule>
  </conditionalFormatting>
  <conditionalFormatting sqref="F19">
    <cfRule type="expression" dxfId="203" priority="29">
      <formula>AND(TODAY()&gt;=#REF!,TODAY()&lt;#REF!)</formula>
    </cfRule>
  </conditionalFormatting>
  <conditionalFormatting sqref="F19">
    <cfRule type="expression" dxfId="202" priority="30" stopIfTrue="1">
      <formula>NOT(AND(MAX(#REF!,#REF!)&gt;=#REF!,MIN(#REF!,#REF!)&lt;#REF!))</formula>
    </cfRule>
    <cfRule type="expression" dxfId="201" priority="31">
      <formula>AND(#REF!&gt;=#REF!,#REF!&lt;#REF!)</formula>
    </cfRule>
    <cfRule type="expression" dxfId="200" priority="32" stopIfTrue="1">
      <formula>AND(#REF!&gt;=#REF!,#REF!&lt;#REF!)</formula>
    </cfRule>
  </conditionalFormatting>
  <conditionalFormatting sqref="F26">
    <cfRule type="expression" dxfId="199" priority="25">
      <formula>AND(TODAY()&gt;=#REF!,TODAY()&lt;#REF!)</formula>
    </cfRule>
  </conditionalFormatting>
  <conditionalFormatting sqref="F26">
    <cfRule type="expression" dxfId="198" priority="26" stopIfTrue="1">
      <formula>NOT(AND(MAX(#REF!,#REF!)&gt;=#REF!,MIN(#REF!,#REF!)&lt;#REF!))</formula>
    </cfRule>
    <cfRule type="expression" dxfId="197" priority="27">
      <formula>AND(#REF!&gt;=#REF!,#REF!&lt;#REF!)</formula>
    </cfRule>
    <cfRule type="expression" dxfId="196" priority="28" stopIfTrue="1">
      <formula>AND(#REF!&gt;=#REF!,#REF!&lt;#REF!)</formula>
    </cfRule>
  </conditionalFormatting>
  <conditionalFormatting sqref="F35">
    <cfRule type="expression" dxfId="195" priority="21">
      <formula>AND(TODAY()&gt;=#REF!,TODAY()&lt;#REF!)</formula>
    </cfRule>
  </conditionalFormatting>
  <conditionalFormatting sqref="F35">
    <cfRule type="expression" dxfId="194" priority="22" stopIfTrue="1">
      <formula>NOT(AND(MAX(#REF!,#REF!)&gt;=#REF!,MIN(#REF!,#REF!)&lt;#REF!))</formula>
    </cfRule>
    <cfRule type="expression" dxfId="193" priority="23">
      <formula>AND(#REF!&gt;=#REF!,#REF!&lt;#REF!)</formula>
    </cfRule>
    <cfRule type="expression" dxfId="192" priority="24" stopIfTrue="1">
      <formula>AND(#REF!&gt;=#REF!,#REF!&lt;#REF!)</formula>
    </cfRule>
  </conditionalFormatting>
  <conditionalFormatting sqref="F42">
    <cfRule type="expression" dxfId="191" priority="17">
      <formula>AND(TODAY()&gt;=#REF!,TODAY()&lt;#REF!)</formula>
    </cfRule>
  </conditionalFormatting>
  <conditionalFormatting sqref="F42">
    <cfRule type="expression" dxfId="190" priority="18" stopIfTrue="1">
      <formula>NOT(AND(MAX(#REF!,#REF!)&gt;=#REF!,MIN(#REF!,#REF!)&lt;#REF!))</formula>
    </cfRule>
    <cfRule type="expression" dxfId="189" priority="19">
      <formula>AND(#REF!&gt;=#REF!,#REF!&lt;#REF!)</formula>
    </cfRule>
    <cfRule type="expression" dxfId="188" priority="20" stopIfTrue="1">
      <formula>AND(#REF!&gt;=#REF!,#REF!&lt;#REF!)</formula>
    </cfRule>
  </conditionalFormatting>
  <conditionalFormatting sqref="F48">
    <cfRule type="expression" dxfId="187" priority="13">
      <formula>AND(TODAY()&gt;=#REF!,TODAY()&lt;#REF!)</formula>
    </cfRule>
  </conditionalFormatting>
  <conditionalFormatting sqref="F48">
    <cfRule type="expression" dxfId="186" priority="14" stopIfTrue="1">
      <formula>NOT(AND(MAX(#REF!,#REF!)&gt;=#REF!,MIN(#REF!,#REF!)&lt;#REF!))</formula>
    </cfRule>
    <cfRule type="expression" dxfId="185" priority="15">
      <formula>AND(#REF!&gt;=#REF!,#REF!&lt;#REF!)</formula>
    </cfRule>
    <cfRule type="expression" dxfId="184" priority="16" stopIfTrue="1">
      <formula>AND(#REF!&gt;=#REF!,#REF!&lt;#REF!)</formula>
    </cfRule>
  </conditionalFormatting>
  <conditionalFormatting sqref="F57">
    <cfRule type="expression" dxfId="183" priority="9">
      <formula>AND(TODAY()&gt;=#REF!,TODAY()&lt;#REF!)</formula>
    </cfRule>
  </conditionalFormatting>
  <conditionalFormatting sqref="F57">
    <cfRule type="expression" dxfId="182" priority="10" stopIfTrue="1">
      <formula>NOT(AND(MAX(#REF!,#REF!)&gt;=#REF!,MIN(#REF!,#REF!)&lt;#REF!))</formula>
    </cfRule>
    <cfRule type="expression" dxfId="181" priority="11">
      <formula>AND(#REF!&gt;=#REF!,#REF!&lt;#REF!)</formula>
    </cfRule>
    <cfRule type="expression" dxfId="180" priority="12" stopIfTrue="1">
      <formula>AND(#REF!&gt;=#REF!,#REF!&lt;#REF!)</formula>
    </cfRule>
  </conditionalFormatting>
  <conditionalFormatting sqref="F63">
    <cfRule type="expression" dxfId="179" priority="5">
      <formula>AND(TODAY()&gt;=#REF!,TODAY()&lt;#REF!)</formula>
    </cfRule>
  </conditionalFormatting>
  <conditionalFormatting sqref="F63">
    <cfRule type="expression" dxfId="178" priority="6" stopIfTrue="1">
      <formula>NOT(AND(MAX(#REF!,#REF!)&gt;=#REF!,MIN(#REF!,#REF!)&lt;#REF!))</formula>
    </cfRule>
    <cfRule type="expression" dxfId="177" priority="7">
      <formula>AND(#REF!&gt;=#REF!,#REF!&lt;#REF!)</formula>
    </cfRule>
    <cfRule type="expression" dxfId="176" priority="8" stopIfTrue="1">
      <formula>AND(#REF!&gt;=#REF!,#REF!&lt;#REF!)</formula>
    </cfRule>
  </conditionalFormatting>
  <conditionalFormatting sqref="F70">
    <cfRule type="expression" dxfId="175" priority="1">
      <formula>AND(TODAY()&gt;=#REF!,TODAY()&lt;#REF!)</formula>
    </cfRule>
  </conditionalFormatting>
  <conditionalFormatting sqref="F70">
    <cfRule type="expression" dxfId="174" priority="2" stopIfTrue="1">
      <formula>NOT(AND(MAX(#REF!,#REF!)&gt;=#REF!,MIN(#REF!,#REF!)&lt;#REF!))</formula>
    </cfRule>
    <cfRule type="expression" dxfId="173" priority="3">
      <formula>AND(#REF!&gt;=#REF!,#REF!&lt;#REF!)</formula>
    </cfRule>
    <cfRule type="expression" dxfId="1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79-95AF-4841-B0CF-52FC6CFB5D48}">
  <sheetPr>
    <pageSetUpPr fitToPage="1"/>
  </sheetPr>
  <dimension ref="A1:DE126"/>
  <sheetViews>
    <sheetView showGridLines="0" showRuler="0" zoomScale="60" zoomScaleNormal="60" zoomScalePageLayoutView="70" workbookViewId="0">
      <selection sqref="A1:F1"/>
    </sheetView>
  </sheetViews>
  <sheetFormatPr defaultColWidth="9" defaultRowHeight="15.75" x14ac:dyDescent="0.25"/>
  <cols>
    <col min="1" max="1" width="62.5" style="67" customWidth="1"/>
    <col min="2" max="2" width="63.125" style="58" customWidth="1"/>
    <col min="3" max="3" width="61.5" style="58" customWidth="1"/>
    <col min="4" max="4" width="25.75" style="58" customWidth="1"/>
    <col min="5" max="5" width="22.75" style="58" customWidth="1"/>
    <col min="6" max="6" width="110.75" style="24" customWidth="1"/>
    <col min="7" max="13" width="9" style="24" hidden="1" customWidth="1"/>
    <col min="14" max="109" width="9" style="24"/>
    <col min="110" max="16384" width="9" style="58"/>
  </cols>
  <sheetData>
    <row r="1" spans="1:109" ht="42" x14ac:dyDescent="0.25">
      <c r="A1" s="115" t="s">
        <v>40</v>
      </c>
      <c r="B1" s="115"/>
      <c r="C1" s="115"/>
      <c r="D1" s="115"/>
      <c r="E1" s="115"/>
      <c r="F1" s="115"/>
    </row>
    <row r="2" spans="1:109" ht="40.5" x14ac:dyDescent="0.25">
      <c r="A2" s="116" t="str">
        <f>+G2</f>
        <v>Population Domain: Children with Special Health Care Needs (CSHCN)</v>
      </c>
      <c r="B2" s="116"/>
      <c r="C2" s="116"/>
      <c r="D2" s="116"/>
      <c r="E2" s="116"/>
      <c r="F2" s="116"/>
      <c r="G2" s="24" t="str" cm="1">
        <f t="array" ref="G2:M2">+'2020-2021'!A2:G2</f>
        <v>Population Domain: Children with Special Health Care Needs (CSHCN)</v>
      </c>
      <c r="H2" s="24">
        <v>0</v>
      </c>
      <c r="I2" s="24">
        <v>0</v>
      </c>
      <c r="J2" s="24">
        <v>0</v>
      </c>
      <c r="K2" s="24">
        <v>0</v>
      </c>
      <c r="L2" s="24">
        <v>0</v>
      </c>
      <c r="M2" s="24">
        <v>0</v>
      </c>
    </row>
    <row r="3" spans="1:109" ht="37.5" x14ac:dyDescent="0.25">
      <c r="A3" s="117" t="str">
        <f>+G3</f>
        <v>Priority Need: Transition</v>
      </c>
      <c r="B3" s="118"/>
      <c r="C3" s="118"/>
      <c r="D3" s="118"/>
      <c r="E3" s="118"/>
      <c r="F3" s="118"/>
      <c r="G3" s="24" t="str" cm="1">
        <f t="array" ref="G3:M3">+'2020-2021'!A3:G3</f>
        <v>Priority Need: Transition</v>
      </c>
      <c r="H3" s="24">
        <v>0</v>
      </c>
      <c r="I3" s="24">
        <v>0</v>
      </c>
      <c r="J3" s="24">
        <v>0</v>
      </c>
      <c r="K3" s="24">
        <v>0</v>
      </c>
      <c r="L3" s="24">
        <v>0</v>
      </c>
      <c r="M3" s="24">
        <v>0</v>
      </c>
    </row>
    <row r="4" spans="1:109" s="24" customFormat="1" ht="34.5" x14ac:dyDescent="0.25">
      <c r="A4" s="119" t="str">
        <f>+G4</f>
        <v xml:space="preserve">NPM#12: Percent of adolescents with and without special health care needs, ages 12-17, who received services necessary to make transitions to adult health care </v>
      </c>
      <c r="B4" s="120"/>
      <c r="C4" s="120"/>
      <c r="D4" s="120"/>
      <c r="E4" s="120"/>
      <c r="F4" s="120"/>
      <c r="G4" s="24" t="str" cm="1">
        <f t="array" ref="G4:M4">+'2020-2021'!A4:G4</f>
        <v xml:space="preserve">NPM#12: Percent of adolescents with and without special health care needs, ages 12-17, who received services necessary to make transitions to adult health care </v>
      </c>
      <c r="H4" s="24">
        <v>0</v>
      </c>
      <c r="I4" s="24">
        <v>0</v>
      </c>
      <c r="J4" s="24">
        <v>0</v>
      </c>
      <c r="K4" s="24">
        <v>0</v>
      </c>
      <c r="L4" s="24">
        <v>0</v>
      </c>
      <c r="M4" s="24">
        <v>0</v>
      </c>
    </row>
    <row r="5" spans="1:109" s="19" customFormat="1" ht="39" customHeight="1" x14ac:dyDescent="0.25">
      <c r="A5" s="73" t="s">
        <v>7</v>
      </c>
      <c r="B5" s="74"/>
      <c r="C5" s="74"/>
      <c r="D5" s="74"/>
      <c r="E5" s="74"/>
      <c r="F5" s="75"/>
      <c r="G5" s="24"/>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row>
    <row r="6" spans="1:109" s="19" customFormat="1" ht="67.900000000000006" customHeight="1" x14ac:dyDescent="0.25">
      <c r="A6" s="130" t="str">
        <f>+G6</f>
        <v xml:space="preserve">Title V will provide resources and technical assistance necessary to implement evidence-based or evidence-informed and/or promising practices to advance health care transition in North Dakota through September 30, 2025. </v>
      </c>
      <c r="B6" s="131"/>
      <c r="C6" s="131"/>
      <c r="D6" s="131"/>
      <c r="E6" s="131"/>
      <c r="F6" s="132"/>
      <c r="G6" s="24" t="str" cm="1">
        <f t="array" ref="G6:M6">+IF('2024-2025'!A6:G6="","",'2024-2025'!A6:G6)</f>
        <v xml:space="preserve">Title V will provide resources and technical assistance necessary to implement evidence-based or evidence-informed and/or promising practices to advance health care transition in North Dakota through September 30, 2025. </v>
      </c>
      <c r="H6" s="18" t="str">
        <v/>
      </c>
      <c r="I6" s="18" t="str">
        <v/>
      </c>
      <c r="J6" s="18" t="str">
        <v/>
      </c>
      <c r="K6" s="18" t="str">
        <v/>
      </c>
      <c r="L6" s="18" t="str">
        <v/>
      </c>
      <c r="M6" s="18" t="str">
        <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row>
    <row r="7" spans="1:109" s="19" customFormat="1" ht="100.35" customHeight="1" x14ac:dyDescent="0.3">
      <c r="A7" s="16" t="s">
        <v>9</v>
      </c>
      <c r="B7" s="16" t="s">
        <v>42</v>
      </c>
      <c r="C7" s="29" t="s">
        <v>22</v>
      </c>
      <c r="D7" s="29" t="s">
        <v>1</v>
      </c>
      <c r="E7" s="30" t="s">
        <v>43</v>
      </c>
      <c r="F7" s="31" t="s">
        <v>2</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row>
    <row r="8" spans="1:109" s="19" customFormat="1" ht="76.150000000000006" customHeight="1" x14ac:dyDescent="0.3">
      <c r="A8" s="129" t="str">
        <f>+G8</f>
        <v xml:space="preserve">a. Fund various projects that develop or further enhance infrastructure and capacity required for successful transitions from pediatric to adult health care for all children, including children with special health care needs. </v>
      </c>
      <c r="B8" s="133" t="s">
        <v>13</v>
      </c>
      <c r="C8" s="129" t="str">
        <f>+J8</f>
        <v>ESM 12.1 Percentage of individuals age 14 to 21 served in SHS multidisciplinary clinics that received a transition assessment.</v>
      </c>
      <c r="D8" s="76" t="s">
        <v>17</v>
      </c>
      <c r="E8" s="20" t="str">
        <f>+'2020-2021'!F12</f>
        <v>125/154 or 81.2%</v>
      </c>
      <c r="F8" s="60"/>
      <c r="G8" s="18" t="str" cm="1">
        <f t="array" ref="G8:G13">+'2024-2025'!A8:A13</f>
        <v xml:space="preserve">a. Fund various projects that develop or further enhance infrastructure and capacity required for successful transitions from pediatric to adult health care for all children, including children with special health care needs. </v>
      </c>
      <c r="H8" s="18"/>
      <c r="I8" s="18"/>
      <c r="J8" s="18" t="str" cm="1">
        <f t="array" ref="J8:J13">+'2024-2025'!D8:D13</f>
        <v>ESM 12.1 Percentage of individuals age 14 to 21 served in SHS multidisciplinary clinics that received a transition assessment.</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row>
    <row r="9" spans="1:109" s="19" customFormat="1" ht="76.150000000000006" customHeight="1" x14ac:dyDescent="0.3">
      <c r="A9" s="129"/>
      <c r="B9" s="134"/>
      <c r="C9" s="129"/>
      <c r="D9" s="76" t="s">
        <v>26</v>
      </c>
      <c r="E9" s="20">
        <f>+'2021-2022'!F12</f>
        <v>0.81200000000000006</v>
      </c>
      <c r="F9" s="62"/>
      <c r="G9" s="18">
        <v>0</v>
      </c>
      <c r="H9" s="18"/>
      <c r="I9" s="18"/>
      <c r="J9" s="18">
        <v>0</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row>
    <row r="10" spans="1:109" s="19" customFormat="1" ht="76.150000000000006" customHeight="1" x14ac:dyDescent="0.3">
      <c r="A10" s="129"/>
      <c r="B10" s="134"/>
      <c r="C10" s="129"/>
      <c r="D10" s="76" t="s">
        <v>29</v>
      </c>
      <c r="E10" s="20">
        <f>+'2022-2023'!F12</f>
        <v>0</v>
      </c>
      <c r="F10" s="62"/>
      <c r="G10" s="18">
        <v>0</v>
      </c>
      <c r="H10" s="18"/>
      <c r="I10" s="18"/>
      <c r="J10" s="18">
        <v>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row>
    <row r="11" spans="1:109" s="19" customFormat="1" ht="76.150000000000006" customHeight="1" x14ac:dyDescent="0.3">
      <c r="A11" s="129"/>
      <c r="B11" s="134"/>
      <c r="C11" s="129"/>
      <c r="D11" s="76" t="s">
        <v>33</v>
      </c>
      <c r="E11" s="20">
        <f>+'2023-2024'!F12</f>
        <v>0</v>
      </c>
      <c r="F11" s="62"/>
      <c r="G11" s="18">
        <v>0</v>
      </c>
      <c r="H11" s="18"/>
      <c r="I11" s="18"/>
      <c r="J11" s="18">
        <v>0</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s="19" customFormat="1" ht="76.150000000000006" customHeight="1" x14ac:dyDescent="0.3">
      <c r="A12" s="129"/>
      <c r="B12" s="134"/>
      <c r="C12" s="129"/>
      <c r="D12" s="76" t="s">
        <v>37</v>
      </c>
      <c r="E12" s="20" t="str">
        <f>+'2024-2025'!F12</f>
        <v/>
      </c>
      <c r="F12" s="62"/>
      <c r="G12" s="18">
        <v>0</v>
      </c>
      <c r="H12" s="18"/>
      <c r="I12" s="18"/>
      <c r="J12" s="18">
        <v>0</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s="19" customFormat="1" ht="76.150000000000006" customHeight="1" x14ac:dyDescent="0.3">
      <c r="A13" s="129"/>
      <c r="B13" s="134"/>
      <c r="C13" s="129"/>
      <c r="D13" s="63" t="s">
        <v>41</v>
      </c>
      <c r="E13" s="21">
        <f>IF(SUM(E8:E12)=0,"",SUM(E8:E12))</f>
        <v>0.81200000000000006</v>
      </c>
      <c r="F13" s="62"/>
      <c r="G13" s="18">
        <v>0</v>
      </c>
      <c r="H13" s="18"/>
      <c r="I13" s="18"/>
      <c r="J13" s="18">
        <v>0</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row>
    <row r="14" spans="1:109" s="19" customFormat="1" ht="76.150000000000006" customHeight="1" x14ac:dyDescent="0.3">
      <c r="A14" s="129"/>
      <c r="B14" s="135"/>
      <c r="C14" s="129"/>
      <c r="D14" s="63" t="s">
        <v>18</v>
      </c>
      <c r="E14" s="21">
        <f>IF(+'2024-2025'!F13=0,"",+'2024-2025'!F13)</f>
        <v>100</v>
      </c>
      <c r="F14" s="64"/>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row>
    <row r="15" spans="1:109" s="19" customFormat="1" ht="76.150000000000006" customHeight="1" x14ac:dyDescent="0.3">
      <c r="A15" s="129" t="str">
        <f>+G15</f>
        <v>b.</v>
      </c>
      <c r="B15" s="124" t="s">
        <v>14</v>
      </c>
      <c r="C15" s="129">
        <f t="shared" ref="C15" si="0">+J15</f>
        <v>0</v>
      </c>
      <c r="D15" s="76" t="s">
        <v>17</v>
      </c>
      <c r="E15" s="20" t="str">
        <f>+'2020-2021'!F18</f>
        <v/>
      </c>
      <c r="F15" s="60"/>
      <c r="G15" s="18" t="str" cm="1">
        <f t="array" ref="G15:G20">+'2024-2025'!A14:A19</f>
        <v>b.</v>
      </c>
      <c r="H15" s="18"/>
      <c r="I15" s="18"/>
      <c r="J15" s="18" cm="1">
        <f t="array" ref="J15:J20">+'2024-2025'!D14:D19</f>
        <v>0</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row>
    <row r="16" spans="1:109" s="19" customFormat="1" ht="76.150000000000006" customHeight="1" x14ac:dyDescent="0.3">
      <c r="A16" s="129"/>
      <c r="B16" s="124"/>
      <c r="C16" s="129"/>
      <c r="D16" s="76" t="s">
        <v>26</v>
      </c>
      <c r="E16" s="20" t="str">
        <f>+'2021-2022'!F18</f>
        <v/>
      </c>
      <c r="F16" s="62"/>
      <c r="G16" s="18">
        <v>0</v>
      </c>
      <c r="H16" s="18"/>
      <c r="I16" s="18"/>
      <c r="J16" s="18">
        <v>0</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76.150000000000006" customHeight="1" x14ac:dyDescent="0.3">
      <c r="A17" s="129"/>
      <c r="B17" s="124"/>
      <c r="C17" s="129"/>
      <c r="D17" s="76" t="s">
        <v>29</v>
      </c>
      <c r="E17" s="20" t="str">
        <f>+'2022-2023'!F18</f>
        <v/>
      </c>
      <c r="F17" s="62"/>
      <c r="G17" s="18">
        <v>0</v>
      </c>
      <c r="H17" s="18"/>
      <c r="I17" s="18"/>
      <c r="J17" s="18">
        <v>0</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76.150000000000006" customHeight="1" x14ac:dyDescent="0.3">
      <c r="A18" s="129"/>
      <c r="B18" s="124"/>
      <c r="C18" s="129"/>
      <c r="D18" s="76" t="s">
        <v>33</v>
      </c>
      <c r="E18" s="20" t="str">
        <f>+'2023-2024'!F18</f>
        <v/>
      </c>
      <c r="F18" s="62"/>
      <c r="G18" s="18">
        <v>0</v>
      </c>
      <c r="H18" s="18"/>
      <c r="I18" s="18"/>
      <c r="J18" s="18">
        <v>0</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76.150000000000006" customHeight="1" x14ac:dyDescent="0.3">
      <c r="A19" s="129"/>
      <c r="B19" s="124"/>
      <c r="C19" s="129"/>
      <c r="D19" s="76" t="s">
        <v>37</v>
      </c>
      <c r="E19" s="20" t="str">
        <f>+'2024-2025'!F18</f>
        <v/>
      </c>
      <c r="F19" s="62"/>
      <c r="G19" s="18">
        <v>0</v>
      </c>
      <c r="H19" s="18"/>
      <c r="I19" s="18"/>
      <c r="J19" s="18">
        <v>0</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76.150000000000006" customHeight="1" x14ac:dyDescent="0.3">
      <c r="A20" s="129"/>
      <c r="B20" s="124"/>
      <c r="C20" s="129"/>
      <c r="D20" s="63" t="s">
        <v>41</v>
      </c>
      <c r="E20" s="21" t="str">
        <f>IF(SUM(E15:E19)=0,"",SUM(E15:E19))</f>
        <v/>
      </c>
      <c r="F20" s="62"/>
      <c r="G20" s="18">
        <v>0</v>
      </c>
      <c r="H20" s="18"/>
      <c r="I20" s="18"/>
      <c r="J20" s="18">
        <v>0</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76.150000000000006" customHeight="1" x14ac:dyDescent="0.3">
      <c r="A21" s="129"/>
      <c r="B21" s="124"/>
      <c r="C21" s="129"/>
      <c r="D21" s="63" t="s">
        <v>18</v>
      </c>
      <c r="E21" s="21" t="str">
        <f>IF(+'2024-2025'!F19=0,"",+'2024-2025'!F19)</f>
        <v/>
      </c>
      <c r="F21" s="64"/>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100.35" customHeight="1" x14ac:dyDescent="0.3">
      <c r="A22" s="16" t="s">
        <v>9</v>
      </c>
      <c r="B22" s="16" t="s">
        <v>42</v>
      </c>
      <c r="C22" s="29" t="s">
        <v>22</v>
      </c>
      <c r="D22" s="29" t="s">
        <v>1</v>
      </c>
      <c r="E22" s="30" t="s">
        <v>43</v>
      </c>
      <c r="F22" s="31" t="s">
        <v>2</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76.150000000000006" customHeight="1" x14ac:dyDescent="0.3">
      <c r="A23" s="129" t="str">
        <f>+G23</f>
        <v>c.</v>
      </c>
      <c r="B23" s="124" t="s">
        <v>15</v>
      </c>
      <c r="C23" s="129">
        <f t="shared" ref="C23" si="1">+J23</f>
        <v>0</v>
      </c>
      <c r="D23" s="76" t="s">
        <v>17</v>
      </c>
      <c r="E23" s="20" t="str">
        <f>+'2020-2021'!F25</f>
        <v/>
      </c>
      <c r="F23" s="60"/>
      <c r="G23" s="18" t="str" cm="1">
        <f t="array" ref="G23:G28">+'2024-2025'!A21:A26</f>
        <v>c.</v>
      </c>
      <c r="H23" s="18"/>
      <c r="I23" s="18"/>
      <c r="J23" s="18" cm="1">
        <f t="array" ref="J23:J28">+'2024-2025'!D21:D26</f>
        <v>0</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s="25" customFormat="1" ht="76.150000000000006" customHeight="1" x14ac:dyDescent="0.25">
      <c r="A24" s="129"/>
      <c r="B24" s="124"/>
      <c r="C24" s="129"/>
      <c r="D24" s="76" t="s">
        <v>26</v>
      </c>
      <c r="E24" s="20" t="str">
        <f>+'2021-2022'!F25</f>
        <v/>
      </c>
      <c r="F24" s="62"/>
      <c r="G24" s="25">
        <v>0</v>
      </c>
      <c r="J24" s="25">
        <v>0</v>
      </c>
    </row>
    <row r="25" spans="1:109" s="25" customFormat="1" ht="76.150000000000006" customHeight="1" x14ac:dyDescent="0.25">
      <c r="A25" s="129"/>
      <c r="B25" s="124"/>
      <c r="C25" s="129"/>
      <c r="D25" s="76" t="s">
        <v>29</v>
      </c>
      <c r="E25" s="20" t="str">
        <f>+'2022-2023'!F25</f>
        <v/>
      </c>
      <c r="F25" s="62"/>
      <c r="G25" s="25">
        <v>0</v>
      </c>
      <c r="J25" s="25">
        <v>0</v>
      </c>
    </row>
    <row r="26" spans="1:109" s="25" customFormat="1" ht="76.150000000000006" customHeight="1" x14ac:dyDescent="0.25">
      <c r="A26" s="129"/>
      <c r="B26" s="124"/>
      <c r="C26" s="129"/>
      <c r="D26" s="76" t="s">
        <v>33</v>
      </c>
      <c r="E26" s="20" t="str">
        <f>+'2023-2024'!F25</f>
        <v/>
      </c>
      <c r="F26" s="62"/>
      <c r="G26" s="25">
        <v>0</v>
      </c>
      <c r="J26" s="25">
        <v>0</v>
      </c>
    </row>
    <row r="27" spans="1:109" s="25" customFormat="1" ht="76.150000000000006" customHeight="1" x14ac:dyDescent="0.25">
      <c r="A27" s="129"/>
      <c r="B27" s="124"/>
      <c r="C27" s="129"/>
      <c r="D27" s="76" t="s">
        <v>37</v>
      </c>
      <c r="E27" s="20" t="str">
        <f>+'2024-2025'!F25</f>
        <v/>
      </c>
      <c r="F27" s="62"/>
      <c r="G27" s="25">
        <v>0</v>
      </c>
      <c r="J27" s="25">
        <v>0</v>
      </c>
    </row>
    <row r="28" spans="1:109" s="25" customFormat="1" ht="76.150000000000006" customHeight="1" x14ac:dyDescent="0.25">
      <c r="A28" s="129"/>
      <c r="B28" s="124"/>
      <c r="C28" s="129"/>
      <c r="D28" s="63" t="s">
        <v>41</v>
      </c>
      <c r="E28" s="21" t="str">
        <f>IF(SUM(E23:E27)=0,"",SUM(E23:E27))</f>
        <v/>
      </c>
      <c r="F28" s="62"/>
      <c r="G28" s="25">
        <v>0</v>
      </c>
      <c r="J28" s="25">
        <v>0</v>
      </c>
    </row>
    <row r="29" spans="1:109" s="25" customFormat="1" ht="76.150000000000006" customHeight="1" x14ac:dyDescent="0.25">
      <c r="A29" s="129"/>
      <c r="B29" s="124"/>
      <c r="C29" s="129"/>
      <c r="D29" s="63" t="s">
        <v>18</v>
      </c>
      <c r="E29" s="21" t="str">
        <f>IF(+'2024-2025'!F26=0,"",+'2024-2025'!F26)</f>
        <v/>
      </c>
      <c r="F29" s="64"/>
    </row>
    <row r="30" spans="1:109" s="25" customFormat="1" ht="39" customHeight="1" x14ac:dyDescent="0.25">
      <c r="A30" s="125" t="s">
        <v>8</v>
      </c>
      <c r="B30" s="126"/>
      <c r="C30" s="126"/>
      <c r="D30" s="126"/>
      <c r="E30" s="126"/>
      <c r="F30" s="127"/>
    </row>
    <row r="31" spans="1:109" s="25" customFormat="1" ht="67.900000000000006" customHeight="1" x14ac:dyDescent="0.25">
      <c r="A31" s="130" t="str">
        <f>+G31</f>
        <v xml:space="preserve">Title V will increase the level of knowledge for providers and other professionals working with families on transitioning from pediatric to adult health care by September 30, 2025. </v>
      </c>
      <c r="B31" s="131"/>
      <c r="C31" s="131"/>
      <c r="D31" s="131"/>
      <c r="E31" s="131"/>
      <c r="F31" s="132"/>
      <c r="G31" s="24" t="str" cm="1">
        <f t="array" ref="G31:M31">+IF('2024-2025'!A28:G28="","",'2024-2025'!A28:G28)</f>
        <v xml:space="preserve">Title V will increase the level of knowledge for providers and other professionals working with families on transitioning from pediatric to adult health care by September 30, 2025. </v>
      </c>
      <c r="H31" s="25" t="str">
        <v/>
      </c>
      <c r="I31" s="25" t="str">
        <v/>
      </c>
      <c r="J31" s="25" t="str">
        <v/>
      </c>
      <c r="K31" s="25" t="str">
        <v/>
      </c>
      <c r="L31" s="25" t="str">
        <v/>
      </c>
      <c r="M31" s="25" t="str">
        <v/>
      </c>
    </row>
    <row r="32" spans="1:109" s="26" customFormat="1" ht="100.35" customHeight="1" x14ac:dyDescent="0.4">
      <c r="A32" s="36" t="s">
        <v>9</v>
      </c>
      <c r="B32" s="42" t="s">
        <v>42</v>
      </c>
      <c r="C32" s="37" t="s">
        <v>22</v>
      </c>
      <c r="D32" s="37" t="s">
        <v>1</v>
      </c>
      <c r="E32" s="38" t="s">
        <v>43</v>
      </c>
      <c r="F32" s="39" t="s">
        <v>2</v>
      </c>
    </row>
    <row r="33" spans="1:10" s="25" customFormat="1" ht="76.150000000000006" customHeight="1" x14ac:dyDescent="0.25">
      <c r="A33" s="129" t="str">
        <f>+G33</f>
        <v>a. Provide education and resources to health care professionals, school professionals, youth and young adults, and families on health care transition.</v>
      </c>
      <c r="B33" s="124" t="s">
        <v>13</v>
      </c>
      <c r="C33" s="129" t="str">
        <f t="shared" ref="C33" si="2">+J33</f>
        <v>ESM 12.2 Percent of individuals that deemed the health care transition website valuable.</v>
      </c>
      <c r="D33" s="77" t="s">
        <v>17</v>
      </c>
      <c r="E33" s="14" t="str">
        <f>+'2020-2021'!F34</f>
        <v>8 trainings 317 professionals educated</v>
      </c>
      <c r="F33" s="60"/>
      <c r="G33" s="18" t="str" cm="1">
        <f t="array" ref="G33:G38">+'2024-2025'!A30:A35</f>
        <v>a. Provide education and resources to health care professionals, school professionals, youth and young adults, and families on health care transition.</v>
      </c>
      <c r="H33" s="18"/>
      <c r="I33" s="18"/>
      <c r="J33" s="18" t="str" cm="1">
        <f t="array" ref="J33:J38">+'2024-2025'!D30:D35</f>
        <v>ESM 12.2 Percent of individuals that deemed the health care transition website valuable.</v>
      </c>
    </row>
    <row r="34" spans="1:10" s="25" customFormat="1" ht="76.150000000000006" customHeight="1" x14ac:dyDescent="0.25">
      <c r="A34" s="129"/>
      <c r="B34" s="124"/>
      <c r="C34" s="129"/>
      <c r="D34" s="77" t="s">
        <v>26</v>
      </c>
      <c r="E34" s="14">
        <f>+'2021-2022'!F34</f>
        <v>6</v>
      </c>
      <c r="F34" s="62"/>
      <c r="G34" s="25">
        <v>0</v>
      </c>
      <c r="J34" s="25">
        <v>0</v>
      </c>
    </row>
    <row r="35" spans="1:10" s="25" customFormat="1" ht="76.150000000000006" customHeight="1" x14ac:dyDescent="0.25">
      <c r="A35" s="129"/>
      <c r="B35" s="124"/>
      <c r="C35" s="129"/>
      <c r="D35" s="77" t="s">
        <v>29</v>
      </c>
      <c r="E35" s="14">
        <f>+'2022-2023'!F34</f>
        <v>0</v>
      </c>
      <c r="F35" s="62"/>
      <c r="G35" s="25">
        <v>0</v>
      </c>
      <c r="J35" s="25">
        <v>0</v>
      </c>
    </row>
    <row r="36" spans="1:10" s="25" customFormat="1" ht="76.150000000000006" customHeight="1" x14ac:dyDescent="0.25">
      <c r="A36" s="129"/>
      <c r="B36" s="124"/>
      <c r="C36" s="129"/>
      <c r="D36" s="77" t="s">
        <v>33</v>
      </c>
      <c r="E36" s="14">
        <f>+'2023-2024'!F34</f>
        <v>0</v>
      </c>
      <c r="F36" s="62"/>
      <c r="G36" s="25">
        <v>0</v>
      </c>
      <c r="J36" s="25">
        <v>0</v>
      </c>
    </row>
    <row r="37" spans="1:10" s="25" customFormat="1" ht="76.150000000000006" customHeight="1" x14ac:dyDescent="0.25">
      <c r="A37" s="129"/>
      <c r="B37" s="124"/>
      <c r="C37" s="129"/>
      <c r="D37" s="77" t="s">
        <v>37</v>
      </c>
      <c r="E37" s="14" t="str">
        <f>+'2024-2025'!F34</f>
        <v/>
      </c>
      <c r="F37" s="62"/>
      <c r="G37" s="25">
        <v>0</v>
      </c>
      <c r="J37" s="25">
        <v>0</v>
      </c>
    </row>
    <row r="38" spans="1:10" s="25" customFormat="1" ht="76.150000000000006" customHeight="1" x14ac:dyDescent="0.25">
      <c r="A38" s="129"/>
      <c r="B38" s="124"/>
      <c r="C38" s="129"/>
      <c r="D38" s="65" t="s">
        <v>41</v>
      </c>
      <c r="E38" s="22">
        <f>IF(SUM(E33:E37)=0,"",SUM(E33:E37))</f>
        <v>6</v>
      </c>
      <c r="F38" s="62"/>
      <c r="G38" s="25">
        <v>0</v>
      </c>
      <c r="J38" s="25">
        <v>0</v>
      </c>
    </row>
    <row r="39" spans="1:10" s="25" customFormat="1" ht="76.150000000000006" customHeight="1" x14ac:dyDescent="0.25">
      <c r="A39" s="129"/>
      <c r="B39" s="124"/>
      <c r="C39" s="129"/>
      <c r="D39" s="65" t="s">
        <v>18</v>
      </c>
      <c r="E39" s="22">
        <f>IF(+'2024-2025'!F35=0,"",+'2024-2025'!F35)</f>
        <v>90</v>
      </c>
      <c r="F39" s="64"/>
    </row>
    <row r="40" spans="1:10" s="25" customFormat="1" ht="100.35" customHeight="1" x14ac:dyDescent="0.25">
      <c r="A40" s="42" t="s">
        <v>9</v>
      </c>
      <c r="B40" s="42" t="s">
        <v>42</v>
      </c>
      <c r="C40" s="43" t="s">
        <v>22</v>
      </c>
      <c r="D40" s="43" t="s">
        <v>1</v>
      </c>
      <c r="E40" s="17" t="s">
        <v>43</v>
      </c>
      <c r="F40" s="44" t="s">
        <v>2</v>
      </c>
    </row>
    <row r="41" spans="1:10" s="25" customFormat="1" ht="76.150000000000006" customHeight="1" x14ac:dyDescent="0.25">
      <c r="A41" s="129" t="str">
        <f>+G41</f>
        <v>b. Collaborate with other MCH partners working with the transition-aged popuation with similar goals to braid and layer resources and combine work efforts.</v>
      </c>
      <c r="B41" s="124" t="s">
        <v>14</v>
      </c>
      <c r="C41" s="129">
        <f t="shared" ref="C41" si="3">+J41</f>
        <v>0</v>
      </c>
      <c r="D41" s="77" t="s">
        <v>17</v>
      </c>
      <c r="E41" s="14">
        <f>+'2020-2021'!F41</f>
        <v>0</v>
      </c>
      <c r="F41" s="60"/>
      <c r="G41" s="18" t="str" cm="1">
        <f t="array" ref="G41:G46">+'2024-2025'!A37:A42</f>
        <v>b. Collaborate with other MCH partners working with the transition-aged popuation with similar goals to braid and layer resources and combine work efforts.</v>
      </c>
      <c r="H41" s="18"/>
      <c r="I41" s="18"/>
      <c r="J41" s="18" cm="1">
        <f t="array" ref="J41:J46">+'2024-2025'!D37:D42</f>
        <v>0</v>
      </c>
    </row>
    <row r="42" spans="1:10" s="25" customFormat="1" ht="76.150000000000006" customHeight="1" x14ac:dyDescent="0.25">
      <c r="A42" s="129"/>
      <c r="B42" s="124"/>
      <c r="C42" s="129"/>
      <c r="D42" s="77" t="s">
        <v>26</v>
      </c>
      <c r="E42" s="14">
        <f>+'2021-2022'!F41</f>
        <v>0</v>
      </c>
      <c r="F42" s="62"/>
      <c r="G42" s="25">
        <v>0</v>
      </c>
      <c r="J42" s="25">
        <v>0</v>
      </c>
    </row>
    <row r="43" spans="1:10" s="25" customFormat="1" ht="76.150000000000006" customHeight="1" x14ac:dyDescent="0.25">
      <c r="A43" s="129"/>
      <c r="B43" s="124"/>
      <c r="C43" s="129"/>
      <c r="D43" s="77" t="s">
        <v>29</v>
      </c>
      <c r="E43" s="14">
        <f>+'2022-2023'!F41</f>
        <v>0</v>
      </c>
      <c r="F43" s="62"/>
      <c r="G43" s="25">
        <v>0</v>
      </c>
      <c r="J43" s="25">
        <v>0</v>
      </c>
    </row>
    <row r="44" spans="1:10" s="25" customFormat="1" ht="76.150000000000006" customHeight="1" x14ac:dyDescent="0.25">
      <c r="A44" s="129"/>
      <c r="B44" s="124"/>
      <c r="C44" s="129"/>
      <c r="D44" s="77" t="s">
        <v>33</v>
      </c>
      <c r="E44" s="14">
        <f>+'2023-2024'!F41</f>
        <v>0</v>
      </c>
      <c r="F44" s="62"/>
      <c r="G44" s="25">
        <v>0</v>
      </c>
      <c r="J44" s="25">
        <v>0</v>
      </c>
    </row>
    <row r="45" spans="1:10" s="25" customFormat="1" ht="76.150000000000006" customHeight="1" x14ac:dyDescent="0.25">
      <c r="A45" s="129"/>
      <c r="B45" s="124"/>
      <c r="C45" s="129"/>
      <c r="D45" s="77" t="s">
        <v>37</v>
      </c>
      <c r="E45" s="14" t="str">
        <f>+'2024-2025'!F41</f>
        <v/>
      </c>
      <c r="F45" s="62"/>
      <c r="G45" s="25">
        <v>0</v>
      </c>
      <c r="J45" s="25">
        <v>0</v>
      </c>
    </row>
    <row r="46" spans="1:10" s="25" customFormat="1" ht="76.150000000000006" customHeight="1" x14ac:dyDescent="0.25">
      <c r="A46" s="129"/>
      <c r="B46" s="124"/>
      <c r="C46" s="129"/>
      <c r="D46" s="65" t="s">
        <v>41</v>
      </c>
      <c r="E46" s="22" t="str">
        <f>IF(SUM(E41:E45)=0,"",SUM(E41:E45))</f>
        <v/>
      </c>
      <c r="F46" s="62"/>
      <c r="G46" s="25">
        <v>0</v>
      </c>
      <c r="J46" s="25">
        <v>0</v>
      </c>
    </row>
    <row r="47" spans="1:10" s="25" customFormat="1" ht="76.150000000000006" customHeight="1" x14ac:dyDescent="0.25">
      <c r="A47" s="129"/>
      <c r="B47" s="124"/>
      <c r="C47" s="129"/>
      <c r="D47" s="65" t="s">
        <v>18</v>
      </c>
      <c r="E47" s="22">
        <f>IF(+'2024-2025'!F42=0,"",+'2024-2025'!F42)</f>
        <v>7</v>
      </c>
      <c r="F47" s="64"/>
    </row>
    <row r="48" spans="1:10" s="25" customFormat="1" ht="76.150000000000006" customHeight="1" x14ac:dyDescent="0.25">
      <c r="A48" s="129" t="str">
        <f>+G48</f>
        <v>c.</v>
      </c>
      <c r="B48" s="124" t="s">
        <v>15</v>
      </c>
      <c r="C48" s="129">
        <f t="shared" ref="C48" si="4">+J48</f>
        <v>0</v>
      </c>
      <c r="D48" s="77" t="s">
        <v>17</v>
      </c>
      <c r="E48" s="14" t="str">
        <f>+'2020-2021'!F47</f>
        <v/>
      </c>
      <c r="F48" s="60"/>
      <c r="G48" s="18" t="str" cm="1">
        <f t="array" ref="G48:G53">+'2024-2025'!A43:A48</f>
        <v>c.</v>
      </c>
      <c r="H48" s="18"/>
      <c r="I48" s="18"/>
      <c r="J48" s="18" cm="1">
        <f t="array" ref="J48:J53">+'2024-2025'!D43:D48</f>
        <v>0</v>
      </c>
    </row>
    <row r="49" spans="1:13" s="25" customFormat="1" ht="76.150000000000006" customHeight="1" x14ac:dyDescent="0.25">
      <c r="A49" s="129"/>
      <c r="B49" s="124"/>
      <c r="C49" s="129"/>
      <c r="D49" s="77" t="s">
        <v>26</v>
      </c>
      <c r="E49" s="14" t="str">
        <f>+'2021-2022'!F47</f>
        <v/>
      </c>
      <c r="F49" s="62"/>
      <c r="G49" s="25">
        <v>0</v>
      </c>
      <c r="J49" s="25">
        <v>0</v>
      </c>
    </row>
    <row r="50" spans="1:13" s="25" customFormat="1" ht="76.150000000000006" customHeight="1" x14ac:dyDescent="0.25">
      <c r="A50" s="129"/>
      <c r="B50" s="124"/>
      <c r="C50" s="129"/>
      <c r="D50" s="77" t="s">
        <v>29</v>
      </c>
      <c r="E50" s="14" t="str">
        <f>+'2022-2023'!F47</f>
        <v/>
      </c>
      <c r="F50" s="62"/>
      <c r="G50" s="25">
        <v>0</v>
      </c>
      <c r="J50" s="25">
        <v>0</v>
      </c>
    </row>
    <row r="51" spans="1:13" s="25" customFormat="1" ht="76.150000000000006" customHeight="1" x14ac:dyDescent="0.25">
      <c r="A51" s="129"/>
      <c r="B51" s="124"/>
      <c r="C51" s="129"/>
      <c r="D51" s="77" t="s">
        <v>33</v>
      </c>
      <c r="E51" s="14" t="str">
        <f>+'2023-2024'!F47</f>
        <v/>
      </c>
      <c r="F51" s="62"/>
      <c r="G51" s="25">
        <v>0</v>
      </c>
      <c r="J51" s="25">
        <v>0</v>
      </c>
    </row>
    <row r="52" spans="1:13" s="25" customFormat="1" ht="76.150000000000006" customHeight="1" x14ac:dyDescent="0.25">
      <c r="A52" s="129"/>
      <c r="B52" s="124"/>
      <c r="C52" s="129"/>
      <c r="D52" s="77" t="s">
        <v>37</v>
      </c>
      <c r="E52" s="14" t="str">
        <f>+'2024-2025'!F47</f>
        <v/>
      </c>
      <c r="F52" s="62"/>
      <c r="G52" s="25">
        <v>0</v>
      </c>
      <c r="J52" s="25">
        <v>0</v>
      </c>
    </row>
    <row r="53" spans="1:13" s="25" customFormat="1" ht="76.150000000000006" customHeight="1" x14ac:dyDescent="0.25">
      <c r="A53" s="129"/>
      <c r="B53" s="124"/>
      <c r="C53" s="129"/>
      <c r="D53" s="65" t="s">
        <v>41</v>
      </c>
      <c r="E53" s="22" t="str">
        <f>IF(SUM(E48:E52)=0,"",SUM(E48:E52))</f>
        <v/>
      </c>
      <c r="F53" s="62"/>
      <c r="G53" s="25">
        <v>0</v>
      </c>
      <c r="J53" s="25">
        <v>0</v>
      </c>
    </row>
    <row r="54" spans="1:13" s="25" customFormat="1" ht="76.150000000000006" customHeight="1" x14ac:dyDescent="0.25">
      <c r="A54" s="129"/>
      <c r="B54" s="124"/>
      <c r="C54" s="129"/>
      <c r="D54" s="65" t="s">
        <v>18</v>
      </c>
      <c r="E54" s="22" t="str">
        <f>IF(+'2024-2025'!F48=0,"",+'2024-2025'!F48)</f>
        <v/>
      </c>
      <c r="F54" s="64"/>
    </row>
    <row r="55" spans="1:13" s="25" customFormat="1" ht="39" customHeight="1" x14ac:dyDescent="0.25">
      <c r="A55" s="111" t="s">
        <v>16</v>
      </c>
      <c r="B55" s="112"/>
      <c r="C55" s="112"/>
      <c r="D55" s="112"/>
      <c r="E55" s="112"/>
      <c r="F55" s="113"/>
    </row>
    <row r="56" spans="1:13" s="25" customFormat="1" ht="67.900000000000006" customHeight="1" x14ac:dyDescent="0.25">
      <c r="A56" s="130" t="str">
        <f>+G56</f>
        <v>Title V will provide education and resources to expand family-professional partnerships around health transition through September 30, 2025.</v>
      </c>
      <c r="B56" s="131"/>
      <c r="C56" s="131"/>
      <c r="D56" s="131"/>
      <c r="E56" s="131"/>
      <c r="F56" s="132"/>
      <c r="G56" s="24" t="str" cm="1">
        <f t="array" ref="G56:M56">+IF('2024-2025'!A50:G50="","",'2024-2025'!A50:G50)</f>
        <v>Title V will provide education and resources to expand family-professional partnerships around health transition through September 30, 2025.</v>
      </c>
      <c r="H56" s="25" t="str">
        <v/>
      </c>
      <c r="I56" s="25" t="str">
        <v/>
      </c>
      <c r="J56" s="25" t="str">
        <v/>
      </c>
      <c r="K56" s="25" t="str">
        <v/>
      </c>
      <c r="L56" s="25" t="str">
        <v/>
      </c>
      <c r="M56" s="25" t="str">
        <v/>
      </c>
    </row>
    <row r="57" spans="1:13" s="25" customFormat="1" ht="100.35" customHeight="1" x14ac:dyDescent="0.25">
      <c r="A57" s="45" t="s">
        <v>9</v>
      </c>
      <c r="B57" s="50" t="s">
        <v>42</v>
      </c>
      <c r="C57" s="46" t="s">
        <v>22</v>
      </c>
      <c r="D57" s="46" t="s">
        <v>1</v>
      </c>
      <c r="E57" s="47" t="s">
        <v>43</v>
      </c>
      <c r="F57" s="48" t="s">
        <v>2</v>
      </c>
    </row>
    <row r="58" spans="1:13" s="25" customFormat="1" ht="76.150000000000006" customHeight="1" x14ac:dyDescent="0.25">
      <c r="A58" s="129" t="str">
        <f>+G58</f>
        <v xml:space="preserve">a. Provide funding to family support organizations that will train or assist families in expanding knowledge and leadership capacity around health transition. </v>
      </c>
      <c r="B58" s="124" t="s">
        <v>13</v>
      </c>
      <c r="C58" s="129" t="str">
        <f t="shared" ref="C58" si="5">+J58</f>
        <v>ESM 12.4 Percentage of families served by family support contracts who received education and/or training on health care transition.</v>
      </c>
      <c r="D58" s="78" t="s">
        <v>17</v>
      </c>
      <c r="E58" s="12" t="str">
        <f>+'2020-2021'!F56</f>
        <v>763/7170 or 11%</v>
      </c>
      <c r="F58" s="60"/>
      <c r="G58" s="18" t="str" cm="1">
        <f t="array" ref="G58:G63">+'2024-2025'!A52:A57</f>
        <v xml:space="preserve">a. Provide funding to family support organizations that will train or assist families in expanding knowledge and leadership capacity around health transition. </v>
      </c>
      <c r="H58" s="18"/>
      <c r="I58" s="18"/>
      <c r="J58" s="18" t="str" cm="1">
        <f t="array" ref="J58:J63">+'2024-2025'!D52:D57</f>
        <v>ESM 12.4 Percentage of families served by family support contracts who received education and/or training on health care transition.</v>
      </c>
    </row>
    <row r="59" spans="1:13" s="25" customFormat="1" ht="76.150000000000006" customHeight="1" x14ac:dyDescent="0.25">
      <c r="A59" s="129"/>
      <c r="B59" s="124"/>
      <c r="C59" s="129"/>
      <c r="D59" s="78" t="s">
        <v>26</v>
      </c>
      <c r="E59" s="12">
        <f>+'2021-2022'!F56</f>
        <v>0.11</v>
      </c>
      <c r="F59" s="62"/>
      <c r="G59" s="25">
        <v>0</v>
      </c>
      <c r="J59" s="25">
        <v>0</v>
      </c>
    </row>
    <row r="60" spans="1:13" s="25" customFormat="1" ht="76.150000000000006" customHeight="1" x14ac:dyDescent="0.25">
      <c r="A60" s="129"/>
      <c r="B60" s="124"/>
      <c r="C60" s="129"/>
      <c r="D60" s="78" t="s">
        <v>29</v>
      </c>
      <c r="E60" s="12">
        <f>+'2022-2023'!F56</f>
        <v>0</v>
      </c>
      <c r="F60" s="62"/>
      <c r="G60" s="25">
        <v>0</v>
      </c>
      <c r="J60" s="25">
        <v>0</v>
      </c>
    </row>
    <row r="61" spans="1:13" s="25" customFormat="1" ht="76.150000000000006" customHeight="1" x14ac:dyDescent="0.25">
      <c r="A61" s="129"/>
      <c r="B61" s="124"/>
      <c r="C61" s="129"/>
      <c r="D61" s="78" t="s">
        <v>33</v>
      </c>
      <c r="E61" s="12">
        <f>+'2023-2024'!F56</f>
        <v>0</v>
      </c>
      <c r="F61" s="62"/>
      <c r="G61" s="25">
        <v>0</v>
      </c>
      <c r="J61" s="25">
        <v>0</v>
      </c>
    </row>
    <row r="62" spans="1:13" s="25" customFormat="1" ht="76.150000000000006" customHeight="1" x14ac:dyDescent="0.25">
      <c r="A62" s="129"/>
      <c r="B62" s="124"/>
      <c r="C62" s="129"/>
      <c r="D62" s="78" t="s">
        <v>37</v>
      </c>
      <c r="E62" s="12" t="str">
        <f>+'2024-2025'!F56</f>
        <v/>
      </c>
      <c r="F62" s="62"/>
      <c r="G62" s="25">
        <v>0</v>
      </c>
      <c r="J62" s="25">
        <v>0</v>
      </c>
    </row>
    <row r="63" spans="1:13" s="25" customFormat="1" ht="76.150000000000006" customHeight="1" x14ac:dyDescent="0.25">
      <c r="A63" s="129"/>
      <c r="B63" s="124"/>
      <c r="C63" s="129"/>
      <c r="D63" s="66" t="s">
        <v>41</v>
      </c>
      <c r="E63" s="23">
        <f>IF(SUM(E58:E62)=0,"",SUM(E58:E62))</f>
        <v>0.11</v>
      </c>
      <c r="F63" s="62"/>
      <c r="G63" s="25">
        <v>0</v>
      </c>
      <c r="J63" s="25">
        <v>0</v>
      </c>
    </row>
    <row r="64" spans="1:13" s="25" customFormat="1" ht="76.150000000000006" customHeight="1" x14ac:dyDescent="0.25">
      <c r="A64" s="129"/>
      <c r="B64" s="124"/>
      <c r="C64" s="129"/>
      <c r="D64" s="66" t="s">
        <v>18</v>
      </c>
      <c r="E64" s="23">
        <f>IF(+'2024-2025'!F57=0,"",+'2024-2025'!F57)</f>
        <v>25</v>
      </c>
      <c r="F64" s="64"/>
    </row>
    <row r="65" spans="1:10" s="25" customFormat="1" ht="76.150000000000006" customHeight="1" x14ac:dyDescent="0.25">
      <c r="A65" s="129" t="str">
        <f>+G65</f>
        <v>b.</v>
      </c>
      <c r="B65" s="124" t="s">
        <v>14</v>
      </c>
      <c r="C65" s="129">
        <f t="shared" ref="C65" si="6">+J65</f>
        <v>0</v>
      </c>
      <c r="D65" s="78" t="s">
        <v>17</v>
      </c>
      <c r="E65" s="12" t="str">
        <f>+'2020-2021'!F62</f>
        <v/>
      </c>
      <c r="F65" s="60"/>
      <c r="G65" s="18" t="str" cm="1">
        <f t="array" ref="G65:G70">+'2024-2025'!A58:A63</f>
        <v>b.</v>
      </c>
      <c r="H65" s="18"/>
      <c r="I65" s="18"/>
      <c r="J65" s="18" cm="1">
        <f t="array" ref="J65:J70">+'2024-2025'!D58:D63</f>
        <v>0</v>
      </c>
    </row>
    <row r="66" spans="1:10" s="25" customFormat="1" ht="76.150000000000006" customHeight="1" x14ac:dyDescent="0.25">
      <c r="A66" s="129"/>
      <c r="B66" s="124"/>
      <c r="C66" s="129"/>
      <c r="D66" s="78" t="s">
        <v>26</v>
      </c>
      <c r="E66" s="12" t="str">
        <f>+'2021-2022'!F62</f>
        <v/>
      </c>
      <c r="F66" s="62"/>
      <c r="G66" s="25">
        <v>0</v>
      </c>
      <c r="J66" s="25">
        <v>0</v>
      </c>
    </row>
    <row r="67" spans="1:10" s="25" customFormat="1" ht="76.150000000000006" customHeight="1" x14ac:dyDescent="0.25">
      <c r="A67" s="129"/>
      <c r="B67" s="124"/>
      <c r="C67" s="129"/>
      <c r="D67" s="78" t="s">
        <v>29</v>
      </c>
      <c r="E67" s="12" t="str">
        <f>+'2022-2023'!F62</f>
        <v/>
      </c>
      <c r="F67" s="62"/>
      <c r="G67" s="25">
        <v>0</v>
      </c>
      <c r="J67" s="25">
        <v>0</v>
      </c>
    </row>
    <row r="68" spans="1:10" s="25" customFormat="1" ht="76.150000000000006" customHeight="1" x14ac:dyDescent="0.25">
      <c r="A68" s="129"/>
      <c r="B68" s="124"/>
      <c r="C68" s="129"/>
      <c r="D68" s="78" t="s">
        <v>33</v>
      </c>
      <c r="E68" s="12" t="str">
        <f>+'2023-2024'!F62</f>
        <v/>
      </c>
      <c r="F68" s="62"/>
      <c r="G68" s="25">
        <v>0</v>
      </c>
      <c r="J68" s="25">
        <v>0</v>
      </c>
    </row>
    <row r="69" spans="1:10" s="25" customFormat="1" ht="76.150000000000006" customHeight="1" x14ac:dyDescent="0.25">
      <c r="A69" s="129"/>
      <c r="B69" s="124"/>
      <c r="C69" s="129"/>
      <c r="D69" s="78" t="s">
        <v>37</v>
      </c>
      <c r="E69" s="12" t="str">
        <f>+'2024-2025'!F62</f>
        <v/>
      </c>
      <c r="F69" s="62"/>
      <c r="G69" s="25">
        <v>0</v>
      </c>
      <c r="J69" s="25">
        <v>0</v>
      </c>
    </row>
    <row r="70" spans="1:10" s="25" customFormat="1" ht="76.150000000000006" customHeight="1" x14ac:dyDescent="0.25">
      <c r="A70" s="129"/>
      <c r="B70" s="124"/>
      <c r="C70" s="129"/>
      <c r="D70" s="66" t="s">
        <v>41</v>
      </c>
      <c r="E70" s="23" t="str">
        <f>IF(SUM(E65:E69)=0,"",SUM(E65:E69))</f>
        <v/>
      </c>
      <c r="F70" s="62"/>
      <c r="G70" s="25">
        <v>0</v>
      </c>
      <c r="J70" s="25">
        <v>0</v>
      </c>
    </row>
    <row r="71" spans="1:10" s="25" customFormat="1" ht="76.150000000000006" customHeight="1" x14ac:dyDescent="0.25">
      <c r="A71" s="129"/>
      <c r="B71" s="124"/>
      <c r="C71" s="129"/>
      <c r="D71" s="66" t="s">
        <v>18</v>
      </c>
      <c r="E71" s="23" t="str">
        <f>IF(+'2024-2025'!F63=0,"",+'2024-2025'!F63)</f>
        <v/>
      </c>
      <c r="F71" s="64"/>
    </row>
    <row r="72" spans="1:10" s="25" customFormat="1" ht="100.35" customHeight="1" x14ac:dyDescent="0.25">
      <c r="A72" s="50" t="s">
        <v>9</v>
      </c>
      <c r="B72" s="50" t="s">
        <v>42</v>
      </c>
      <c r="C72" s="51" t="s">
        <v>22</v>
      </c>
      <c r="D72" s="51" t="s">
        <v>1</v>
      </c>
      <c r="E72" s="52" t="s">
        <v>43</v>
      </c>
      <c r="F72" s="53" t="s">
        <v>2</v>
      </c>
    </row>
    <row r="73" spans="1:10" s="25" customFormat="1" ht="76.150000000000006" customHeight="1" x14ac:dyDescent="0.25">
      <c r="A73" s="129" t="str">
        <f>+G73</f>
        <v>c.</v>
      </c>
      <c r="B73" s="124" t="s">
        <v>15</v>
      </c>
      <c r="C73" s="129">
        <f t="shared" ref="C73" si="7">+J73</f>
        <v>0</v>
      </c>
      <c r="D73" s="78" t="s">
        <v>17</v>
      </c>
      <c r="E73" s="12" t="str">
        <f>+'2020-2021'!F69</f>
        <v/>
      </c>
      <c r="F73" s="60"/>
      <c r="G73" s="18" t="str" cm="1">
        <f t="array" ref="G73:G78">+'2024-2025'!A65:A70</f>
        <v>c.</v>
      </c>
      <c r="H73" s="18"/>
      <c r="I73" s="18"/>
      <c r="J73" s="18" cm="1">
        <f t="array" ref="J73:J78">+'2024-2025'!D65:D70</f>
        <v>0</v>
      </c>
    </row>
    <row r="74" spans="1:10" s="25" customFormat="1" ht="76.150000000000006" customHeight="1" x14ac:dyDescent="0.25">
      <c r="A74" s="129"/>
      <c r="B74" s="124"/>
      <c r="C74" s="129"/>
      <c r="D74" s="78" t="s">
        <v>26</v>
      </c>
      <c r="E74" s="12" t="str">
        <f>+'2021-2022'!F69</f>
        <v/>
      </c>
      <c r="F74" s="62"/>
      <c r="G74" s="25">
        <v>0</v>
      </c>
      <c r="J74" s="25">
        <v>0</v>
      </c>
    </row>
    <row r="75" spans="1:10" s="25" customFormat="1" ht="76.150000000000006" customHeight="1" x14ac:dyDescent="0.25">
      <c r="A75" s="129"/>
      <c r="B75" s="124"/>
      <c r="C75" s="129"/>
      <c r="D75" s="78" t="s">
        <v>29</v>
      </c>
      <c r="E75" s="12" t="str">
        <f>+'2022-2023'!F69</f>
        <v/>
      </c>
      <c r="F75" s="62"/>
      <c r="G75" s="25">
        <v>0</v>
      </c>
      <c r="J75" s="25">
        <v>0</v>
      </c>
    </row>
    <row r="76" spans="1:10" s="25" customFormat="1" ht="76.150000000000006" customHeight="1" x14ac:dyDescent="0.25">
      <c r="A76" s="129"/>
      <c r="B76" s="124"/>
      <c r="C76" s="129"/>
      <c r="D76" s="78" t="s">
        <v>33</v>
      </c>
      <c r="E76" s="12" t="str">
        <f>+'2023-2024'!F69</f>
        <v/>
      </c>
      <c r="F76" s="62"/>
      <c r="G76" s="25">
        <v>0</v>
      </c>
      <c r="J76" s="25">
        <v>0</v>
      </c>
    </row>
    <row r="77" spans="1:10" s="25" customFormat="1" ht="76.150000000000006" customHeight="1" x14ac:dyDescent="0.25">
      <c r="A77" s="129"/>
      <c r="B77" s="124"/>
      <c r="C77" s="129"/>
      <c r="D77" s="78" t="s">
        <v>37</v>
      </c>
      <c r="E77" s="12" t="str">
        <f>+'2024-2025'!F69</f>
        <v/>
      </c>
      <c r="F77" s="62"/>
      <c r="G77" s="25">
        <v>0</v>
      </c>
      <c r="J77" s="25">
        <v>0</v>
      </c>
    </row>
    <row r="78" spans="1:10" s="25" customFormat="1" ht="76.150000000000006" customHeight="1" x14ac:dyDescent="0.25">
      <c r="A78" s="129"/>
      <c r="B78" s="124"/>
      <c r="C78" s="129"/>
      <c r="D78" s="66" t="s">
        <v>41</v>
      </c>
      <c r="E78" s="23" t="str">
        <f>IF(SUM(E73:E77)=0,"",SUM(E73:E77))</f>
        <v/>
      </c>
      <c r="F78" s="62"/>
      <c r="G78" s="25">
        <v>0</v>
      </c>
      <c r="J78" s="25">
        <v>0</v>
      </c>
    </row>
    <row r="79" spans="1:10" s="25" customFormat="1" ht="76.150000000000006" customHeight="1" x14ac:dyDescent="0.25">
      <c r="A79" s="129"/>
      <c r="B79" s="124"/>
      <c r="C79" s="129"/>
      <c r="D79" s="66" t="s">
        <v>18</v>
      </c>
      <c r="E79" s="23" t="str">
        <f>IF(+'2024-2025'!F70=0,"",+'2024-2025'!F70)</f>
        <v/>
      </c>
      <c r="F79" s="64"/>
    </row>
    <row r="80" spans="1: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6" s="25" customFormat="1" x14ac:dyDescent="0.25"/>
    <row r="98" spans="1:6" s="25" customFormat="1" x14ac:dyDescent="0.25"/>
    <row r="99" spans="1:6" s="25" customFormat="1" x14ac:dyDescent="0.25"/>
    <row r="100" spans="1:6" s="25" customFormat="1" x14ac:dyDescent="0.25"/>
    <row r="101" spans="1:6" s="25" customFormat="1" x14ac:dyDescent="0.25"/>
    <row r="102" spans="1:6" s="25" customFormat="1" x14ac:dyDescent="0.25"/>
    <row r="103" spans="1:6" s="25" customFormat="1" x14ac:dyDescent="0.25"/>
    <row r="104" spans="1:6" s="25" customFormat="1" x14ac:dyDescent="0.25"/>
    <row r="105" spans="1:6" s="25" customFormat="1" x14ac:dyDescent="0.25"/>
    <row r="106" spans="1:6" s="25" customFormat="1" x14ac:dyDescent="0.25"/>
    <row r="107" spans="1:6" s="24" customFormat="1" x14ac:dyDescent="0.25">
      <c r="A107" s="25"/>
      <c r="B107" s="25"/>
      <c r="C107" s="25"/>
      <c r="D107" s="25"/>
      <c r="E107" s="25"/>
      <c r="F107" s="25"/>
    </row>
    <row r="108" spans="1:6" s="24" customFormat="1" x14ac:dyDescent="0.25">
      <c r="A108" s="25"/>
      <c r="B108" s="25"/>
      <c r="C108" s="25"/>
      <c r="D108" s="25"/>
      <c r="E108" s="25"/>
      <c r="F108" s="25"/>
    </row>
    <row r="109" spans="1:6" s="24" customFormat="1" x14ac:dyDescent="0.25">
      <c r="A109" s="25"/>
      <c r="B109" s="25"/>
      <c r="C109" s="25"/>
      <c r="D109" s="25"/>
      <c r="E109" s="25"/>
      <c r="F109" s="25"/>
    </row>
    <row r="110" spans="1:6" s="24" customFormat="1" x14ac:dyDescent="0.25">
      <c r="A110" s="25"/>
      <c r="B110" s="25"/>
      <c r="C110" s="25"/>
      <c r="D110" s="25"/>
      <c r="E110" s="25"/>
      <c r="F110" s="25"/>
    </row>
    <row r="111" spans="1:6" s="24" customFormat="1" x14ac:dyDescent="0.25">
      <c r="A111" s="25"/>
      <c r="B111" s="25"/>
      <c r="C111" s="25"/>
      <c r="D111" s="25"/>
      <c r="E111" s="25"/>
      <c r="F111" s="25"/>
    </row>
    <row r="112" spans="1:6" s="24" customFormat="1" x14ac:dyDescent="0.25">
      <c r="A112" s="25"/>
      <c r="B112" s="25"/>
      <c r="C112" s="25"/>
      <c r="D112" s="25"/>
      <c r="E112" s="25"/>
      <c r="F112" s="25"/>
    </row>
    <row r="113" spans="1:6" s="24" customFormat="1" x14ac:dyDescent="0.25">
      <c r="A113" s="25"/>
      <c r="B113" s="25"/>
      <c r="C113" s="25"/>
      <c r="D113" s="25"/>
      <c r="E113" s="25"/>
      <c r="F113" s="25"/>
    </row>
    <row r="114" spans="1:6" s="24" customFormat="1" x14ac:dyDescent="0.25">
      <c r="A114" s="25"/>
      <c r="B114" s="25"/>
      <c r="C114" s="25"/>
      <c r="D114" s="25"/>
      <c r="E114" s="25"/>
      <c r="F114" s="25"/>
    </row>
    <row r="115" spans="1:6" s="24" customFormat="1" x14ac:dyDescent="0.25">
      <c r="A115" s="25"/>
      <c r="B115" s="25"/>
      <c r="C115" s="25"/>
      <c r="D115" s="25"/>
      <c r="E115" s="25"/>
      <c r="F115" s="25"/>
    </row>
    <row r="116" spans="1:6" s="24" customFormat="1" x14ac:dyDescent="0.25">
      <c r="A116" s="25"/>
      <c r="B116" s="25"/>
      <c r="C116" s="25"/>
      <c r="D116" s="25"/>
      <c r="E116" s="25"/>
      <c r="F116" s="25"/>
    </row>
    <row r="117" spans="1:6" s="24" customFormat="1" x14ac:dyDescent="0.25">
      <c r="A117" s="25"/>
      <c r="B117" s="25"/>
      <c r="C117" s="25"/>
      <c r="D117" s="25"/>
      <c r="E117" s="25"/>
      <c r="F117" s="25"/>
    </row>
    <row r="118" spans="1:6" s="24" customFormat="1" x14ac:dyDescent="0.25">
      <c r="A118" s="25"/>
      <c r="B118" s="25"/>
      <c r="C118" s="25"/>
      <c r="D118" s="25"/>
      <c r="E118" s="25"/>
      <c r="F118" s="25"/>
    </row>
    <row r="119" spans="1:6" s="24" customFormat="1" x14ac:dyDescent="0.25">
      <c r="A119" s="25"/>
      <c r="B119" s="25"/>
      <c r="C119" s="25"/>
      <c r="D119" s="25"/>
      <c r="E119" s="25"/>
      <c r="F119" s="25"/>
    </row>
    <row r="120" spans="1:6" s="24" customFormat="1" x14ac:dyDescent="0.25">
      <c r="A120" s="25"/>
      <c r="B120" s="25"/>
      <c r="C120" s="25"/>
      <c r="D120" s="25"/>
      <c r="E120" s="25"/>
      <c r="F120" s="25"/>
    </row>
    <row r="121" spans="1:6" s="24" customFormat="1" x14ac:dyDescent="0.25">
      <c r="A121" s="25"/>
      <c r="B121" s="25"/>
      <c r="C121" s="25"/>
      <c r="D121" s="25"/>
      <c r="E121" s="25"/>
      <c r="F121" s="25"/>
    </row>
    <row r="122" spans="1:6" s="24" customFormat="1" x14ac:dyDescent="0.25">
      <c r="A122" s="25"/>
      <c r="B122" s="25"/>
      <c r="C122" s="25"/>
      <c r="D122" s="25"/>
      <c r="E122" s="25"/>
      <c r="F122" s="25"/>
    </row>
    <row r="123" spans="1:6" s="24" customFormat="1" x14ac:dyDescent="0.25">
      <c r="A123" s="25"/>
      <c r="B123" s="25"/>
      <c r="C123" s="25"/>
      <c r="D123" s="25"/>
      <c r="E123" s="25"/>
      <c r="F123" s="25"/>
    </row>
    <row r="124" spans="1:6" s="24" customFormat="1" x14ac:dyDescent="0.25">
      <c r="A124" s="25"/>
      <c r="B124" s="25"/>
      <c r="C124" s="25"/>
      <c r="D124" s="25"/>
      <c r="E124" s="25"/>
      <c r="F124" s="25"/>
    </row>
    <row r="125" spans="1:6" s="24" customFormat="1" x14ac:dyDescent="0.25">
      <c r="A125" s="25"/>
      <c r="B125" s="25"/>
      <c r="C125" s="25"/>
      <c r="D125" s="25"/>
      <c r="E125" s="25"/>
      <c r="F125" s="25"/>
    </row>
    <row r="126" spans="1:6" s="24" customFormat="1" x14ac:dyDescent="0.25">
      <c r="A126" s="25"/>
      <c r="B126" s="25"/>
      <c r="C126" s="25"/>
      <c r="D126" s="25"/>
      <c r="E126" s="25"/>
      <c r="F126" s="25"/>
    </row>
  </sheetData>
  <sheetProtection sheet="1" objects="1" scenarios="1"/>
  <mergeCells count="36">
    <mergeCell ref="A6:F6"/>
    <mergeCell ref="A1:F1"/>
    <mergeCell ref="A2:F2"/>
    <mergeCell ref="A3:F3"/>
    <mergeCell ref="A4:F4"/>
    <mergeCell ref="A8:A14"/>
    <mergeCell ref="C8:C14"/>
    <mergeCell ref="A15:A21"/>
    <mergeCell ref="B15:B21"/>
    <mergeCell ref="C15:C21"/>
    <mergeCell ref="B8:B14"/>
    <mergeCell ref="A23:A29"/>
    <mergeCell ref="B23:B29"/>
    <mergeCell ref="C23:C29"/>
    <mergeCell ref="A30:F30"/>
    <mergeCell ref="A31:F31"/>
    <mergeCell ref="B33:B39"/>
    <mergeCell ref="C33:C39"/>
    <mergeCell ref="A41:A47"/>
    <mergeCell ref="B41:B47"/>
    <mergeCell ref="C41:C47"/>
    <mergeCell ref="A33:A39"/>
    <mergeCell ref="A73:A79"/>
    <mergeCell ref="B73:B79"/>
    <mergeCell ref="C73:C79"/>
    <mergeCell ref="A58:A64"/>
    <mergeCell ref="B58:B64"/>
    <mergeCell ref="C58:C64"/>
    <mergeCell ref="A65:A71"/>
    <mergeCell ref="B65:B71"/>
    <mergeCell ref="C65:C71"/>
    <mergeCell ref="A48:A54"/>
    <mergeCell ref="B48:B54"/>
    <mergeCell ref="C48:C54"/>
    <mergeCell ref="A55:F55"/>
    <mergeCell ref="A56:F56"/>
  </mergeCells>
  <conditionalFormatting sqref="E12 E14">
    <cfRule type="expression" dxfId="171" priority="317">
      <formula>AND(TODAY()&gt;=#REF!,TODAY()&lt;#REF!)</formula>
    </cfRule>
  </conditionalFormatting>
  <conditionalFormatting sqref="E12 E14">
    <cfRule type="expression" dxfId="170" priority="318" stopIfTrue="1">
      <formula>NOT(AND(MAX(#REF!,#REF!)&gt;=#REF!,MIN(#REF!,#REF!)&lt;#REF!))</formula>
    </cfRule>
    <cfRule type="expression" dxfId="169" priority="319">
      <formula>AND(#REF!&gt;=#REF!,#REF!&lt;#REF!)</formula>
    </cfRule>
    <cfRule type="expression" dxfId="168" priority="320" stopIfTrue="1">
      <formula>AND(#REF!&gt;=#REF!,#REF!&lt;#REF!)</formula>
    </cfRule>
  </conditionalFormatting>
  <conditionalFormatting sqref="E47">
    <cfRule type="expression" dxfId="167" priority="189">
      <formula>AND(TODAY()&gt;=#REF!,TODAY()&lt;#REF!)</formula>
    </cfRule>
  </conditionalFormatting>
  <conditionalFormatting sqref="E39">
    <cfRule type="expression" dxfId="166" priority="197">
      <formula>AND(TODAY()&gt;=#REF!,TODAY()&lt;#REF!)</formula>
    </cfRule>
  </conditionalFormatting>
  <conditionalFormatting sqref="E29">
    <cfRule type="expression" dxfId="165" priority="205">
      <formula>AND(TODAY()&gt;=#REF!,TODAY()&lt;#REF!)</formula>
    </cfRule>
  </conditionalFormatting>
  <conditionalFormatting sqref="E21">
    <cfRule type="expression" dxfId="164" priority="213">
      <formula>AND(TODAY()&gt;=#REF!,TODAY()&lt;#REF!)</formula>
    </cfRule>
  </conditionalFormatting>
  <conditionalFormatting sqref="E8:E11">
    <cfRule type="expression" dxfId="163" priority="217">
      <formula>AND(TODAY()&gt;=#REF!,TODAY()&lt;#REF!)</formula>
    </cfRule>
  </conditionalFormatting>
  <conditionalFormatting sqref="E8:E11">
    <cfRule type="expression" dxfId="162" priority="218" stopIfTrue="1">
      <formula>NOT(AND(MAX(#REF!,#REF!)&gt;=#REF!,MIN(#REF!,#REF!)&lt;#REF!))</formula>
    </cfRule>
    <cfRule type="expression" dxfId="161" priority="219">
      <formula>AND(#REF!&gt;=#REF!,#REF!&lt;#REF!)</formula>
    </cfRule>
    <cfRule type="expression" dxfId="160" priority="220" stopIfTrue="1">
      <formula>AND(#REF!&gt;=#REF!,#REF!&lt;#REF!)</formula>
    </cfRule>
  </conditionalFormatting>
  <conditionalFormatting sqref="E21">
    <cfRule type="expression" dxfId="159" priority="214" stopIfTrue="1">
      <formula>NOT(AND(MAX(#REF!,#REF!)&gt;=#REF!,MIN(#REF!,#REF!)&lt;#REF!))</formula>
    </cfRule>
    <cfRule type="expression" dxfId="158" priority="215">
      <formula>AND(#REF!&gt;=#REF!,#REF!&lt;#REF!)</formula>
    </cfRule>
    <cfRule type="expression" dxfId="157" priority="216" stopIfTrue="1">
      <formula>AND(#REF!&gt;=#REF!,#REF!&lt;#REF!)</formula>
    </cfRule>
  </conditionalFormatting>
  <conditionalFormatting sqref="E29">
    <cfRule type="expression" dxfId="156" priority="206" stopIfTrue="1">
      <formula>NOT(AND(MAX(#REF!,#REF!)&gt;=#REF!,MIN(#REF!,#REF!)&lt;#REF!))</formula>
    </cfRule>
    <cfRule type="expression" dxfId="155" priority="207">
      <formula>AND(#REF!&gt;=#REF!,#REF!&lt;#REF!)</formula>
    </cfRule>
    <cfRule type="expression" dxfId="154" priority="208" stopIfTrue="1">
      <formula>AND(#REF!&gt;=#REF!,#REF!&lt;#REF!)</formula>
    </cfRule>
  </conditionalFormatting>
  <conditionalFormatting sqref="E39">
    <cfRule type="expression" dxfId="153" priority="198" stopIfTrue="1">
      <formula>NOT(AND(MAX(#REF!,#REF!)&gt;=#REF!,MIN(#REF!,#REF!)&lt;#REF!))</formula>
    </cfRule>
    <cfRule type="expression" dxfId="152" priority="199">
      <formula>AND(#REF!&gt;=#REF!,#REF!&lt;#REF!)</formula>
    </cfRule>
    <cfRule type="expression" dxfId="151" priority="200" stopIfTrue="1">
      <formula>AND(#REF!&gt;=#REF!,#REF!&lt;#REF!)</formula>
    </cfRule>
  </conditionalFormatting>
  <conditionalFormatting sqref="E54">
    <cfRule type="expression" dxfId="150" priority="181">
      <formula>AND(TODAY()&gt;=#REF!,TODAY()&lt;#REF!)</formula>
    </cfRule>
  </conditionalFormatting>
  <conditionalFormatting sqref="E47">
    <cfRule type="expression" dxfId="149" priority="190" stopIfTrue="1">
      <formula>NOT(AND(MAX(#REF!,#REF!)&gt;=#REF!,MIN(#REF!,#REF!)&lt;#REF!))</formula>
    </cfRule>
    <cfRule type="expression" dxfId="148" priority="191">
      <formula>AND(#REF!&gt;=#REF!,#REF!&lt;#REF!)</formula>
    </cfRule>
    <cfRule type="expression" dxfId="147" priority="192" stopIfTrue="1">
      <formula>AND(#REF!&gt;=#REF!,#REF!&lt;#REF!)</formula>
    </cfRule>
  </conditionalFormatting>
  <conditionalFormatting sqref="E54">
    <cfRule type="expression" dxfId="146" priority="182" stopIfTrue="1">
      <formula>NOT(AND(MAX(#REF!,#REF!)&gt;=#REF!,MIN(#REF!,#REF!)&lt;#REF!))</formula>
    </cfRule>
    <cfRule type="expression" dxfId="145" priority="183">
      <formula>AND(#REF!&gt;=#REF!,#REF!&lt;#REF!)</formula>
    </cfRule>
    <cfRule type="expression" dxfId="144" priority="184" stopIfTrue="1">
      <formula>AND(#REF!&gt;=#REF!,#REF!&lt;#REF!)</formula>
    </cfRule>
  </conditionalFormatting>
  <conditionalFormatting sqref="E13">
    <cfRule type="expression" dxfId="143" priority="145">
      <formula>AND(TODAY()&gt;=#REF!,TODAY()&lt;#REF!)</formula>
    </cfRule>
  </conditionalFormatting>
  <conditionalFormatting sqref="E13">
    <cfRule type="expression" dxfId="142" priority="146" stopIfTrue="1">
      <formula>NOT(AND(MAX(#REF!,#REF!)&gt;=#REF!,MIN(#REF!,#REF!)&lt;#REF!))</formula>
    </cfRule>
    <cfRule type="expression" dxfId="141" priority="147">
      <formula>AND(#REF!&gt;=#REF!,#REF!&lt;#REF!)</formula>
    </cfRule>
    <cfRule type="expression" dxfId="140" priority="148" stopIfTrue="1">
      <formula>AND(#REF!&gt;=#REF!,#REF!&lt;#REF!)</formula>
    </cfRule>
  </conditionalFormatting>
  <conditionalFormatting sqref="E15">
    <cfRule type="expression" dxfId="139" priority="141">
      <formula>AND(TODAY()&gt;=#REF!,TODAY()&lt;#REF!)</formula>
    </cfRule>
  </conditionalFormatting>
  <conditionalFormatting sqref="E15">
    <cfRule type="expression" dxfId="138" priority="142" stopIfTrue="1">
      <formula>NOT(AND(MAX(#REF!,#REF!)&gt;=#REF!,MIN(#REF!,#REF!)&lt;#REF!))</formula>
    </cfRule>
    <cfRule type="expression" dxfId="137" priority="143">
      <formula>AND(#REF!&gt;=#REF!,#REF!&lt;#REF!)</formula>
    </cfRule>
    <cfRule type="expression" dxfId="136" priority="144" stopIfTrue="1">
      <formula>AND(#REF!&gt;=#REF!,#REF!&lt;#REF!)</formula>
    </cfRule>
  </conditionalFormatting>
  <conditionalFormatting sqref="E23">
    <cfRule type="expression" dxfId="135" priority="137">
      <formula>AND(TODAY()&gt;=#REF!,TODAY()&lt;#REF!)</formula>
    </cfRule>
  </conditionalFormatting>
  <conditionalFormatting sqref="E23">
    <cfRule type="expression" dxfId="134" priority="138" stopIfTrue="1">
      <formula>NOT(AND(MAX(#REF!,#REF!)&gt;=#REF!,MIN(#REF!,#REF!)&lt;#REF!))</formula>
    </cfRule>
    <cfRule type="expression" dxfId="133" priority="139">
      <formula>AND(#REF!&gt;=#REF!,#REF!&lt;#REF!)</formula>
    </cfRule>
    <cfRule type="expression" dxfId="132" priority="140" stopIfTrue="1">
      <formula>AND(#REF!&gt;=#REF!,#REF!&lt;#REF!)</formula>
    </cfRule>
  </conditionalFormatting>
  <conditionalFormatting sqref="E33">
    <cfRule type="expression" dxfId="131" priority="133">
      <formula>AND(TODAY()&gt;=#REF!,TODAY()&lt;#REF!)</formula>
    </cfRule>
  </conditionalFormatting>
  <conditionalFormatting sqref="E33">
    <cfRule type="expression" dxfId="130" priority="134" stopIfTrue="1">
      <formula>NOT(AND(MAX(#REF!,#REF!)&gt;=#REF!,MIN(#REF!,#REF!)&lt;#REF!))</formula>
    </cfRule>
    <cfRule type="expression" dxfId="129" priority="135">
      <formula>AND(#REF!&gt;=#REF!,#REF!&lt;#REF!)</formula>
    </cfRule>
    <cfRule type="expression" dxfId="128" priority="136" stopIfTrue="1">
      <formula>AND(#REF!&gt;=#REF!,#REF!&lt;#REF!)</formula>
    </cfRule>
  </conditionalFormatting>
  <conditionalFormatting sqref="E41">
    <cfRule type="expression" dxfId="127" priority="129">
      <formula>AND(TODAY()&gt;=#REF!,TODAY()&lt;#REF!)</formula>
    </cfRule>
  </conditionalFormatting>
  <conditionalFormatting sqref="E41">
    <cfRule type="expression" dxfId="126" priority="130" stopIfTrue="1">
      <formula>NOT(AND(MAX(#REF!,#REF!)&gt;=#REF!,MIN(#REF!,#REF!)&lt;#REF!))</formula>
    </cfRule>
    <cfRule type="expression" dxfId="125" priority="131">
      <formula>AND(#REF!&gt;=#REF!,#REF!&lt;#REF!)</formula>
    </cfRule>
    <cfRule type="expression" dxfId="124" priority="132" stopIfTrue="1">
      <formula>AND(#REF!&gt;=#REF!,#REF!&lt;#REF!)</formula>
    </cfRule>
  </conditionalFormatting>
  <conditionalFormatting sqref="E48">
    <cfRule type="expression" dxfId="123" priority="125">
      <formula>AND(TODAY()&gt;=#REF!,TODAY()&lt;#REF!)</formula>
    </cfRule>
  </conditionalFormatting>
  <conditionalFormatting sqref="E48">
    <cfRule type="expression" dxfId="122" priority="126" stopIfTrue="1">
      <formula>NOT(AND(MAX(#REF!,#REF!)&gt;=#REF!,MIN(#REF!,#REF!)&lt;#REF!))</formula>
    </cfRule>
    <cfRule type="expression" dxfId="121" priority="127">
      <formula>AND(#REF!&gt;=#REF!,#REF!&lt;#REF!)</formula>
    </cfRule>
    <cfRule type="expression" dxfId="120" priority="128" stopIfTrue="1">
      <formula>AND(#REF!&gt;=#REF!,#REF!&lt;#REF!)</formula>
    </cfRule>
  </conditionalFormatting>
  <conditionalFormatting sqref="E58">
    <cfRule type="expression" dxfId="119" priority="121">
      <formula>AND(TODAY()&gt;=#REF!,TODAY()&lt;#REF!)</formula>
    </cfRule>
  </conditionalFormatting>
  <conditionalFormatting sqref="E58">
    <cfRule type="expression" dxfId="118" priority="122" stopIfTrue="1">
      <formula>NOT(AND(MAX(#REF!,#REF!)&gt;=#REF!,MIN(#REF!,#REF!)&lt;#REF!))</formula>
    </cfRule>
    <cfRule type="expression" dxfId="117" priority="123">
      <formula>AND(#REF!&gt;=#REF!,#REF!&lt;#REF!)</formula>
    </cfRule>
    <cfRule type="expression" dxfId="116" priority="124" stopIfTrue="1">
      <formula>AND(#REF!&gt;=#REF!,#REF!&lt;#REF!)</formula>
    </cfRule>
  </conditionalFormatting>
  <conditionalFormatting sqref="E65">
    <cfRule type="expression" dxfId="115" priority="117">
      <formula>AND(TODAY()&gt;=#REF!,TODAY()&lt;#REF!)</formula>
    </cfRule>
  </conditionalFormatting>
  <conditionalFormatting sqref="E65">
    <cfRule type="expression" dxfId="114" priority="118" stopIfTrue="1">
      <formula>NOT(AND(MAX(#REF!,#REF!)&gt;=#REF!,MIN(#REF!,#REF!)&lt;#REF!))</formula>
    </cfRule>
    <cfRule type="expression" dxfId="113" priority="119">
      <formula>AND(#REF!&gt;=#REF!,#REF!&lt;#REF!)</formula>
    </cfRule>
    <cfRule type="expression" dxfId="112" priority="120" stopIfTrue="1">
      <formula>AND(#REF!&gt;=#REF!,#REF!&lt;#REF!)</formula>
    </cfRule>
  </conditionalFormatting>
  <conditionalFormatting sqref="E73">
    <cfRule type="expression" dxfId="111" priority="113">
      <formula>AND(TODAY()&gt;=#REF!,TODAY()&lt;#REF!)</formula>
    </cfRule>
  </conditionalFormatting>
  <conditionalFormatting sqref="E73">
    <cfRule type="expression" dxfId="110" priority="114" stopIfTrue="1">
      <formula>NOT(AND(MAX(#REF!,#REF!)&gt;=#REF!,MIN(#REF!,#REF!)&lt;#REF!))</formula>
    </cfRule>
    <cfRule type="expression" dxfId="109" priority="115">
      <formula>AND(#REF!&gt;=#REF!,#REF!&lt;#REF!)</formula>
    </cfRule>
    <cfRule type="expression" dxfId="108" priority="116" stopIfTrue="1">
      <formula>AND(#REF!&gt;=#REF!,#REF!&lt;#REF!)</formula>
    </cfRule>
  </conditionalFormatting>
  <conditionalFormatting sqref="E19">
    <cfRule type="expression" dxfId="107" priority="109">
      <formula>AND(TODAY()&gt;=#REF!,TODAY()&lt;#REF!)</formula>
    </cfRule>
  </conditionalFormatting>
  <conditionalFormatting sqref="E19">
    <cfRule type="expression" dxfId="106" priority="110" stopIfTrue="1">
      <formula>NOT(AND(MAX(#REF!,#REF!)&gt;=#REF!,MIN(#REF!,#REF!)&lt;#REF!))</formula>
    </cfRule>
    <cfRule type="expression" dxfId="105" priority="111">
      <formula>AND(#REF!&gt;=#REF!,#REF!&lt;#REF!)</formula>
    </cfRule>
    <cfRule type="expression" dxfId="104" priority="112" stopIfTrue="1">
      <formula>AND(#REF!&gt;=#REF!,#REF!&lt;#REF!)</formula>
    </cfRule>
  </conditionalFormatting>
  <conditionalFormatting sqref="E16:E18">
    <cfRule type="expression" dxfId="103" priority="105">
      <formula>AND(TODAY()&gt;=#REF!,TODAY()&lt;#REF!)</formula>
    </cfRule>
  </conditionalFormatting>
  <conditionalFormatting sqref="E16:E18">
    <cfRule type="expression" dxfId="102" priority="106" stopIfTrue="1">
      <formula>NOT(AND(MAX(#REF!,#REF!)&gt;=#REF!,MIN(#REF!,#REF!)&lt;#REF!))</formula>
    </cfRule>
    <cfRule type="expression" dxfId="101" priority="107">
      <formula>AND(#REF!&gt;=#REF!,#REF!&lt;#REF!)</formula>
    </cfRule>
    <cfRule type="expression" dxfId="100" priority="108" stopIfTrue="1">
      <formula>AND(#REF!&gt;=#REF!,#REF!&lt;#REF!)</formula>
    </cfRule>
  </conditionalFormatting>
  <conditionalFormatting sqref="E20">
    <cfRule type="expression" dxfId="99" priority="101">
      <formula>AND(TODAY()&gt;=#REF!,TODAY()&lt;#REF!)</formula>
    </cfRule>
  </conditionalFormatting>
  <conditionalFormatting sqref="E20">
    <cfRule type="expression" dxfId="98" priority="102" stopIfTrue="1">
      <formula>NOT(AND(MAX(#REF!,#REF!)&gt;=#REF!,MIN(#REF!,#REF!)&lt;#REF!))</formula>
    </cfRule>
    <cfRule type="expression" dxfId="97" priority="103">
      <formula>AND(#REF!&gt;=#REF!,#REF!&lt;#REF!)</formula>
    </cfRule>
    <cfRule type="expression" dxfId="96" priority="104" stopIfTrue="1">
      <formula>AND(#REF!&gt;=#REF!,#REF!&lt;#REF!)</formula>
    </cfRule>
  </conditionalFormatting>
  <conditionalFormatting sqref="E27">
    <cfRule type="expression" dxfId="95" priority="97">
      <formula>AND(TODAY()&gt;=#REF!,TODAY()&lt;#REF!)</formula>
    </cfRule>
  </conditionalFormatting>
  <conditionalFormatting sqref="E27">
    <cfRule type="expression" dxfId="94" priority="98" stopIfTrue="1">
      <formula>NOT(AND(MAX(#REF!,#REF!)&gt;=#REF!,MIN(#REF!,#REF!)&lt;#REF!))</formula>
    </cfRule>
    <cfRule type="expression" dxfId="93" priority="99">
      <formula>AND(#REF!&gt;=#REF!,#REF!&lt;#REF!)</formula>
    </cfRule>
    <cfRule type="expression" dxfId="92" priority="100" stopIfTrue="1">
      <formula>AND(#REF!&gt;=#REF!,#REF!&lt;#REF!)</formula>
    </cfRule>
  </conditionalFormatting>
  <conditionalFormatting sqref="E24:E26">
    <cfRule type="expression" dxfId="91" priority="93">
      <formula>AND(TODAY()&gt;=#REF!,TODAY()&lt;#REF!)</formula>
    </cfRule>
  </conditionalFormatting>
  <conditionalFormatting sqref="E24:E26">
    <cfRule type="expression" dxfId="90" priority="94" stopIfTrue="1">
      <formula>NOT(AND(MAX(#REF!,#REF!)&gt;=#REF!,MIN(#REF!,#REF!)&lt;#REF!))</formula>
    </cfRule>
    <cfRule type="expression" dxfId="89" priority="95">
      <formula>AND(#REF!&gt;=#REF!,#REF!&lt;#REF!)</formula>
    </cfRule>
    <cfRule type="expression" dxfId="88" priority="96" stopIfTrue="1">
      <formula>AND(#REF!&gt;=#REF!,#REF!&lt;#REF!)</formula>
    </cfRule>
  </conditionalFormatting>
  <conditionalFormatting sqref="E28">
    <cfRule type="expression" dxfId="87" priority="89">
      <formula>AND(TODAY()&gt;=#REF!,TODAY()&lt;#REF!)</formula>
    </cfRule>
  </conditionalFormatting>
  <conditionalFormatting sqref="E28">
    <cfRule type="expression" dxfId="86" priority="90" stopIfTrue="1">
      <formula>NOT(AND(MAX(#REF!,#REF!)&gt;=#REF!,MIN(#REF!,#REF!)&lt;#REF!))</formula>
    </cfRule>
    <cfRule type="expression" dxfId="85" priority="91">
      <formula>AND(#REF!&gt;=#REF!,#REF!&lt;#REF!)</formula>
    </cfRule>
    <cfRule type="expression" dxfId="84" priority="92" stopIfTrue="1">
      <formula>AND(#REF!&gt;=#REF!,#REF!&lt;#REF!)</formula>
    </cfRule>
  </conditionalFormatting>
  <conditionalFormatting sqref="E37">
    <cfRule type="expression" dxfId="83" priority="85">
      <formula>AND(TODAY()&gt;=#REF!,TODAY()&lt;#REF!)</formula>
    </cfRule>
  </conditionalFormatting>
  <conditionalFormatting sqref="E37">
    <cfRule type="expression" dxfId="82" priority="86" stopIfTrue="1">
      <formula>NOT(AND(MAX(#REF!,#REF!)&gt;=#REF!,MIN(#REF!,#REF!)&lt;#REF!))</formula>
    </cfRule>
    <cfRule type="expression" dxfId="81" priority="87">
      <formula>AND(#REF!&gt;=#REF!,#REF!&lt;#REF!)</formula>
    </cfRule>
    <cfRule type="expression" dxfId="80" priority="88" stopIfTrue="1">
      <formula>AND(#REF!&gt;=#REF!,#REF!&lt;#REF!)</formula>
    </cfRule>
  </conditionalFormatting>
  <conditionalFormatting sqref="E34:E36">
    <cfRule type="expression" dxfId="79" priority="81">
      <formula>AND(TODAY()&gt;=#REF!,TODAY()&lt;#REF!)</formula>
    </cfRule>
  </conditionalFormatting>
  <conditionalFormatting sqref="E34:E36">
    <cfRule type="expression" dxfId="78" priority="82" stopIfTrue="1">
      <formula>NOT(AND(MAX(#REF!,#REF!)&gt;=#REF!,MIN(#REF!,#REF!)&lt;#REF!))</formula>
    </cfRule>
    <cfRule type="expression" dxfId="77" priority="83">
      <formula>AND(#REF!&gt;=#REF!,#REF!&lt;#REF!)</formula>
    </cfRule>
    <cfRule type="expression" dxfId="76" priority="84" stopIfTrue="1">
      <formula>AND(#REF!&gt;=#REF!,#REF!&lt;#REF!)</formula>
    </cfRule>
  </conditionalFormatting>
  <conditionalFormatting sqref="E38">
    <cfRule type="expression" dxfId="75" priority="77">
      <formula>AND(TODAY()&gt;=#REF!,TODAY()&lt;#REF!)</formula>
    </cfRule>
  </conditionalFormatting>
  <conditionalFormatting sqref="E38">
    <cfRule type="expression" dxfId="74" priority="78" stopIfTrue="1">
      <formula>NOT(AND(MAX(#REF!,#REF!)&gt;=#REF!,MIN(#REF!,#REF!)&lt;#REF!))</formula>
    </cfRule>
    <cfRule type="expression" dxfId="73" priority="79">
      <formula>AND(#REF!&gt;=#REF!,#REF!&lt;#REF!)</formula>
    </cfRule>
    <cfRule type="expression" dxfId="72" priority="80" stopIfTrue="1">
      <formula>AND(#REF!&gt;=#REF!,#REF!&lt;#REF!)</formula>
    </cfRule>
  </conditionalFormatting>
  <conditionalFormatting sqref="E45">
    <cfRule type="expression" dxfId="71" priority="73">
      <formula>AND(TODAY()&gt;=#REF!,TODAY()&lt;#REF!)</formula>
    </cfRule>
  </conditionalFormatting>
  <conditionalFormatting sqref="E45">
    <cfRule type="expression" dxfId="70" priority="74" stopIfTrue="1">
      <formula>NOT(AND(MAX(#REF!,#REF!)&gt;=#REF!,MIN(#REF!,#REF!)&lt;#REF!))</formula>
    </cfRule>
    <cfRule type="expression" dxfId="69" priority="75">
      <formula>AND(#REF!&gt;=#REF!,#REF!&lt;#REF!)</formula>
    </cfRule>
    <cfRule type="expression" dxfId="68" priority="76" stopIfTrue="1">
      <formula>AND(#REF!&gt;=#REF!,#REF!&lt;#REF!)</formula>
    </cfRule>
  </conditionalFormatting>
  <conditionalFormatting sqref="E42:E44">
    <cfRule type="expression" dxfId="67" priority="69">
      <formula>AND(TODAY()&gt;=#REF!,TODAY()&lt;#REF!)</formula>
    </cfRule>
  </conditionalFormatting>
  <conditionalFormatting sqref="E42:E44">
    <cfRule type="expression" dxfId="66" priority="70" stopIfTrue="1">
      <formula>NOT(AND(MAX(#REF!,#REF!)&gt;=#REF!,MIN(#REF!,#REF!)&lt;#REF!))</formula>
    </cfRule>
    <cfRule type="expression" dxfId="65" priority="71">
      <formula>AND(#REF!&gt;=#REF!,#REF!&lt;#REF!)</formula>
    </cfRule>
    <cfRule type="expression" dxfId="64" priority="72" stopIfTrue="1">
      <formula>AND(#REF!&gt;=#REF!,#REF!&lt;#REF!)</formula>
    </cfRule>
  </conditionalFormatting>
  <conditionalFormatting sqref="E46">
    <cfRule type="expression" dxfId="63" priority="65">
      <formula>AND(TODAY()&gt;=#REF!,TODAY()&lt;#REF!)</formula>
    </cfRule>
  </conditionalFormatting>
  <conditionalFormatting sqref="E46">
    <cfRule type="expression" dxfId="62" priority="66" stopIfTrue="1">
      <formula>NOT(AND(MAX(#REF!,#REF!)&gt;=#REF!,MIN(#REF!,#REF!)&lt;#REF!))</formula>
    </cfRule>
    <cfRule type="expression" dxfId="61" priority="67">
      <formula>AND(#REF!&gt;=#REF!,#REF!&lt;#REF!)</formula>
    </cfRule>
    <cfRule type="expression" dxfId="60" priority="68" stopIfTrue="1">
      <formula>AND(#REF!&gt;=#REF!,#REF!&lt;#REF!)</formula>
    </cfRule>
  </conditionalFormatting>
  <conditionalFormatting sqref="E49">
    <cfRule type="expression" dxfId="59" priority="57">
      <formula>AND(TODAY()&gt;=#REF!,TODAY()&lt;#REF!)</formula>
    </cfRule>
  </conditionalFormatting>
  <conditionalFormatting sqref="E49">
    <cfRule type="expression" dxfId="58" priority="58" stopIfTrue="1">
      <formula>NOT(AND(MAX(#REF!,#REF!)&gt;=#REF!,MIN(#REF!,#REF!)&lt;#REF!))</formula>
    </cfRule>
    <cfRule type="expression" dxfId="57" priority="59">
      <formula>AND(#REF!&gt;=#REF!,#REF!&lt;#REF!)</formula>
    </cfRule>
    <cfRule type="expression" dxfId="56" priority="60" stopIfTrue="1">
      <formula>AND(#REF!&gt;=#REF!,#REF!&lt;#REF!)</formula>
    </cfRule>
  </conditionalFormatting>
  <conditionalFormatting sqref="E53">
    <cfRule type="expression" dxfId="55" priority="53">
      <formula>AND(TODAY()&gt;=#REF!,TODAY()&lt;#REF!)</formula>
    </cfRule>
  </conditionalFormatting>
  <conditionalFormatting sqref="E53">
    <cfRule type="expression" dxfId="54" priority="54" stopIfTrue="1">
      <formula>NOT(AND(MAX(#REF!,#REF!)&gt;=#REF!,MIN(#REF!,#REF!)&lt;#REF!))</formula>
    </cfRule>
    <cfRule type="expression" dxfId="53" priority="55">
      <formula>AND(#REF!&gt;=#REF!,#REF!&lt;#REF!)</formula>
    </cfRule>
    <cfRule type="expression" dxfId="52" priority="56" stopIfTrue="1">
      <formula>AND(#REF!&gt;=#REF!,#REF!&lt;#REF!)</formula>
    </cfRule>
  </conditionalFormatting>
  <conditionalFormatting sqref="E50:E52">
    <cfRule type="expression" dxfId="51" priority="49">
      <formula>AND(TODAY()&gt;=#REF!,TODAY()&lt;#REF!)</formula>
    </cfRule>
  </conditionalFormatting>
  <conditionalFormatting sqref="E50:E52">
    <cfRule type="expression" dxfId="50" priority="50" stopIfTrue="1">
      <formula>NOT(AND(MAX(#REF!,#REF!)&gt;=#REF!,MIN(#REF!,#REF!)&lt;#REF!))</formula>
    </cfRule>
    <cfRule type="expression" dxfId="49" priority="51">
      <formula>AND(#REF!&gt;=#REF!,#REF!&lt;#REF!)</formula>
    </cfRule>
    <cfRule type="expression" dxfId="48" priority="52" stopIfTrue="1">
      <formula>AND(#REF!&gt;=#REF!,#REF!&lt;#REF!)</formula>
    </cfRule>
  </conditionalFormatting>
  <conditionalFormatting sqref="E64">
    <cfRule type="expression" dxfId="47" priority="45">
      <formula>AND(TODAY()&gt;=#REF!,TODAY()&lt;#REF!)</formula>
    </cfRule>
  </conditionalFormatting>
  <conditionalFormatting sqref="E64">
    <cfRule type="expression" dxfId="46" priority="46" stopIfTrue="1">
      <formula>NOT(AND(MAX(#REF!,#REF!)&gt;=#REF!,MIN(#REF!,#REF!)&lt;#REF!))</formula>
    </cfRule>
    <cfRule type="expression" dxfId="45" priority="47">
      <formula>AND(#REF!&gt;=#REF!,#REF!&lt;#REF!)</formula>
    </cfRule>
    <cfRule type="expression" dxfId="44" priority="48" stopIfTrue="1">
      <formula>AND(#REF!&gt;=#REF!,#REF!&lt;#REF!)</formula>
    </cfRule>
  </conditionalFormatting>
  <conditionalFormatting sqref="E59">
    <cfRule type="expression" dxfId="43" priority="41">
      <formula>AND(TODAY()&gt;=#REF!,TODAY()&lt;#REF!)</formula>
    </cfRule>
  </conditionalFormatting>
  <conditionalFormatting sqref="E59">
    <cfRule type="expression" dxfId="42" priority="42" stopIfTrue="1">
      <formula>NOT(AND(MAX(#REF!,#REF!)&gt;=#REF!,MIN(#REF!,#REF!)&lt;#REF!))</formula>
    </cfRule>
    <cfRule type="expression" dxfId="41" priority="43">
      <formula>AND(#REF!&gt;=#REF!,#REF!&lt;#REF!)</formula>
    </cfRule>
    <cfRule type="expression" dxfId="40" priority="44" stopIfTrue="1">
      <formula>AND(#REF!&gt;=#REF!,#REF!&lt;#REF!)</formula>
    </cfRule>
  </conditionalFormatting>
  <conditionalFormatting sqref="E63">
    <cfRule type="expression" dxfId="39" priority="37">
      <formula>AND(TODAY()&gt;=#REF!,TODAY()&lt;#REF!)</formula>
    </cfRule>
  </conditionalFormatting>
  <conditionalFormatting sqref="E63">
    <cfRule type="expression" dxfId="38" priority="38" stopIfTrue="1">
      <formula>NOT(AND(MAX(#REF!,#REF!)&gt;=#REF!,MIN(#REF!,#REF!)&lt;#REF!))</formula>
    </cfRule>
    <cfRule type="expression" dxfId="37" priority="39">
      <formula>AND(#REF!&gt;=#REF!,#REF!&lt;#REF!)</formula>
    </cfRule>
    <cfRule type="expression" dxfId="36" priority="40" stopIfTrue="1">
      <formula>AND(#REF!&gt;=#REF!,#REF!&lt;#REF!)</formula>
    </cfRule>
  </conditionalFormatting>
  <conditionalFormatting sqref="E60:E62">
    <cfRule type="expression" dxfId="35" priority="33">
      <formula>AND(TODAY()&gt;=#REF!,TODAY()&lt;#REF!)</formula>
    </cfRule>
  </conditionalFormatting>
  <conditionalFormatting sqref="E60:E62">
    <cfRule type="expression" dxfId="34" priority="34" stopIfTrue="1">
      <formula>NOT(AND(MAX(#REF!,#REF!)&gt;=#REF!,MIN(#REF!,#REF!)&lt;#REF!))</formula>
    </cfRule>
    <cfRule type="expression" dxfId="33" priority="35">
      <formula>AND(#REF!&gt;=#REF!,#REF!&lt;#REF!)</formula>
    </cfRule>
    <cfRule type="expression" dxfId="32" priority="36" stopIfTrue="1">
      <formula>AND(#REF!&gt;=#REF!,#REF!&lt;#REF!)</formula>
    </cfRule>
  </conditionalFormatting>
  <conditionalFormatting sqref="E71">
    <cfRule type="expression" dxfId="31" priority="29">
      <formula>AND(TODAY()&gt;=#REF!,TODAY()&lt;#REF!)</formula>
    </cfRule>
  </conditionalFormatting>
  <conditionalFormatting sqref="E71">
    <cfRule type="expression" dxfId="30" priority="30" stopIfTrue="1">
      <formula>NOT(AND(MAX(#REF!,#REF!)&gt;=#REF!,MIN(#REF!,#REF!)&lt;#REF!))</formula>
    </cfRule>
    <cfRule type="expression" dxfId="29" priority="31">
      <formula>AND(#REF!&gt;=#REF!,#REF!&lt;#REF!)</formula>
    </cfRule>
    <cfRule type="expression" dxfId="28" priority="32" stopIfTrue="1">
      <formula>AND(#REF!&gt;=#REF!,#REF!&lt;#REF!)</formula>
    </cfRule>
  </conditionalFormatting>
  <conditionalFormatting sqref="E66">
    <cfRule type="expression" dxfId="27" priority="25">
      <formula>AND(TODAY()&gt;=#REF!,TODAY()&lt;#REF!)</formula>
    </cfRule>
  </conditionalFormatting>
  <conditionalFormatting sqref="E66">
    <cfRule type="expression" dxfId="26" priority="26" stopIfTrue="1">
      <formula>NOT(AND(MAX(#REF!,#REF!)&gt;=#REF!,MIN(#REF!,#REF!)&lt;#REF!))</formula>
    </cfRule>
    <cfRule type="expression" dxfId="25" priority="27">
      <formula>AND(#REF!&gt;=#REF!,#REF!&lt;#REF!)</formula>
    </cfRule>
    <cfRule type="expression" dxfId="24" priority="28" stopIfTrue="1">
      <formula>AND(#REF!&gt;=#REF!,#REF!&lt;#REF!)</formula>
    </cfRule>
  </conditionalFormatting>
  <conditionalFormatting sqref="E70">
    <cfRule type="expression" dxfId="23" priority="21">
      <formula>AND(TODAY()&gt;=#REF!,TODAY()&lt;#REF!)</formula>
    </cfRule>
  </conditionalFormatting>
  <conditionalFormatting sqref="E70">
    <cfRule type="expression" dxfId="22" priority="22" stopIfTrue="1">
      <formula>NOT(AND(MAX(#REF!,#REF!)&gt;=#REF!,MIN(#REF!,#REF!)&lt;#REF!))</formula>
    </cfRule>
    <cfRule type="expression" dxfId="21" priority="23">
      <formula>AND(#REF!&gt;=#REF!,#REF!&lt;#REF!)</formula>
    </cfRule>
    <cfRule type="expression" dxfId="20" priority="24" stopIfTrue="1">
      <formula>AND(#REF!&gt;=#REF!,#REF!&lt;#REF!)</formula>
    </cfRule>
  </conditionalFormatting>
  <conditionalFormatting sqref="E67:E69">
    <cfRule type="expression" dxfId="19" priority="17">
      <formula>AND(TODAY()&gt;=#REF!,TODAY()&lt;#REF!)</formula>
    </cfRule>
  </conditionalFormatting>
  <conditionalFormatting sqref="E67:E69">
    <cfRule type="expression" dxfId="18" priority="18" stopIfTrue="1">
      <formula>NOT(AND(MAX(#REF!,#REF!)&gt;=#REF!,MIN(#REF!,#REF!)&lt;#REF!))</formula>
    </cfRule>
    <cfRule type="expression" dxfId="17" priority="19">
      <formula>AND(#REF!&gt;=#REF!,#REF!&lt;#REF!)</formula>
    </cfRule>
    <cfRule type="expression" dxfId="16" priority="20" stopIfTrue="1">
      <formula>AND(#REF!&gt;=#REF!,#REF!&lt;#REF!)</formula>
    </cfRule>
  </conditionalFormatting>
  <conditionalFormatting sqref="E79">
    <cfRule type="expression" dxfId="15" priority="13">
      <formula>AND(TODAY()&gt;=#REF!,TODAY()&lt;#REF!)</formula>
    </cfRule>
  </conditionalFormatting>
  <conditionalFormatting sqref="E79">
    <cfRule type="expression" dxfId="14" priority="14" stopIfTrue="1">
      <formula>NOT(AND(MAX(#REF!,#REF!)&gt;=#REF!,MIN(#REF!,#REF!)&lt;#REF!))</formula>
    </cfRule>
    <cfRule type="expression" dxfId="13" priority="15">
      <formula>AND(#REF!&gt;=#REF!,#REF!&lt;#REF!)</formula>
    </cfRule>
    <cfRule type="expression" dxfId="12" priority="16" stopIfTrue="1">
      <formula>AND(#REF!&gt;=#REF!,#REF!&lt;#REF!)</formula>
    </cfRule>
  </conditionalFormatting>
  <conditionalFormatting sqref="E74">
    <cfRule type="expression" dxfId="11" priority="9">
      <formula>AND(TODAY()&gt;=#REF!,TODAY()&lt;#REF!)</formula>
    </cfRule>
  </conditionalFormatting>
  <conditionalFormatting sqref="E74">
    <cfRule type="expression" dxfId="10" priority="10" stopIfTrue="1">
      <formula>NOT(AND(MAX(#REF!,#REF!)&gt;=#REF!,MIN(#REF!,#REF!)&lt;#REF!))</formula>
    </cfRule>
    <cfRule type="expression" dxfId="9" priority="11">
      <formula>AND(#REF!&gt;=#REF!,#REF!&lt;#REF!)</formula>
    </cfRule>
    <cfRule type="expression" dxfId="8" priority="12" stopIfTrue="1">
      <formula>AND(#REF!&gt;=#REF!,#REF!&lt;#REF!)</formula>
    </cfRule>
  </conditionalFormatting>
  <conditionalFormatting sqref="E78">
    <cfRule type="expression" dxfId="7" priority="5">
      <formula>AND(TODAY()&gt;=#REF!,TODAY()&lt;#REF!)</formula>
    </cfRule>
  </conditionalFormatting>
  <conditionalFormatting sqref="E78">
    <cfRule type="expression" dxfId="6" priority="6" stopIfTrue="1">
      <formula>NOT(AND(MAX(#REF!,#REF!)&gt;=#REF!,MIN(#REF!,#REF!)&lt;#REF!))</formula>
    </cfRule>
    <cfRule type="expression" dxfId="5" priority="7">
      <formula>AND(#REF!&gt;=#REF!,#REF!&lt;#REF!)</formula>
    </cfRule>
    <cfRule type="expression" dxfId="4" priority="8" stopIfTrue="1">
      <formula>AND(#REF!&gt;=#REF!,#REF!&lt;#REF!)</formula>
    </cfRule>
  </conditionalFormatting>
  <conditionalFormatting sqref="E75:E77">
    <cfRule type="expression" dxfId="3" priority="1">
      <formula>AND(TODAY()&gt;=#REF!,TODAY()&lt;#REF!)</formula>
    </cfRule>
  </conditionalFormatting>
  <conditionalFormatting sqref="E75:E77">
    <cfRule type="expression" dxfId="2" priority="2" stopIfTrue="1">
      <formula>NOT(AND(MAX(#REF!,#REF!)&gt;=#REF!,MIN(#REF!,#REF!)&lt;#REF!))</formula>
    </cfRule>
    <cfRule type="expression" dxfId="1" priority="3">
      <formula>AND(#REF!&gt;=#REF!,#REF!&lt;#REF!)</formula>
    </cfRule>
    <cfRule type="expression" dxfId="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4" manualBreakCount="4">
    <brk id="21" max="16383" man="1"/>
    <brk id="39" max="16383" man="1"/>
    <brk id="54"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2020-2021</vt:lpstr>
      <vt:lpstr>2021-2022</vt:lpstr>
      <vt:lpstr>2022-2023</vt:lpstr>
      <vt:lpstr>2023-2024</vt:lpstr>
      <vt:lpstr>2024-2025</vt:lpstr>
      <vt:lpstr>5-Year Summary</vt:lpstr>
      <vt:lpstr>'2020-2021'!Print_Area</vt:lpstr>
      <vt:lpstr>'2021-2022'!Print_Area</vt:lpstr>
      <vt:lpstr>'2022-2023'!Print_Area</vt:lpstr>
      <vt:lpstr>'2023-2024'!Print_Area</vt:lpstr>
      <vt:lpstr>'2024-2025'!Print_Area</vt:lpstr>
      <vt:lpstr>'5-Year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Hruby, Kimberly R.</cp:lastModifiedBy>
  <cp:lastPrinted>2020-03-09T17:44:11Z</cp:lastPrinted>
  <dcterms:created xsi:type="dcterms:W3CDTF">2017-01-09T18:01:51Z</dcterms:created>
  <dcterms:modified xsi:type="dcterms:W3CDTF">2024-05-17T22:18:52Z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